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91738\OneDrive\Desktop\Data Science\Advanced Excel\"/>
    </mc:Choice>
  </mc:AlternateContent>
  <xr:revisionPtr revIDLastSave="0" documentId="8_{15FAAFF2-2AC6-48F6-B7AF-93ACC3AE4448}" xr6:coauthVersionLast="47" xr6:coauthVersionMax="47" xr10:uidLastSave="{00000000-0000-0000-0000-000000000000}"/>
  <bookViews>
    <workbookView xWindow="-108" yWindow="-108" windowWidth="23256" windowHeight="12456" xr2:uid="{8919BDE1-E0D7-4370-984B-1717A0C2A1BC}"/>
  </bookViews>
  <sheets>
    <sheet name="emp (2)" sheetId="9" r:id="rId1"/>
    <sheet name="Que" sheetId="2" r:id="rId2"/>
    <sheet name="pivot chart" sheetId="8" r:id="rId3"/>
    <sheet name="Chart1" sheetId="11" r:id="rId4"/>
    <sheet name="dashboard" sheetId="10" r:id="rId5"/>
  </sheets>
  <definedNames>
    <definedName name="ExternalData_4" localSheetId="0" hidden="1">'emp (2)'!$A$1:$P$1001</definedName>
    <definedName name="Slicer_Age_Group">#N/A</definedName>
    <definedName name="Slicer_Country">#N/A</definedName>
    <definedName name="Slicer_Department">#N/A</definedName>
    <definedName name="Slicer_Gender">#N/A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 i="10" l="1"/>
  <c r="C3" i="10"/>
  <c r="C5" i="10"/>
  <c r="H3" i="10"/>
  <c r="C344" i="8"/>
  <c r="A217" i="8"/>
  <c r="A212" i="8"/>
  <c r="B14" i="8"/>
  <c r="B13" i="8"/>
  <c r="I6"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C299B98-4004-4081-A72A-E5F0361BEBCB}" keepAlive="1" name="Query - emp (2)" description="Connection to the 'emp (2)' query in the workbook." type="5" refreshedVersion="8" background="1" saveData="1">
    <dbPr connection="Provider=Microsoft.Mashup.OleDb.1;Data Source=$Workbook$;Location=&quot;emp (2)&quot;;Extended Properties=&quot;&quot;" command="SELECT * FROM [emp (2)]"/>
  </connection>
</connections>
</file>

<file path=xl/sharedStrings.xml><?xml version="1.0" encoding="utf-8"?>
<sst xmlns="http://schemas.openxmlformats.org/spreadsheetml/2006/main" count="10043" uniqueCount="1171">
  <si>
    <t>Job Title</t>
  </si>
  <si>
    <t>Department</t>
  </si>
  <si>
    <t>Business Unit</t>
  </si>
  <si>
    <t>Gender</t>
  </si>
  <si>
    <t>Age</t>
  </si>
  <si>
    <t>Hire Date</t>
  </si>
  <si>
    <t>Annual Salary</t>
  </si>
  <si>
    <t>Bonus %</t>
  </si>
  <si>
    <t>Country</t>
  </si>
  <si>
    <t>City</t>
  </si>
  <si>
    <t>Exit Date</t>
  </si>
  <si>
    <t>Sr. Manger</t>
  </si>
  <si>
    <t>IT</t>
  </si>
  <si>
    <t>Research &amp; Development</t>
  </si>
  <si>
    <t>Female</t>
  </si>
  <si>
    <t>United States</t>
  </si>
  <si>
    <t>Seattle</t>
  </si>
  <si>
    <t>Technical Architect</t>
  </si>
  <si>
    <t>Manufacturing</t>
  </si>
  <si>
    <t>Male</t>
  </si>
  <si>
    <t>China</t>
  </si>
  <si>
    <t>Chongqing</t>
  </si>
  <si>
    <t>Director</t>
  </si>
  <si>
    <t>Finance</t>
  </si>
  <si>
    <t>Speciality Products</t>
  </si>
  <si>
    <t>Chicago</t>
  </si>
  <si>
    <t>Computer Systems Manager</t>
  </si>
  <si>
    <t>Sr. Analyst</t>
  </si>
  <si>
    <t>Phoenix</t>
  </si>
  <si>
    <t>Account Representative</t>
  </si>
  <si>
    <t>Sales</t>
  </si>
  <si>
    <t>Corporate</t>
  </si>
  <si>
    <t>Manager</t>
  </si>
  <si>
    <t>Analyst</t>
  </si>
  <si>
    <t>Miami</t>
  </si>
  <si>
    <t>Accounting</t>
  </si>
  <si>
    <t>Austin</t>
  </si>
  <si>
    <t>Human Resources</t>
  </si>
  <si>
    <t>Controls Engineer</t>
  </si>
  <si>
    <t>Engineering</t>
  </si>
  <si>
    <t>Shanghai</t>
  </si>
  <si>
    <t>Vice President</t>
  </si>
  <si>
    <t>Marketing</t>
  </si>
  <si>
    <t>Columbus</t>
  </si>
  <si>
    <t>Brazil</t>
  </si>
  <si>
    <t>Manaus</t>
  </si>
  <si>
    <t>Rio de Janerio</t>
  </si>
  <si>
    <t>Quality Engineer</t>
  </si>
  <si>
    <t>Engineering Manager</t>
  </si>
  <si>
    <t>Beijing</t>
  </si>
  <si>
    <t>IT Coordinator</t>
  </si>
  <si>
    <t>Analyst II</t>
  </si>
  <si>
    <t>Enterprise Architect</t>
  </si>
  <si>
    <t>Chengdu</t>
  </si>
  <si>
    <t>Sr. Business Partner</t>
  </si>
  <si>
    <t>HRIS Analyst</t>
  </si>
  <si>
    <t>Field Engineer</t>
  </si>
  <si>
    <t>Automation Engineer</t>
  </si>
  <si>
    <t>Operations Engineer</t>
  </si>
  <si>
    <t>Business Partner</t>
  </si>
  <si>
    <t>Cloud Infrastructure Architect</t>
  </si>
  <si>
    <t>Sao Paulo</t>
  </si>
  <si>
    <t>Test Engineer</t>
  </si>
  <si>
    <t>Network Architect</t>
  </si>
  <si>
    <t>Network Engineer</t>
  </si>
  <si>
    <t>Development Engineer</t>
  </si>
  <si>
    <t>Sr. Account Representative</t>
  </si>
  <si>
    <t>System Administrator </t>
  </si>
  <si>
    <t>Systems Analyst</t>
  </si>
  <si>
    <t>Solutions Architect</t>
  </si>
  <si>
    <t>IT Systems Architect</t>
  </si>
  <si>
    <t>Service Desk Analyst</t>
  </si>
  <si>
    <t>Network Administrator</t>
  </si>
  <si>
    <t xml:space="preserve">Which Dept having max and min salary </t>
  </si>
  <si>
    <t>Dpet</t>
  </si>
  <si>
    <t>How many male and f employees are there by dept</t>
  </si>
  <si>
    <t>Dept</t>
  </si>
  <si>
    <t xml:space="preserve">Employee id </t>
  </si>
  <si>
    <t>which employees have total salary less than 50k</t>
  </si>
  <si>
    <t xml:space="preserve">Salary </t>
  </si>
  <si>
    <t xml:space="preserve">Which job title have max bonus </t>
  </si>
  <si>
    <t>job , bonus</t>
  </si>
  <si>
    <t>salary</t>
  </si>
  <si>
    <t>bonus in %</t>
  </si>
  <si>
    <t xml:space="preserve">bonus </t>
  </si>
  <si>
    <t xml:space="preserve">total salary </t>
  </si>
  <si>
    <t xml:space="preserve">Count of employee by dept </t>
  </si>
  <si>
    <t>salary + Bonus in number</t>
  </si>
  <si>
    <t>Count of employee in Each Business unit</t>
  </si>
  <si>
    <t xml:space="preserve">business </t>
  </si>
  <si>
    <t>age group wise count of employee</t>
  </si>
  <si>
    <t xml:space="preserve">Age Group </t>
  </si>
  <si>
    <t>18-25</t>
  </si>
  <si>
    <t>25-35</t>
  </si>
  <si>
    <t>(Salary * Bonus %)+salary</t>
  </si>
  <si>
    <t xml:space="preserve">Country wise count of emp </t>
  </si>
  <si>
    <t xml:space="preserve">Total salary </t>
  </si>
  <si>
    <t xml:space="preserve">Total Salary </t>
  </si>
  <si>
    <t>Total employee</t>
  </si>
  <si>
    <t xml:space="preserve">Year wise hire </t>
  </si>
  <si>
    <t>left employees</t>
  </si>
  <si>
    <t>Active Employee</t>
  </si>
  <si>
    <t>Age Group</t>
  </si>
  <si>
    <t>left Status</t>
  </si>
  <si>
    <t>45-55</t>
  </si>
  <si>
    <t>55-65</t>
  </si>
  <si>
    <t>35-45</t>
  </si>
  <si>
    <t>EmpID</t>
  </si>
  <si>
    <t>EMP-1</t>
  </si>
  <si>
    <t>EMP-2</t>
  </si>
  <si>
    <t>EMP-3</t>
  </si>
  <si>
    <t>EMP-4</t>
  </si>
  <si>
    <t>EMP-5</t>
  </si>
  <si>
    <t>EMP-6</t>
  </si>
  <si>
    <t>EMP-7</t>
  </si>
  <si>
    <t>EMP-8</t>
  </si>
  <si>
    <t>EMP-9</t>
  </si>
  <si>
    <t>EMP-10</t>
  </si>
  <si>
    <t>EMP-11</t>
  </si>
  <si>
    <t>EMP-12</t>
  </si>
  <si>
    <t>EMP-13</t>
  </si>
  <si>
    <t>EMP-14</t>
  </si>
  <si>
    <t>EMP-15</t>
  </si>
  <si>
    <t>EMP-16</t>
  </si>
  <si>
    <t>EMP-17</t>
  </si>
  <si>
    <t>EMP-18</t>
  </si>
  <si>
    <t>EMP-19</t>
  </si>
  <si>
    <t>EMP-20</t>
  </si>
  <si>
    <t>EMP-21</t>
  </si>
  <si>
    <t>EMP-22</t>
  </si>
  <si>
    <t>EMP-23</t>
  </si>
  <si>
    <t>EMP-24</t>
  </si>
  <si>
    <t>EMP-25</t>
  </si>
  <si>
    <t>EMP-26</t>
  </si>
  <si>
    <t>EMP-27</t>
  </si>
  <si>
    <t>EMP-28</t>
  </si>
  <si>
    <t>EMP-29</t>
  </si>
  <si>
    <t>EMP-30</t>
  </si>
  <si>
    <t>EMP-31</t>
  </si>
  <si>
    <t>EMP-32</t>
  </si>
  <si>
    <t>EMP-33</t>
  </si>
  <si>
    <t>EMP-34</t>
  </si>
  <si>
    <t>EMP-35</t>
  </si>
  <si>
    <t>EMP-36</t>
  </si>
  <si>
    <t>EMP-37</t>
  </si>
  <si>
    <t>EMP-38</t>
  </si>
  <si>
    <t>EMP-39</t>
  </si>
  <si>
    <t>EMP-40</t>
  </si>
  <si>
    <t>EMP-41</t>
  </si>
  <si>
    <t>EMP-42</t>
  </si>
  <si>
    <t>EMP-43</t>
  </si>
  <si>
    <t>EMP-44</t>
  </si>
  <si>
    <t>EMP-45</t>
  </si>
  <si>
    <t>EMP-46</t>
  </si>
  <si>
    <t>EMP-47</t>
  </si>
  <si>
    <t>EMP-48</t>
  </si>
  <si>
    <t>EMP-49</t>
  </si>
  <si>
    <t>EMP-50</t>
  </si>
  <si>
    <t>EMP-51</t>
  </si>
  <si>
    <t>EMP-52</t>
  </si>
  <si>
    <t>EMP-53</t>
  </si>
  <si>
    <t>EMP-54</t>
  </si>
  <si>
    <t>EMP-55</t>
  </si>
  <si>
    <t>EMP-56</t>
  </si>
  <si>
    <t>EMP-57</t>
  </si>
  <si>
    <t>EMP-58</t>
  </si>
  <si>
    <t>EMP-59</t>
  </si>
  <si>
    <t>EMP-60</t>
  </si>
  <si>
    <t>EMP-61</t>
  </si>
  <si>
    <t>EMP-62</t>
  </si>
  <si>
    <t>EMP-63</t>
  </si>
  <si>
    <t>EMP-64</t>
  </si>
  <si>
    <t>EMP-65</t>
  </si>
  <si>
    <t>EMP-66</t>
  </si>
  <si>
    <t>EMP-67</t>
  </si>
  <si>
    <t>EMP-68</t>
  </si>
  <si>
    <t>EMP-69</t>
  </si>
  <si>
    <t>EMP-70</t>
  </si>
  <si>
    <t>EMP-71</t>
  </si>
  <si>
    <t>EMP-72</t>
  </si>
  <si>
    <t>EMP-73</t>
  </si>
  <si>
    <t>EMP-74</t>
  </si>
  <si>
    <t>EMP-75</t>
  </si>
  <si>
    <t>EMP-76</t>
  </si>
  <si>
    <t>EMP-77</t>
  </si>
  <si>
    <t>EMP-78</t>
  </si>
  <si>
    <t>EMP-79</t>
  </si>
  <si>
    <t>EMP-80</t>
  </si>
  <si>
    <t>EMP-81</t>
  </si>
  <si>
    <t>EMP-82</t>
  </si>
  <si>
    <t>EMP-83</t>
  </si>
  <si>
    <t>EMP-84</t>
  </si>
  <si>
    <t>EMP-85</t>
  </si>
  <si>
    <t>EMP-86</t>
  </si>
  <si>
    <t>EMP-87</t>
  </si>
  <si>
    <t>EMP-88</t>
  </si>
  <si>
    <t>EMP-89</t>
  </si>
  <si>
    <t>EMP-90</t>
  </si>
  <si>
    <t>EMP-91</t>
  </si>
  <si>
    <t>EMP-92</t>
  </si>
  <si>
    <t>EMP-93</t>
  </si>
  <si>
    <t>EMP-94</t>
  </si>
  <si>
    <t>EMP-95</t>
  </si>
  <si>
    <t>EMP-96</t>
  </si>
  <si>
    <t>EMP-97</t>
  </si>
  <si>
    <t>EMP-98</t>
  </si>
  <si>
    <t>EMP-99</t>
  </si>
  <si>
    <t>EMP-100</t>
  </si>
  <si>
    <t>EMP-101</t>
  </si>
  <si>
    <t>EMP-102</t>
  </si>
  <si>
    <t>EMP-103</t>
  </si>
  <si>
    <t>EMP-104</t>
  </si>
  <si>
    <t>EMP-105</t>
  </si>
  <si>
    <t>EMP-106</t>
  </si>
  <si>
    <t>EMP-107</t>
  </si>
  <si>
    <t>EMP-108</t>
  </si>
  <si>
    <t>EMP-109</t>
  </si>
  <si>
    <t>EMP-110</t>
  </si>
  <si>
    <t>EMP-111</t>
  </si>
  <si>
    <t>EMP-112</t>
  </si>
  <si>
    <t>EMP-113</t>
  </si>
  <si>
    <t>EMP-114</t>
  </si>
  <si>
    <t>EMP-115</t>
  </si>
  <si>
    <t>EMP-116</t>
  </si>
  <si>
    <t>EMP-117</t>
  </si>
  <si>
    <t>EMP-118</t>
  </si>
  <si>
    <t>EMP-119</t>
  </si>
  <si>
    <t>EMP-120</t>
  </si>
  <si>
    <t>EMP-121</t>
  </si>
  <si>
    <t>EMP-122</t>
  </si>
  <si>
    <t>EMP-123</t>
  </si>
  <si>
    <t>EMP-124</t>
  </si>
  <si>
    <t>EMP-125</t>
  </si>
  <si>
    <t>EMP-126</t>
  </si>
  <si>
    <t>EMP-127</t>
  </si>
  <si>
    <t>EMP-128</t>
  </si>
  <si>
    <t>EMP-129</t>
  </si>
  <si>
    <t>EMP-130</t>
  </si>
  <si>
    <t>EMP-131</t>
  </si>
  <si>
    <t>EMP-132</t>
  </si>
  <si>
    <t>EMP-133</t>
  </si>
  <si>
    <t>EMP-134</t>
  </si>
  <si>
    <t>EMP-135</t>
  </si>
  <si>
    <t>EMP-136</t>
  </si>
  <si>
    <t>EMP-137</t>
  </si>
  <si>
    <t>EMP-138</t>
  </si>
  <si>
    <t>EMP-139</t>
  </si>
  <si>
    <t>EMP-140</t>
  </si>
  <si>
    <t>EMP-141</t>
  </si>
  <si>
    <t>EMP-142</t>
  </si>
  <si>
    <t>EMP-143</t>
  </si>
  <si>
    <t>EMP-144</t>
  </si>
  <si>
    <t>EMP-145</t>
  </si>
  <si>
    <t>EMP-146</t>
  </si>
  <si>
    <t>EMP-147</t>
  </si>
  <si>
    <t>EMP-148</t>
  </si>
  <si>
    <t>EMP-149</t>
  </si>
  <si>
    <t>EMP-150</t>
  </si>
  <si>
    <t>EMP-151</t>
  </si>
  <si>
    <t>EMP-152</t>
  </si>
  <si>
    <t>EMP-153</t>
  </si>
  <si>
    <t>EMP-154</t>
  </si>
  <si>
    <t>EMP-155</t>
  </si>
  <si>
    <t>EMP-156</t>
  </si>
  <si>
    <t>EMP-157</t>
  </si>
  <si>
    <t>EMP-158</t>
  </si>
  <si>
    <t>EMP-159</t>
  </si>
  <si>
    <t>EMP-160</t>
  </si>
  <si>
    <t>EMP-161</t>
  </si>
  <si>
    <t>EMP-162</t>
  </si>
  <si>
    <t>EMP-163</t>
  </si>
  <si>
    <t>EMP-164</t>
  </si>
  <si>
    <t>EMP-165</t>
  </si>
  <si>
    <t>EMP-166</t>
  </si>
  <si>
    <t>EMP-167</t>
  </si>
  <si>
    <t>EMP-168</t>
  </si>
  <si>
    <t>EMP-169</t>
  </si>
  <si>
    <t>EMP-170</t>
  </si>
  <si>
    <t>EMP-171</t>
  </si>
  <si>
    <t>EMP-172</t>
  </si>
  <si>
    <t>EMP-173</t>
  </si>
  <si>
    <t>EMP-174</t>
  </si>
  <si>
    <t>EMP-175</t>
  </si>
  <si>
    <t>EMP-176</t>
  </si>
  <si>
    <t>EMP-177</t>
  </si>
  <si>
    <t>EMP-178</t>
  </si>
  <si>
    <t>EMP-179</t>
  </si>
  <si>
    <t>EMP-180</t>
  </si>
  <si>
    <t>EMP-181</t>
  </si>
  <si>
    <t>EMP-182</t>
  </si>
  <si>
    <t>EMP-183</t>
  </si>
  <si>
    <t>EMP-184</t>
  </si>
  <si>
    <t>EMP-185</t>
  </si>
  <si>
    <t>EMP-186</t>
  </si>
  <si>
    <t>EMP-187</t>
  </si>
  <si>
    <t>EMP-188</t>
  </si>
  <si>
    <t>EMP-189</t>
  </si>
  <si>
    <t>EMP-190</t>
  </si>
  <si>
    <t>EMP-191</t>
  </si>
  <si>
    <t>EMP-192</t>
  </si>
  <si>
    <t>EMP-193</t>
  </si>
  <si>
    <t>EMP-194</t>
  </si>
  <si>
    <t>EMP-195</t>
  </si>
  <si>
    <t>EMP-196</t>
  </si>
  <si>
    <t>EMP-197</t>
  </si>
  <si>
    <t>EMP-198</t>
  </si>
  <si>
    <t>EMP-199</t>
  </si>
  <si>
    <t>EMP-200</t>
  </si>
  <si>
    <t>EMP-201</t>
  </si>
  <si>
    <t>EMP-202</t>
  </si>
  <si>
    <t>EMP-203</t>
  </si>
  <si>
    <t>EMP-204</t>
  </si>
  <si>
    <t>EMP-205</t>
  </si>
  <si>
    <t>EMP-206</t>
  </si>
  <si>
    <t>EMP-207</t>
  </si>
  <si>
    <t>EMP-208</t>
  </si>
  <si>
    <t>EMP-209</t>
  </si>
  <si>
    <t>EMP-210</t>
  </si>
  <si>
    <t>EMP-211</t>
  </si>
  <si>
    <t>EMP-212</t>
  </si>
  <si>
    <t>EMP-213</t>
  </si>
  <si>
    <t>EMP-214</t>
  </si>
  <si>
    <t>EMP-215</t>
  </si>
  <si>
    <t>EMP-216</t>
  </si>
  <si>
    <t>EMP-217</t>
  </si>
  <si>
    <t>EMP-218</t>
  </si>
  <si>
    <t>EMP-219</t>
  </si>
  <si>
    <t>EMP-220</t>
  </si>
  <si>
    <t>EMP-221</t>
  </si>
  <si>
    <t>EMP-222</t>
  </si>
  <si>
    <t>EMP-223</t>
  </si>
  <si>
    <t>EMP-224</t>
  </si>
  <si>
    <t>EMP-225</t>
  </si>
  <si>
    <t>EMP-226</t>
  </si>
  <si>
    <t>EMP-227</t>
  </si>
  <si>
    <t>EMP-228</t>
  </si>
  <si>
    <t>EMP-229</t>
  </si>
  <si>
    <t>EMP-230</t>
  </si>
  <si>
    <t>EMP-231</t>
  </si>
  <si>
    <t>EMP-232</t>
  </si>
  <si>
    <t>EMP-233</t>
  </si>
  <si>
    <t>EMP-234</t>
  </si>
  <si>
    <t>EMP-235</t>
  </si>
  <si>
    <t>EMP-236</t>
  </si>
  <si>
    <t>EMP-237</t>
  </si>
  <si>
    <t>EMP-238</t>
  </si>
  <si>
    <t>EMP-239</t>
  </si>
  <si>
    <t>EMP-240</t>
  </si>
  <si>
    <t>EMP-241</t>
  </si>
  <si>
    <t>EMP-242</t>
  </si>
  <si>
    <t>EMP-243</t>
  </si>
  <si>
    <t>EMP-244</t>
  </si>
  <si>
    <t>EMP-245</t>
  </si>
  <si>
    <t>EMP-246</t>
  </si>
  <si>
    <t>EMP-247</t>
  </si>
  <si>
    <t>EMP-248</t>
  </si>
  <si>
    <t>EMP-249</t>
  </si>
  <si>
    <t>EMP-250</t>
  </si>
  <si>
    <t>EMP-251</t>
  </si>
  <si>
    <t>EMP-252</t>
  </si>
  <si>
    <t>EMP-253</t>
  </si>
  <si>
    <t>EMP-254</t>
  </si>
  <si>
    <t>EMP-255</t>
  </si>
  <si>
    <t>EMP-256</t>
  </si>
  <si>
    <t>EMP-257</t>
  </si>
  <si>
    <t>EMP-258</t>
  </si>
  <si>
    <t>EMP-259</t>
  </si>
  <si>
    <t>EMP-260</t>
  </si>
  <si>
    <t>EMP-261</t>
  </si>
  <si>
    <t>EMP-262</t>
  </si>
  <si>
    <t>EMP-263</t>
  </si>
  <si>
    <t>EMP-264</t>
  </si>
  <si>
    <t>EMP-265</t>
  </si>
  <si>
    <t>EMP-266</t>
  </si>
  <si>
    <t>EMP-267</t>
  </si>
  <si>
    <t>EMP-268</t>
  </si>
  <si>
    <t>EMP-269</t>
  </si>
  <si>
    <t>EMP-270</t>
  </si>
  <si>
    <t>EMP-271</t>
  </si>
  <si>
    <t>EMP-272</t>
  </si>
  <si>
    <t>EMP-273</t>
  </si>
  <si>
    <t>EMP-274</t>
  </si>
  <si>
    <t>EMP-275</t>
  </si>
  <si>
    <t>EMP-276</t>
  </si>
  <si>
    <t>EMP-277</t>
  </si>
  <si>
    <t>EMP-278</t>
  </si>
  <si>
    <t>EMP-279</t>
  </si>
  <si>
    <t>EMP-280</t>
  </si>
  <si>
    <t>EMP-281</t>
  </si>
  <si>
    <t>EMP-282</t>
  </si>
  <si>
    <t>EMP-283</t>
  </si>
  <si>
    <t>EMP-284</t>
  </si>
  <si>
    <t>EMP-285</t>
  </si>
  <si>
    <t>EMP-286</t>
  </si>
  <si>
    <t>EMP-287</t>
  </si>
  <si>
    <t>EMP-288</t>
  </si>
  <si>
    <t>EMP-289</t>
  </si>
  <si>
    <t>EMP-290</t>
  </si>
  <si>
    <t>EMP-291</t>
  </si>
  <si>
    <t>EMP-292</t>
  </si>
  <si>
    <t>EMP-293</t>
  </si>
  <si>
    <t>EMP-294</t>
  </si>
  <si>
    <t>EMP-295</t>
  </si>
  <si>
    <t>EMP-296</t>
  </si>
  <si>
    <t>EMP-297</t>
  </si>
  <si>
    <t>EMP-298</t>
  </si>
  <si>
    <t>EMP-299</t>
  </si>
  <si>
    <t>EMP-300</t>
  </si>
  <si>
    <t>EMP-301</t>
  </si>
  <si>
    <t>EMP-302</t>
  </si>
  <si>
    <t>EMP-303</t>
  </si>
  <si>
    <t>EMP-304</t>
  </si>
  <si>
    <t>EMP-305</t>
  </si>
  <si>
    <t>EMP-306</t>
  </si>
  <si>
    <t>EMP-307</t>
  </si>
  <si>
    <t>EMP-308</t>
  </si>
  <si>
    <t>EMP-309</t>
  </si>
  <si>
    <t>EMP-310</t>
  </si>
  <si>
    <t>EMP-311</t>
  </si>
  <si>
    <t>EMP-312</t>
  </si>
  <si>
    <t>EMP-313</t>
  </si>
  <si>
    <t>EMP-314</t>
  </si>
  <si>
    <t>EMP-315</t>
  </si>
  <si>
    <t>EMP-316</t>
  </si>
  <si>
    <t>EMP-317</t>
  </si>
  <si>
    <t>EMP-318</t>
  </si>
  <si>
    <t>EMP-319</t>
  </si>
  <si>
    <t>EMP-320</t>
  </si>
  <si>
    <t>EMP-321</t>
  </si>
  <si>
    <t>EMP-322</t>
  </si>
  <si>
    <t>EMP-323</t>
  </si>
  <si>
    <t>EMP-324</t>
  </si>
  <si>
    <t>EMP-325</t>
  </si>
  <si>
    <t>EMP-326</t>
  </si>
  <si>
    <t>EMP-327</t>
  </si>
  <si>
    <t>EMP-328</t>
  </si>
  <si>
    <t>EMP-329</t>
  </si>
  <si>
    <t>EMP-330</t>
  </si>
  <si>
    <t>EMP-331</t>
  </si>
  <si>
    <t>EMP-332</t>
  </si>
  <si>
    <t>EMP-333</t>
  </si>
  <si>
    <t>EMP-334</t>
  </si>
  <si>
    <t>EMP-335</t>
  </si>
  <si>
    <t>EMP-336</t>
  </si>
  <si>
    <t>EMP-337</t>
  </si>
  <si>
    <t>EMP-338</t>
  </si>
  <si>
    <t>EMP-339</t>
  </si>
  <si>
    <t>EMP-340</t>
  </si>
  <si>
    <t>EMP-341</t>
  </si>
  <si>
    <t>EMP-342</t>
  </si>
  <si>
    <t>EMP-343</t>
  </si>
  <si>
    <t>EMP-344</t>
  </si>
  <si>
    <t>EMP-345</t>
  </si>
  <si>
    <t>EMP-346</t>
  </si>
  <si>
    <t>EMP-347</t>
  </si>
  <si>
    <t>EMP-348</t>
  </si>
  <si>
    <t>EMP-349</t>
  </si>
  <si>
    <t>EMP-350</t>
  </si>
  <si>
    <t>EMP-351</t>
  </si>
  <si>
    <t>EMP-352</t>
  </si>
  <si>
    <t>EMP-353</t>
  </si>
  <si>
    <t>EMP-354</t>
  </si>
  <si>
    <t>EMP-355</t>
  </si>
  <si>
    <t>EMP-356</t>
  </si>
  <si>
    <t>EMP-357</t>
  </si>
  <si>
    <t>EMP-358</t>
  </si>
  <si>
    <t>EMP-359</t>
  </si>
  <si>
    <t>EMP-360</t>
  </si>
  <si>
    <t>EMP-361</t>
  </si>
  <si>
    <t>EMP-362</t>
  </si>
  <si>
    <t>EMP-363</t>
  </si>
  <si>
    <t>EMP-364</t>
  </si>
  <si>
    <t>EMP-365</t>
  </si>
  <si>
    <t>EMP-366</t>
  </si>
  <si>
    <t>EMP-367</t>
  </si>
  <si>
    <t>EMP-368</t>
  </si>
  <si>
    <t>EMP-369</t>
  </si>
  <si>
    <t>EMP-370</t>
  </si>
  <si>
    <t>EMP-371</t>
  </si>
  <si>
    <t>EMP-372</t>
  </si>
  <si>
    <t>EMP-373</t>
  </si>
  <si>
    <t>EMP-374</t>
  </si>
  <si>
    <t>EMP-375</t>
  </si>
  <si>
    <t>EMP-376</t>
  </si>
  <si>
    <t>EMP-377</t>
  </si>
  <si>
    <t>EMP-378</t>
  </si>
  <si>
    <t>EMP-379</t>
  </si>
  <si>
    <t>EMP-380</t>
  </si>
  <si>
    <t>EMP-381</t>
  </si>
  <si>
    <t>EMP-382</t>
  </si>
  <si>
    <t>EMP-383</t>
  </si>
  <si>
    <t>EMP-384</t>
  </si>
  <si>
    <t>EMP-385</t>
  </si>
  <si>
    <t>EMP-386</t>
  </si>
  <si>
    <t>EMP-387</t>
  </si>
  <si>
    <t>EMP-388</t>
  </si>
  <si>
    <t>EMP-389</t>
  </si>
  <si>
    <t>EMP-390</t>
  </si>
  <si>
    <t>EMP-391</t>
  </si>
  <si>
    <t>EMP-392</t>
  </si>
  <si>
    <t>EMP-393</t>
  </si>
  <si>
    <t>EMP-394</t>
  </si>
  <si>
    <t>EMP-395</t>
  </si>
  <si>
    <t>EMP-396</t>
  </si>
  <si>
    <t>EMP-397</t>
  </si>
  <si>
    <t>EMP-398</t>
  </si>
  <si>
    <t>EMP-399</t>
  </si>
  <si>
    <t>EMP-400</t>
  </si>
  <si>
    <t>EMP-401</t>
  </si>
  <si>
    <t>EMP-402</t>
  </si>
  <si>
    <t>EMP-403</t>
  </si>
  <si>
    <t>EMP-404</t>
  </si>
  <si>
    <t>EMP-405</t>
  </si>
  <si>
    <t>EMP-406</t>
  </si>
  <si>
    <t>EMP-407</t>
  </si>
  <si>
    <t>EMP-408</t>
  </si>
  <si>
    <t>EMP-409</t>
  </si>
  <si>
    <t>EMP-410</t>
  </si>
  <si>
    <t>EMP-411</t>
  </si>
  <si>
    <t>EMP-412</t>
  </si>
  <si>
    <t>EMP-413</t>
  </si>
  <si>
    <t>EMP-414</t>
  </si>
  <si>
    <t>EMP-415</t>
  </si>
  <si>
    <t>EMP-416</t>
  </si>
  <si>
    <t>EMP-417</t>
  </si>
  <si>
    <t>EMP-418</t>
  </si>
  <si>
    <t>EMP-419</t>
  </si>
  <si>
    <t>EMP-420</t>
  </si>
  <si>
    <t>EMP-421</t>
  </si>
  <si>
    <t>EMP-422</t>
  </si>
  <si>
    <t>EMP-423</t>
  </si>
  <si>
    <t>EMP-424</t>
  </si>
  <si>
    <t>EMP-425</t>
  </si>
  <si>
    <t>EMP-426</t>
  </si>
  <si>
    <t>EMP-427</t>
  </si>
  <si>
    <t>EMP-428</t>
  </si>
  <si>
    <t>EMP-429</t>
  </si>
  <si>
    <t>EMP-430</t>
  </si>
  <si>
    <t>EMP-431</t>
  </si>
  <si>
    <t>EMP-432</t>
  </si>
  <si>
    <t>EMP-433</t>
  </si>
  <si>
    <t>EMP-434</t>
  </si>
  <si>
    <t>EMP-435</t>
  </si>
  <si>
    <t>EMP-436</t>
  </si>
  <si>
    <t>EMP-437</t>
  </si>
  <si>
    <t>EMP-438</t>
  </si>
  <si>
    <t>EMP-439</t>
  </si>
  <si>
    <t>EMP-440</t>
  </si>
  <si>
    <t>EMP-441</t>
  </si>
  <si>
    <t>EMP-442</t>
  </si>
  <si>
    <t>EMP-443</t>
  </si>
  <si>
    <t>EMP-444</t>
  </si>
  <si>
    <t>EMP-445</t>
  </si>
  <si>
    <t>EMP-446</t>
  </si>
  <si>
    <t>EMP-447</t>
  </si>
  <si>
    <t>EMP-448</t>
  </si>
  <si>
    <t>EMP-449</t>
  </si>
  <si>
    <t>EMP-450</t>
  </si>
  <si>
    <t>EMP-451</t>
  </si>
  <si>
    <t>EMP-452</t>
  </si>
  <si>
    <t>EMP-453</t>
  </si>
  <si>
    <t>EMP-454</t>
  </si>
  <si>
    <t>EMP-455</t>
  </si>
  <si>
    <t>EMP-456</t>
  </si>
  <si>
    <t>EMP-457</t>
  </si>
  <si>
    <t>EMP-458</t>
  </si>
  <si>
    <t>EMP-459</t>
  </si>
  <si>
    <t>EMP-460</t>
  </si>
  <si>
    <t>EMP-461</t>
  </si>
  <si>
    <t>EMP-462</t>
  </si>
  <si>
    <t>EMP-463</t>
  </si>
  <si>
    <t>EMP-464</t>
  </si>
  <si>
    <t>EMP-465</t>
  </si>
  <si>
    <t>EMP-466</t>
  </si>
  <si>
    <t>EMP-467</t>
  </si>
  <si>
    <t>EMP-468</t>
  </si>
  <si>
    <t>EMP-469</t>
  </si>
  <si>
    <t>EMP-470</t>
  </si>
  <si>
    <t>EMP-471</t>
  </si>
  <si>
    <t>EMP-472</t>
  </si>
  <si>
    <t>EMP-473</t>
  </si>
  <si>
    <t>EMP-474</t>
  </si>
  <si>
    <t>EMP-475</t>
  </si>
  <si>
    <t>EMP-476</t>
  </si>
  <si>
    <t>EMP-477</t>
  </si>
  <si>
    <t>EMP-478</t>
  </si>
  <si>
    <t>EMP-479</t>
  </si>
  <si>
    <t>EMP-480</t>
  </si>
  <si>
    <t>EMP-481</t>
  </si>
  <si>
    <t>EMP-482</t>
  </si>
  <si>
    <t>EMP-483</t>
  </si>
  <si>
    <t>EMP-484</t>
  </si>
  <si>
    <t>EMP-485</t>
  </si>
  <si>
    <t>EMP-486</t>
  </si>
  <si>
    <t>EMP-487</t>
  </si>
  <si>
    <t>EMP-488</t>
  </si>
  <si>
    <t>EMP-489</t>
  </si>
  <si>
    <t>EMP-490</t>
  </si>
  <si>
    <t>EMP-491</t>
  </si>
  <si>
    <t>EMP-492</t>
  </si>
  <si>
    <t>EMP-493</t>
  </si>
  <si>
    <t>EMP-494</t>
  </si>
  <si>
    <t>EMP-495</t>
  </si>
  <si>
    <t>EMP-496</t>
  </si>
  <si>
    <t>EMP-497</t>
  </si>
  <si>
    <t>EMP-498</t>
  </si>
  <si>
    <t>EMP-499</t>
  </si>
  <si>
    <t>EMP-500</t>
  </si>
  <si>
    <t>EMP-501</t>
  </si>
  <si>
    <t>EMP-502</t>
  </si>
  <si>
    <t>EMP-503</t>
  </si>
  <si>
    <t>EMP-504</t>
  </si>
  <si>
    <t>EMP-505</t>
  </si>
  <si>
    <t>EMP-506</t>
  </si>
  <si>
    <t>EMP-507</t>
  </si>
  <si>
    <t>EMP-508</t>
  </si>
  <si>
    <t>EMP-509</t>
  </si>
  <si>
    <t>EMP-510</t>
  </si>
  <si>
    <t>EMP-511</t>
  </si>
  <si>
    <t>EMP-512</t>
  </si>
  <si>
    <t>EMP-513</t>
  </si>
  <si>
    <t>EMP-514</t>
  </si>
  <si>
    <t>EMP-515</t>
  </si>
  <si>
    <t>EMP-516</t>
  </si>
  <si>
    <t>EMP-517</t>
  </si>
  <si>
    <t>EMP-518</t>
  </si>
  <si>
    <t>EMP-519</t>
  </si>
  <si>
    <t>EMP-520</t>
  </si>
  <si>
    <t>EMP-521</t>
  </si>
  <si>
    <t>EMP-522</t>
  </si>
  <si>
    <t>EMP-523</t>
  </si>
  <si>
    <t>EMP-524</t>
  </si>
  <si>
    <t>EMP-525</t>
  </si>
  <si>
    <t>EMP-526</t>
  </si>
  <si>
    <t>EMP-527</t>
  </si>
  <si>
    <t>EMP-528</t>
  </si>
  <si>
    <t>EMP-529</t>
  </si>
  <si>
    <t>EMP-530</t>
  </si>
  <si>
    <t>EMP-531</t>
  </si>
  <si>
    <t>EMP-532</t>
  </si>
  <si>
    <t>EMP-533</t>
  </si>
  <si>
    <t>EMP-534</t>
  </si>
  <si>
    <t>EMP-535</t>
  </si>
  <si>
    <t>EMP-536</t>
  </si>
  <si>
    <t>EMP-537</t>
  </si>
  <si>
    <t>EMP-538</t>
  </si>
  <si>
    <t>EMP-539</t>
  </si>
  <si>
    <t>EMP-540</t>
  </si>
  <si>
    <t>EMP-541</t>
  </si>
  <si>
    <t>EMP-542</t>
  </si>
  <si>
    <t>EMP-543</t>
  </si>
  <si>
    <t>EMP-544</t>
  </si>
  <si>
    <t>EMP-545</t>
  </si>
  <si>
    <t>EMP-546</t>
  </si>
  <si>
    <t>EMP-547</t>
  </si>
  <si>
    <t>EMP-548</t>
  </si>
  <si>
    <t>EMP-549</t>
  </si>
  <si>
    <t>EMP-550</t>
  </si>
  <si>
    <t>EMP-551</t>
  </si>
  <si>
    <t>EMP-552</t>
  </si>
  <si>
    <t>EMP-553</t>
  </si>
  <si>
    <t>EMP-554</t>
  </si>
  <si>
    <t>EMP-555</t>
  </si>
  <si>
    <t>EMP-556</t>
  </si>
  <si>
    <t>EMP-557</t>
  </si>
  <si>
    <t>EMP-558</t>
  </si>
  <si>
    <t>EMP-559</t>
  </si>
  <si>
    <t>EMP-560</t>
  </si>
  <si>
    <t>EMP-561</t>
  </si>
  <si>
    <t>EMP-562</t>
  </si>
  <si>
    <t>EMP-563</t>
  </si>
  <si>
    <t>EMP-564</t>
  </si>
  <si>
    <t>EMP-565</t>
  </si>
  <si>
    <t>EMP-566</t>
  </si>
  <si>
    <t>EMP-567</t>
  </si>
  <si>
    <t>EMP-568</t>
  </si>
  <si>
    <t>EMP-569</t>
  </si>
  <si>
    <t>EMP-570</t>
  </si>
  <si>
    <t>EMP-571</t>
  </si>
  <si>
    <t>EMP-572</t>
  </si>
  <si>
    <t>EMP-573</t>
  </si>
  <si>
    <t>EMP-574</t>
  </si>
  <si>
    <t>EMP-575</t>
  </si>
  <si>
    <t>EMP-576</t>
  </si>
  <si>
    <t>EMP-577</t>
  </si>
  <si>
    <t>EMP-578</t>
  </si>
  <si>
    <t>EMP-579</t>
  </si>
  <si>
    <t>EMP-580</t>
  </si>
  <si>
    <t>EMP-581</t>
  </si>
  <si>
    <t>EMP-582</t>
  </si>
  <si>
    <t>EMP-583</t>
  </si>
  <si>
    <t>EMP-584</t>
  </si>
  <si>
    <t>EMP-585</t>
  </si>
  <si>
    <t>EMP-586</t>
  </si>
  <si>
    <t>EMP-587</t>
  </si>
  <si>
    <t>EMP-588</t>
  </si>
  <si>
    <t>EMP-589</t>
  </si>
  <si>
    <t>EMP-590</t>
  </si>
  <si>
    <t>EMP-591</t>
  </si>
  <si>
    <t>EMP-592</t>
  </si>
  <si>
    <t>EMP-593</t>
  </si>
  <si>
    <t>EMP-594</t>
  </si>
  <si>
    <t>EMP-595</t>
  </si>
  <si>
    <t>EMP-596</t>
  </si>
  <si>
    <t>EMP-597</t>
  </si>
  <si>
    <t>EMP-598</t>
  </si>
  <si>
    <t>EMP-599</t>
  </si>
  <si>
    <t>EMP-600</t>
  </si>
  <si>
    <t>EMP-601</t>
  </si>
  <si>
    <t>EMP-602</t>
  </si>
  <si>
    <t>EMP-603</t>
  </si>
  <si>
    <t>EMP-604</t>
  </si>
  <si>
    <t>EMP-605</t>
  </si>
  <si>
    <t>EMP-606</t>
  </si>
  <si>
    <t>EMP-607</t>
  </si>
  <si>
    <t>EMP-608</t>
  </si>
  <si>
    <t>EMP-609</t>
  </si>
  <si>
    <t>EMP-610</t>
  </si>
  <si>
    <t>EMP-611</t>
  </si>
  <si>
    <t>EMP-612</t>
  </si>
  <si>
    <t>EMP-613</t>
  </si>
  <si>
    <t>EMP-614</t>
  </si>
  <si>
    <t>EMP-615</t>
  </si>
  <si>
    <t>EMP-616</t>
  </si>
  <si>
    <t>EMP-617</t>
  </si>
  <si>
    <t>EMP-618</t>
  </si>
  <si>
    <t>EMP-619</t>
  </si>
  <si>
    <t>EMP-620</t>
  </si>
  <si>
    <t>EMP-621</t>
  </si>
  <si>
    <t>EMP-622</t>
  </si>
  <si>
    <t>EMP-623</t>
  </si>
  <si>
    <t>EMP-624</t>
  </si>
  <si>
    <t>EMP-625</t>
  </si>
  <si>
    <t>EMP-626</t>
  </si>
  <si>
    <t>EMP-627</t>
  </si>
  <si>
    <t>EMP-628</t>
  </si>
  <si>
    <t>EMP-629</t>
  </si>
  <si>
    <t>EMP-630</t>
  </si>
  <si>
    <t>EMP-631</t>
  </si>
  <si>
    <t>EMP-632</t>
  </si>
  <si>
    <t>EMP-633</t>
  </si>
  <si>
    <t>EMP-634</t>
  </si>
  <si>
    <t>EMP-635</t>
  </si>
  <si>
    <t>EMP-636</t>
  </si>
  <si>
    <t>EMP-637</t>
  </si>
  <si>
    <t>EMP-638</t>
  </si>
  <si>
    <t>EMP-639</t>
  </si>
  <si>
    <t>EMP-640</t>
  </si>
  <si>
    <t>EMP-641</t>
  </si>
  <si>
    <t>EMP-642</t>
  </si>
  <si>
    <t>EMP-643</t>
  </si>
  <si>
    <t>EMP-644</t>
  </si>
  <si>
    <t>EMP-645</t>
  </si>
  <si>
    <t>EMP-646</t>
  </si>
  <si>
    <t>EMP-647</t>
  </si>
  <si>
    <t>EMP-648</t>
  </si>
  <si>
    <t>EMP-649</t>
  </si>
  <si>
    <t>EMP-650</t>
  </si>
  <si>
    <t>EMP-651</t>
  </si>
  <si>
    <t>EMP-652</t>
  </si>
  <si>
    <t>EMP-653</t>
  </si>
  <si>
    <t>EMP-654</t>
  </si>
  <si>
    <t>EMP-655</t>
  </si>
  <si>
    <t>EMP-656</t>
  </si>
  <si>
    <t>EMP-657</t>
  </si>
  <si>
    <t>EMP-658</t>
  </si>
  <si>
    <t>EMP-659</t>
  </si>
  <si>
    <t>EMP-660</t>
  </si>
  <si>
    <t>EMP-661</t>
  </si>
  <si>
    <t>EMP-662</t>
  </si>
  <si>
    <t>EMP-663</t>
  </si>
  <si>
    <t>EMP-664</t>
  </si>
  <si>
    <t>EMP-665</t>
  </si>
  <si>
    <t>EMP-666</t>
  </si>
  <si>
    <t>EMP-667</t>
  </si>
  <si>
    <t>EMP-668</t>
  </si>
  <si>
    <t>EMP-669</t>
  </si>
  <si>
    <t>EMP-670</t>
  </si>
  <si>
    <t>EMP-671</t>
  </si>
  <si>
    <t>EMP-672</t>
  </si>
  <si>
    <t>EMP-673</t>
  </si>
  <si>
    <t>EMP-674</t>
  </si>
  <si>
    <t>EMP-675</t>
  </si>
  <si>
    <t>EMP-676</t>
  </si>
  <si>
    <t>EMP-677</t>
  </si>
  <si>
    <t>EMP-678</t>
  </si>
  <si>
    <t>EMP-679</t>
  </si>
  <si>
    <t>EMP-680</t>
  </si>
  <si>
    <t>EMP-681</t>
  </si>
  <si>
    <t>EMP-682</t>
  </si>
  <si>
    <t>EMP-683</t>
  </si>
  <si>
    <t>EMP-684</t>
  </si>
  <si>
    <t>EMP-685</t>
  </si>
  <si>
    <t>EMP-686</t>
  </si>
  <si>
    <t>EMP-687</t>
  </si>
  <si>
    <t>EMP-688</t>
  </si>
  <si>
    <t>EMP-689</t>
  </si>
  <si>
    <t>EMP-690</t>
  </si>
  <si>
    <t>EMP-691</t>
  </si>
  <si>
    <t>EMP-692</t>
  </si>
  <si>
    <t>EMP-693</t>
  </si>
  <si>
    <t>EMP-694</t>
  </si>
  <si>
    <t>EMP-695</t>
  </si>
  <si>
    <t>EMP-696</t>
  </si>
  <si>
    <t>EMP-697</t>
  </si>
  <si>
    <t>EMP-698</t>
  </si>
  <si>
    <t>EMP-699</t>
  </si>
  <si>
    <t>EMP-700</t>
  </si>
  <si>
    <t>EMP-701</t>
  </si>
  <si>
    <t>EMP-702</t>
  </si>
  <si>
    <t>EMP-703</t>
  </si>
  <si>
    <t>EMP-704</t>
  </si>
  <si>
    <t>EMP-705</t>
  </si>
  <si>
    <t>EMP-706</t>
  </si>
  <si>
    <t>EMP-707</t>
  </si>
  <si>
    <t>EMP-708</t>
  </si>
  <si>
    <t>EMP-709</t>
  </si>
  <si>
    <t>EMP-710</t>
  </si>
  <si>
    <t>EMP-711</t>
  </si>
  <si>
    <t>EMP-712</t>
  </si>
  <si>
    <t>EMP-713</t>
  </si>
  <si>
    <t>EMP-714</t>
  </si>
  <si>
    <t>EMP-715</t>
  </si>
  <si>
    <t>EMP-716</t>
  </si>
  <si>
    <t>EMP-717</t>
  </si>
  <si>
    <t>EMP-718</t>
  </si>
  <si>
    <t>EMP-719</t>
  </si>
  <si>
    <t>EMP-720</t>
  </si>
  <si>
    <t>EMP-721</t>
  </si>
  <si>
    <t>EMP-722</t>
  </si>
  <si>
    <t>EMP-723</t>
  </si>
  <si>
    <t>EMP-724</t>
  </si>
  <si>
    <t>EMP-725</t>
  </si>
  <si>
    <t>EMP-726</t>
  </si>
  <si>
    <t>EMP-727</t>
  </si>
  <si>
    <t>EMP-728</t>
  </si>
  <si>
    <t>EMP-729</t>
  </si>
  <si>
    <t>EMP-730</t>
  </si>
  <si>
    <t>EMP-731</t>
  </si>
  <si>
    <t>EMP-732</t>
  </si>
  <si>
    <t>EMP-733</t>
  </si>
  <si>
    <t>EMP-734</t>
  </si>
  <si>
    <t>EMP-735</t>
  </si>
  <si>
    <t>EMP-736</t>
  </si>
  <si>
    <t>EMP-737</t>
  </si>
  <si>
    <t>EMP-738</t>
  </si>
  <si>
    <t>EMP-739</t>
  </si>
  <si>
    <t>EMP-740</t>
  </si>
  <si>
    <t>EMP-741</t>
  </si>
  <si>
    <t>EMP-742</t>
  </si>
  <si>
    <t>EMP-743</t>
  </si>
  <si>
    <t>EMP-744</t>
  </si>
  <si>
    <t>EMP-745</t>
  </si>
  <si>
    <t>EMP-746</t>
  </si>
  <si>
    <t>EMP-747</t>
  </si>
  <si>
    <t>EMP-748</t>
  </si>
  <si>
    <t>EMP-749</t>
  </si>
  <si>
    <t>EMP-750</t>
  </si>
  <si>
    <t>EMP-751</t>
  </si>
  <si>
    <t>EMP-752</t>
  </si>
  <si>
    <t>EMP-753</t>
  </si>
  <si>
    <t>EMP-754</t>
  </si>
  <si>
    <t>EMP-755</t>
  </si>
  <si>
    <t>EMP-756</t>
  </si>
  <si>
    <t>EMP-757</t>
  </si>
  <si>
    <t>EMP-758</t>
  </si>
  <si>
    <t>EMP-759</t>
  </si>
  <si>
    <t>EMP-760</t>
  </si>
  <si>
    <t>EMP-761</t>
  </si>
  <si>
    <t>EMP-762</t>
  </si>
  <si>
    <t>EMP-763</t>
  </si>
  <si>
    <t>EMP-764</t>
  </si>
  <si>
    <t>EMP-765</t>
  </si>
  <si>
    <t>EMP-766</t>
  </si>
  <si>
    <t>EMP-767</t>
  </si>
  <si>
    <t>EMP-768</t>
  </si>
  <si>
    <t>EMP-769</t>
  </si>
  <si>
    <t>EMP-770</t>
  </si>
  <si>
    <t>EMP-771</t>
  </si>
  <si>
    <t>EMP-772</t>
  </si>
  <si>
    <t>EMP-773</t>
  </si>
  <si>
    <t>EMP-774</t>
  </si>
  <si>
    <t>EMP-775</t>
  </si>
  <si>
    <t>EMP-776</t>
  </si>
  <si>
    <t>EMP-777</t>
  </si>
  <si>
    <t>EMP-778</t>
  </si>
  <si>
    <t>EMP-779</t>
  </si>
  <si>
    <t>EMP-780</t>
  </si>
  <si>
    <t>EMP-781</t>
  </si>
  <si>
    <t>EMP-782</t>
  </si>
  <si>
    <t>EMP-783</t>
  </si>
  <si>
    <t>EMP-784</t>
  </si>
  <si>
    <t>EMP-785</t>
  </si>
  <si>
    <t>EMP-786</t>
  </si>
  <si>
    <t>EMP-787</t>
  </si>
  <si>
    <t>EMP-788</t>
  </si>
  <si>
    <t>EMP-789</t>
  </si>
  <si>
    <t>EMP-790</t>
  </si>
  <si>
    <t>EMP-791</t>
  </si>
  <si>
    <t>EMP-792</t>
  </si>
  <si>
    <t>EMP-793</t>
  </si>
  <si>
    <t>EMP-794</t>
  </si>
  <si>
    <t>EMP-795</t>
  </si>
  <si>
    <t>EMP-796</t>
  </si>
  <si>
    <t>EMP-797</t>
  </si>
  <si>
    <t>EMP-798</t>
  </si>
  <si>
    <t>EMP-799</t>
  </si>
  <si>
    <t>EMP-800</t>
  </si>
  <si>
    <t>EMP-801</t>
  </si>
  <si>
    <t>EMP-802</t>
  </si>
  <si>
    <t>EMP-803</t>
  </si>
  <si>
    <t>EMP-804</t>
  </si>
  <si>
    <t>EMP-805</t>
  </si>
  <si>
    <t>EMP-806</t>
  </si>
  <si>
    <t>EMP-807</t>
  </si>
  <si>
    <t>EMP-808</t>
  </si>
  <si>
    <t>EMP-809</t>
  </si>
  <si>
    <t>EMP-810</t>
  </si>
  <si>
    <t>EMP-811</t>
  </si>
  <si>
    <t>EMP-812</t>
  </si>
  <si>
    <t>EMP-813</t>
  </si>
  <si>
    <t>EMP-814</t>
  </si>
  <si>
    <t>EMP-815</t>
  </si>
  <si>
    <t>EMP-816</t>
  </si>
  <si>
    <t>EMP-817</t>
  </si>
  <si>
    <t>EMP-818</t>
  </si>
  <si>
    <t>EMP-819</t>
  </si>
  <si>
    <t>EMP-820</t>
  </si>
  <si>
    <t>EMP-821</t>
  </si>
  <si>
    <t>EMP-822</t>
  </si>
  <si>
    <t>EMP-823</t>
  </si>
  <si>
    <t>EMP-824</t>
  </si>
  <si>
    <t>EMP-825</t>
  </si>
  <si>
    <t>EMP-826</t>
  </si>
  <si>
    <t>EMP-827</t>
  </si>
  <si>
    <t>EMP-828</t>
  </si>
  <si>
    <t>EMP-829</t>
  </si>
  <si>
    <t>EMP-830</t>
  </si>
  <si>
    <t>EMP-831</t>
  </si>
  <si>
    <t>EMP-832</t>
  </si>
  <si>
    <t>EMP-833</t>
  </si>
  <si>
    <t>EMP-834</t>
  </si>
  <si>
    <t>EMP-835</t>
  </si>
  <si>
    <t>EMP-836</t>
  </si>
  <si>
    <t>EMP-837</t>
  </si>
  <si>
    <t>EMP-838</t>
  </si>
  <si>
    <t>EMP-839</t>
  </si>
  <si>
    <t>EMP-840</t>
  </si>
  <si>
    <t>EMP-841</t>
  </si>
  <si>
    <t>EMP-842</t>
  </si>
  <si>
    <t>EMP-843</t>
  </si>
  <si>
    <t>EMP-844</t>
  </si>
  <si>
    <t>EMP-845</t>
  </si>
  <si>
    <t>EMP-846</t>
  </si>
  <si>
    <t>EMP-847</t>
  </si>
  <si>
    <t>EMP-848</t>
  </si>
  <si>
    <t>EMP-849</t>
  </si>
  <si>
    <t>EMP-850</t>
  </si>
  <si>
    <t>EMP-851</t>
  </si>
  <si>
    <t>EMP-852</t>
  </si>
  <si>
    <t>EMP-853</t>
  </si>
  <si>
    <t>EMP-854</t>
  </si>
  <si>
    <t>EMP-855</t>
  </si>
  <si>
    <t>EMP-856</t>
  </si>
  <si>
    <t>EMP-857</t>
  </si>
  <si>
    <t>EMP-858</t>
  </si>
  <si>
    <t>EMP-859</t>
  </si>
  <si>
    <t>EMP-860</t>
  </si>
  <si>
    <t>EMP-861</t>
  </si>
  <si>
    <t>EMP-862</t>
  </si>
  <si>
    <t>EMP-863</t>
  </si>
  <si>
    <t>EMP-864</t>
  </si>
  <si>
    <t>EMP-865</t>
  </si>
  <si>
    <t>EMP-866</t>
  </si>
  <si>
    <t>EMP-867</t>
  </si>
  <si>
    <t>EMP-868</t>
  </si>
  <si>
    <t>EMP-869</t>
  </si>
  <si>
    <t>EMP-870</t>
  </si>
  <si>
    <t>EMP-871</t>
  </si>
  <si>
    <t>EMP-872</t>
  </si>
  <si>
    <t>EMP-873</t>
  </si>
  <si>
    <t>EMP-874</t>
  </si>
  <si>
    <t>EMP-875</t>
  </si>
  <si>
    <t>EMP-876</t>
  </si>
  <si>
    <t>EMP-877</t>
  </si>
  <si>
    <t>EMP-878</t>
  </si>
  <si>
    <t>EMP-879</t>
  </si>
  <si>
    <t>EMP-880</t>
  </si>
  <si>
    <t>EMP-881</t>
  </si>
  <si>
    <t>EMP-882</t>
  </si>
  <si>
    <t>EMP-883</t>
  </si>
  <si>
    <t>EMP-884</t>
  </si>
  <si>
    <t>EMP-885</t>
  </si>
  <si>
    <t>EMP-886</t>
  </si>
  <si>
    <t>EMP-887</t>
  </si>
  <si>
    <t>EMP-888</t>
  </si>
  <si>
    <t>EMP-889</t>
  </si>
  <si>
    <t>EMP-890</t>
  </si>
  <si>
    <t>EMP-891</t>
  </si>
  <si>
    <t>EMP-892</t>
  </si>
  <si>
    <t>EMP-893</t>
  </si>
  <si>
    <t>EMP-894</t>
  </si>
  <si>
    <t>EMP-895</t>
  </si>
  <si>
    <t>EMP-896</t>
  </si>
  <si>
    <t>EMP-897</t>
  </si>
  <si>
    <t>EMP-898</t>
  </si>
  <si>
    <t>EMP-899</t>
  </si>
  <si>
    <t>EMP-900</t>
  </si>
  <si>
    <t>EMP-901</t>
  </si>
  <si>
    <t>EMP-902</t>
  </si>
  <si>
    <t>EMP-903</t>
  </si>
  <si>
    <t>EMP-904</t>
  </si>
  <si>
    <t>EMP-905</t>
  </si>
  <si>
    <t>EMP-906</t>
  </si>
  <si>
    <t>EMP-907</t>
  </si>
  <si>
    <t>EMP-908</t>
  </si>
  <si>
    <t>EMP-909</t>
  </si>
  <si>
    <t>EMP-910</t>
  </si>
  <si>
    <t>EMP-911</t>
  </si>
  <si>
    <t>EMP-912</t>
  </si>
  <si>
    <t>EMP-913</t>
  </si>
  <si>
    <t>EMP-914</t>
  </si>
  <si>
    <t>EMP-915</t>
  </si>
  <si>
    <t>EMP-916</t>
  </si>
  <si>
    <t>EMP-917</t>
  </si>
  <si>
    <t>EMP-918</t>
  </si>
  <si>
    <t>EMP-919</t>
  </si>
  <si>
    <t>EMP-920</t>
  </si>
  <si>
    <t>EMP-921</t>
  </si>
  <si>
    <t>EMP-922</t>
  </si>
  <si>
    <t>EMP-923</t>
  </si>
  <si>
    <t>EMP-924</t>
  </si>
  <si>
    <t>EMP-925</t>
  </si>
  <si>
    <t>EMP-926</t>
  </si>
  <si>
    <t>EMP-927</t>
  </si>
  <si>
    <t>EMP-928</t>
  </si>
  <si>
    <t>EMP-929</t>
  </si>
  <si>
    <t>EMP-930</t>
  </si>
  <si>
    <t>EMP-931</t>
  </si>
  <si>
    <t>EMP-932</t>
  </si>
  <si>
    <t>EMP-933</t>
  </si>
  <si>
    <t>EMP-934</t>
  </si>
  <si>
    <t>EMP-935</t>
  </si>
  <si>
    <t>EMP-936</t>
  </si>
  <si>
    <t>EMP-937</t>
  </si>
  <si>
    <t>EMP-938</t>
  </si>
  <si>
    <t>EMP-939</t>
  </si>
  <si>
    <t>EMP-940</t>
  </si>
  <si>
    <t>EMP-941</t>
  </si>
  <si>
    <t>EMP-942</t>
  </si>
  <si>
    <t>EMP-943</t>
  </si>
  <si>
    <t>EMP-944</t>
  </si>
  <si>
    <t>EMP-945</t>
  </si>
  <si>
    <t>EMP-946</t>
  </si>
  <si>
    <t>EMP-947</t>
  </si>
  <si>
    <t>EMP-948</t>
  </si>
  <si>
    <t>EMP-949</t>
  </si>
  <si>
    <t>EMP-950</t>
  </si>
  <si>
    <t>EMP-951</t>
  </si>
  <si>
    <t>EMP-952</t>
  </si>
  <si>
    <t>EMP-953</t>
  </si>
  <si>
    <t>EMP-954</t>
  </si>
  <si>
    <t>EMP-955</t>
  </si>
  <si>
    <t>EMP-956</t>
  </si>
  <si>
    <t>EMP-957</t>
  </si>
  <si>
    <t>EMP-958</t>
  </si>
  <si>
    <t>EMP-959</t>
  </si>
  <si>
    <t>EMP-960</t>
  </si>
  <si>
    <t>EMP-961</t>
  </si>
  <si>
    <t>EMP-962</t>
  </si>
  <si>
    <t>EMP-963</t>
  </si>
  <si>
    <t>EMP-964</t>
  </si>
  <si>
    <t>EMP-965</t>
  </si>
  <si>
    <t>EMP-966</t>
  </si>
  <si>
    <t>EMP-967</t>
  </si>
  <si>
    <t>EMP-968</t>
  </si>
  <si>
    <t>EMP-969</t>
  </si>
  <si>
    <t>EMP-970</t>
  </si>
  <si>
    <t>EMP-971</t>
  </si>
  <si>
    <t>EMP-972</t>
  </si>
  <si>
    <t>EMP-973</t>
  </si>
  <si>
    <t>EMP-974</t>
  </si>
  <si>
    <t>EMP-975</t>
  </si>
  <si>
    <t>EMP-976</t>
  </si>
  <si>
    <t>EMP-977</t>
  </si>
  <si>
    <t>EMP-978</t>
  </si>
  <si>
    <t>EMP-979</t>
  </si>
  <si>
    <t>EMP-980</t>
  </si>
  <si>
    <t>EMP-981</t>
  </si>
  <si>
    <t>EMP-982</t>
  </si>
  <si>
    <t>EMP-983</t>
  </si>
  <si>
    <t>EMP-984</t>
  </si>
  <si>
    <t>EMP-985</t>
  </si>
  <si>
    <t>EMP-986</t>
  </si>
  <si>
    <t>EMP-987</t>
  </si>
  <si>
    <t>EMP-988</t>
  </si>
  <si>
    <t>EMP-989</t>
  </si>
  <si>
    <t>EMP-990</t>
  </si>
  <si>
    <t>EMP-991</t>
  </si>
  <si>
    <t>EMP-992</t>
  </si>
  <si>
    <t>EMP-993</t>
  </si>
  <si>
    <t>EMP-994</t>
  </si>
  <si>
    <t>EMP-995</t>
  </si>
  <si>
    <t>EMP-996</t>
  </si>
  <si>
    <t>EMP-997</t>
  </si>
  <si>
    <t>EMP-998</t>
  </si>
  <si>
    <t>EMP-999</t>
  </si>
  <si>
    <t>EMP-1000</t>
  </si>
  <si>
    <t>Total Annual Salary</t>
  </si>
  <si>
    <t>Sum of Total Annual Salary</t>
  </si>
  <si>
    <t>Row Labels</t>
  </si>
  <si>
    <t>Grand Total</t>
  </si>
  <si>
    <t>min sal</t>
  </si>
  <si>
    <t>max sal</t>
  </si>
  <si>
    <t>Count of EmpID</t>
  </si>
  <si>
    <t>Sum of Annual Salary</t>
  </si>
  <si>
    <t>Bonus</t>
  </si>
  <si>
    <t>Max of Bonus</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</si>
  <si>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</si>
  <si>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</si>
  <si>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</si>
  <si>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</si>
  <si>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</si>
  <si>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</si>
  <si>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</si>
  <si>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</si>
  <si>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</si>
  <si>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</si>
  <si>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</si>
  <si>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</si>
  <si>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</si>
  <si>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</si>
  <si>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</si>
  <si>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</si>
  <si>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</si>
  <si>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</si>
  <si>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</si>
  <si>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</si>
  <si>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</si>
  <si>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</si>
  <si>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</si>
  <si>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</si>
  <si>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</si>
  <si>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</si>
  <si>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</si>
  <si>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</si>
  <si>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</si>
  <si>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</si>
  <si>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Sum of left Status</t>
  </si>
  <si>
    <t>(blank)</t>
  </si>
  <si>
    <t>Jan</t>
  </si>
  <si>
    <t>Mar</t>
  </si>
  <si>
    <t>Apr</t>
  </si>
  <si>
    <t>May</t>
  </si>
  <si>
    <t>Jun</t>
  </si>
  <si>
    <t>Sep</t>
  </si>
  <si>
    <t>Oct</t>
  </si>
  <si>
    <t>Dec</t>
  </si>
  <si>
    <t>Jul</t>
  </si>
  <si>
    <t>Aug</t>
  </si>
  <si>
    <t>Nov</t>
  </si>
  <si>
    <t>Feb</t>
  </si>
  <si>
    <t>Count of Exit Date</t>
  </si>
  <si>
    <t>Count of Years (Hire Date)</t>
  </si>
  <si>
    <t>(All)</t>
  </si>
  <si>
    <t>TOTAL EMPLOYEES</t>
  </si>
  <si>
    <t>EXITED EMPLOYEES</t>
  </si>
  <si>
    <t>AVERAGE ANNUAL SALARY</t>
  </si>
  <si>
    <t>ACTIVE EMPLOYEES</t>
  </si>
  <si>
    <t>EMPLOYEES</t>
  </si>
  <si>
    <t>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</si>
</sst>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h\.mm"/>
  </numFmts>
  <fonts count="3" x14ac:knownFonts="1">
    <font>
      <sz val="11"/>
      <color theme="1"/>
      <name val="Calibri"/>
      <family val="2"/>
      <scheme val="minor"/>
    </font>
    <font>
      <b/>
      <sz val="11"/>
      <name val="Calibri"/>
      <family val="2"/>
      <scheme val="minor"/>
    </font>
    <font>
      <b/>
      <sz val="18"/>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4" tint="0.39997558519241921"/>
        <bgColor indexed="64"/>
      </patternFill>
    </fill>
    <fill>
      <patternFill patternType="solid">
        <fgColor theme="5"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2" borderId="1" xfId="0" applyFont="1" applyFill="1" applyBorder="1" applyAlignment="1">
      <alignment horizontal="left"/>
    </xf>
    <xf numFmtId="164" fontId="0" fillId="0" borderId="0" xfId="0" applyNumberFormat="1"/>
    <xf numFmtId="0" fontId="0" fillId="3" borderId="0" xfId="0" applyFill="1"/>
    <xf numFmtId="0" fontId="0" fillId="0" borderId="0" xfId="0" pivotButton="1"/>
    <xf numFmtId="0" fontId="0" fillId="0" borderId="0" xfId="0" applyAlignment="1">
      <alignment horizontal="left"/>
    </xf>
    <xf numFmtId="0" fontId="0" fillId="0" borderId="0" xfId="0" applyAlignment="1">
      <alignment horizontal="left" indent="1"/>
    </xf>
    <xf numFmtId="14" fontId="0" fillId="0" borderId="0" xfId="0" applyNumberFormat="1" applyAlignment="1">
      <alignment horizontal="left"/>
    </xf>
    <xf numFmtId="0" fontId="0" fillId="4" borderId="1" xfId="0" applyFill="1" applyBorder="1" applyAlignment="1">
      <alignment vertical="center"/>
    </xf>
    <xf numFmtId="0" fontId="2" fillId="0" borderId="0" xfId="0" applyFont="1" applyAlignment="1">
      <alignment vertical="center"/>
    </xf>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4" borderId="1" xfId="0" applyFill="1" applyBorder="1" applyAlignment="1">
      <alignment horizontal="center"/>
    </xf>
    <xf numFmtId="0" fontId="0" fillId="5" borderId="1" xfId="0" applyFill="1" applyBorder="1" applyAlignment="1">
      <alignment horizontal="center"/>
    </xf>
  </cellXfs>
  <cellStyles count="1">
    <cellStyle name="Normal" xfId="0" builtinId="0"/>
  </cellStyles>
  <dxfs count="10">
    <dxf>
      <numFmt numFmtId="164" formatCode="dd/mm/yy\ h\.mm"/>
    </dxf>
    <dxf>
      <numFmt numFmtId="0" formatCode="General"/>
    </dxf>
    <dxf>
      <numFmt numFmtId="0" formatCode="General"/>
    </dxf>
    <dxf>
      <numFmt numFmtId="164" formatCode="dd/mm/yy\ h\.mm"/>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4.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chartsheet" Target="chartsheets/sheet1.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 Employee.xlsx]pivot chart!gender by dept</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 chart'!$B$19</c:f>
              <c:strCache>
                <c:ptCount val="1"/>
                <c:pt idx="0">
                  <c:v>Total</c:v>
                </c:pt>
              </c:strCache>
            </c:strRef>
          </c:tx>
          <c:spPr>
            <a:solidFill>
              <a:schemeClr val="accent1"/>
            </a:solidFill>
            <a:ln>
              <a:noFill/>
            </a:ln>
            <a:effectLst/>
            <a:sp3d/>
          </c:spPr>
          <c:invertIfNegative val="0"/>
          <c:cat>
            <c:multiLvlStrRef>
              <c:f>'pivot chart'!$A$20:$A$36</c:f>
              <c:multiLvlStrCache>
                <c:ptCount val="14"/>
                <c:lvl>
                  <c:pt idx="0">
                    <c:v>Accounting</c:v>
                  </c:pt>
                  <c:pt idx="1">
                    <c:v>Engineering</c:v>
                  </c:pt>
                  <c:pt idx="2">
                    <c:v>Finance</c:v>
                  </c:pt>
                  <c:pt idx="3">
                    <c:v>Human Resources</c:v>
                  </c:pt>
                  <c:pt idx="4">
                    <c:v>IT</c:v>
                  </c:pt>
                  <c:pt idx="5">
                    <c:v>Marketing</c:v>
                  </c:pt>
                  <c:pt idx="6">
                    <c:v>Sales</c:v>
                  </c:pt>
                  <c:pt idx="7">
                    <c:v>Accounting</c:v>
                  </c:pt>
                  <c:pt idx="8">
                    <c:v>Engineering</c:v>
                  </c:pt>
                  <c:pt idx="9">
                    <c:v>Finance</c:v>
                  </c:pt>
                  <c:pt idx="10">
                    <c:v>Human Resources</c:v>
                  </c:pt>
                  <c:pt idx="11">
                    <c:v>IT</c:v>
                  </c:pt>
                  <c:pt idx="12">
                    <c:v>Marketing</c:v>
                  </c:pt>
                  <c:pt idx="13">
                    <c:v>Sales</c:v>
                  </c:pt>
                </c:lvl>
                <c:lvl>
                  <c:pt idx="0">
                    <c:v>Female</c:v>
                  </c:pt>
                  <c:pt idx="7">
                    <c:v>Male</c:v>
                  </c:pt>
                </c:lvl>
              </c:multiLvlStrCache>
            </c:multiLvlStrRef>
          </c:cat>
          <c:val>
            <c:numRef>
              <c:f>'pivot chart'!$B$20:$B$36</c:f>
              <c:numCache>
                <c:formatCode>General</c:formatCode>
                <c:ptCount val="14"/>
                <c:pt idx="0">
                  <c:v>53</c:v>
                </c:pt>
                <c:pt idx="1">
                  <c:v>80</c:v>
                </c:pt>
                <c:pt idx="2">
                  <c:v>69</c:v>
                </c:pt>
                <c:pt idx="3">
                  <c:v>64</c:v>
                </c:pt>
                <c:pt idx="4">
                  <c:v>119</c:v>
                </c:pt>
                <c:pt idx="5">
                  <c:v>57</c:v>
                </c:pt>
                <c:pt idx="6">
                  <c:v>76</c:v>
                </c:pt>
                <c:pt idx="7">
                  <c:v>43</c:v>
                </c:pt>
                <c:pt idx="8">
                  <c:v>78</c:v>
                </c:pt>
                <c:pt idx="9">
                  <c:v>51</c:v>
                </c:pt>
                <c:pt idx="10">
                  <c:v>61</c:v>
                </c:pt>
                <c:pt idx="11">
                  <c:v>122</c:v>
                </c:pt>
                <c:pt idx="12">
                  <c:v>63</c:v>
                </c:pt>
                <c:pt idx="13">
                  <c:v>64</c:v>
                </c:pt>
              </c:numCache>
            </c:numRef>
          </c:val>
          <c:extLst>
            <c:ext xmlns:c16="http://schemas.microsoft.com/office/drawing/2014/chart" uri="{C3380CC4-5D6E-409C-BE32-E72D297353CC}">
              <c16:uniqueId val="{00000000-A927-4526-B1EC-B73B2A405899}"/>
            </c:ext>
          </c:extLst>
        </c:ser>
        <c:dLbls>
          <c:showLegendKey val="0"/>
          <c:showVal val="0"/>
          <c:showCatName val="0"/>
          <c:showSerName val="0"/>
          <c:showPercent val="0"/>
          <c:showBubbleSize val="0"/>
        </c:dLbls>
        <c:gapWidth val="150"/>
        <c:shape val="box"/>
        <c:axId val="1177280335"/>
        <c:axId val="1177266895"/>
        <c:axId val="0"/>
      </c:bar3DChart>
      <c:catAx>
        <c:axId val="11772803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266895"/>
        <c:crosses val="autoZero"/>
        <c:auto val="1"/>
        <c:lblAlgn val="ctr"/>
        <c:lblOffset val="100"/>
        <c:noMultiLvlLbl val="0"/>
      </c:catAx>
      <c:valAx>
        <c:axId val="11772668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280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 Employee.xlsx]pivot chart!PivotTable9</c:name>
    <c:fmtId val="3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629049111807732"/>
          <c:y val="0.14202203219221254"/>
          <c:w val="0.74503657262277945"/>
          <c:h val="0.83408317494795914"/>
        </c:manualLayout>
      </c:layout>
      <c:pie3DChart>
        <c:varyColors val="1"/>
        <c:ser>
          <c:idx val="0"/>
          <c:order val="0"/>
          <c:tx>
            <c:strRef>
              <c:f>'pivot chart'!$B$203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AFED-41DE-B7C1-3BE59FEA8452}"/>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AFED-41DE-B7C1-3BE59FEA8452}"/>
              </c:ext>
            </c:extLst>
          </c:dPt>
          <c:dPt>
            <c:idx val="2"/>
            <c:bubble3D val="0"/>
            <c:explosion val="9"/>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AFED-41DE-B7C1-3BE59FEA845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chart'!$A$204:$A$207</c:f>
              <c:strCache>
                <c:ptCount val="3"/>
                <c:pt idx="0">
                  <c:v>Brazil</c:v>
                </c:pt>
                <c:pt idx="1">
                  <c:v>China</c:v>
                </c:pt>
                <c:pt idx="2">
                  <c:v>United States</c:v>
                </c:pt>
              </c:strCache>
            </c:strRef>
          </c:cat>
          <c:val>
            <c:numRef>
              <c:f>'pivot chart'!$B$204:$B$207</c:f>
              <c:numCache>
                <c:formatCode>General</c:formatCode>
                <c:ptCount val="3"/>
                <c:pt idx="0">
                  <c:v>139</c:v>
                </c:pt>
                <c:pt idx="1">
                  <c:v>218</c:v>
                </c:pt>
                <c:pt idx="2">
                  <c:v>643</c:v>
                </c:pt>
              </c:numCache>
            </c:numRef>
          </c:val>
          <c:extLst>
            <c:ext xmlns:c16="http://schemas.microsoft.com/office/drawing/2014/chart" uri="{C3380CC4-5D6E-409C-BE32-E72D297353CC}">
              <c16:uniqueId val="{00000006-AFED-41DE-B7C1-3BE59FEA8452}"/>
            </c:ext>
          </c:extLst>
        </c:ser>
        <c:dLbls>
          <c:dLblPos val="ctr"/>
          <c:showLegendKey val="0"/>
          <c:showVal val="0"/>
          <c:showCatName val="0"/>
          <c:showSerName val="0"/>
          <c:showPercent val="1"/>
          <c:showBubbleSize val="0"/>
          <c:showLeaderLines val="1"/>
        </c:dLbls>
      </c:pie3DChart>
      <c:spPr>
        <a:noFill/>
        <a:ln>
          <a:solidFill>
            <a:sysClr val="windowText" lastClr="000000"/>
          </a:solidFill>
        </a:ln>
        <a:effectLst/>
      </c:spPr>
    </c:plotArea>
    <c:legend>
      <c:legendPos val="r"/>
      <c:layout>
        <c:manualLayout>
          <c:xMode val="edge"/>
          <c:yMode val="edge"/>
          <c:x val="8.4682283053176363E-2"/>
          <c:y val="2.6064215091393148E-2"/>
          <c:w val="0.82649849019656241"/>
          <c:h val="0.13577789845234864"/>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[SM Employee.xlsx]pivot chart!PivotTable8</c:name>
    <c:fmtId val="15"/>
  </c:pivotSource>
  <c:chart>
    <c:autoTitleDeleted val="1"/>
    <c:pivotFmts>
      <c:pivotFmt>
        <c:idx val="0"/>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chart'!$B$193</c:f>
              <c:strCache>
                <c:ptCount val="1"/>
                <c:pt idx="0">
                  <c:v>Total</c:v>
                </c:pt>
              </c:strCache>
            </c:strRef>
          </c:tx>
          <c:spPr>
            <a:solidFill>
              <a:schemeClr val="accent5"/>
            </a:solidFill>
            <a:ln>
              <a:noFill/>
            </a:ln>
            <a:effectLst/>
            <a:sp3d/>
          </c:spPr>
          <c:invertIfNegative val="0"/>
          <c:cat>
            <c:strRef>
              <c:f>'pivot chart'!$A$194:$A$198</c:f>
              <c:strCache>
                <c:ptCount val="4"/>
                <c:pt idx="0">
                  <c:v>25-35</c:v>
                </c:pt>
                <c:pt idx="1">
                  <c:v>35-45</c:v>
                </c:pt>
                <c:pt idx="2">
                  <c:v>45-55</c:v>
                </c:pt>
                <c:pt idx="3">
                  <c:v>55-65</c:v>
                </c:pt>
              </c:strCache>
            </c:strRef>
          </c:cat>
          <c:val>
            <c:numRef>
              <c:f>'pivot chart'!$B$194:$B$198</c:f>
              <c:numCache>
                <c:formatCode>General</c:formatCode>
                <c:ptCount val="4"/>
                <c:pt idx="0">
                  <c:v>263</c:v>
                </c:pt>
                <c:pt idx="1">
                  <c:v>281</c:v>
                </c:pt>
                <c:pt idx="2">
                  <c:v>274</c:v>
                </c:pt>
                <c:pt idx="3">
                  <c:v>182</c:v>
                </c:pt>
              </c:numCache>
            </c:numRef>
          </c:val>
          <c:extLst>
            <c:ext xmlns:c16="http://schemas.microsoft.com/office/drawing/2014/chart" uri="{C3380CC4-5D6E-409C-BE32-E72D297353CC}">
              <c16:uniqueId val="{00000000-4BC5-417A-88F2-61973D42E4C3}"/>
            </c:ext>
          </c:extLst>
        </c:ser>
        <c:dLbls>
          <c:showLegendKey val="0"/>
          <c:showVal val="0"/>
          <c:showCatName val="0"/>
          <c:showSerName val="0"/>
          <c:showPercent val="0"/>
          <c:showBubbleSize val="0"/>
        </c:dLbls>
        <c:gapWidth val="150"/>
        <c:shape val="box"/>
        <c:axId val="131163504"/>
        <c:axId val="131168784"/>
        <c:axId val="0"/>
      </c:bar3DChart>
      <c:catAx>
        <c:axId val="1311635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31168784"/>
        <c:crosses val="autoZero"/>
        <c:auto val="1"/>
        <c:lblAlgn val="ctr"/>
        <c:lblOffset val="100"/>
        <c:noMultiLvlLbl val="0"/>
      </c:catAx>
      <c:valAx>
        <c:axId val="131168784"/>
        <c:scaling>
          <c:orientation val="minMax"/>
        </c:scaling>
        <c:delete val="0"/>
        <c:axPos val="l"/>
        <c:majorGridlines>
          <c:spPr>
            <a:ln w="9525" cap="flat" cmpd="sng" algn="ctr">
              <a:solidFill>
                <a:sysClr val="windowText" lastClr="000000"/>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31163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 Employee.xlsx]pivot chart!max and min salary</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chart'!$B$3</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146A-428B-899A-4AC79B889E62}"/>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146A-428B-899A-4AC79B889E62}"/>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146A-428B-899A-4AC79B889E62}"/>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146A-428B-899A-4AC79B889E62}"/>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146A-428B-899A-4AC79B889E62}"/>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146A-428B-899A-4AC79B889E62}"/>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146A-428B-899A-4AC79B889E62}"/>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1-146A-428B-899A-4AC79B889E62}"/>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3-146A-428B-899A-4AC79B889E62}"/>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5-146A-428B-899A-4AC79B889E62}"/>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7-146A-428B-899A-4AC79B889E62}"/>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9-146A-428B-899A-4AC79B889E62}"/>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B-146A-428B-899A-4AC79B889E62}"/>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D-146A-428B-899A-4AC79B889E62}"/>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chart'!$A$4:$A$11</c:f>
              <c:strCache>
                <c:ptCount val="7"/>
                <c:pt idx="0">
                  <c:v>Accounting</c:v>
                </c:pt>
                <c:pt idx="1">
                  <c:v>Engineering</c:v>
                </c:pt>
                <c:pt idx="2">
                  <c:v>Finance</c:v>
                </c:pt>
                <c:pt idx="3">
                  <c:v>Human Resources</c:v>
                </c:pt>
                <c:pt idx="4">
                  <c:v>IT</c:v>
                </c:pt>
                <c:pt idx="5">
                  <c:v>Marketing</c:v>
                </c:pt>
                <c:pt idx="6">
                  <c:v>Sales</c:v>
                </c:pt>
              </c:strCache>
            </c:strRef>
          </c:cat>
          <c:val>
            <c:numRef>
              <c:f>'pivot chart'!$B$4:$B$11</c:f>
              <c:numCache>
                <c:formatCode>General</c:formatCode>
                <c:ptCount val="7"/>
                <c:pt idx="0">
                  <c:v>11822107</c:v>
                </c:pt>
                <c:pt idx="1">
                  <c:v>17227563</c:v>
                </c:pt>
                <c:pt idx="2">
                  <c:v>14736347</c:v>
                </c:pt>
                <c:pt idx="3">
                  <c:v>14757305</c:v>
                </c:pt>
                <c:pt idx="4">
                  <c:v>23567499</c:v>
                </c:pt>
                <c:pt idx="5">
                  <c:v>15559564</c:v>
                </c:pt>
                <c:pt idx="6">
                  <c:v>15546980</c:v>
                </c:pt>
              </c:numCache>
            </c:numRef>
          </c:val>
          <c:extLst>
            <c:ext xmlns:c16="http://schemas.microsoft.com/office/drawing/2014/chart" uri="{C3380CC4-5D6E-409C-BE32-E72D297353CC}">
              <c16:uniqueId val="{0000000E-146A-428B-899A-4AC79B889E62}"/>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 Employee.xlsx]pivot chart!PivotTable5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 chart'!$B$100</c:f>
              <c:strCache>
                <c:ptCount val="1"/>
                <c:pt idx="0">
                  <c:v>Total</c:v>
                </c:pt>
              </c:strCache>
            </c:strRef>
          </c:tx>
          <c:spPr>
            <a:solidFill>
              <a:schemeClr val="accent1"/>
            </a:solidFill>
            <a:ln>
              <a:noFill/>
            </a:ln>
            <a:effectLst/>
          </c:spPr>
          <c:cat>
            <c:strRef>
              <c:f>'pivot chart'!$A$101:$A$134</c:f>
              <c:strCache>
                <c:ptCount val="33"/>
                <c:pt idx="0">
                  <c:v>Vice President</c:v>
                </c:pt>
                <c:pt idx="1">
                  <c:v>Director</c:v>
                </c:pt>
                <c:pt idx="2">
                  <c:v>Sr. Manger</c:v>
                </c:pt>
                <c:pt idx="3">
                  <c:v>Engineering Manager</c:v>
                </c:pt>
                <c:pt idx="4">
                  <c:v>Manager</c:v>
                </c:pt>
                <c:pt idx="5">
                  <c:v>Computer Systems Manager</c:v>
                </c:pt>
                <c:pt idx="6">
                  <c:v>Systems Analyst</c:v>
                </c:pt>
                <c:pt idx="7">
                  <c:v>Account Representative</c:v>
                </c:pt>
                <c:pt idx="8">
                  <c:v>Business Partner</c:v>
                </c:pt>
                <c:pt idx="9">
                  <c:v>Sr. Analyst</c:v>
                </c:pt>
                <c:pt idx="10">
                  <c:v>Field Engineer</c:v>
                </c:pt>
                <c:pt idx="11">
                  <c:v>Sr. Account Representative</c:v>
                </c:pt>
                <c:pt idx="12">
                  <c:v>Sr. Business Partner</c:v>
                </c:pt>
                <c:pt idx="13">
                  <c:v>Development Engineer</c:v>
                </c:pt>
                <c:pt idx="14">
                  <c:v>Solutions Architect</c:v>
                </c:pt>
                <c:pt idx="15">
                  <c:v>Analyst II</c:v>
                </c:pt>
                <c:pt idx="16">
                  <c:v>Service Desk Analyst</c:v>
                </c:pt>
                <c:pt idx="17">
                  <c:v>HRIS Analyst</c:v>
                </c:pt>
                <c:pt idx="18">
                  <c:v>Quality Engineer</c:v>
                </c:pt>
                <c:pt idx="19">
                  <c:v>Enterprise Architect</c:v>
                </c:pt>
                <c:pt idx="20">
                  <c:v>Operations Engineer</c:v>
                </c:pt>
                <c:pt idx="21">
                  <c:v>System Administrator </c:v>
                </c:pt>
                <c:pt idx="22">
                  <c:v>Network Engineer</c:v>
                </c:pt>
                <c:pt idx="23">
                  <c:v>Controls Engineer</c:v>
                </c:pt>
                <c:pt idx="24">
                  <c:v>Network Architect</c:v>
                </c:pt>
                <c:pt idx="25">
                  <c:v>Cloud Infrastructure Architect</c:v>
                </c:pt>
                <c:pt idx="26">
                  <c:v>Network Administrator</c:v>
                </c:pt>
                <c:pt idx="27">
                  <c:v>Automation Engineer</c:v>
                </c:pt>
                <c:pt idx="28">
                  <c:v>Technical Architect</c:v>
                </c:pt>
                <c:pt idx="29">
                  <c:v>Analyst</c:v>
                </c:pt>
                <c:pt idx="30">
                  <c:v>IT Systems Architect</c:v>
                </c:pt>
                <c:pt idx="31">
                  <c:v>Test Engineer</c:v>
                </c:pt>
                <c:pt idx="32">
                  <c:v>IT Coordinator</c:v>
                </c:pt>
              </c:strCache>
            </c:strRef>
          </c:cat>
          <c:val>
            <c:numRef>
              <c:f>'pivot chart'!$B$101:$B$134</c:f>
              <c:numCache>
                <c:formatCode>General</c:formatCode>
                <c:ptCount val="33"/>
                <c:pt idx="0">
                  <c:v>103370</c:v>
                </c:pt>
                <c:pt idx="1">
                  <c:v>54947</c:v>
                </c:pt>
                <c:pt idx="2">
                  <c:v>23600</c:v>
                </c:pt>
                <c:pt idx="3">
                  <c:v>16508</c:v>
                </c:pt>
                <c:pt idx="4">
                  <c:v>12763</c:v>
                </c:pt>
                <c:pt idx="5">
                  <c:v>9590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extLst>
            <c:ext xmlns:c16="http://schemas.microsoft.com/office/drawing/2014/chart" uri="{C3380CC4-5D6E-409C-BE32-E72D297353CC}">
              <c16:uniqueId val="{00000000-D8B2-4AF3-A966-59C56A2110F2}"/>
            </c:ext>
          </c:extLst>
        </c:ser>
        <c:dLbls>
          <c:showLegendKey val="0"/>
          <c:showVal val="0"/>
          <c:showCatName val="0"/>
          <c:showSerName val="0"/>
          <c:showPercent val="0"/>
          <c:showBubbleSize val="0"/>
        </c:dLbls>
        <c:axId val="2068353151"/>
        <c:axId val="2068353631"/>
      </c:areaChart>
      <c:catAx>
        <c:axId val="20683531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353631"/>
        <c:crosses val="autoZero"/>
        <c:auto val="1"/>
        <c:lblAlgn val="ctr"/>
        <c:lblOffset val="100"/>
        <c:noMultiLvlLbl val="0"/>
      </c:catAx>
      <c:valAx>
        <c:axId val="2068353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35315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 Employee.xlsx]pivot chart!PivotTable7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 chart'!$B$154</c:f>
              <c:strCache>
                <c:ptCount val="1"/>
                <c:pt idx="0">
                  <c:v>Total</c:v>
                </c:pt>
              </c:strCache>
            </c:strRef>
          </c:tx>
          <c:spPr>
            <a:solidFill>
              <a:schemeClr val="accent1"/>
            </a:solidFill>
            <a:ln>
              <a:noFill/>
            </a:ln>
            <a:effectLst/>
            <a:sp3d/>
          </c:spPr>
          <c:invertIfNegative val="0"/>
          <c:cat>
            <c:strRef>
              <c:f>'pivot chart'!$A$155:$A$188</c:f>
              <c:strCache>
                <c:ptCount val="33"/>
                <c:pt idx="0">
                  <c:v>Account Representative</c:v>
                </c:pt>
                <c:pt idx="1">
                  <c:v>Analyst</c:v>
                </c:pt>
                <c:pt idx="2">
                  <c:v>Analyst II</c:v>
                </c:pt>
                <c:pt idx="3">
                  <c:v>Automation Engineer</c:v>
                </c:pt>
                <c:pt idx="4">
                  <c:v>Business Partner</c:v>
                </c:pt>
                <c:pt idx="5">
                  <c:v>Cloud Infrastructure Architect</c:v>
                </c:pt>
                <c:pt idx="6">
                  <c:v>Computer Systems Manager</c:v>
                </c:pt>
                <c:pt idx="7">
                  <c:v>Controls Engineer</c:v>
                </c:pt>
                <c:pt idx="8">
                  <c:v>Development Engineer</c:v>
                </c:pt>
                <c:pt idx="9">
                  <c:v>Director</c:v>
                </c:pt>
                <c:pt idx="10">
                  <c:v>Engineering Manager</c:v>
                </c:pt>
                <c:pt idx="11">
                  <c:v>Enterprise Architect</c:v>
                </c:pt>
                <c:pt idx="12">
                  <c:v>Field Engineer</c:v>
                </c:pt>
                <c:pt idx="13">
                  <c:v>HRIS Analyst</c:v>
                </c:pt>
                <c:pt idx="14">
                  <c:v>IT Coordinator</c:v>
                </c:pt>
                <c:pt idx="15">
                  <c:v>IT Systems Architect</c:v>
                </c:pt>
                <c:pt idx="16">
                  <c:v>Manager</c:v>
                </c:pt>
                <c:pt idx="17">
                  <c:v>Network Administrator</c:v>
                </c:pt>
                <c:pt idx="18">
                  <c:v>Network Architect</c:v>
                </c:pt>
                <c:pt idx="19">
                  <c:v>Network Engineer</c:v>
                </c:pt>
                <c:pt idx="20">
                  <c:v>Operations Engineer</c:v>
                </c:pt>
                <c:pt idx="21">
                  <c:v>Quality Engineer</c:v>
                </c:pt>
                <c:pt idx="22">
                  <c:v>Service Desk Analyst</c:v>
                </c:pt>
                <c:pt idx="23">
                  <c:v>Solutions Architect</c:v>
                </c:pt>
                <c:pt idx="24">
                  <c:v>Sr. Account Representative</c:v>
                </c:pt>
                <c:pt idx="25">
                  <c:v>Sr. Analyst</c:v>
                </c:pt>
                <c:pt idx="26">
                  <c:v>Sr. Business Partner</c:v>
                </c:pt>
                <c:pt idx="27">
                  <c:v>Sr. Manger</c:v>
                </c:pt>
                <c:pt idx="28">
                  <c:v>System Administrator </c:v>
                </c:pt>
                <c:pt idx="29">
                  <c:v>Systems Analyst</c:v>
                </c:pt>
                <c:pt idx="30">
                  <c:v>Technical Architect</c:v>
                </c:pt>
                <c:pt idx="31">
                  <c:v>Test Engineer</c:v>
                </c:pt>
                <c:pt idx="32">
                  <c:v>Vice President</c:v>
                </c:pt>
              </c:strCache>
            </c:strRef>
          </c:cat>
          <c:val>
            <c:numRef>
              <c:f>'pivot chart'!$B$155:$B$188</c:f>
              <c:numCache>
                <c:formatCode>General</c:formatCode>
                <c:ptCount val="33"/>
                <c:pt idx="0">
                  <c:v>21</c:v>
                </c:pt>
                <c:pt idx="1">
                  <c:v>51</c:v>
                </c:pt>
                <c:pt idx="2">
                  <c:v>53</c:v>
                </c:pt>
                <c:pt idx="3">
                  <c:v>7</c:v>
                </c:pt>
                <c:pt idx="4">
                  <c:v>19</c:v>
                </c:pt>
                <c:pt idx="5">
                  <c:v>15</c:v>
                </c:pt>
                <c:pt idx="6">
                  <c:v>21</c:v>
                </c:pt>
                <c:pt idx="7">
                  <c:v>15</c:v>
                </c:pt>
                <c:pt idx="8">
                  <c:v>19</c:v>
                </c:pt>
                <c:pt idx="9">
                  <c:v>121</c:v>
                </c:pt>
                <c:pt idx="10">
                  <c:v>20</c:v>
                </c:pt>
                <c:pt idx="11">
                  <c:v>18</c:v>
                </c:pt>
                <c:pt idx="12">
                  <c:v>21</c:v>
                </c:pt>
                <c:pt idx="13">
                  <c:v>16</c:v>
                </c:pt>
                <c:pt idx="14">
                  <c:v>11</c:v>
                </c:pt>
                <c:pt idx="15">
                  <c:v>12</c:v>
                </c:pt>
                <c:pt idx="16">
                  <c:v>98</c:v>
                </c:pt>
                <c:pt idx="17">
                  <c:v>10</c:v>
                </c:pt>
                <c:pt idx="18">
                  <c:v>18</c:v>
                </c:pt>
                <c:pt idx="19">
                  <c:v>7</c:v>
                </c:pt>
                <c:pt idx="20">
                  <c:v>12</c:v>
                </c:pt>
                <c:pt idx="21">
                  <c:v>20</c:v>
                </c:pt>
                <c:pt idx="22">
                  <c:v>10</c:v>
                </c:pt>
                <c:pt idx="23">
                  <c:v>15</c:v>
                </c:pt>
                <c:pt idx="24">
                  <c:v>9</c:v>
                </c:pt>
                <c:pt idx="25">
                  <c:v>70</c:v>
                </c:pt>
                <c:pt idx="26">
                  <c:v>17</c:v>
                </c:pt>
                <c:pt idx="27">
                  <c:v>110</c:v>
                </c:pt>
                <c:pt idx="28">
                  <c:v>15</c:v>
                </c:pt>
                <c:pt idx="29">
                  <c:v>15</c:v>
                </c:pt>
                <c:pt idx="30">
                  <c:v>17</c:v>
                </c:pt>
                <c:pt idx="31">
                  <c:v>12</c:v>
                </c:pt>
                <c:pt idx="32">
                  <c:v>105</c:v>
                </c:pt>
              </c:numCache>
            </c:numRef>
          </c:val>
          <c:extLst>
            <c:ext xmlns:c16="http://schemas.microsoft.com/office/drawing/2014/chart" uri="{C3380CC4-5D6E-409C-BE32-E72D297353CC}">
              <c16:uniqueId val="{00000000-3734-4940-A54B-3F00F1B840A2}"/>
            </c:ext>
          </c:extLst>
        </c:ser>
        <c:dLbls>
          <c:showLegendKey val="0"/>
          <c:showVal val="0"/>
          <c:showCatName val="0"/>
          <c:showSerName val="0"/>
          <c:showPercent val="0"/>
          <c:showBubbleSize val="0"/>
        </c:dLbls>
        <c:gapWidth val="150"/>
        <c:shape val="box"/>
        <c:axId val="569589343"/>
        <c:axId val="569593183"/>
        <c:axId val="0"/>
      </c:bar3DChart>
      <c:catAx>
        <c:axId val="5695893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593183"/>
        <c:crosses val="autoZero"/>
        <c:auto val="1"/>
        <c:lblAlgn val="ctr"/>
        <c:lblOffset val="100"/>
        <c:noMultiLvlLbl val="0"/>
      </c:catAx>
      <c:valAx>
        <c:axId val="5695931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589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 Employee.xlsx]pivot chart!PivotTable10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 chart'!$B$221</c:f>
              <c:strCache>
                <c:ptCount val="1"/>
                <c:pt idx="0">
                  <c:v>Total</c:v>
                </c:pt>
              </c:strCache>
            </c:strRef>
          </c:tx>
          <c:spPr>
            <a:solidFill>
              <a:schemeClr val="accent1"/>
            </a:solidFill>
            <a:ln>
              <a:noFill/>
            </a:ln>
            <a:effectLst/>
            <a:sp3d/>
          </c:spPr>
          <c:invertIfNegative val="0"/>
          <c:cat>
            <c:strRef>
              <c:f>'pivot chart'!$A$222:$A$252</c:f>
              <c:strCache>
                <c:ptCount val="30"/>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strCache>
            </c:strRef>
          </c:cat>
          <c:val>
            <c:numRef>
              <c:f>'pivot chart'!$B$222:$B$252</c:f>
              <c:numCache>
                <c:formatCode>General</c:formatCode>
                <c:ptCount val="30"/>
                <c:pt idx="0">
                  <c:v>11</c:v>
                </c:pt>
                <c:pt idx="1">
                  <c:v>3</c:v>
                </c:pt>
                <c:pt idx="2">
                  <c:v>13</c:v>
                </c:pt>
                <c:pt idx="3">
                  <c:v>9</c:v>
                </c:pt>
                <c:pt idx="4">
                  <c:v>10</c:v>
                </c:pt>
                <c:pt idx="5">
                  <c:v>12</c:v>
                </c:pt>
                <c:pt idx="6">
                  <c:v>16</c:v>
                </c:pt>
                <c:pt idx="7">
                  <c:v>14</c:v>
                </c:pt>
                <c:pt idx="8">
                  <c:v>14</c:v>
                </c:pt>
                <c:pt idx="9">
                  <c:v>17</c:v>
                </c:pt>
                <c:pt idx="10">
                  <c:v>23</c:v>
                </c:pt>
                <c:pt idx="11">
                  <c:v>19</c:v>
                </c:pt>
                <c:pt idx="12">
                  <c:v>29</c:v>
                </c:pt>
                <c:pt idx="13">
                  <c:v>27</c:v>
                </c:pt>
                <c:pt idx="14">
                  <c:v>30</c:v>
                </c:pt>
                <c:pt idx="15">
                  <c:v>33</c:v>
                </c:pt>
                <c:pt idx="16">
                  <c:v>25</c:v>
                </c:pt>
                <c:pt idx="17">
                  <c:v>29</c:v>
                </c:pt>
                <c:pt idx="18">
                  <c:v>42</c:v>
                </c:pt>
                <c:pt idx="19">
                  <c:v>39</c:v>
                </c:pt>
                <c:pt idx="20">
                  <c:v>37</c:v>
                </c:pt>
                <c:pt idx="21">
                  <c:v>39</c:v>
                </c:pt>
                <c:pt idx="22">
                  <c:v>52</c:v>
                </c:pt>
                <c:pt idx="23">
                  <c:v>47</c:v>
                </c:pt>
                <c:pt idx="24">
                  <c:v>52</c:v>
                </c:pt>
                <c:pt idx="25">
                  <c:v>70</c:v>
                </c:pt>
                <c:pt idx="26">
                  <c:v>68</c:v>
                </c:pt>
                <c:pt idx="27">
                  <c:v>68</c:v>
                </c:pt>
                <c:pt idx="28">
                  <c:v>66</c:v>
                </c:pt>
                <c:pt idx="29">
                  <c:v>86</c:v>
                </c:pt>
              </c:numCache>
            </c:numRef>
          </c:val>
          <c:extLst>
            <c:ext xmlns:c16="http://schemas.microsoft.com/office/drawing/2014/chart" uri="{C3380CC4-5D6E-409C-BE32-E72D297353CC}">
              <c16:uniqueId val="{00000002-41F1-46C0-98D5-9C49BCE2E58E}"/>
            </c:ext>
          </c:extLst>
        </c:ser>
        <c:dLbls>
          <c:showLegendKey val="0"/>
          <c:showVal val="0"/>
          <c:showCatName val="0"/>
          <c:showSerName val="0"/>
          <c:showPercent val="0"/>
          <c:showBubbleSize val="0"/>
        </c:dLbls>
        <c:gapWidth val="150"/>
        <c:shape val="box"/>
        <c:axId val="2132754479"/>
        <c:axId val="2132752079"/>
        <c:axId val="0"/>
      </c:bar3DChart>
      <c:catAx>
        <c:axId val="21327544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2752079"/>
        <c:crosses val="autoZero"/>
        <c:auto val="1"/>
        <c:lblAlgn val="ctr"/>
        <c:lblOffset val="100"/>
        <c:noMultiLvlLbl val="0"/>
      </c:catAx>
      <c:valAx>
        <c:axId val="21327520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2754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dashboard!$C$5:$I$5</c:f>
              <c:numCache>
                <c:formatCode>General</c:formatCode>
                <c:ptCount val="7"/>
                <c:pt idx="0">
                  <c:v>113217.36500000001</c:v>
                </c:pt>
                <c:pt idx="3">
                  <c:v>0</c:v>
                </c:pt>
                <c:pt idx="5">
                  <c:v>915</c:v>
                </c:pt>
              </c:numCache>
            </c:numRef>
          </c:val>
          <c:extLst>
            <c:ext xmlns:c16="http://schemas.microsoft.com/office/drawing/2014/chart" uri="{C3380CC4-5D6E-409C-BE32-E72D297353CC}">
              <c16:uniqueId val="{00000000-8079-4FBE-80FA-2D527C325BA2}"/>
            </c:ext>
          </c:extLst>
        </c:ser>
        <c:dLbls>
          <c:showLegendKey val="0"/>
          <c:showVal val="0"/>
          <c:showCatName val="0"/>
          <c:showSerName val="0"/>
          <c:showPercent val="0"/>
          <c:showBubbleSize val="0"/>
        </c:dLbls>
        <c:gapWidth val="219"/>
        <c:overlap val="-27"/>
        <c:axId val="356386720"/>
        <c:axId val="356383360"/>
      </c:barChart>
      <c:catAx>
        <c:axId val="35638672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383360"/>
        <c:crosses val="autoZero"/>
        <c:auto val="1"/>
        <c:lblAlgn val="ctr"/>
        <c:lblOffset val="100"/>
        <c:noMultiLvlLbl val="0"/>
      </c:catAx>
      <c:valAx>
        <c:axId val="356383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386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[SM Employee.xlsx]pivot chart!PivotTable13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hade val="76000"/>
            </a:schemeClr>
          </a:solidFill>
          <a:ln w="19050">
            <a:solidFill>
              <a:schemeClr val="lt1"/>
            </a:solidFill>
          </a:ln>
          <a:effectLst/>
        </c:spPr>
      </c:pivotFmt>
      <c:pivotFmt>
        <c:idx val="2"/>
        <c:spPr>
          <a:solidFill>
            <a:schemeClr val="accent2">
              <a:tint val="77000"/>
            </a:schemeClr>
          </a:solidFill>
          <a:ln w="19050">
            <a:solidFill>
              <a:schemeClr val="lt1"/>
            </a:solidFill>
          </a:ln>
          <a:effectLst/>
        </c:spPr>
      </c:pivotFmt>
    </c:pivotFmts>
    <c:plotArea>
      <c:layout>
        <c:manualLayout>
          <c:layoutTarget val="inner"/>
          <c:xMode val="edge"/>
          <c:yMode val="edge"/>
          <c:x val="9.4538834951456291E-2"/>
          <c:y val="0.14573502722323051"/>
          <c:w val="0.58741909385113256"/>
          <c:h val="0.77562008469449484"/>
        </c:manualLayout>
      </c:layout>
      <c:pieChart>
        <c:varyColors val="1"/>
        <c:ser>
          <c:idx val="0"/>
          <c:order val="0"/>
          <c:tx>
            <c:strRef>
              <c:f>'pivot chart'!$E$251</c:f>
              <c:strCache>
                <c:ptCount val="1"/>
                <c:pt idx="0">
                  <c:v>Total</c:v>
                </c:pt>
              </c:strCache>
            </c:strRef>
          </c:tx>
          <c:dPt>
            <c:idx val="0"/>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001-4EC7-4B76-917C-D8273D428BD6}"/>
              </c:ext>
            </c:extLst>
          </c:dPt>
          <c:dPt>
            <c:idx val="1"/>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003-4EC7-4B76-917C-D8273D428BD6}"/>
              </c:ext>
            </c:extLst>
          </c:dPt>
          <c:cat>
            <c:strRef>
              <c:f>'pivot chart'!$D$252:$D$254</c:f>
              <c:strCache>
                <c:ptCount val="2"/>
                <c:pt idx="0">
                  <c:v>Female</c:v>
                </c:pt>
                <c:pt idx="1">
                  <c:v>Male</c:v>
                </c:pt>
              </c:strCache>
            </c:strRef>
          </c:cat>
          <c:val>
            <c:numRef>
              <c:f>'pivot chart'!$E$252:$E$254</c:f>
              <c:numCache>
                <c:formatCode>General</c:formatCode>
                <c:ptCount val="2"/>
                <c:pt idx="0">
                  <c:v>518</c:v>
                </c:pt>
                <c:pt idx="1">
                  <c:v>482</c:v>
                </c:pt>
              </c:numCache>
            </c:numRef>
          </c:val>
          <c:extLst>
            <c:ext xmlns:c16="http://schemas.microsoft.com/office/drawing/2014/chart" uri="{C3380CC4-5D6E-409C-BE32-E72D297353CC}">
              <c16:uniqueId val="{00000000-3E69-4348-B6D9-2C04572CCB73}"/>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9559061488673135"/>
          <c:y val="0.45102914767233038"/>
          <c:w val="0.17900485436893204"/>
          <c:h val="0.26339205553479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[SM Employee.xlsx]pivot chart!PivotTable6</c:name>
    <c:fmtId val="6"/>
  </c:pivotSource>
  <c:chart>
    <c:title>
      <c:tx>
        <c:rich>
          <a:bodyPr rot="0" spcFirstLastPara="1" vertOverflow="ellipsis" vert="horz" wrap="square" anchor="ctr" anchorCtr="1"/>
          <a:lstStyle/>
          <a:p>
            <a:pPr>
              <a:defRPr sz="1600" b="1" i="0" u="none" strike="noStrike" kern="1200" cap="all" spc="120" normalizeH="0" baseline="0">
                <a:solidFill>
                  <a:sysClr val="windowText" lastClr="000000"/>
                </a:solidFill>
                <a:latin typeface="+mn-lt"/>
                <a:ea typeface="+mn-ea"/>
                <a:cs typeface="+mn-cs"/>
              </a:defRPr>
            </a:pPr>
            <a:r>
              <a:rPr lang="en-US" sz="1000"/>
              <a:t>employees by department</a:t>
            </a:r>
          </a:p>
        </c:rich>
      </c:tx>
      <c:layout>
        <c:manualLayout>
          <c:xMode val="edge"/>
          <c:yMode val="edge"/>
          <c:x val="0.11992493438320211"/>
          <c:y val="3.2258064516129031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 chart'!$B$140</c:f>
              <c:strCache>
                <c:ptCount val="1"/>
                <c:pt idx="0">
                  <c:v>Total</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chart'!$A$141:$A$148</c:f>
              <c:strCache>
                <c:ptCount val="7"/>
                <c:pt idx="0">
                  <c:v>Accounting</c:v>
                </c:pt>
                <c:pt idx="1">
                  <c:v>Engineering</c:v>
                </c:pt>
                <c:pt idx="2">
                  <c:v>Finance</c:v>
                </c:pt>
                <c:pt idx="3">
                  <c:v>Human Resources</c:v>
                </c:pt>
                <c:pt idx="4">
                  <c:v>IT</c:v>
                </c:pt>
                <c:pt idx="5">
                  <c:v>Marketing</c:v>
                </c:pt>
                <c:pt idx="6">
                  <c:v>Sales</c:v>
                </c:pt>
              </c:strCache>
            </c:strRef>
          </c:cat>
          <c:val>
            <c:numRef>
              <c:f>'pivot chart'!$B$141:$B$148</c:f>
              <c:numCache>
                <c:formatCode>General</c:formatCode>
                <c:ptCount val="7"/>
                <c:pt idx="0">
                  <c:v>96</c:v>
                </c:pt>
                <c:pt idx="1">
                  <c:v>158</c:v>
                </c:pt>
                <c:pt idx="2">
                  <c:v>120</c:v>
                </c:pt>
                <c:pt idx="3">
                  <c:v>125</c:v>
                </c:pt>
                <c:pt idx="4">
                  <c:v>241</c:v>
                </c:pt>
                <c:pt idx="5">
                  <c:v>120</c:v>
                </c:pt>
                <c:pt idx="6">
                  <c:v>140</c:v>
                </c:pt>
              </c:numCache>
            </c:numRef>
          </c:val>
          <c:extLst>
            <c:ext xmlns:c16="http://schemas.microsoft.com/office/drawing/2014/chart" uri="{C3380CC4-5D6E-409C-BE32-E72D297353CC}">
              <c16:uniqueId val="{00000000-652B-4DEE-B101-807DC6796B3A}"/>
            </c:ext>
          </c:extLst>
        </c:ser>
        <c:dLbls>
          <c:showLegendKey val="0"/>
          <c:showVal val="1"/>
          <c:showCatName val="0"/>
          <c:showSerName val="0"/>
          <c:showPercent val="0"/>
          <c:showBubbleSize val="0"/>
        </c:dLbls>
        <c:gapWidth val="79"/>
        <c:shape val="box"/>
        <c:axId val="2077244367"/>
        <c:axId val="2077243887"/>
        <c:axId val="0"/>
      </c:bar3DChart>
      <c:valAx>
        <c:axId val="2077243887"/>
        <c:scaling>
          <c:orientation val="minMax"/>
        </c:scaling>
        <c:delete val="1"/>
        <c:axPos val="b"/>
        <c:numFmt formatCode="General" sourceLinked="1"/>
        <c:majorTickMark val="none"/>
        <c:minorTickMark val="none"/>
        <c:tickLblPos val="nextTo"/>
        <c:crossAx val="2077244367"/>
        <c:crosses val="autoZero"/>
        <c:crossBetween val="between"/>
      </c:valAx>
      <c:catAx>
        <c:axId val="2077244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ysClr val="windowText" lastClr="000000"/>
                </a:solidFill>
                <a:latin typeface="+mn-lt"/>
                <a:ea typeface="+mn-ea"/>
                <a:cs typeface="+mn-cs"/>
              </a:defRPr>
            </a:pPr>
            <a:endParaRPr lang="en-US"/>
          </a:p>
        </c:txPr>
        <c:crossAx val="2077243887"/>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ysClr val="windowText" lastClr="000000"/>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 Employee.xlsx]pivot chart!PivotTable16</c:name>
    <c:fmtId val="3"/>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0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percentStacked"/>
        <c:varyColors val="0"/>
        <c:ser>
          <c:idx val="0"/>
          <c:order val="0"/>
          <c:tx>
            <c:strRef>
              <c:f>'pivot chart'!$M$229</c:f>
              <c:strCache>
                <c:ptCount val="1"/>
                <c:pt idx="0">
                  <c:v>Count of Years (Hire Date)</c:v>
                </c:pt>
              </c:strCache>
            </c:strRef>
          </c:tx>
          <c:spPr>
            <a:solidFill>
              <a:srgbClr val="00B050"/>
            </a:solidFill>
            <a:ln>
              <a:noFill/>
            </a:ln>
            <a:effectLst/>
            <a:sp3d/>
          </c:spPr>
          <c:invertIfNegative val="0"/>
          <c:cat>
            <c:strRef>
              <c:f>'pivot chart'!$L$230:$L$237</c:f>
              <c:strCache>
                <c:ptCount val="7"/>
                <c:pt idx="0">
                  <c:v>Accounting</c:v>
                </c:pt>
                <c:pt idx="1">
                  <c:v>Engineering</c:v>
                </c:pt>
                <c:pt idx="2">
                  <c:v>Finance</c:v>
                </c:pt>
                <c:pt idx="3">
                  <c:v>Human Resources</c:v>
                </c:pt>
                <c:pt idx="4">
                  <c:v>IT</c:v>
                </c:pt>
                <c:pt idx="5">
                  <c:v>Marketing</c:v>
                </c:pt>
                <c:pt idx="6">
                  <c:v>Sales</c:v>
                </c:pt>
              </c:strCache>
            </c:strRef>
          </c:cat>
          <c:val>
            <c:numRef>
              <c:f>'pivot chart'!$M$230:$M$237</c:f>
              <c:numCache>
                <c:formatCode>General</c:formatCode>
                <c:ptCount val="7"/>
                <c:pt idx="0">
                  <c:v>96</c:v>
                </c:pt>
                <c:pt idx="1">
                  <c:v>158</c:v>
                </c:pt>
                <c:pt idx="2">
                  <c:v>120</c:v>
                </c:pt>
                <c:pt idx="3">
                  <c:v>125</c:v>
                </c:pt>
                <c:pt idx="4">
                  <c:v>241</c:v>
                </c:pt>
                <c:pt idx="5">
                  <c:v>120</c:v>
                </c:pt>
                <c:pt idx="6">
                  <c:v>140</c:v>
                </c:pt>
              </c:numCache>
            </c:numRef>
          </c:val>
          <c:extLst>
            <c:ext xmlns:c16="http://schemas.microsoft.com/office/drawing/2014/chart" uri="{C3380CC4-5D6E-409C-BE32-E72D297353CC}">
              <c16:uniqueId val="{00000000-F5ED-4202-95CC-6DA952A518D4}"/>
            </c:ext>
          </c:extLst>
        </c:ser>
        <c:ser>
          <c:idx val="1"/>
          <c:order val="1"/>
          <c:tx>
            <c:strRef>
              <c:f>'pivot chart'!$N$229</c:f>
              <c:strCache>
                <c:ptCount val="1"/>
                <c:pt idx="0">
                  <c:v>Count of Exit Date</c:v>
                </c:pt>
              </c:strCache>
            </c:strRef>
          </c:tx>
          <c:spPr>
            <a:solidFill>
              <a:srgbClr val="C00000"/>
            </a:solidFill>
            <a:ln>
              <a:noFill/>
            </a:ln>
            <a:effectLst/>
            <a:sp3d/>
          </c:spPr>
          <c:invertIfNegative val="0"/>
          <c:cat>
            <c:strRef>
              <c:f>'pivot chart'!$L$230:$L$237</c:f>
              <c:strCache>
                <c:ptCount val="7"/>
                <c:pt idx="0">
                  <c:v>Accounting</c:v>
                </c:pt>
                <c:pt idx="1">
                  <c:v>Engineering</c:v>
                </c:pt>
                <c:pt idx="2">
                  <c:v>Finance</c:v>
                </c:pt>
                <c:pt idx="3">
                  <c:v>Human Resources</c:v>
                </c:pt>
                <c:pt idx="4">
                  <c:v>IT</c:v>
                </c:pt>
                <c:pt idx="5">
                  <c:v>Marketing</c:v>
                </c:pt>
                <c:pt idx="6">
                  <c:v>Sales</c:v>
                </c:pt>
              </c:strCache>
            </c:strRef>
          </c:cat>
          <c:val>
            <c:numRef>
              <c:f>'pivot chart'!$N$230:$N$237</c:f>
              <c:numCache>
                <c:formatCode>General</c:formatCode>
                <c:ptCount val="7"/>
                <c:pt idx="0">
                  <c:v>7</c:v>
                </c:pt>
                <c:pt idx="1">
                  <c:v>17</c:v>
                </c:pt>
                <c:pt idx="2">
                  <c:v>9</c:v>
                </c:pt>
                <c:pt idx="3">
                  <c:v>11</c:v>
                </c:pt>
                <c:pt idx="4">
                  <c:v>16</c:v>
                </c:pt>
                <c:pt idx="5">
                  <c:v>15</c:v>
                </c:pt>
                <c:pt idx="6">
                  <c:v>10</c:v>
                </c:pt>
              </c:numCache>
            </c:numRef>
          </c:val>
          <c:extLst>
            <c:ext xmlns:c16="http://schemas.microsoft.com/office/drawing/2014/chart" uri="{C3380CC4-5D6E-409C-BE32-E72D297353CC}">
              <c16:uniqueId val="{00000001-F5ED-4202-95CC-6DA952A518D4}"/>
            </c:ext>
          </c:extLst>
        </c:ser>
        <c:dLbls>
          <c:showLegendKey val="0"/>
          <c:showVal val="0"/>
          <c:showCatName val="0"/>
          <c:showSerName val="0"/>
          <c:showPercent val="0"/>
          <c:showBubbleSize val="0"/>
        </c:dLbls>
        <c:gapWidth val="150"/>
        <c:shape val="box"/>
        <c:axId val="2073347327"/>
        <c:axId val="2068352671"/>
        <c:axId val="0"/>
      </c:bar3DChart>
      <c:catAx>
        <c:axId val="20733473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068352671"/>
        <c:crosses val="autoZero"/>
        <c:auto val="1"/>
        <c:lblAlgn val="ctr"/>
        <c:lblOffset val="100"/>
        <c:noMultiLvlLbl val="0"/>
      </c:catAx>
      <c:valAx>
        <c:axId val="206835267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073347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ysClr val="windowText" lastClr="000000"/>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[SM Employee.xlsx]pivot chart!PivotTable10</c:name>
    <c:fmtId val="4"/>
  </c:pivotSource>
  <c:chart>
    <c:title>
      <c:tx>
        <c:rich>
          <a:bodyPr rot="0" spcFirstLastPara="1" vertOverflow="ellipsis" vert="horz" wrap="square" anchor="ctr" anchorCtr="1"/>
          <a:lstStyle/>
          <a:p>
            <a:pPr>
              <a:defRPr sz="1400" b="0" i="0" u="none" strike="noStrike" kern="1200" cap="none" spc="20" baseline="0">
                <a:ln>
                  <a:noFill/>
                </a:ln>
                <a:solidFill>
                  <a:sysClr val="windowText" lastClr="000000"/>
                </a:solidFill>
                <a:latin typeface="+mn-lt"/>
                <a:ea typeface="+mn-ea"/>
                <a:cs typeface="+mn-cs"/>
              </a:defRPr>
            </a:pPr>
            <a:r>
              <a:rPr lang="en-IN"/>
              <a:t>YEARWISE HIRED EMPLOYEES</a:t>
            </a:r>
          </a:p>
        </c:rich>
      </c:tx>
      <c:layout>
        <c:manualLayout>
          <c:xMode val="edge"/>
          <c:yMode val="edge"/>
          <c:x val="0.29921615007866914"/>
          <c:y val="5.9523809523809521E-2"/>
        </c:manualLayout>
      </c:layout>
      <c:overlay val="0"/>
      <c:spPr>
        <a:noFill/>
        <a:ln>
          <a:noFill/>
        </a:ln>
        <a:effectLst/>
      </c:spPr>
      <c:txPr>
        <a:bodyPr rot="0" spcFirstLastPara="1" vertOverflow="ellipsis" vert="horz" wrap="square" anchor="ctr" anchorCtr="1"/>
        <a:lstStyle/>
        <a:p>
          <a:pPr>
            <a:defRPr sz="1400" b="0" i="0" u="none" strike="noStrike" kern="1200" cap="none" spc="20" baseline="0">
              <a:ln>
                <a:noFill/>
              </a:ln>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959887625684138E-2"/>
          <c:y val="0.13539577289680896"/>
          <c:w val="0.89851719768212845"/>
          <c:h val="0.74742563429571307"/>
        </c:manualLayout>
      </c:layout>
      <c:lineChart>
        <c:grouping val="stacked"/>
        <c:varyColors val="0"/>
        <c:ser>
          <c:idx val="0"/>
          <c:order val="0"/>
          <c:tx>
            <c:strRef>
              <c:f>'pivot chart'!$B$221</c:f>
              <c:strCache>
                <c:ptCount val="1"/>
                <c:pt idx="0">
                  <c:v>Total</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chart'!$A$222:$A$252</c:f>
              <c:strCache>
                <c:ptCount val="30"/>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strCache>
            </c:strRef>
          </c:cat>
          <c:val>
            <c:numRef>
              <c:f>'pivot chart'!$B$222:$B$252</c:f>
              <c:numCache>
                <c:formatCode>General</c:formatCode>
                <c:ptCount val="30"/>
                <c:pt idx="0">
                  <c:v>11</c:v>
                </c:pt>
                <c:pt idx="1">
                  <c:v>3</c:v>
                </c:pt>
                <c:pt idx="2">
                  <c:v>13</c:v>
                </c:pt>
                <c:pt idx="3">
                  <c:v>9</c:v>
                </c:pt>
                <c:pt idx="4">
                  <c:v>10</c:v>
                </c:pt>
                <c:pt idx="5">
                  <c:v>12</c:v>
                </c:pt>
                <c:pt idx="6">
                  <c:v>16</c:v>
                </c:pt>
                <c:pt idx="7">
                  <c:v>14</c:v>
                </c:pt>
                <c:pt idx="8">
                  <c:v>14</c:v>
                </c:pt>
                <c:pt idx="9">
                  <c:v>17</c:v>
                </c:pt>
                <c:pt idx="10">
                  <c:v>23</c:v>
                </c:pt>
                <c:pt idx="11">
                  <c:v>19</c:v>
                </c:pt>
                <c:pt idx="12">
                  <c:v>29</c:v>
                </c:pt>
                <c:pt idx="13">
                  <c:v>27</c:v>
                </c:pt>
                <c:pt idx="14">
                  <c:v>30</c:v>
                </c:pt>
                <c:pt idx="15">
                  <c:v>33</c:v>
                </c:pt>
                <c:pt idx="16">
                  <c:v>25</c:v>
                </c:pt>
                <c:pt idx="17">
                  <c:v>29</c:v>
                </c:pt>
                <c:pt idx="18">
                  <c:v>42</c:v>
                </c:pt>
                <c:pt idx="19">
                  <c:v>39</c:v>
                </c:pt>
                <c:pt idx="20">
                  <c:v>37</c:v>
                </c:pt>
                <c:pt idx="21">
                  <c:v>39</c:v>
                </c:pt>
                <c:pt idx="22">
                  <c:v>52</c:v>
                </c:pt>
                <c:pt idx="23">
                  <c:v>47</c:v>
                </c:pt>
                <c:pt idx="24">
                  <c:v>52</c:v>
                </c:pt>
                <c:pt idx="25">
                  <c:v>70</c:v>
                </c:pt>
                <c:pt idx="26">
                  <c:v>68</c:v>
                </c:pt>
                <c:pt idx="27">
                  <c:v>68</c:v>
                </c:pt>
                <c:pt idx="28">
                  <c:v>66</c:v>
                </c:pt>
                <c:pt idx="29">
                  <c:v>86</c:v>
                </c:pt>
              </c:numCache>
            </c:numRef>
          </c:val>
          <c:smooth val="0"/>
          <c:extLst>
            <c:ext xmlns:c16="http://schemas.microsoft.com/office/drawing/2014/chart" uri="{C3380CC4-5D6E-409C-BE32-E72D297353CC}">
              <c16:uniqueId val="{00000000-45B4-4E2D-92A0-1B718D9E1013}"/>
            </c:ext>
          </c:extLst>
        </c:ser>
        <c:dLbls>
          <c:dLblPos val="t"/>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229715136"/>
        <c:axId val="229710816"/>
      </c:lineChart>
      <c:catAx>
        <c:axId val="229715136"/>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ln>
                  <a:noFill/>
                </a:ln>
                <a:solidFill>
                  <a:sysClr val="windowText" lastClr="000000"/>
                </a:solidFill>
                <a:latin typeface="+mn-lt"/>
                <a:ea typeface="+mn-ea"/>
                <a:cs typeface="+mn-cs"/>
              </a:defRPr>
            </a:pPr>
            <a:endParaRPr lang="en-US"/>
          </a:p>
        </c:txPr>
        <c:crossAx val="229710816"/>
        <c:crosses val="autoZero"/>
        <c:auto val="1"/>
        <c:lblAlgn val="ctr"/>
        <c:lblOffset val="100"/>
        <c:noMultiLvlLbl val="0"/>
      </c:catAx>
      <c:valAx>
        <c:axId val="2297108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ln>
                  <a:noFill/>
                </a:ln>
                <a:solidFill>
                  <a:sysClr val="windowText" lastClr="000000"/>
                </a:solidFill>
                <a:latin typeface="+mn-lt"/>
                <a:ea typeface="+mn-ea"/>
                <a:cs typeface="+mn-cs"/>
              </a:defRPr>
            </a:pPr>
            <a:endParaRPr lang="en-US"/>
          </a:p>
        </c:txPr>
        <c:crossAx val="22971513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ysClr val="windowText" lastClr="000000"/>
      </a:solidFill>
      <a:round/>
    </a:ln>
    <a:effectLst/>
  </c:spPr>
  <c:txPr>
    <a:bodyPr/>
    <a:lstStyle/>
    <a:p>
      <a:pPr>
        <a:defRPr>
          <a:ln>
            <a:noFill/>
          </a:ln>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8">
  <a:schemeClr val="accent5"/>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Reversed" id="25">
  <a:schemeClr val="accent5"/>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7CE38FE9-FF93-4CB3-86D6-8F4D1F4D0B82}">
  <sheetPr/>
  <sheetViews>
    <sheetView zoomScale="97"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1089660</xdr:colOff>
      <xdr:row>20</xdr:row>
      <xdr:rowOff>34290</xdr:rowOff>
    </xdr:from>
    <xdr:to>
      <xdr:col>10</xdr:col>
      <xdr:colOff>76200</xdr:colOff>
      <xdr:row>35</xdr:row>
      <xdr:rowOff>34290</xdr:rowOff>
    </xdr:to>
    <xdr:graphicFrame macro="">
      <xdr:nvGraphicFramePr>
        <xdr:cNvPr id="4" name="count of emp gender and dept">
          <a:extLst>
            <a:ext uri="{FF2B5EF4-FFF2-40B4-BE49-F238E27FC236}">
              <a16:creationId xmlns:a16="http://schemas.microsoft.com/office/drawing/2014/main" id="{2B32DE4D-666E-4D37-A563-ABF78120F9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1089660</xdr:colOff>
      <xdr:row>114</xdr:row>
      <xdr:rowOff>34290</xdr:rowOff>
    </xdr:from>
    <xdr:to>
      <xdr:col>10</xdr:col>
      <xdr:colOff>76200</xdr:colOff>
      <xdr:row>129</xdr:row>
      <xdr:rowOff>34290</xdr:rowOff>
    </xdr:to>
    <xdr:graphicFrame macro="">
      <xdr:nvGraphicFramePr>
        <xdr:cNvPr id="5" name="job title wose bonus">
          <a:extLst>
            <a:ext uri="{FF2B5EF4-FFF2-40B4-BE49-F238E27FC236}">
              <a16:creationId xmlns:a16="http://schemas.microsoft.com/office/drawing/2014/main" id="{D9CA0A1C-D600-6D1F-42DE-D8E4965AF9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1089660</xdr:colOff>
      <xdr:row>168</xdr:row>
      <xdr:rowOff>34290</xdr:rowOff>
    </xdr:from>
    <xdr:to>
      <xdr:col>10</xdr:col>
      <xdr:colOff>76200</xdr:colOff>
      <xdr:row>183</xdr:row>
      <xdr:rowOff>34290</xdr:rowOff>
    </xdr:to>
    <xdr:graphicFrame macro="">
      <xdr:nvGraphicFramePr>
        <xdr:cNvPr id="7" name="job title wise emp">
          <a:extLst>
            <a:ext uri="{FF2B5EF4-FFF2-40B4-BE49-F238E27FC236}">
              <a16:creationId xmlns:a16="http://schemas.microsoft.com/office/drawing/2014/main" id="{7EB6383B-EC8E-B1C2-3E74-6699EF0679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1089660</xdr:colOff>
      <xdr:row>232</xdr:row>
      <xdr:rowOff>34290</xdr:rowOff>
    </xdr:from>
    <xdr:to>
      <xdr:col>10</xdr:col>
      <xdr:colOff>76200</xdr:colOff>
      <xdr:row>247</xdr:row>
      <xdr:rowOff>34290</xdr:rowOff>
    </xdr:to>
    <xdr:graphicFrame macro="">
      <xdr:nvGraphicFramePr>
        <xdr:cNvPr id="10" name="Chart 9">
          <a:extLst>
            <a:ext uri="{FF2B5EF4-FFF2-40B4-BE49-F238E27FC236}">
              <a16:creationId xmlns:a16="http://schemas.microsoft.com/office/drawing/2014/main" id="{428F5817-18EC-CD6F-1705-A32AC1966F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0" y="0"/>
    <xdr:ext cx="9285402" cy="6064577"/>
    <xdr:graphicFrame macro="">
      <xdr:nvGraphicFramePr>
        <xdr:cNvPr id="2" name="Chart 1">
          <a:extLst>
            <a:ext uri="{FF2B5EF4-FFF2-40B4-BE49-F238E27FC236}">
              <a16:creationId xmlns:a16="http://schemas.microsoft.com/office/drawing/2014/main" id="{7B58DAFB-E4E2-0D62-5CC3-139DE864809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xdr:from>
      <xdr:col>0</xdr:col>
      <xdr:colOff>121920</xdr:colOff>
      <xdr:row>6</xdr:row>
      <xdr:rowOff>57150</xdr:rowOff>
    </xdr:from>
    <xdr:to>
      <xdr:col>4</xdr:col>
      <xdr:colOff>190500</xdr:colOff>
      <xdr:row>17</xdr:row>
      <xdr:rowOff>144780</xdr:rowOff>
    </xdr:to>
    <xdr:graphicFrame macro="">
      <xdr:nvGraphicFramePr>
        <xdr:cNvPr id="2" name="Chart 1">
          <a:extLst>
            <a:ext uri="{FF2B5EF4-FFF2-40B4-BE49-F238E27FC236}">
              <a16:creationId xmlns:a16="http://schemas.microsoft.com/office/drawing/2014/main" id="{4C50AD7A-5CE3-EC32-BADA-DB00321826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533400</xdr:colOff>
      <xdr:row>18</xdr:row>
      <xdr:rowOff>106680</xdr:rowOff>
    </xdr:from>
    <xdr:to>
      <xdr:col>13</xdr:col>
      <xdr:colOff>76200</xdr:colOff>
      <xdr:row>34</xdr:row>
      <xdr:rowOff>60960</xdr:rowOff>
    </xdr:to>
    <xdr:graphicFrame macro="">
      <xdr:nvGraphicFramePr>
        <xdr:cNvPr id="3" name="dept wise emp">
          <a:extLst>
            <a:ext uri="{FF2B5EF4-FFF2-40B4-BE49-F238E27FC236}">
              <a16:creationId xmlns:a16="http://schemas.microsoft.com/office/drawing/2014/main" id="{5E236363-E297-464B-9D14-9D063804ED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99060</xdr:colOff>
      <xdr:row>18</xdr:row>
      <xdr:rowOff>137160</xdr:rowOff>
    </xdr:from>
    <xdr:to>
      <xdr:col>6</xdr:col>
      <xdr:colOff>403860</xdr:colOff>
      <xdr:row>34</xdr:row>
      <xdr:rowOff>53340</xdr:rowOff>
    </xdr:to>
    <xdr:graphicFrame macro="">
      <xdr:nvGraphicFramePr>
        <xdr:cNvPr id="4" name="Chart 3">
          <a:extLst>
            <a:ext uri="{FF2B5EF4-FFF2-40B4-BE49-F238E27FC236}">
              <a16:creationId xmlns:a16="http://schemas.microsoft.com/office/drawing/2014/main" id="{B37E43F4-6D65-4D8D-90FB-4460E00779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152400</xdr:colOff>
      <xdr:row>1</xdr:row>
      <xdr:rowOff>15240</xdr:rowOff>
    </xdr:from>
    <xdr:to>
      <xdr:col>14</xdr:col>
      <xdr:colOff>152400</xdr:colOff>
      <xdr:row>6</xdr:row>
      <xdr:rowOff>15240</xdr:rowOff>
    </xdr:to>
    <mc:AlternateContent xmlns:mc="http://schemas.openxmlformats.org/markup-compatibility/2006" xmlns:a14="http://schemas.microsoft.com/office/drawing/2010/main">
      <mc:Choice Requires="a14">
        <xdr:graphicFrame macro="">
          <xdr:nvGraphicFramePr>
            <xdr:cNvPr id="5" name="Gender">
              <a:extLst>
                <a:ext uri="{FF2B5EF4-FFF2-40B4-BE49-F238E27FC236}">
                  <a16:creationId xmlns:a16="http://schemas.microsoft.com/office/drawing/2014/main" id="{D64BB5B0-0A33-49EE-8B1F-DA04437133E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490460" y="198120"/>
              <a:ext cx="182880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114300</xdr:colOff>
      <xdr:row>0</xdr:row>
      <xdr:rowOff>167640</xdr:rowOff>
    </xdr:from>
    <xdr:to>
      <xdr:col>22</xdr:col>
      <xdr:colOff>22860</xdr:colOff>
      <xdr:row>13</xdr:row>
      <xdr:rowOff>0</xdr:rowOff>
    </xdr:to>
    <mc:AlternateContent xmlns:mc="http://schemas.openxmlformats.org/markup-compatibility/2006" xmlns:a14="http://schemas.microsoft.com/office/drawing/2010/main">
      <mc:Choice Requires="a14">
        <xdr:graphicFrame macro="">
          <xdr:nvGraphicFramePr>
            <xdr:cNvPr id="6" name="Department">
              <a:extLst>
                <a:ext uri="{FF2B5EF4-FFF2-40B4-BE49-F238E27FC236}">
                  <a16:creationId xmlns:a16="http://schemas.microsoft.com/office/drawing/2014/main" id="{43B567A2-B358-442B-91D5-17B9D05DFB54}"/>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2329160" y="167640"/>
              <a:ext cx="1737360" cy="2209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518160</xdr:colOff>
      <xdr:row>1</xdr:row>
      <xdr:rowOff>7620</xdr:rowOff>
    </xdr:from>
    <xdr:to>
      <xdr:col>18</xdr:col>
      <xdr:colOff>601980</xdr:colOff>
      <xdr:row>8</xdr:row>
      <xdr:rowOff>144780</xdr:rowOff>
    </xdr:to>
    <mc:AlternateContent xmlns:mc="http://schemas.openxmlformats.org/markup-compatibility/2006" xmlns:a14="http://schemas.microsoft.com/office/drawing/2010/main">
      <mc:Choice Requires="a14">
        <xdr:graphicFrame macro="">
          <xdr:nvGraphicFramePr>
            <xdr:cNvPr id="7" name="Age Group">
              <a:extLst>
                <a:ext uri="{FF2B5EF4-FFF2-40B4-BE49-F238E27FC236}">
                  <a16:creationId xmlns:a16="http://schemas.microsoft.com/office/drawing/2014/main" id="{638238A5-B1A5-45CF-84DD-2C1A9FFE2334}"/>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10904220" y="190500"/>
              <a:ext cx="1303020" cy="1417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251460</xdr:colOff>
      <xdr:row>1</xdr:row>
      <xdr:rowOff>7620</xdr:rowOff>
    </xdr:from>
    <xdr:to>
      <xdr:col>16</xdr:col>
      <xdr:colOff>327660</xdr:colOff>
      <xdr:row>7</xdr:row>
      <xdr:rowOff>121920</xdr:rowOff>
    </xdr:to>
    <mc:AlternateContent xmlns:mc="http://schemas.openxmlformats.org/markup-compatibility/2006" xmlns:a14="http://schemas.microsoft.com/office/drawing/2010/main">
      <mc:Choice Requires="a14">
        <xdr:graphicFrame macro="">
          <xdr:nvGraphicFramePr>
            <xdr:cNvPr id="8" name="Country">
              <a:extLst>
                <a:ext uri="{FF2B5EF4-FFF2-40B4-BE49-F238E27FC236}">
                  <a16:creationId xmlns:a16="http://schemas.microsoft.com/office/drawing/2014/main" id="{06EDD870-093C-44E9-B2C6-1BB2D733CAE5}"/>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9418320" y="190500"/>
              <a:ext cx="1295400" cy="1211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182880</xdr:colOff>
      <xdr:row>18</xdr:row>
      <xdr:rowOff>114300</xdr:rowOff>
    </xdr:from>
    <xdr:to>
      <xdr:col>22</xdr:col>
      <xdr:colOff>327660</xdr:colOff>
      <xdr:row>34</xdr:row>
      <xdr:rowOff>83820</xdr:rowOff>
    </xdr:to>
    <xdr:graphicFrame macro="">
      <xdr:nvGraphicFramePr>
        <xdr:cNvPr id="9" name="count of emp by year">
          <a:extLst>
            <a:ext uri="{FF2B5EF4-FFF2-40B4-BE49-F238E27FC236}">
              <a16:creationId xmlns:a16="http://schemas.microsoft.com/office/drawing/2014/main" id="{5988B08C-5650-4AF9-8683-075F26A142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320040</xdr:colOff>
      <xdr:row>6</xdr:row>
      <xdr:rowOff>60960</xdr:rowOff>
    </xdr:from>
    <xdr:to>
      <xdr:col>8</xdr:col>
      <xdr:colOff>259080</xdr:colOff>
      <xdr:row>17</xdr:row>
      <xdr:rowOff>175260</xdr:rowOff>
    </xdr:to>
    <xdr:graphicFrame macro="">
      <xdr:nvGraphicFramePr>
        <xdr:cNvPr id="10" name="country wise emp">
          <a:extLst>
            <a:ext uri="{FF2B5EF4-FFF2-40B4-BE49-F238E27FC236}">
              <a16:creationId xmlns:a16="http://schemas.microsoft.com/office/drawing/2014/main" id="{FF6EC23E-40E8-40AB-8CDC-7A114A3BD8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403860</xdr:colOff>
      <xdr:row>6</xdr:row>
      <xdr:rowOff>68580</xdr:rowOff>
    </xdr:from>
    <xdr:to>
      <xdr:col>12</xdr:col>
      <xdr:colOff>480060</xdr:colOff>
      <xdr:row>18</xdr:row>
      <xdr:rowOff>7620</xdr:rowOff>
    </xdr:to>
    <xdr:graphicFrame macro="">
      <xdr:nvGraphicFramePr>
        <xdr:cNvPr id="11" name="age group wise">
          <a:extLst>
            <a:ext uri="{FF2B5EF4-FFF2-40B4-BE49-F238E27FC236}">
              <a16:creationId xmlns:a16="http://schemas.microsoft.com/office/drawing/2014/main" id="{EAA69BA0-0E2D-4537-BA5A-C7D0DD050B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114300</xdr:colOff>
      <xdr:row>9</xdr:row>
      <xdr:rowOff>45720</xdr:rowOff>
    </xdr:from>
    <xdr:to>
      <xdr:col>18</xdr:col>
      <xdr:colOff>121920</xdr:colOff>
      <xdr:row>18</xdr:row>
      <xdr:rowOff>0</xdr:rowOff>
    </xdr:to>
    <xdr:graphicFrame macro="">
      <xdr:nvGraphicFramePr>
        <xdr:cNvPr id="13" name="dept wise annual sal">
          <a:extLst>
            <a:ext uri="{FF2B5EF4-FFF2-40B4-BE49-F238E27FC236}">
              <a16:creationId xmlns:a16="http://schemas.microsoft.com/office/drawing/2014/main" id="{1AF6B914-1895-4929-BFB4-38BBE49639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19</xdr:col>
      <xdr:colOff>60960</xdr:colOff>
      <xdr:row>13</xdr:row>
      <xdr:rowOff>76200</xdr:rowOff>
    </xdr:from>
    <xdr:to>
      <xdr:col>21</xdr:col>
      <xdr:colOff>548640</xdr:colOff>
      <xdr:row>17</xdr:row>
      <xdr:rowOff>60960</xdr:rowOff>
    </xdr:to>
    <xdr:sp macro="" textlink="">
      <xdr:nvSpPr>
        <xdr:cNvPr id="14" name="Oval 13">
          <a:extLst>
            <a:ext uri="{FF2B5EF4-FFF2-40B4-BE49-F238E27FC236}">
              <a16:creationId xmlns:a16="http://schemas.microsoft.com/office/drawing/2014/main" id="{0FF0B2BF-D6BA-F239-D603-53C6869E20FC}"/>
            </a:ext>
          </a:extLst>
        </xdr:cNvPr>
        <xdr:cNvSpPr/>
      </xdr:nvSpPr>
      <xdr:spPr>
        <a:xfrm>
          <a:off x="12275820" y="2453640"/>
          <a:ext cx="1706880" cy="944880"/>
        </a:xfrm>
        <a:prstGeom prst="ellipse">
          <a:avLst/>
        </a:prstGeom>
        <a:noFill/>
        <a:effectLst>
          <a:innerShdw blurRad="63500" dist="50800" dir="135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hil Jadhav" refreshedDate="45773.614843518517" createdVersion="8" refreshedVersion="8" minRefreshableVersion="3" recordCount="1000" xr:uid="{06602624-5BC0-462D-A6B6-380793586376}">
  <cacheSource type="worksheet">
    <worksheetSource name="emp"/>
  </cacheSource>
  <cacheFields count="22">
    <cacheField name="EmpID" numFmtId="0">
      <sharedItems count="1000">
        <s v="EMP-1"/>
        <s v="EMP-2"/>
        <s v="EMP-3"/>
        <s v="EMP-4"/>
        <s v="EMP-5"/>
        <s v="EMP-6"/>
        <s v="EMP-7"/>
        <s v="EMP-8"/>
        <s v="EMP-9"/>
        <s v="EMP-10"/>
        <s v="EMP-11"/>
        <s v="EMP-12"/>
        <s v="EMP-13"/>
        <s v="EMP-14"/>
        <s v="EMP-15"/>
        <s v="EMP-16"/>
        <s v="EMP-17"/>
        <s v="EMP-18"/>
        <s v="EMP-19"/>
        <s v="EMP-20"/>
        <s v="EMP-21"/>
        <s v="EMP-22"/>
        <s v="EMP-23"/>
        <s v="EMP-24"/>
        <s v="EMP-25"/>
        <s v="EMP-26"/>
        <s v="EMP-27"/>
        <s v="EMP-28"/>
        <s v="EMP-29"/>
        <s v="EMP-30"/>
        <s v="EMP-31"/>
        <s v="EMP-32"/>
        <s v="EMP-33"/>
        <s v="EMP-34"/>
        <s v="EMP-35"/>
        <s v="EMP-36"/>
        <s v="EMP-37"/>
        <s v="EMP-38"/>
        <s v="EMP-39"/>
        <s v="EMP-40"/>
        <s v="EMP-41"/>
        <s v="EMP-42"/>
        <s v="EMP-43"/>
        <s v="EMP-44"/>
        <s v="EMP-45"/>
        <s v="EMP-46"/>
        <s v="EMP-47"/>
        <s v="EMP-48"/>
        <s v="EMP-49"/>
        <s v="EMP-50"/>
        <s v="EMP-51"/>
        <s v="EMP-52"/>
        <s v="EMP-53"/>
        <s v="EMP-54"/>
        <s v="EMP-55"/>
        <s v="EMP-56"/>
        <s v="EMP-57"/>
        <s v="EMP-58"/>
        <s v="EMP-59"/>
        <s v="EMP-60"/>
        <s v="EMP-61"/>
        <s v="EMP-62"/>
        <s v="EMP-63"/>
        <s v="EMP-64"/>
        <s v="EMP-65"/>
        <s v="EMP-66"/>
        <s v="EMP-67"/>
        <s v="EMP-68"/>
        <s v="EMP-69"/>
        <s v="EMP-70"/>
        <s v="EMP-71"/>
        <s v="EMP-72"/>
        <s v="EMP-73"/>
        <s v="EMP-74"/>
        <s v="EMP-75"/>
        <s v="EMP-76"/>
        <s v="EMP-77"/>
        <s v="EMP-78"/>
        <s v="EMP-79"/>
        <s v="EMP-80"/>
        <s v="EMP-81"/>
        <s v="EMP-82"/>
        <s v="EMP-83"/>
        <s v="EMP-84"/>
        <s v="EMP-85"/>
        <s v="EMP-86"/>
        <s v="EMP-87"/>
        <s v="EMP-88"/>
        <s v="EMP-89"/>
        <s v="EMP-90"/>
        <s v="EMP-91"/>
        <s v="EMP-92"/>
        <s v="EMP-93"/>
        <s v="EMP-94"/>
        <s v="EMP-95"/>
        <s v="EMP-96"/>
        <s v="EMP-97"/>
        <s v="EMP-98"/>
        <s v="EMP-99"/>
        <s v="EMP-100"/>
        <s v="EMP-101"/>
        <s v="EMP-102"/>
        <s v="EMP-103"/>
        <s v="EMP-104"/>
        <s v="EMP-105"/>
        <s v="EMP-106"/>
        <s v="EMP-107"/>
        <s v="EMP-108"/>
        <s v="EMP-109"/>
        <s v="EMP-110"/>
        <s v="EMP-111"/>
        <s v="EMP-112"/>
        <s v="EMP-113"/>
        <s v="EMP-114"/>
        <s v="EMP-115"/>
        <s v="EMP-116"/>
        <s v="EMP-117"/>
        <s v="EMP-118"/>
        <s v="EMP-119"/>
        <s v="EMP-120"/>
        <s v="EMP-121"/>
        <s v="EMP-122"/>
        <s v="EMP-123"/>
        <s v="EMP-124"/>
        <s v="EMP-125"/>
        <s v="EMP-126"/>
        <s v="EMP-127"/>
        <s v="EMP-128"/>
        <s v="EMP-129"/>
        <s v="EMP-130"/>
        <s v="EMP-131"/>
        <s v="EMP-132"/>
        <s v="EMP-133"/>
        <s v="EMP-134"/>
        <s v="EMP-135"/>
        <s v="EMP-136"/>
        <s v="EMP-137"/>
        <s v="EMP-138"/>
        <s v="EMP-139"/>
        <s v="EMP-140"/>
        <s v="EMP-141"/>
        <s v="EMP-142"/>
        <s v="EMP-143"/>
        <s v="EMP-144"/>
        <s v="EMP-145"/>
        <s v="EMP-146"/>
        <s v="EMP-147"/>
        <s v="EMP-148"/>
        <s v="EMP-149"/>
        <s v="EMP-150"/>
        <s v="EMP-151"/>
        <s v="EMP-152"/>
        <s v="EMP-153"/>
        <s v="EMP-154"/>
        <s v="EMP-155"/>
        <s v="EMP-156"/>
        <s v="EMP-157"/>
        <s v="EMP-158"/>
        <s v="EMP-159"/>
        <s v="EMP-160"/>
        <s v="EMP-161"/>
        <s v="EMP-162"/>
        <s v="EMP-163"/>
        <s v="EMP-164"/>
        <s v="EMP-165"/>
        <s v="EMP-166"/>
        <s v="EMP-167"/>
        <s v="EMP-168"/>
        <s v="EMP-169"/>
        <s v="EMP-170"/>
        <s v="EMP-171"/>
        <s v="EMP-172"/>
        <s v="EMP-173"/>
        <s v="EMP-174"/>
        <s v="EMP-175"/>
        <s v="EMP-176"/>
        <s v="EMP-177"/>
        <s v="EMP-178"/>
        <s v="EMP-179"/>
        <s v="EMP-180"/>
        <s v="EMP-181"/>
        <s v="EMP-182"/>
        <s v="EMP-183"/>
        <s v="EMP-184"/>
        <s v="EMP-185"/>
        <s v="EMP-186"/>
        <s v="EMP-187"/>
        <s v="EMP-188"/>
        <s v="EMP-189"/>
        <s v="EMP-190"/>
        <s v="EMP-191"/>
        <s v="EMP-192"/>
        <s v="EMP-193"/>
        <s v="EMP-194"/>
        <s v="EMP-195"/>
        <s v="EMP-196"/>
        <s v="EMP-197"/>
        <s v="EMP-198"/>
        <s v="EMP-199"/>
        <s v="EMP-200"/>
        <s v="EMP-201"/>
        <s v="EMP-202"/>
        <s v="EMP-203"/>
        <s v="EMP-204"/>
        <s v="EMP-205"/>
        <s v="EMP-206"/>
        <s v="EMP-207"/>
        <s v="EMP-208"/>
        <s v="EMP-209"/>
        <s v="EMP-210"/>
        <s v="EMP-211"/>
        <s v="EMP-212"/>
        <s v="EMP-213"/>
        <s v="EMP-214"/>
        <s v="EMP-215"/>
        <s v="EMP-216"/>
        <s v="EMP-217"/>
        <s v="EMP-218"/>
        <s v="EMP-219"/>
        <s v="EMP-220"/>
        <s v="EMP-221"/>
        <s v="EMP-222"/>
        <s v="EMP-223"/>
        <s v="EMP-224"/>
        <s v="EMP-225"/>
        <s v="EMP-226"/>
        <s v="EMP-227"/>
        <s v="EMP-228"/>
        <s v="EMP-229"/>
        <s v="EMP-230"/>
        <s v="EMP-231"/>
        <s v="EMP-232"/>
        <s v="EMP-233"/>
        <s v="EMP-234"/>
        <s v="EMP-235"/>
        <s v="EMP-236"/>
        <s v="EMP-237"/>
        <s v="EMP-238"/>
        <s v="EMP-239"/>
        <s v="EMP-240"/>
        <s v="EMP-241"/>
        <s v="EMP-242"/>
        <s v="EMP-243"/>
        <s v="EMP-244"/>
        <s v="EMP-245"/>
        <s v="EMP-246"/>
        <s v="EMP-247"/>
        <s v="EMP-248"/>
        <s v="EMP-249"/>
        <s v="EMP-250"/>
        <s v="EMP-251"/>
        <s v="EMP-252"/>
        <s v="EMP-253"/>
        <s v="EMP-254"/>
        <s v="EMP-255"/>
        <s v="EMP-256"/>
        <s v="EMP-257"/>
        <s v="EMP-258"/>
        <s v="EMP-259"/>
        <s v="EMP-260"/>
        <s v="EMP-261"/>
        <s v="EMP-262"/>
        <s v="EMP-263"/>
        <s v="EMP-264"/>
        <s v="EMP-265"/>
        <s v="EMP-266"/>
        <s v="EMP-267"/>
        <s v="EMP-268"/>
        <s v="EMP-269"/>
        <s v="EMP-270"/>
        <s v="EMP-271"/>
        <s v="EMP-272"/>
        <s v="EMP-273"/>
        <s v="EMP-274"/>
        <s v="EMP-275"/>
        <s v="EMP-276"/>
        <s v="EMP-277"/>
        <s v="EMP-278"/>
        <s v="EMP-279"/>
        <s v="EMP-280"/>
        <s v="EMP-281"/>
        <s v="EMP-282"/>
        <s v="EMP-283"/>
        <s v="EMP-284"/>
        <s v="EMP-285"/>
        <s v="EMP-286"/>
        <s v="EMP-287"/>
        <s v="EMP-288"/>
        <s v="EMP-289"/>
        <s v="EMP-290"/>
        <s v="EMP-291"/>
        <s v="EMP-292"/>
        <s v="EMP-293"/>
        <s v="EMP-294"/>
        <s v="EMP-295"/>
        <s v="EMP-296"/>
        <s v="EMP-297"/>
        <s v="EMP-298"/>
        <s v="EMP-299"/>
        <s v="EMP-300"/>
        <s v="EMP-301"/>
        <s v="EMP-302"/>
        <s v="EMP-303"/>
        <s v="EMP-304"/>
        <s v="EMP-305"/>
        <s v="EMP-306"/>
        <s v="EMP-307"/>
        <s v="EMP-308"/>
        <s v="EMP-309"/>
        <s v="EMP-310"/>
        <s v="EMP-311"/>
        <s v="EMP-312"/>
        <s v="EMP-313"/>
        <s v="EMP-314"/>
        <s v="EMP-315"/>
        <s v="EMP-316"/>
        <s v="EMP-317"/>
        <s v="EMP-318"/>
        <s v="EMP-319"/>
        <s v="EMP-320"/>
        <s v="EMP-321"/>
        <s v="EMP-322"/>
        <s v="EMP-323"/>
        <s v="EMP-324"/>
        <s v="EMP-325"/>
        <s v="EMP-326"/>
        <s v="EMP-327"/>
        <s v="EMP-328"/>
        <s v="EMP-329"/>
        <s v="EMP-330"/>
        <s v="EMP-331"/>
        <s v="EMP-332"/>
        <s v="EMP-333"/>
        <s v="EMP-334"/>
        <s v="EMP-335"/>
        <s v="EMP-336"/>
        <s v="EMP-337"/>
        <s v="EMP-338"/>
        <s v="EMP-339"/>
        <s v="EMP-340"/>
        <s v="EMP-341"/>
        <s v="EMP-342"/>
        <s v="EMP-343"/>
        <s v="EMP-344"/>
        <s v="EMP-345"/>
        <s v="EMP-346"/>
        <s v="EMP-347"/>
        <s v="EMP-348"/>
        <s v="EMP-349"/>
        <s v="EMP-350"/>
        <s v="EMP-351"/>
        <s v="EMP-352"/>
        <s v="EMP-353"/>
        <s v="EMP-354"/>
        <s v="EMP-355"/>
        <s v="EMP-356"/>
        <s v="EMP-357"/>
        <s v="EMP-358"/>
        <s v="EMP-359"/>
        <s v="EMP-360"/>
        <s v="EMP-361"/>
        <s v="EMP-362"/>
        <s v="EMP-363"/>
        <s v="EMP-364"/>
        <s v="EMP-365"/>
        <s v="EMP-366"/>
        <s v="EMP-367"/>
        <s v="EMP-368"/>
        <s v="EMP-369"/>
        <s v="EMP-370"/>
        <s v="EMP-371"/>
        <s v="EMP-372"/>
        <s v="EMP-373"/>
        <s v="EMP-374"/>
        <s v="EMP-375"/>
        <s v="EMP-376"/>
        <s v="EMP-377"/>
        <s v="EMP-378"/>
        <s v="EMP-379"/>
        <s v="EMP-380"/>
        <s v="EMP-381"/>
        <s v="EMP-382"/>
        <s v="EMP-383"/>
        <s v="EMP-384"/>
        <s v="EMP-385"/>
        <s v="EMP-386"/>
        <s v="EMP-387"/>
        <s v="EMP-388"/>
        <s v="EMP-389"/>
        <s v="EMP-390"/>
        <s v="EMP-391"/>
        <s v="EMP-392"/>
        <s v="EMP-393"/>
        <s v="EMP-394"/>
        <s v="EMP-395"/>
        <s v="EMP-396"/>
        <s v="EMP-397"/>
        <s v="EMP-398"/>
        <s v="EMP-399"/>
        <s v="EMP-400"/>
        <s v="EMP-401"/>
        <s v="EMP-402"/>
        <s v="EMP-403"/>
        <s v="EMP-404"/>
        <s v="EMP-405"/>
        <s v="EMP-406"/>
        <s v="EMP-407"/>
        <s v="EMP-408"/>
        <s v="EMP-409"/>
        <s v="EMP-410"/>
        <s v="EMP-411"/>
        <s v="EMP-412"/>
        <s v="EMP-413"/>
        <s v="EMP-414"/>
        <s v="EMP-415"/>
        <s v="EMP-416"/>
        <s v="EMP-417"/>
        <s v="EMP-418"/>
        <s v="EMP-419"/>
        <s v="EMP-420"/>
        <s v="EMP-421"/>
        <s v="EMP-422"/>
        <s v="EMP-423"/>
        <s v="EMP-424"/>
        <s v="EMP-425"/>
        <s v="EMP-426"/>
        <s v="EMP-427"/>
        <s v="EMP-428"/>
        <s v="EMP-429"/>
        <s v="EMP-430"/>
        <s v="EMP-431"/>
        <s v="EMP-432"/>
        <s v="EMP-433"/>
        <s v="EMP-434"/>
        <s v="EMP-435"/>
        <s v="EMP-436"/>
        <s v="EMP-437"/>
        <s v="EMP-438"/>
        <s v="EMP-439"/>
        <s v="EMP-440"/>
        <s v="EMP-441"/>
        <s v="EMP-442"/>
        <s v="EMP-443"/>
        <s v="EMP-444"/>
        <s v="EMP-445"/>
        <s v="EMP-446"/>
        <s v="EMP-447"/>
        <s v="EMP-448"/>
        <s v="EMP-449"/>
        <s v="EMP-450"/>
        <s v="EMP-451"/>
        <s v="EMP-452"/>
        <s v="EMP-453"/>
        <s v="EMP-454"/>
        <s v="EMP-455"/>
        <s v="EMP-456"/>
        <s v="EMP-457"/>
        <s v="EMP-458"/>
        <s v="EMP-459"/>
        <s v="EMP-460"/>
        <s v="EMP-461"/>
        <s v="EMP-462"/>
        <s v="EMP-463"/>
        <s v="EMP-464"/>
        <s v="EMP-465"/>
        <s v="EMP-466"/>
        <s v="EMP-467"/>
        <s v="EMP-468"/>
        <s v="EMP-469"/>
        <s v="EMP-470"/>
        <s v="EMP-471"/>
        <s v="EMP-472"/>
        <s v="EMP-473"/>
        <s v="EMP-474"/>
        <s v="EMP-475"/>
        <s v="EMP-476"/>
        <s v="EMP-477"/>
        <s v="EMP-478"/>
        <s v="EMP-479"/>
        <s v="EMP-480"/>
        <s v="EMP-481"/>
        <s v="EMP-482"/>
        <s v="EMP-483"/>
        <s v="EMP-484"/>
        <s v="EMP-485"/>
        <s v="EMP-486"/>
        <s v="EMP-487"/>
        <s v="EMP-488"/>
        <s v="EMP-489"/>
        <s v="EMP-490"/>
        <s v="EMP-491"/>
        <s v="EMP-492"/>
        <s v="EMP-493"/>
        <s v="EMP-494"/>
        <s v="EMP-495"/>
        <s v="EMP-496"/>
        <s v="EMP-497"/>
        <s v="EMP-498"/>
        <s v="EMP-499"/>
        <s v="EMP-500"/>
        <s v="EMP-501"/>
        <s v="EMP-502"/>
        <s v="EMP-503"/>
        <s v="EMP-504"/>
        <s v="EMP-505"/>
        <s v="EMP-506"/>
        <s v="EMP-507"/>
        <s v="EMP-508"/>
        <s v="EMP-509"/>
        <s v="EMP-510"/>
        <s v="EMP-511"/>
        <s v="EMP-512"/>
        <s v="EMP-513"/>
        <s v="EMP-514"/>
        <s v="EMP-515"/>
        <s v="EMP-516"/>
        <s v="EMP-517"/>
        <s v="EMP-518"/>
        <s v="EMP-519"/>
        <s v="EMP-520"/>
        <s v="EMP-521"/>
        <s v="EMP-522"/>
        <s v="EMP-523"/>
        <s v="EMP-524"/>
        <s v="EMP-525"/>
        <s v="EMP-526"/>
        <s v="EMP-527"/>
        <s v="EMP-528"/>
        <s v="EMP-529"/>
        <s v="EMP-530"/>
        <s v="EMP-531"/>
        <s v="EMP-532"/>
        <s v="EMP-533"/>
        <s v="EMP-534"/>
        <s v="EMP-535"/>
        <s v="EMP-536"/>
        <s v="EMP-537"/>
        <s v="EMP-538"/>
        <s v="EMP-539"/>
        <s v="EMP-540"/>
        <s v="EMP-541"/>
        <s v="EMP-542"/>
        <s v="EMP-543"/>
        <s v="EMP-544"/>
        <s v="EMP-545"/>
        <s v="EMP-546"/>
        <s v="EMP-547"/>
        <s v="EMP-548"/>
        <s v="EMP-549"/>
        <s v="EMP-550"/>
        <s v="EMP-551"/>
        <s v="EMP-552"/>
        <s v="EMP-553"/>
        <s v="EMP-554"/>
        <s v="EMP-555"/>
        <s v="EMP-556"/>
        <s v="EMP-557"/>
        <s v="EMP-558"/>
        <s v="EMP-559"/>
        <s v="EMP-560"/>
        <s v="EMP-561"/>
        <s v="EMP-562"/>
        <s v="EMP-563"/>
        <s v="EMP-564"/>
        <s v="EMP-565"/>
        <s v="EMP-566"/>
        <s v="EMP-567"/>
        <s v="EMP-568"/>
        <s v="EMP-569"/>
        <s v="EMP-570"/>
        <s v="EMP-571"/>
        <s v="EMP-572"/>
        <s v="EMP-573"/>
        <s v="EMP-574"/>
        <s v="EMP-575"/>
        <s v="EMP-576"/>
        <s v="EMP-577"/>
        <s v="EMP-578"/>
        <s v="EMP-579"/>
        <s v="EMP-580"/>
        <s v="EMP-581"/>
        <s v="EMP-582"/>
        <s v="EMP-583"/>
        <s v="EMP-584"/>
        <s v="EMP-585"/>
        <s v="EMP-586"/>
        <s v="EMP-587"/>
        <s v="EMP-588"/>
        <s v="EMP-589"/>
        <s v="EMP-590"/>
        <s v="EMP-591"/>
        <s v="EMP-592"/>
        <s v="EMP-593"/>
        <s v="EMP-594"/>
        <s v="EMP-595"/>
        <s v="EMP-596"/>
        <s v="EMP-597"/>
        <s v="EMP-598"/>
        <s v="EMP-599"/>
        <s v="EMP-600"/>
        <s v="EMP-601"/>
        <s v="EMP-602"/>
        <s v="EMP-603"/>
        <s v="EMP-604"/>
        <s v="EMP-605"/>
        <s v="EMP-606"/>
        <s v="EMP-607"/>
        <s v="EMP-608"/>
        <s v="EMP-609"/>
        <s v="EMP-610"/>
        <s v="EMP-611"/>
        <s v="EMP-612"/>
        <s v="EMP-613"/>
        <s v="EMP-614"/>
        <s v="EMP-615"/>
        <s v="EMP-616"/>
        <s v="EMP-617"/>
        <s v="EMP-618"/>
        <s v="EMP-619"/>
        <s v="EMP-620"/>
        <s v="EMP-621"/>
        <s v="EMP-622"/>
        <s v="EMP-623"/>
        <s v="EMP-624"/>
        <s v="EMP-625"/>
        <s v="EMP-626"/>
        <s v="EMP-627"/>
        <s v="EMP-628"/>
        <s v="EMP-629"/>
        <s v="EMP-630"/>
        <s v="EMP-631"/>
        <s v="EMP-632"/>
        <s v="EMP-633"/>
        <s v="EMP-634"/>
        <s v="EMP-635"/>
        <s v="EMP-636"/>
        <s v="EMP-637"/>
        <s v="EMP-638"/>
        <s v="EMP-639"/>
        <s v="EMP-640"/>
        <s v="EMP-641"/>
        <s v="EMP-642"/>
        <s v="EMP-643"/>
        <s v="EMP-644"/>
        <s v="EMP-645"/>
        <s v="EMP-646"/>
        <s v="EMP-647"/>
        <s v="EMP-648"/>
        <s v="EMP-649"/>
        <s v="EMP-650"/>
        <s v="EMP-651"/>
        <s v="EMP-652"/>
        <s v="EMP-653"/>
        <s v="EMP-654"/>
        <s v="EMP-655"/>
        <s v="EMP-656"/>
        <s v="EMP-657"/>
        <s v="EMP-658"/>
        <s v="EMP-659"/>
        <s v="EMP-660"/>
        <s v="EMP-661"/>
        <s v="EMP-662"/>
        <s v="EMP-663"/>
        <s v="EMP-664"/>
        <s v="EMP-665"/>
        <s v="EMP-666"/>
        <s v="EMP-667"/>
        <s v="EMP-668"/>
        <s v="EMP-669"/>
        <s v="EMP-670"/>
        <s v="EMP-671"/>
        <s v="EMP-672"/>
        <s v="EMP-673"/>
        <s v="EMP-674"/>
        <s v="EMP-675"/>
        <s v="EMP-676"/>
        <s v="EMP-677"/>
        <s v="EMP-678"/>
        <s v="EMP-679"/>
        <s v="EMP-680"/>
        <s v="EMP-681"/>
        <s v="EMP-682"/>
        <s v="EMP-683"/>
        <s v="EMP-684"/>
        <s v="EMP-685"/>
        <s v="EMP-686"/>
        <s v="EMP-687"/>
        <s v="EMP-688"/>
        <s v="EMP-689"/>
        <s v="EMP-690"/>
        <s v="EMP-691"/>
        <s v="EMP-692"/>
        <s v="EMP-693"/>
        <s v="EMP-694"/>
        <s v="EMP-695"/>
        <s v="EMP-696"/>
        <s v="EMP-697"/>
        <s v="EMP-698"/>
        <s v="EMP-699"/>
        <s v="EMP-700"/>
        <s v="EMP-701"/>
        <s v="EMP-702"/>
        <s v="EMP-703"/>
        <s v="EMP-704"/>
        <s v="EMP-705"/>
        <s v="EMP-706"/>
        <s v="EMP-707"/>
        <s v="EMP-708"/>
        <s v="EMP-709"/>
        <s v="EMP-710"/>
        <s v="EMP-711"/>
        <s v="EMP-712"/>
        <s v="EMP-713"/>
        <s v="EMP-714"/>
        <s v="EMP-715"/>
        <s v="EMP-716"/>
        <s v="EMP-717"/>
        <s v="EMP-718"/>
        <s v="EMP-719"/>
        <s v="EMP-720"/>
        <s v="EMP-721"/>
        <s v="EMP-722"/>
        <s v="EMP-723"/>
        <s v="EMP-724"/>
        <s v="EMP-725"/>
        <s v="EMP-726"/>
        <s v="EMP-727"/>
        <s v="EMP-728"/>
        <s v="EMP-729"/>
        <s v="EMP-730"/>
        <s v="EMP-731"/>
        <s v="EMP-732"/>
        <s v="EMP-733"/>
        <s v="EMP-734"/>
        <s v="EMP-735"/>
        <s v="EMP-736"/>
        <s v="EMP-737"/>
        <s v="EMP-738"/>
        <s v="EMP-739"/>
        <s v="EMP-740"/>
        <s v="EMP-741"/>
        <s v="EMP-742"/>
        <s v="EMP-743"/>
        <s v="EMP-744"/>
        <s v="EMP-745"/>
        <s v="EMP-746"/>
        <s v="EMP-747"/>
        <s v="EMP-748"/>
        <s v="EMP-749"/>
        <s v="EMP-750"/>
        <s v="EMP-751"/>
        <s v="EMP-752"/>
        <s v="EMP-753"/>
        <s v="EMP-754"/>
        <s v="EMP-755"/>
        <s v="EMP-756"/>
        <s v="EMP-757"/>
        <s v="EMP-758"/>
        <s v="EMP-759"/>
        <s v="EMP-760"/>
        <s v="EMP-761"/>
        <s v="EMP-762"/>
        <s v="EMP-763"/>
        <s v="EMP-764"/>
        <s v="EMP-765"/>
        <s v="EMP-766"/>
        <s v="EMP-767"/>
        <s v="EMP-768"/>
        <s v="EMP-769"/>
        <s v="EMP-770"/>
        <s v="EMP-771"/>
        <s v="EMP-772"/>
        <s v="EMP-773"/>
        <s v="EMP-774"/>
        <s v="EMP-775"/>
        <s v="EMP-776"/>
        <s v="EMP-777"/>
        <s v="EMP-778"/>
        <s v="EMP-779"/>
        <s v="EMP-780"/>
        <s v="EMP-781"/>
        <s v="EMP-782"/>
        <s v="EMP-783"/>
        <s v="EMP-784"/>
        <s v="EMP-785"/>
        <s v="EMP-786"/>
        <s v="EMP-787"/>
        <s v="EMP-788"/>
        <s v="EMP-789"/>
        <s v="EMP-790"/>
        <s v="EMP-791"/>
        <s v="EMP-792"/>
        <s v="EMP-793"/>
        <s v="EMP-794"/>
        <s v="EMP-795"/>
        <s v="EMP-796"/>
        <s v="EMP-797"/>
        <s v="EMP-798"/>
        <s v="EMP-799"/>
        <s v="EMP-800"/>
        <s v="EMP-801"/>
        <s v="EMP-802"/>
        <s v="EMP-803"/>
        <s v="EMP-804"/>
        <s v="EMP-805"/>
        <s v="EMP-806"/>
        <s v="EMP-807"/>
        <s v="EMP-808"/>
        <s v="EMP-809"/>
        <s v="EMP-810"/>
        <s v="EMP-811"/>
        <s v="EMP-812"/>
        <s v="EMP-813"/>
        <s v="EMP-814"/>
        <s v="EMP-815"/>
        <s v="EMP-816"/>
        <s v="EMP-817"/>
        <s v="EMP-818"/>
        <s v="EMP-819"/>
        <s v="EMP-820"/>
        <s v="EMP-821"/>
        <s v="EMP-822"/>
        <s v="EMP-823"/>
        <s v="EMP-824"/>
        <s v="EMP-825"/>
        <s v="EMP-826"/>
        <s v="EMP-827"/>
        <s v="EMP-828"/>
        <s v="EMP-829"/>
        <s v="EMP-830"/>
        <s v="EMP-831"/>
        <s v="EMP-832"/>
        <s v="EMP-833"/>
        <s v="EMP-834"/>
        <s v="EMP-835"/>
        <s v="EMP-836"/>
        <s v="EMP-837"/>
        <s v="EMP-838"/>
        <s v="EMP-839"/>
        <s v="EMP-840"/>
        <s v="EMP-841"/>
        <s v="EMP-842"/>
        <s v="EMP-843"/>
        <s v="EMP-844"/>
        <s v="EMP-845"/>
        <s v="EMP-846"/>
        <s v="EMP-847"/>
        <s v="EMP-848"/>
        <s v="EMP-849"/>
        <s v="EMP-850"/>
        <s v="EMP-851"/>
        <s v="EMP-852"/>
        <s v="EMP-853"/>
        <s v="EMP-854"/>
        <s v="EMP-855"/>
        <s v="EMP-856"/>
        <s v="EMP-857"/>
        <s v="EMP-858"/>
        <s v="EMP-859"/>
        <s v="EMP-860"/>
        <s v="EMP-861"/>
        <s v="EMP-862"/>
        <s v="EMP-863"/>
        <s v="EMP-864"/>
        <s v="EMP-865"/>
        <s v="EMP-866"/>
        <s v="EMP-867"/>
        <s v="EMP-868"/>
        <s v="EMP-869"/>
        <s v="EMP-870"/>
        <s v="EMP-871"/>
        <s v="EMP-872"/>
        <s v="EMP-873"/>
        <s v="EMP-874"/>
        <s v="EMP-875"/>
        <s v="EMP-876"/>
        <s v="EMP-877"/>
        <s v="EMP-878"/>
        <s v="EMP-879"/>
        <s v="EMP-880"/>
        <s v="EMP-881"/>
        <s v="EMP-882"/>
        <s v="EMP-883"/>
        <s v="EMP-884"/>
        <s v="EMP-885"/>
        <s v="EMP-886"/>
        <s v="EMP-887"/>
        <s v="EMP-888"/>
        <s v="EMP-889"/>
        <s v="EMP-890"/>
        <s v="EMP-891"/>
        <s v="EMP-892"/>
        <s v="EMP-893"/>
        <s v="EMP-894"/>
        <s v="EMP-895"/>
        <s v="EMP-896"/>
        <s v="EMP-897"/>
        <s v="EMP-898"/>
        <s v="EMP-899"/>
        <s v="EMP-900"/>
        <s v="EMP-901"/>
        <s v="EMP-902"/>
        <s v="EMP-903"/>
        <s v="EMP-904"/>
        <s v="EMP-905"/>
        <s v="EMP-906"/>
        <s v="EMP-907"/>
        <s v="EMP-908"/>
        <s v="EMP-909"/>
        <s v="EMP-910"/>
        <s v="EMP-911"/>
        <s v="EMP-912"/>
        <s v="EMP-913"/>
        <s v="EMP-914"/>
        <s v="EMP-915"/>
        <s v="EMP-916"/>
        <s v="EMP-917"/>
        <s v="EMP-918"/>
        <s v="EMP-919"/>
        <s v="EMP-920"/>
        <s v="EMP-921"/>
        <s v="EMP-922"/>
        <s v="EMP-923"/>
        <s v="EMP-924"/>
        <s v="EMP-925"/>
        <s v="EMP-926"/>
        <s v="EMP-927"/>
        <s v="EMP-928"/>
        <s v="EMP-929"/>
        <s v="EMP-930"/>
        <s v="EMP-931"/>
        <s v="EMP-932"/>
        <s v="EMP-933"/>
        <s v="EMP-934"/>
        <s v="EMP-935"/>
        <s v="EMP-936"/>
        <s v="EMP-937"/>
        <s v="EMP-938"/>
        <s v="EMP-939"/>
        <s v="EMP-940"/>
        <s v="EMP-941"/>
        <s v="EMP-942"/>
        <s v="EMP-943"/>
        <s v="EMP-944"/>
        <s v="EMP-945"/>
        <s v="EMP-946"/>
        <s v="EMP-947"/>
        <s v="EMP-948"/>
        <s v="EMP-949"/>
        <s v="EMP-950"/>
        <s v="EMP-951"/>
        <s v="EMP-952"/>
        <s v="EMP-953"/>
        <s v="EMP-954"/>
        <s v="EMP-955"/>
        <s v="EMP-956"/>
        <s v="EMP-957"/>
        <s v="EMP-958"/>
        <s v="EMP-959"/>
        <s v="EMP-960"/>
        <s v="EMP-961"/>
        <s v="EMP-962"/>
        <s v="EMP-963"/>
        <s v="EMP-964"/>
        <s v="EMP-965"/>
        <s v="EMP-966"/>
        <s v="EMP-967"/>
        <s v="EMP-968"/>
        <s v="EMP-969"/>
        <s v="EMP-970"/>
        <s v="EMP-971"/>
        <s v="EMP-972"/>
        <s v="EMP-973"/>
        <s v="EMP-974"/>
        <s v="EMP-975"/>
        <s v="EMP-976"/>
        <s v="EMP-977"/>
        <s v="EMP-978"/>
        <s v="EMP-979"/>
        <s v="EMP-980"/>
        <s v="EMP-981"/>
        <s v="EMP-982"/>
        <s v="EMP-983"/>
        <s v="EMP-984"/>
        <s v="EMP-985"/>
        <s v="EMP-986"/>
        <s v="EMP-987"/>
        <s v="EMP-988"/>
        <s v="EMP-989"/>
        <s v="EMP-990"/>
        <s v="EMP-991"/>
        <s v="EMP-992"/>
        <s v="EMP-993"/>
        <s v="EMP-994"/>
        <s v="EMP-995"/>
        <s v="EMP-996"/>
        <s v="EMP-997"/>
        <s v="EMP-998"/>
        <s v="EMP-999"/>
        <s v="EMP-1000"/>
      </sharedItems>
    </cacheField>
    <cacheField name="Job Title" numFmtId="0">
      <sharedItems count="33">
        <s v="Sr. Manger"/>
        <s v="Technical Architect"/>
        <s v="Director"/>
        <s v="Computer Systems Manager"/>
        <s v="Sr. Analyst"/>
        <s v="Account Representative"/>
        <s v="Manager"/>
        <s v="Analyst"/>
        <s v="Controls Engineer"/>
        <s v="Vice President"/>
        <s v="Quality Engineer"/>
        <s v="Engineering Manager"/>
        <s v="IT Coordinator"/>
        <s v="Analyst II"/>
        <s v="Enterprise Architect"/>
        <s v="Sr. Business Partner"/>
        <s v="HRIS Analyst"/>
        <s v="Field Engineer"/>
        <s v="Automation Engineer"/>
        <s v="Operations Engineer"/>
        <s v="Business Partner"/>
        <s v="Cloud Infrastructure Architect"/>
        <s v="Test Engineer"/>
        <s v="Network Architect"/>
        <s v="Network Engineer"/>
        <s v="Development Engineer"/>
        <s v="Sr. Account Representative"/>
        <s v="System Administrator "/>
        <s v="Systems Analyst"/>
        <s v="Solutions Architect"/>
        <s v="IT Systems Architect"/>
        <s v="Service Desk Analyst"/>
        <s v="Network Administrator"/>
      </sharedItems>
    </cacheField>
    <cacheField name="Department" numFmtId="0">
      <sharedItems count="7">
        <s v="IT"/>
        <s v="Finance"/>
        <s v="Sales"/>
        <s v="Accounting"/>
        <s v="Human Resources"/>
        <s v="Engineering"/>
        <s v="Marketing"/>
      </sharedItems>
    </cacheField>
    <cacheField name="Business Unit" numFmtId="0">
      <sharedItems/>
    </cacheField>
    <cacheField name="Gender" numFmtId="0">
      <sharedItems count="2">
        <s v="Female"/>
        <s v="Male"/>
      </sharedItems>
    </cacheField>
    <cacheField name="Age" numFmtId="0">
      <sharedItems containsSemiMixedTypes="0" containsString="0" containsNumber="1" containsInteger="1" minValue="25" maxValue="65" count="41">
        <n v="55"/>
        <n v="59"/>
        <n v="50"/>
        <n v="26"/>
        <n v="57"/>
        <n v="27"/>
        <n v="25"/>
        <n v="29"/>
        <n v="34"/>
        <n v="36"/>
        <n v="51"/>
        <n v="31"/>
        <n v="41"/>
        <n v="65"/>
        <n v="64"/>
        <n v="45"/>
        <n v="56"/>
        <n v="37"/>
        <n v="44"/>
        <n v="43"/>
        <n v="63"/>
        <n v="28"/>
        <n v="61"/>
        <n v="30"/>
        <n v="32"/>
        <n v="35"/>
        <n v="53"/>
        <n v="52"/>
        <n v="40"/>
        <n v="33"/>
        <n v="46"/>
        <n v="38"/>
        <n v="58"/>
        <n v="60"/>
        <n v="42"/>
        <n v="48"/>
        <n v="54"/>
        <n v="49"/>
        <n v="39"/>
        <n v="62"/>
        <n v="47"/>
      </sharedItems>
    </cacheField>
    <cacheField name="Age Group" numFmtId="0">
      <sharedItems count="4">
        <s v="45-55"/>
        <s v="55-65"/>
        <s v="25-35"/>
        <s v="35-45"/>
      </sharedItems>
    </cacheField>
    <cacheField name="Hire Date" numFmtId="164">
      <sharedItems containsSemiMixedTypes="0" containsNonDate="0" containsDate="1" containsString="0" minDate="1992-01-09T00:00:00" maxDate="2021-12-27T00:00:00" count="949">
        <d v="2016-04-08T00:00:00"/>
        <d v="1997-11-29T00:00:00"/>
        <d v="2006-10-26T00:00:00"/>
        <d v="2019-09-27T00:00:00"/>
        <d v="1995-11-20T00:00:00"/>
        <d v="2017-01-24T00:00:00"/>
        <d v="2020-07-01T00:00:00"/>
        <d v="2020-05-16T00:00:00"/>
        <d v="2019-01-25T00:00:00"/>
        <d v="2018-06-13T00:00:00"/>
        <d v="2009-02-11T00:00:00"/>
        <d v="2021-10-21T00:00:00"/>
        <d v="1999-03-14T00:00:00"/>
        <d v="2021-06-10T00:00:00"/>
        <d v="2017-11-04T00:00:00"/>
        <d v="2013-03-13T00:00:00"/>
        <d v="2002-03-04T00:00:00"/>
        <d v="2003-12-01T00:00:00"/>
        <d v="2013-11-03T00:00:00"/>
        <d v="2002-07-09T00:00:00"/>
        <d v="2012-01-09T00:00:00"/>
        <d v="2021-04-02T00:00:00"/>
        <d v="2002-05-24T00:00:00"/>
        <d v="2019-09-05T00:00:00"/>
        <d v="2014-03-02T00:00:00"/>
        <d v="2015-04-17T00:00:00"/>
        <d v="2005-02-05T00:00:00"/>
        <d v="2004-06-07T00:00:00"/>
        <d v="1996-12-04T00:00:00"/>
        <d v="2012-05-11T00:00:00"/>
        <d v="2017-06-25T00:00:00"/>
        <d v="2004-05-16T00:00:00"/>
        <d v="2008-07-11T00:00:00"/>
        <d v="2016-09-29T00:00:00"/>
        <d v="2018-05-06T00:00:00"/>
        <d v="2014-02-11T00:00:00"/>
        <d v="2019-12-16T00:00:00"/>
        <d v="2019-10-20T00:00:00"/>
        <d v="2013-05-15T00:00:00"/>
        <d v="1994-01-03T00:00:00"/>
        <d v="2017-05-29T00:00:00"/>
        <d v="2013-11-23T00:00:00"/>
        <d v="2005-11-08T00:00:00"/>
        <d v="2013-11-14T00:00:00"/>
        <d v="2019-05-24T00:00:00"/>
        <d v="2010-11-04T00:00:00"/>
        <d v="2013-03-20T00:00:00"/>
        <d v="2009-09-20T00:00:00"/>
        <d v="2012-10-17T00:00:00"/>
        <d v="2014-10-29T00:00:00"/>
        <d v="2001-10-20T00:00:00"/>
        <d v="2021-09-21T00:00:00"/>
        <d v="2021-07-02T00:00:00"/>
        <d v="2011-05-15T00:00:00"/>
        <d v="2015-09-29T00:00:00"/>
        <d v="2018-12-22T00:00:00"/>
        <d v="2005-12-10T00:00:00"/>
        <d v="2001-05-30T00:00:00"/>
        <d v="2008-08-21T00:00:00"/>
        <d v="2021-03-11T00:00:00"/>
        <d v="2006-08-16T00:00:00"/>
        <d v="2019-01-02T00:00:00"/>
        <d v="2008-12-18T00:00:00"/>
        <d v="2013-08-07T00:00:00"/>
        <d v="2021-08-27T00:00:00"/>
        <d v="2008-01-27T00:00:00"/>
        <d v="2009-10-23T00:00:00"/>
        <d v="2016-04-24T00:00:00"/>
        <d v="2009-08-04T00:00:00"/>
        <d v="2020-01-05T00:00:00"/>
        <d v="2002-05-23T00:00:00"/>
        <d v="2019-01-28T00:00:00"/>
        <d v="2021-11-16T00:00:00"/>
        <d v="1998-09-03T00:00:00"/>
        <d v="2003-07-26T00:00:00"/>
        <d v="2010-12-23T00:00:00"/>
        <d v="2017-05-22T00:00:00"/>
        <d v="2007-07-02T00:00:00"/>
        <d v="2015-06-27T00:00:00"/>
        <d v="2015-09-23T00:00:00"/>
        <d v="2016-09-13T00:00:00"/>
        <d v="1992-04-08T00:00:00"/>
        <d v="2016-05-22T00:00:00"/>
        <d v="2020-07-28T00:00:00"/>
        <d v="2003-12-17T00:00:00"/>
        <d v="2014-01-16T00:00:00"/>
        <d v="2009-04-28T00:00:00"/>
        <d v="2019-07-04T00:00:00"/>
        <d v="2018-12-10T00:00:00"/>
        <d v="2018-09-25T00:00:00"/>
        <d v="2018-04-21T00:00:00"/>
        <d v="2019-04-23T00:00:00"/>
        <d v="2017-07-22T00:00:00"/>
        <d v="2002-11-16T00:00:00"/>
        <d v="2015-04-22T00:00:00"/>
        <d v="2011-07-10T00:00:00"/>
        <d v="2021-10-05T00:00:00"/>
        <d v="2020-05-26T00:00:00"/>
        <d v="2020-08-20T00:00:00"/>
        <d v="2013-04-22T00:00:00"/>
        <d v="2007-01-09T00:00:00"/>
        <d v="2015-01-27T00:00:00"/>
        <d v="2021-02-23T00:00:00"/>
        <d v="2007-04-05T00:00:00"/>
        <d v="2013-06-29T00:00:00"/>
        <d v="1997-10-23T00:00:00"/>
        <d v="1995-12-22T00:00:00"/>
        <d v="2016-12-02T00:00:00"/>
        <d v="2003-01-15T00:00:00"/>
        <d v="2005-02-15T00:00:00"/>
        <d v="2020-08-09T00:00:00"/>
        <d v="2006-12-13T00:00:00"/>
        <d v="2018-08-10T00:00:00"/>
        <d v="2019-09-24T00:00:00"/>
        <d v="1998-07-22T00:00:00"/>
        <d v="2006-04-18T00:00:00"/>
        <d v="2007-02-24T00:00:00"/>
        <d v="2021-01-02T00:00:00"/>
        <d v="2010-01-14T00:00:00"/>
        <d v="2005-08-09T00:00:00"/>
        <d v="2006-04-06T00:00:00"/>
        <d v="2019-03-06T00:00:00"/>
        <d v="2011-09-07T00:00:00"/>
        <d v="2019-02-19T00:00:00"/>
        <d v="2006-10-12T00:00:00"/>
        <d v="2007-11-05T00:00:00"/>
        <d v="1992-04-01T00:00:00"/>
        <d v="2020-04-16T00:00:00"/>
        <d v="2011-12-06T00:00:00"/>
        <d v="2014-02-25T00:00:00"/>
        <d v="1999-06-20T00:00:00"/>
        <d v="2018-01-22T00:00:00"/>
        <d v="2021-02-14T00:00:00"/>
        <d v="2017-07-06T00:00:00"/>
        <d v="2011-01-22T00:00:00"/>
        <d v="2003-02-28T00:00:00"/>
        <d v="2011-08-23T00:00:00"/>
        <d v="2002-11-22T00:00:00"/>
        <d v="2021-01-10T00:00:00"/>
        <d v="2019-09-07T00:00:00"/>
        <d v="2015-06-18T00:00:00"/>
        <d v="2017-03-10T00:00:00"/>
        <d v="2005-09-18T00:00:00"/>
        <d v="2008-04-15T00:00:00"/>
        <d v="1995-11-16T00:00:00"/>
        <d v="2013-07-18T00:00:00"/>
        <d v="2021-10-02T00:00:00"/>
        <d v="2013-07-13T00:00:00"/>
        <d v="1998-05-18T00:00:00"/>
        <d v="2002-02-26T00:00:00"/>
        <d v="1996-05-15T00:00:00"/>
        <d v="2014-03-16T00:00:00"/>
        <d v="2009-03-15T00:00:00"/>
        <d v="2021-10-08T00:00:00"/>
        <d v="2020-07-24T00:00:00"/>
        <d v="2014-01-03T00:00:00"/>
        <d v="2018-01-02T00:00:00"/>
        <d v="2000-04-28T00:00:00"/>
        <d v="1994-08-21T00:00:00"/>
        <d v="2017-11-16T00:00:00"/>
        <d v="2021-01-28T00:00:00"/>
        <d v="2017-05-03T00:00:00"/>
        <d v="2009-02-28T00:00:00"/>
        <d v="2018-05-20T00:00:00"/>
        <d v="2021-12-24T00:00:00"/>
        <d v="2016-12-18T00:00:00"/>
        <d v="1999-08-02T00:00:00"/>
        <d v="2007-12-21T00:00:00"/>
        <d v="2021-10-26T00:00:00"/>
        <d v="2014-03-08T00:00:00"/>
        <d v="2018-06-25T00:00:00"/>
        <d v="2006-10-31T00:00:00"/>
        <d v="2007-04-25T00:00:00"/>
        <d v="1994-09-18T00:00:00"/>
        <d v="2005-07-31T00:00:00"/>
        <d v="2002-03-28T00:00:00"/>
        <d v="2020-07-02T00:00:00"/>
        <d v="2016-12-27T00:00:00"/>
        <d v="2017-07-12T00:00:00"/>
        <d v="2004-12-07T00:00:00"/>
        <d v="2001-01-23T00:00:00"/>
        <d v="2020-09-12T00:00:00"/>
        <d v="1999-03-10T00:00:00"/>
        <d v="2019-10-15T00:00:00"/>
        <d v="2016-05-02T00:00:00"/>
        <d v="2019-05-09T00:00:00"/>
        <d v="2017-08-04T00:00:00"/>
        <d v="2003-03-25T00:00:00"/>
        <d v="2004-03-20T00:00:00"/>
        <d v="1999-04-25T00:00:00"/>
        <d v="1998-04-02T00:00:00"/>
        <d v="2010-12-28T00:00:00"/>
        <d v="2021-03-19T00:00:00"/>
        <d v="2018-06-21T00:00:00"/>
        <d v="2014-02-22T00:00:00"/>
        <d v="2019-12-19T00:00:00"/>
        <d v="2016-09-21T00:00:00"/>
        <d v="2017-05-11T00:00:00"/>
        <d v="2015-06-09T00:00:00"/>
        <d v="2011-10-10T00:00:00"/>
        <d v="2020-01-20T00:00:00"/>
        <d v="2014-08-28T00:00:00"/>
        <d v="1993-07-26T00:00:00"/>
        <d v="1999-10-09T00:00:00"/>
        <d v="2004-06-30T00:00:00"/>
        <d v="2021-12-26T00:00:00"/>
        <d v="2011-05-18T00:00:00"/>
        <d v="2014-05-10T00:00:00"/>
        <d v="2017-03-16T00:00:00"/>
        <d v="2003-04-22T00:00:00"/>
        <d v="1994-02-23T00:00:00"/>
        <d v="1998-07-14T00:00:00"/>
        <d v="2008-02-28T00:00:00"/>
        <d v="2020-09-04T00:00:00"/>
        <d v="2017-01-05T00:00:00"/>
        <d v="2013-01-20T00:00:00"/>
        <d v="2021-02-10T00:00:00"/>
        <d v="2018-03-06T00:00:00"/>
        <d v="2003-08-22T00:00:00"/>
        <d v="2017-01-18T00:00:00"/>
        <d v="2021-07-03T00:00:00"/>
        <d v="2014-05-30T00:00:00"/>
        <d v="2011-01-20T00:00:00"/>
        <d v="2021-03-28T00:00:00"/>
        <d v="2001-04-12T00:00:00"/>
        <d v="2009-09-04T00:00:00"/>
        <d v="1998-07-20T00:00:00"/>
        <d v="2015-03-15T00:00:00"/>
        <d v="2017-05-12T00:00:00"/>
        <d v="2020-12-16T00:00:00"/>
        <d v="1995-02-16T00:00:00"/>
        <d v="2021-02-08T00:00:00"/>
        <d v="2017-11-23T00:00:00"/>
        <d v="2012-06-25T00:00:00"/>
        <d v="2014-05-14T00:00:00"/>
        <d v="2013-02-10T00:00:00"/>
        <d v="2007-10-24T00:00:00"/>
        <d v="2013-11-16T00:00:00"/>
        <d v="2009-04-09T00:00:00"/>
        <d v="2020-08-26T00:00:00"/>
        <d v="2008-04-30T00:00:00"/>
        <d v="2006-01-31T00:00:00"/>
        <d v="2013-02-24T00:00:00"/>
        <d v="2008-04-06T00:00:00"/>
        <d v="2001-04-02T00:00:00"/>
        <d v="2002-03-01T00:00:00"/>
        <d v="2004-01-18T00:00:00"/>
        <d v="2017-08-25T00:00:00"/>
        <d v="2011-01-09T00:00:00"/>
        <d v="2014-03-14T00:00:00"/>
        <d v="2018-05-09T00:00:00"/>
        <d v="2013-06-26T00:00:00"/>
        <d v="2005-04-12T00:00:00"/>
        <d v="1992-09-28T00:00:00"/>
        <d v="2004-05-23T00:00:00"/>
        <d v="2018-05-04T00:00:00"/>
        <d v="2018-12-13T00:00:00"/>
        <d v="2021-12-15T00:00:00"/>
        <d v="2004-11-10T00:00:00"/>
        <d v="2004-08-20T00:00:00"/>
        <d v="2019-07-27T00:00:00"/>
        <d v="2012-10-26T00:00:00"/>
        <d v="2020-07-22T00:00:00"/>
        <d v="2017-03-25T00:00:00"/>
        <d v="2019-10-14T00:00:00"/>
        <d v="2005-07-07T00:00:00"/>
        <d v="2017-10-02T00:00:00"/>
        <d v="2003-05-14T00:00:00"/>
        <d v="1995-10-27T00:00:00"/>
        <d v="2013-09-11T00:00:00"/>
        <d v="2021-03-12T00:00:00"/>
        <d v="2008-07-05T00:00:00"/>
        <d v="1996-05-02T00:00:00"/>
        <d v="2010-07-01T00:00:00"/>
        <d v="1996-06-26T00:00:00"/>
        <d v="2004-08-19T00:00:00"/>
        <d v="2004-04-16T00:00:00"/>
        <d v="2020-11-08T00:00:00"/>
        <d v="2020-07-10T00:00:00"/>
        <d v="2017-09-14T00:00:00"/>
        <d v="2012-06-11T00:00:00"/>
        <d v="2013-09-26T00:00:00"/>
        <d v="2021-04-11T00:00:00"/>
        <d v="2016-06-12T00:00:00"/>
        <d v="2020-07-18T00:00:00"/>
        <d v="2005-06-18T00:00:00"/>
        <d v="2007-10-27T00:00:00"/>
        <d v="2021-02-24T00:00:00"/>
        <d v="2000-10-27T00:00:00"/>
        <d v="2016-01-15T00:00:00"/>
        <d v="2006-03-16T00:00:00"/>
        <d v="2016-10-24T00:00:00"/>
        <d v="2021-10-13T00:00:00"/>
        <d v="2021-01-18T00:00:00"/>
        <d v="2010-08-28T00:00:00"/>
        <d v="2015-07-10T00:00:00"/>
        <d v="2013-09-08T00:00:00"/>
        <d v="2020-10-09T00:00:00"/>
        <d v="2020-01-14T00:00:00"/>
        <d v="2017-09-17T00:00:00"/>
        <d v="2004-10-11T00:00:00"/>
        <d v="2015-09-19T00:00:00"/>
        <d v="2003-12-07T00:00:00"/>
        <d v="2021-07-28T00:00:00"/>
        <d v="2008-08-29T00:00:00"/>
        <d v="2010-12-10T00:00:00"/>
        <d v="2015-12-09T00:00:00"/>
        <d v="2006-12-12T00:00:00"/>
        <d v="2013-04-15T00:00:00"/>
        <d v="2005-06-10T00:00:00"/>
        <d v="2011-09-24T00:00:00"/>
        <d v="2007-09-07T00:00:00"/>
        <d v="2018-02-16T00:00:00"/>
        <d v="2018-06-02T00:00:00"/>
        <d v="2015-07-12T00:00:00"/>
        <d v="2015-06-13T00:00:00"/>
        <d v="1995-08-04T00:00:00"/>
        <d v="2020-02-02T00:00:00"/>
        <d v="2019-06-19T00:00:00"/>
        <d v="2018-03-26T00:00:00"/>
        <d v="2016-01-18T00:00:00"/>
        <d v="2007-12-02T00:00:00"/>
        <d v="2002-10-21T00:00:00"/>
        <d v="2017-02-19T00:00:00"/>
        <d v="2016-10-21T00:00:00"/>
        <d v="2019-10-25T00:00:00"/>
        <d v="2016-05-07T00:00:00"/>
        <d v="2018-12-18T00:00:00"/>
        <d v="2006-11-28T00:00:00"/>
        <d v="2017-02-10T00:00:00"/>
        <d v="1994-10-24T00:00:00"/>
        <d v="2020-04-23T00:00:00"/>
        <d v="2021-07-26T00:00:00"/>
        <d v="2005-10-15T00:00:00"/>
        <d v="2015-08-29T00:00:00"/>
        <d v="1998-07-16T00:00:00"/>
        <d v="2009-06-30T00:00:00"/>
        <d v="2017-02-14T00:00:00"/>
        <d v="2010-04-29T00:00:00"/>
        <d v="1996-06-14T00:00:00"/>
        <d v="2015-02-18T00:00:00"/>
        <d v="1994-09-15T00:00:00"/>
        <d v="2018-05-19T00:00:00"/>
        <d v="2021-05-11T00:00:00"/>
        <d v="2016-09-03T00:00:00"/>
        <d v="2012-05-19T00:00:00"/>
        <d v="1997-04-28T00:00:00"/>
        <d v="2003-04-15T00:00:00"/>
        <d v="2013-03-30T00:00:00"/>
        <d v="2019-03-29T00:00:00"/>
        <d v="2001-03-29T00:00:00"/>
        <d v="2001-09-10T00:00:00"/>
        <d v="2012-02-25T00:00:00"/>
        <d v="1998-01-21T00:00:00"/>
        <d v="2012-07-26T00:00:00"/>
        <d v="2021-08-25T00:00:00"/>
        <d v="1992-06-15T00:00:00"/>
        <d v="2012-07-23T00:00:00"/>
        <d v="2002-02-09T00:00:00"/>
        <d v="2017-01-04T00:00:00"/>
        <d v="2015-07-29T00:00:00"/>
        <d v="2008-03-21T00:00:00"/>
        <d v="2017-12-17T00:00:00"/>
        <d v="2019-03-18T00:00:00"/>
        <d v="2013-08-25T00:00:00"/>
        <d v="2006-06-20T00:00:00"/>
        <d v="2014-04-27T00:00:00"/>
        <d v="2018-05-14T00:00:00"/>
        <d v="2010-07-24T00:00:00"/>
        <d v="2004-02-25T00:00:00"/>
        <d v="2012-10-22T00:00:00"/>
        <d v="2016-03-14T00:00:00"/>
        <d v="2002-01-15T00:00:00"/>
        <d v="2017-09-21T00:00:00"/>
        <d v="2001-04-15T00:00:00"/>
        <d v="2010-01-15T00:00:00"/>
        <d v="2017-10-20T00:00:00"/>
        <d v="2010-09-10T00:00:00"/>
        <d v="2011-02-14T00:00:00"/>
        <d v="2020-04-27T00:00:00"/>
        <d v="2014-08-07T00:00:00"/>
        <d v="2019-01-23T00:00:00"/>
        <d v="2004-01-14T00:00:00"/>
        <d v="2016-04-07T00:00:00"/>
        <d v="2021-04-22T00:00:00"/>
        <d v="2010-06-11T00:00:00"/>
        <d v="2008-10-26T00:00:00"/>
        <d v="2011-07-26T00:00:00"/>
        <d v="2004-03-14T00:00:00"/>
        <d v="2007-07-30T00:00:00"/>
        <d v="2006-09-24T00:00:00"/>
        <d v="2015-09-03T00:00:00"/>
        <d v="1999-02-19T00:00:00"/>
        <d v="2014-06-23T00:00:00"/>
        <d v="2004-09-14T00:00:00"/>
        <d v="2006-04-28T00:00:00"/>
        <d v="2014-07-19T00:00:00"/>
        <d v="1998-05-04T00:00:00"/>
        <d v="2005-09-28T00:00:00"/>
        <d v="2003-08-11T00:00:00"/>
        <d v="2012-04-14T00:00:00"/>
        <d v="2008-01-24T00:00:00"/>
        <d v="2014-11-30T00:00:00"/>
        <d v="2020-09-18T00:00:00"/>
        <d v="2011-11-21T00:00:00"/>
        <d v="2008-10-13T00:00:00"/>
        <d v="2021-11-21T00:00:00"/>
        <d v="2018-09-02T00:00:00"/>
        <d v="2013-05-10T00:00:00"/>
        <d v="2019-10-18T00:00:00"/>
        <d v="2019-08-18T00:00:00"/>
        <d v="2010-10-17T00:00:00"/>
        <d v="1994-02-18T00:00:00"/>
        <d v="2012-10-20T00:00:00"/>
        <d v="1995-04-13T00:00:00"/>
        <d v="2001-01-02T00:00:00"/>
        <d v="2020-06-14T00:00:00"/>
        <d v="2012-03-16T00:00:00"/>
        <d v="2004-05-28T00:00:00"/>
        <d v="1995-10-29T00:00:00"/>
        <d v="2009-12-12T00:00:00"/>
        <d v="2020-11-18T00:00:00"/>
        <d v="2017-05-23T00:00:00"/>
        <d v="2001-05-03T00:00:00"/>
        <d v="2021-09-14T00:00:00"/>
        <d v="2013-02-28T00:00:00"/>
        <d v="2020-02-05T00:00:00"/>
        <d v="2000-08-17T00:00:00"/>
        <d v="1996-02-14T00:00:00"/>
        <d v="2019-12-25T00:00:00"/>
        <d v="2005-04-22T00:00:00"/>
        <d v="2006-06-11T00:00:00"/>
        <d v="2008-02-09T00:00:00"/>
        <d v="2018-07-28T00:00:00"/>
        <d v="2011-10-04T00:00:00"/>
        <d v="2015-06-11T00:00:00"/>
        <d v="2019-08-24T00:00:00"/>
        <d v="2002-07-19T00:00:00"/>
        <d v="1999-12-31T00:00:00"/>
        <d v="2011-07-20T00:00:00"/>
        <d v="2000-08-19T00:00:00"/>
        <d v="2021-04-17T00:00:00"/>
        <d v="1994-06-20T00:00:00"/>
        <d v="2008-10-07T00:00:00"/>
        <d v="2006-03-01T00:00:00"/>
        <d v="2013-08-30T00:00:00"/>
        <d v="1995-08-29T00:00:00"/>
        <d v="2018-04-29T00:00:00"/>
        <d v="2013-11-12T00:00:00"/>
        <d v="2004-12-11T00:00:00"/>
        <d v="2011-02-22T00:00:00"/>
        <d v="2009-09-27T00:00:00"/>
        <d v="2000-04-01T00:00:00"/>
        <d v="2019-06-22T00:00:00"/>
        <d v="2020-09-27T00:00:00"/>
        <d v="2007-04-13T00:00:00"/>
        <d v="2018-07-18T00:00:00"/>
        <d v="2010-04-04T00:00:00"/>
        <d v="2019-12-10T00:00:00"/>
        <d v="2020-10-20T00:00:00"/>
        <d v="2016-10-13T00:00:00"/>
        <d v="2000-09-01T00:00:00"/>
        <d v="2015-04-07T00:00:00"/>
        <d v="2010-02-26T00:00:00"/>
        <d v="2005-01-28T00:00:00"/>
        <d v="2014-09-16T00:00:00"/>
        <d v="2013-06-04T00:00:00"/>
        <d v="2021-02-05T00:00:00"/>
        <d v="1998-04-28T00:00:00"/>
        <d v="2016-02-05T00:00:00"/>
        <d v="2009-04-27T00:00:00"/>
        <d v="2016-11-22T00:00:00"/>
        <d v="2005-11-11T00:00:00"/>
        <d v="2016-06-22T00:00:00"/>
        <d v="2015-03-01T00:00:00"/>
        <d v="2004-02-10T00:00:00"/>
        <d v="2011-02-19T00:00:00"/>
        <d v="2014-09-04T00:00:00"/>
        <d v="2004-12-23T00:00:00"/>
        <d v="2019-12-05T00:00:00"/>
        <d v="2010-10-12T00:00:00"/>
        <d v="1998-08-03T00:00:00"/>
        <d v="2015-08-03T00:00:00"/>
        <d v="2008-10-18T00:00:00"/>
        <d v="2004-07-20T00:00:00"/>
        <d v="2007-10-12T00:00:00"/>
        <d v="2020-04-09T00:00:00"/>
        <d v="2021-08-11T00:00:00"/>
        <d v="2019-03-12T00:00:00"/>
        <d v="2001-03-06T00:00:00"/>
        <d v="2018-03-10T00:00:00"/>
        <d v="2016-05-26T00:00:00"/>
        <d v="2021-09-22T00:00:00"/>
        <d v="2011-12-22T00:00:00"/>
        <d v="2019-06-17T00:00:00"/>
        <d v="2018-10-27T00:00:00"/>
        <d v="2018-03-12T00:00:00"/>
        <d v="2010-04-24T00:00:00"/>
        <d v="2021-02-09T00:00:00"/>
        <d v="2018-05-28T00:00:00"/>
        <d v="2015-05-05T00:00:00"/>
        <d v="2021-10-17T00:00:00"/>
        <d v="2012-05-14T00:00:00"/>
        <d v="2014-07-10T00:00:00"/>
        <d v="1999-04-22T00:00:00"/>
        <d v="2010-07-19T00:00:00"/>
        <d v="1999-05-23T00:00:00"/>
        <d v="2006-05-29T00:00:00"/>
        <d v="2021-07-18T00:00:00"/>
        <d v="2021-11-15T00:00:00"/>
        <d v="2016-02-28T00:00:00"/>
        <d v="2020-08-08T00:00:00"/>
        <d v="2021-01-08T00:00:00"/>
        <d v="2016-05-24T00:00:00"/>
        <d v="1994-08-30T00:00:00"/>
        <d v="2013-08-13T00:00:00"/>
        <d v="2020-12-24T00:00:00"/>
        <d v="2013-05-23T00:00:00"/>
        <d v="2018-11-14T00:00:00"/>
        <d v="2011-03-01T00:00:00"/>
        <d v="2011-11-09T00:00:00"/>
        <d v="2006-10-15T00:00:00"/>
        <d v="2018-01-21T00:00:00"/>
        <d v="2015-11-17T00:00:00"/>
        <d v="2017-09-24T00:00:00"/>
        <d v="2021-11-19T00:00:00"/>
        <d v="1994-12-24T00:00:00"/>
        <d v="2007-03-13T00:00:00"/>
        <d v="2001-07-19T00:00:00"/>
        <d v="2009-05-11T00:00:00"/>
        <d v="2014-10-07T00:00:00"/>
        <d v="2018-04-27T00:00:00"/>
        <d v="2012-02-13T00:00:00"/>
        <d v="2017-06-28T00:00:00"/>
        <d v="2020-06-17T00:00:00"/>
        <d v="2019-12-20T00:00:00"/>
        <d v="2014-09-25T00:00:00"/>
        <d v="2009-06-27T00:00:00"/>
        <d v="2014-10-04T00:00:00"/>
        <d v="2012-01-21T00:00:00"/>
        <d v="2011-04-30T00:00:00"/>
        <d v="2015-12-19T00:00:00"/>
        <d v="2002-02-17T00:00:00"/>
        <d v="2016-06-24T00:00:00"/>
        <d v="2017-02-06T00:00:00"/>
        <d v="2000-08-16T00:00:00"/>
        <d v="2021-04-18T00:00:00"/>
        <d v="2020-03-14T00:00:00"/>
        <d v="2014-03-19T00:00:00"/>
        <d v="2012-09-03T00:00:00"/>
        <d v="2021-01-23T00:00:00"/>
        <d v="2018-12-07T00:00:00"/>
        <d v="2014-02-20T00:00:00"/>
        <d v="2016-12-17T00:00:00"/>
        <d v="2017-01-26T00:00:00"/>
        <d v="1992-10-13T00:00:00"/>
        <d v="2021-08-02T00:00:00"/>
        <d v="2015-10-08T00:00:00"/>
        <d v="1994-10-09T00:00:00"/>
        <d v="2018-12-14T00:00:00"/>
        <d v="2020-07-03T00:00:00"/>
        <d v="2007-01-27T00:00:00"/>
        <d v="2011-05-22T00:00:00"/>
        <d v="2010-07-30T00:00:00"/>
        <d v="2010-09-13T00:00:00"/>
        <d v="2019-08-08T00:00:00"/>
        <d v="2019-09-21T00:00:00"/>
        <d v="2020-10-21T00:00:00"/>
        <d v="2006-09-17T00:00:00"/>
        <d v="2001-10-17T00:00:00"/>
        <d v="2012-04-29T00:00:00"/>
        <d v="2011-10-20T00:00:00"/>
        <d v="2020-12-27T00:00:00"/>
        <d v="2000-01-29T00:00:00"/>
        <d v="2015-11-14T00:00:00"/>
        <d v="2012-06-06T00:00:00"/>
        <d v="2013-10-18T00:00:00"/>
        <d v="2009-12-23T00:00:00"/>
        <d v="2021-01-25T00:00:00"/>
        <d v="2014-01-11T00:00:00"/>
        <d v="2020-07-13T00:00:00"/>
        <d v="2020-07-20T00:00:00"/>
        <d v="2011-06-25T00:00:00"/>
        <d v="2009-01-28T00:00:00"/>
        <d v="2000-03-02T00:00:00"/>
        <d v="2017-09-05T00:00:00"/>
        <d v="2018-12-06T00:00:00"/>
        <d v="2010-02-24T00:00:00"/>
        <d v="2021-09-15T00:00:00"/>
        <d v="2021-04-09T00:00:00"/>
        <d v="1997-01-26T00:00:00"/>
        <d v="2021-06-27T00:00:00"/>
        <d v="2019-05-28T00:00:00"/>
        <d v="2008-03-12T00:00:00"/>
        <d v="2010-04-19T00:00:00"/>
        <d v="2016-01-10T00:00:00"/>
        <d v="2007-08-11T00:00:00"/>
        <d v="2013-06-21T00:00:00"/>
        <d v="2020-05-09T00:00:00"/>
        <d v="2004-02-29T00:00:00"/>
        <d v="2008-02-15T00:00:00"/>
        <d v="2014-09-22T00:00:00"/>
        <d v="2014-04-13T00:00:00"/>
        <d v="2003-02-10T00:00:00"/>
        <d v="2007-10-02T00:00:00"/>
        <d v="2017-03-06T00:00:00"/>
        <d v="2021-04-16T00:00:00"/>
        <d v="2018-08-18T00:00:00"/>
        <d v="2014-01-10T00:00:00"/>
        <d v="2004-08-15T00:00:00"/>
        <d v="2020-06-08T00:00:00"/>
        <d v="2007-03-06T00:00:00"/>
        <d v="2011-06-17T00:00:00"/>
        <d v="2008-02-29T00:00:00"/>
        <d v="2018-12-27T00:00:00"/>
        <d v="2014-01-08T00:00:00"/>
        <d v="2003-05-08T00:00:00"/>
        <d v="2014-01-23T00:00:00"/>
        <d v="2018-08-24T00:00:00"/>
        <d v="2010-04-25T00:00:00"/>
        <d v="2018-04-22T00:00:00"/>
        <d v="2011-03-16T00:00:00"/>
        <d v="2009-08-15T00:00:00"/>
        <d v="2018-11-09T00:00:00"/>
        <d v="2021-07-16T00:00:00"/>
        <d v="2019-02-24T00:00:00"/>
        <d v="2019-06-07T00:00:00"/>
        <d v="1997-03-11T00:00:00"/>
        <d v="2017-04-18T00:00:00"/>
        <d v="1992-05-04T00:00:00"/>
        <d v="2018-03-19T00:00:00"/>
        <d v="2016-12-07T00:00:00"/>
        <d v="2020-02-03T00:00:00"/>
        <d v="2016-02-16T00:00:00"/>
        <d v="2020-02-17T00:00:00"/>
        <d v="2019-07-06T00:00:00"/>
        <d v="2021-03-21T00:00:00"/>
        <d v="2019-11-04T00:00:00"/>
        <d v="2013-06-03T00:00:00"/>
        <d v="2019-07-10T00:00:00"/>
        <d v="2002-06-11T00:00:00"/>
        <d v="2007-06-19T00:00:00"/>
        <d v="2021-09-26T00:00:00"/>
        <d v="2015-08-12T00:00:00"/>
        <d v="2015-04-14T00:00:00"/>
        <d v="2019-04-26T00:00:00"/>
        <d v="2021-12-18T00:00:00"/>
        <d v="2000-09-29T00:00:00"/>
        <d v="2010-06-04T00:00:00"/>
        <d v="1994-10-16T00:00:00"/>
        <d v="2015-10-14T00:00:00"/>
        <d v="2003-06-24T00:00:00"/>
        <d v="2020-01-13T00:00:00"/>
        <d v="2007-08-16T00:00:00"/>
        <d v="2018-03-16T00:00:00"/>
        <d v="2017-09-26T00:00:00"/>
        <d v="2016-11-02T00:00:00"/>
        <d v="2018-01-03T00:00:00"/>
        <d v="1997-04-23T00:00:00"/>
        <d v="2020-04-14T00:00:00"/>
        <d v="2017-08-05T00:00:00"/>
        <d v="2020-01-17T00:00:00"/>
        <d v="2003-01-17T00:00:00"/>
        <d v="2017-09-28T00:00:00"/>
        <d v="2017-01-20T00:00:00"/>
        <d v="2021-07-25T00:00:00"/>
        <d v="2018-06-04T00:00:00"/>
        <d v="2010-05-21T00:00:00"/>
        <d v="2020-05-18T00:00:00"/>
        <d v="1999-03-13T00:00:00"/>
        <d v="2002-09-20T00:00:00"/>
        <d v="2018-05-27T00:00:00"/>
        <d v="2021-06-15T00:00:00"/>
        <d v="2020-05-15T00:00:00"/>
        <d v="2007-09-05T00:00:00"/>
        <d v="2019-05-25T00:00:00"/>
        <d v="2006-12-29T00:00:00"/>
        <d v="2012-03-11T00:00:00"/>
        <d v="1992-12-20T00:00:00"/>
        <d v="1998-04-01T00:00:00"/>
        <d v="2017-08-16T00:00:00"/>
        <d v="2019-08-21T00:00:00"/>
        <d v="2010-04-22T00:00:00"/>
        <d v="2018-05-07T00:00:00"/>
        <d v="2005-08-20T00:00:00"/>
        <d v="2005-04-11T00:00:00"/>
        <d v="2011-05-29T00:00:00"/>
        <d v="2010-12-30T00:00:00"/>
        <d v="2017-11-19T00:00:00"/>
        <d v="2005-10-14T00:00:00"/>
        <d v="2015-11-21T00:00:00"/>
        <d v="2019-12-11T00:00:00"/>
        <d v="2014-02-27T00:00:00"/>
        <d v="2012-12-13T00:00:00"/>
        <d v="2009-01-30T00:00:00"/>
        <d v="2009-10-05T00:00:00"/>
        <d v="1997-05-26T00:00:00"/>
        <d v="2015-07-16T00:00:00"/>
        <d v="2015-04-19T00:00:00"/>
        <d v="2017-02-11T00:00:00"/>
        <d v="2016-11-28T00:00:00"/>
        <d v="2016-04-29T00:00:00"/>
        <d v="2014-12-04T00:00:00"/>
        <d v="2007-09-22T00:00:00"/>
        <d v="1992-06-30T00:00:00"/>
        <d v="2012-05-03T00:00:00"/>
        <d v="2015-09-24T00:00:00"/>
        <d v="2017-04-24T00:00:00"/>
        <d v="2016-09-09T00:00:00"/>
        <d v="1997-08-19T00:00:00"/>
        <d v="2012-11-24T00:00:00"/>
        <d v="2002-08-16T00:00:00"/>
        <d v="2002-02-11T00:00:00"/>
        <d v="2021-05-09T00:00:00"/>
        <d v="2013-12-27T00:00:00"/>
        <d v="2010-04-06T00:00:00"/>
        <d v="2006-10-28T00:00:00"/>
        <d v="2019-02-25T00:00:00"/>
        <d v="2006-09-27T00:00:00"/>
        <d v="2017-01-09T00:00:00"/>
        <d v="2013-08-17T00:00:00"/>
        <d v="2020-02-07T00:00:00"/>
        <d v="2005-07-27T00:00:00"/>
        <d v="2007-03-15T00:00:00"/>
        <d v="2016-05-04T00:00:00"/>
        <d v="2019-11-29T00:00:00"/>
        <d v="2003-06-26T00:00:00"/>
        <d v="2017-02-12T00:00:00"/>
        <d v="2017-11-22T00:00:00"/>
        <d v="2014-03-05T00:00:00"/>
        <d v="2004-05-14T00:00:00"/>
        <d v="2015-04-23T00:00:00"/>
        <d v="2018-07-24T00:00:00"/>
        <d v="2008-03-25T00:00:00"/>
        <d v="2007-05-02T00:00:00"/>
        <d v="2021-01-17T00:00:00"/>
        <d v="1992-12-26T00:00:00"/>
        <d v="2018-09-15T00:00:00"/>
        <d v="2012-07-09T00:00:00"/>
        <d v="2021-03-15T00:00:00"/>
        <d v="2015-03-27T00:00:00"/>
        <d v="2014-08-10T00:00:00"/>
        <d v="2009-06-04T00:00:00"/>
        <d v="2002-02-08T00:00:00"/>
        <d v="2015-11-09T00:00:00"/>
        <d v="2018-09-28T00:00:00"/>
        <d v="2004-03-11T00:00:00"/>
        <d v="2019-02-06T00:00:00"/>
        <d v="2014-11-21T00:00:00"/>
        <d v="2014-02-10T00:00:00"/>
        <d v="2015-11-10T00:00:00"/>
        <d v="2010-05-09T00:00:00"/>
        <d v="1997-07-30T00:00:00"/>
        <d v="2000-09-24T00:00:00"/>
        <d v="2004-04-30T00:00:00"/>
        <d v="2018-02-26T00:00:00"/>
        <d v="1998-06-15T00:00:00"/>
        <d v="2019-11-09T00:00:00"/>
        <d v="2014-06-29T00:00:00"/>
        <d v="2014-07-29T00:00:00"/>
        <d v="2016-08-23T00:00:00"/>
        <d v="2013-06-14T00:00:00"/>
        <d v="2007-02-20T00:00:00"/>
        <d v="2015-12-27T00:00:00"/>
        <d v="2010-04-23T00:00:00"/>
        <d v="2011-04-24T00:00:00"/>
        <d v="2012-04-27T00:00:00"/>
        <d v="2010-06-15T00:00:00"/>
        <d v="1999-09-13T00:00:00"/>
        <d v="1997-03-13T00:00:00"/>
        <d v="2010-09-14T00:00:00"/>
        <d v="2013-04-18T00:00:00"/>
        <d v="2016-05-03T00:00:00"/>
        <d v="2013-03-29T00:00:00"/>
        <d v="2015-03-05T00:00:00"/>
        <d v="2020-09-25T00:00:00"/>
        <d v="2001-07-20T00:00:00"/>
        <d v="1996-06-22T00:00:00"/>
        <d v="1997-06-20T00:00:00"/>
        <d v="2017-04-14T00:00:00"/>
        <d v="2017-01-29T00:00:00"/>
        <d v="2017-10-05T00:00:00"/>
        <d v="2016-03-12T00:00:00"/>
        <d v="2017-11-09T00:00:00"/>
        <d v="2004-07-08T00:00:00"/>
        <d v="2017-06-12T00:00:00"/>
        <d v="2021-06-28T00:00:00"/>
        <d v="2004-04-19T00:00:00"/>
        <d v="2017-01-03T00:00:00"/>
        <d v="2020-06-27T00:00:00"/>
        <d v="2005-02-08T00:00:00"/>
        <d v="2009-03-13T00:00:00"/>
        <d v="2006-05-10T00:00:00"/>
        <d v="2002-07-08T00:00:00"/>
        <d v="1996-04-02T00:00:00"/>
        <d v="2005-02-09T00:00:00"/>
        <d v="2005-10-07T00:00:00"/>
        <d v="2001-03-27T00:00:00"/>
        <d v="2018-09-11T00:00:00"/>
        <d v="1996-02-18T00:00:00"/>
        <d v="2018-09-20T00:00:00"/>
        <d v="2008-09-10T00:00:00"/>
        <d v="2010-11-29T00:00:00"/>
        <d v="2021-06-23T00:00:00"/>
        <d v="2018-01-14T00:00:00"/>
        <d v="2013-08-21T00:00:00"/>
        <d v="2021-09-06T00:00:00"/>
        <d v="2017-11-03T00:00:00"/>
        <d v="2015-06-10T00:00:00"/>
        <d v="2018-12-05T00:00:00"/>
        <d v="2006-10-05T00:00:00"/>
        <d v="2014-06-20T00:00:00"/>
        <d v="2011-02-17T00:00:00"/>
        <d v="2015-06-29T00:00:00"/>
        <d v="2009-08-20T00:00:00"/>
        <d v="2010-12-05T00:00:00"/>
        <d v="2021-03-16T00:00:00"/>
        <d v="2021-03-02T00:00:00"/>
        <d v="2014-06-26T00:00:00"/>
        <d v="2006-12-18T00:00:00"/>
        <d v="2010-05-07T00:00:00"/>
        <d v="1996-03-29T00:00:00"/>
        <d v="2020-03-13T00:00:00"/>
        <d v="2018-01-11T00:00:00"/>
        <d v="2017-06-26T00:00:00"/>
        <d v="2014-02-05T00:00:00"/>
        <d v="2011-01-17T00:00:00"/>
        <d v="2010-03-16T00:00:00"/>
        <d v="2019-08-26T00:00:00"/>
        <d v="2019-04-02T00:00:00"/>
        <d v="2018-02-15T00:00:00"/>
        <d v="2019-03-03T00:00:00"/>
        <d v="2020-07-12T00:00:00"/>
        <d v="2011-05-20T00:00:00"/>
        <d v="2006-09-07T00:00:00"/>
        <d v="2004-01-27T00:00:00"/>
        <d v="2014-04-20T00:00:00"/>
        <d v="1992-03-19T00:00:00"/>
        <d v="2018-11-10T00:00:00"/>
        <d v="2017-08-13T00:00:00"/>
        <d v="1998-02-26T00:00:00"/>
        <d v="2014-10-19T00:00:00"/>
        <d v="2018-10-02T00:00:00"/>
        <d v="2020-08-15T00:00:00"/>
        <d v="2011-07-21T00:00:00"/>
        <d v="2019-05-15T00:00:00"/>
        <d v="2021-01-21T00:00:00"/>
        <d v="2005-02-23T00:00:00"/>
        <d v="2007-08-08T00:00:00"/>
        <d v="2012-08-10T00:00:00"/>
        <d v="2014-04-19T00:00:00"/>
        <d v="2010-08-23T00:00:00"/>
        <d v="2016-11-09T00:00:00"/>
        <d v="2017-09-07T00:00:00"/>
        <d v="2020-04-22T00:00:00"/>
        <d v="2006-07-11T00:00:00"/>
        <d v="2006-02-23T00:00:00"/>
        <d v="2000-02-28T00:00:00"/>
        <d v="2020-09-21T00:00:00"/>
        <d v="1998-09-24T00:00:00"/>
        <d v="2011-03-18T00:00:00"/>
        <d v="2007-05-30T00:00:00"/>
        <d v="2009-05-27T00:00:00"/>
        <d v="1992-01-09T00:00:00"/>
        <d v="2019-07-13T00:00:00"/>
        <d v="2019-04-14T00:00:00"/>
        <d v="2012-03-15T00:00:00"/>
        <d v="2019-01-24T00:00:00"/>
        <d v="2016-11-17T00:00:00"/>
        <d v="2018-10-24T00:00:00"/>
        <d v="2017-10-21T00:00:00"/>
        <d v="2001-04-09T00:00:00"/>
        <d v="2020-09-20T00:00:00"/>
        <d v="2012-08-06T00:00:00"/>
        <d v="2011-11-28T00:00:00"/>
        <d v="2003-05-21T00:00:00"/>
        <d v="2017-08-10T00:00:00"/>
        <d v="2014-10-16T00:00:00"/>
        <d v="2009-04-05T00:00:00"/>
        <d v="2021-10-09T00:00:00"/>
        <d v="2019-09-13T00:00:00"/>
        <d v="2021-03-17T00:00:00"/>
        <d v="2018-08-13T00:00:00"/>
        <d v="2000-10-24T00:00:00"/>
        <d v="2012-04-25T00:00:00"/>
        <d v="2017-12-16T00:00:00"/>
        <d v="2000-05-07T00:00:00"/>
        <d v="2009-01-17T00:00:00"/>
        <d v="2012-12-21T00:00:00"/>
        <d v="2014-10-03T00:00:00"/>
        <d v="2012-08-09T00:00:00"/>
        <d v="2021-07-08T00:00:00"/>
        <d v="2015-01-22T00:00:00"/>
        <d v="1993-08-28T00:00:00"/>
        <d v="2016-04-27T00:00:00"/>
        <d v="2007-09-10T00:00:00"/>
        <d v="2003-10-20T00:00:00"/>
        <d v="2011-12-17T00:00:00"/>
        <d v="2019-09-20T00:00:00"/>
        <d v="2007-05-27T00:00:00"/>
        <d v="2015-01-14T00:00:00"/>
        <d v="2010-03-11T00:00:00"/>
        <d v="2009-10-06T00:00:00"/>
        <d v="2016-08-20T00:00:00"/>
        <d v="2012-12-24T00:00:00"/>
        <d v="2020-04-15T00:00:00"/>
        <d v="2021-01-22T00:00:00"/>
        <d v="2014-11-29T00:00:00"/>
        <d v="2008-09-17T00:00:00"/>
        <d v="2006-07-21T00:00:00"/>
        <d v="1997-04-12T00:00:00"/>
        <d v="1994-09-26T00:00:00"/>
        <d v="1993-11-17T00:00:00"/>
        <d v="2021-04-28T00:00:00"/>
        <d v="1999-12-29T00:00:00"/>
        <d v="2019-11-07T00:00:00"/>
        <d v="2006-04-12T00:00:00"/>
        <d v="2019-07-25T00:00:00"/>
        <d v="2016-11-03T00:00:00"/>
        <d v="2020-03-08T00:00:00"/>
        <d v="2019-11-03T00:00:00"/>
        <d v="2016-05-19T00:00:00"/>
        <d v="2016-04-26T00:00:00"/>
        <d v="2005-11-28T00:00:00"/>
        <d v="2016-03-08T00:00:00"/>
        <d v="2001-08-23T00:00:00"/>
        <d v="2012-02-05T00:00:00"/>
        <d v="2010-12-12T00:00:00"/>
        <d v="2013-02-13T00:00:00"/>
        <d v="2019-01-19T00:00:00"/>
        <d v="2005-10-17T00:00:00"/>
        <d v="2008-07-06T00:00:00"/>
        <d v="2017-01-10T00:00:00"/>
        <d v="2016-11-11T00:00:00"/>
        <d v="2021-12-19T00:00:00"/>
        <d v="2002-01-09T00:00:00"/>
        <d v="2017-06-05T00:00:00"/>
        <d v="2012-02-28T00:00:00"/>
        <d v="2007-04-29T00:00:00"/>
        <d v="2016-08-21T00:00:00"/>
        <d v="1998-04-22T00:00:00"/>
        <d v="2015-06-14T00:00:00"/>
        <d v="2018-10-06T00:00:00"/>
        <d v="2009-01-07T00:00:00"/>
        <d v="2016-09-18T00:00:00"/>
        <d v="2010-05-31T00:00:00"/>
        <d v="2019-06-10T00:00:00"/>
        <d v="2012-01-28T00:00:00"/>
        <d v="2020-07-26T00:00:00"/>
      </sharedItems>
      <fieldGroup par="18"/>
    </cacheField>
    <cacheField name="Annual Salary" numFmtId="0">
      <sharedItems containsSemiMixedTypes="0" containsString="0" containsNumber="1" containsInteger="1" minValue="40063" maxValue="258498"/>
    </cacheField>
    <cacheField name="Bonus %" numFmtId="0">
      <sharedItems containsSemiMixedTypes="0" containsString="0" containsNumber="1" minValue="0" maxValue="0.4"/>
    </cacheField>
    <cacheField name="Bonus" numFmtId="0">
      <sharedItems containsSemiMixedTypes="0" containsString="0" containsNumber="1" containsInteger="1" minValue="0" maxValue="103370"/>
    </cacheField>
    <cacheField name="Total Annual Salary" numFmtId="0">
      <sharedItems containsSemiMixedTypes="0" containsString="0" containsNumber="1" minValue="40063" maxValue="361796.4"/>
    </cacheField>
    <cacheField name="Country" numFmtId="0">
      <sharedItems count="3">
        <s v="United States"/>
        <s v="China"/>
        <s v="Brazil"/>
      </sharedItems>
    </cacheField>
    <cacheField name="City" numFmtId="0">
      <sharedItems/>
    </cacheField>
    <cacheField name="Exit Date" numFmtId="164">
      <sharedItems containsNonDate="0" containsDate="1" containsString="0" containsBlank="1" minDate="1994-12-18T00:00:00" maxDate="2022-08-18T00:00:00" count="84">
        <d v="2021-10-16T00:00:00"/>
        <m/>
        <d v="2021-05-20T00:00:00"/>
        <d v="2020-03-09T00:00:00"/>
        <d v="2017-07-16T00:00:00"/>
        <d v="2020-07-08T00:00:00"/>
        <d v="2021-06-24T00:00:00"/>
        <d v="2014-01-22T00:00:00"/>
        <d v="2021-09-26T00:00:00"/>
        <d v="2014-03-27T00:00:00"/>
        <d v="2017-10-08T00:00:00"/>
        <d v="2020-12-21T00:00:00"/>
        <d v="2019-12-22T00:00:00"/>
        <d v="2018-10-12T00:00:00"/>
        <d v="2021-05-01T00:00:00"/>
        <d v="2013-12-13T00:00:00"/>
        <d v="2017-09-25T00:00:00"/>
        <d v="2010-01-15T00:00:00"/>
        <d v="2013-06-05T00:00:00"/>
        <d v="2020-07-17T00:00:00"/>
        <d v="2020-09-25T00:00:00"/>
        <d v="2008-06-17T00:00:00"/>
        <d v="2021-11-10T00:00:00"/>
        <d v="2020-10-03T00:00:00"/>
        <d v="2021-07-27T00:00:00"/>
        <d v="2005-04-14T00:00:00"/>
        <d v="2020-04-24T00:00:00"/>
        <d v="2016-10-03T00:00:00"/>
        <d v="1998-10-11T00:00:00"/>
        <d v="2003-01-02T00:00:00"/>
        <d v="2007-08-16T00:00:00"/>
        <d v="2019-12-11T00:00:00"/>
        <d v="2019-08-04T00:00:00"/>
        <d v="2011-12-26T00:00:00"/>
        <d v="2015-08-08T00:00:00"/>
        <d v="2020-07-12T00:00:00"/>
        <d v="2004-05-15T00:00:00"/>
        <d v="2017-08-11T00:00:00"/>
        <d v="2022-04-11T00:00:00"/>
        <d v="2015-11-30T00:00:00"/>
        <d v="2022-05-18T00:00:00"/>
        <d v="2021-05-18T00:00:00"/>
        <d v="2022-04-10T00:00:00"/>
        <d v="2021-01-07T00:00:00"/>
        <d v="2019-05-09T00:00:00"/>
        <d v="2017-09-22T00:00:00"/>
        <d v="2021-02-02T00:00:00"/>
        <d v="2015-06-09T00:00:00"/>
        <d v="2022-06-20T00:00:00"/>
        <d v="2021-03-08T00:00:00"/>
        <d v="1994-12-18T00:00:00"/>
        <d v="2021-10-22T00:00:00"/>
        <d v="2019-04-03T00:00:00"/>
        <d v="2020-12-12T00:00:00"/>
        <d v="2022-06-03T00:00:00"/>
        <d v="2009-12-06T00:00:00"/>
        <d v="2017-12-22T00:00:00"/>
        <d v="2014-10-26T00:00:00"/>
        <d v="2018-05-09T00:00:00"/>
        <d v="2022-08-17T00:00:00"/>
        <d v="2021-05-24T00:00:00"/>
        <d v="2020-06-09T00:00:00"/>
        <d v="2007-04-08T00:00:00"/>
        <d v="2006-04-22T00:00:00"/>
        <d v="2008-05-30T00:00:00"/>
        <d v="2022-04-20T00:00:00"/>
        <d v="2021-04-20T00:00:00"/>
        <d v="2014-12-25T00:00:00"/>
        <d v="2021-07-09T00:00:00"/>
        <d v="2017-12-09T00:00:00"/>
        <d v="2016-03-16T00:00:00"/>
        <d v="1996-12-14T00:00:00"/>
        <d v="2019-05-23T00:00:00"/>
        <d v="2021-04-09T00:00:00"/>
        <d v="2020-02-04T00:00:00"/>
        <d v="2018-05-31T00:00:00"/>
        <d v="2021-08-14T00:00:00"/>
        <d v="2021-01-15T00:00:00"/>
        <d v="2004-05-24T00:00:00"/>
        <d v="2021-03-02T00:00:00"/>
        <d v="2017-03-26T00:00:00"/>
        <d v="2019-03-14T00:00:00"/>
        <d v="2004-11-27T00:00:00"/>
        <d v="2018-01-08T00:00:00"/>
      </sharedItems>
      <fieldGroup par="21"/>
    </cacheField>
    <cacheField name="left Status" numFmtId="0">
      <sharedItems containsSemiMixedTypes="0" containsString="0" containsNumber="1" containsInteger="1" minValue="0" maxValue="1" count="2">
        <n v="1"/>
        <n v="0"/>
      </sharedItems>
    </cacheField>
    <cacheField name="Months (Hire Date)" numFmtId="0" databaseField="0">
      <fieldGroup base="7">
        <rangePr groupBy="months" startDate="1992-01-09T00:00:00" endDate="2021-12-27T00:00:00"/>
        <groupItems count="14">
          <s v="&lt;09-01-92"/>
          <s v="Jan"/>
          <s v="Feb"/>
          <s v="Mar"/>
          <s v="Apr"/>
          <s v="May"/>
          <s v="Jun"/>
          <s v="Jul"/>
          <s v="Aug"/>
          <s v="Sep"/>
          <s v="Oct"/>
          <s v="Nov"/>
          <s v="Dec"/>
          <s v="&gt;27-12-21"/>
        </groupItems>
      </fieldGroup>
    </cacheField>
    <cacheField name="Quarters (Hire Date)" numFmtId="0" databaseField="0">
      <fieldGroup base="7">
        <rangePr groupBy="quarters" startDate="1992-01-09T00:00:00" endDate="2021-12-27T00:00:00"/>
        <groupItems count="6">
          <s v="&lt;09-01-92"/>
          <s v="Qtr1"/>
          <s v="Qtr2"/>
          <s v="Qtr3"/>
          <s v="Qtr4"/>
          <s v="&gt;27-12-21"/>
        </groupItems>
      </fieldGroup>
    </cacheField>
    <cacheField name="Years (Hire Date)" numFmtId="0" databaseField="0">
      <fieldGroup base="7">
        <rangePr groupBy="years" startDate="1992-01-09T00:00:00" endDate="2021-12-27T00:00:00"/>
        <groupItems count="32">
          <s v="&lt;09-01-92"/>
          <s v="1992"/>
          <s v="1993"/>
          <s v="1994"/>
          <s v="1995"/>
          <s v="1996"/>
          <s v="1997"/>
          <s v="1998"/>
          <s v="1999"/>
          <s v="2000"/>
          <s v="2001"/>
          <s v="2002"/>
          <s v="2003"/>
          <s v="2004"/>
          <s v="2005"/>
          <s v="2006"/>
          <s v="2007"/>
          <s v="2008"/>
          <s v="2009"/>
          <s v="2010"/>
          <s v="2011"/>
          <s v="2012"/>
          <s v="2013"/>
          <s v="2014"/>
          <s v="2015"/>
          <s v="2016"/>
          <s v="2017"/>
          <s v="2018"/>
          <s v="2019"/>
          <s v="2020"/>
          <s v="2021"/>
          <s v="&gt;27-12-21"/>
        </groupItems>
      </fieldGroup>
    </cacheField>
    <cacheField name="Months (Exit Date)" numFmtId="0" databaseField="0">
      <fieldGroup base="14">
        <rangePr groupBy="months" startDate="1994-12-18T00:00:00" endDate="2022-08-18T00:00:00"/>
        <groupItems count="14">
          <s v="&lt;18-12-94"/>
          <s v="Jan"/>
          <s v="Feb"/>
          <s v="Mar"/>
          <s v="Apr"/>
          <s v="May"/>
          <s v="Jun"/>
          <s v="Jul"/>
          <s v="Aug"/>
          <s v="Sep"/>
          <s v="Oct"/>
          <s v="Nov"/>
          <s v="Dec"/>
          <s v="&gt;18-08-22"/>
        </groupItems>
      </fieldGroup>
    </cacheField>
    <cacheField name="Quarters (Exit Date)" numFmtId="0" databaseField="0">
      <fieldGroup base="14">
        <rangePr groupBy="quarters" startDate="1994-12-18T00:00:00" endDate="2022-08-18T00:00:00"/>
        <groupItems count="6">
          <s v="&lt;18-12-94"/>
          <s v="Qtr1"/>
          <s v="Qtr2"/>
          <s v="Qtr3"/>
          <s v="Qtr4"/>
          <s v="&gt;18-08-22"/>
        </groupItems>
      </fieldGroup>
    </cacheField>
    <cacheField name="Years (Exit Date)" numFmtId="0" databaseField="0">
      <fieldGroup base="14">
        <rangePr groupBy="years" startDate="1994-12-18T00:00:00" endDate="2022-08-18T00:00:00"/>
        <groupItems count="31">
          <s v="&lt;18-12-94"/>
          <s v="1994"/>
          <s v="1995"/>
          <s v="1996"/>
          <s v="1997"/>
          <s v="1998"/>
          <s v="1999"/>
          <s v="2000"/>
          <s v="2001"/>
          <s v="2002"/>
          <s v="2003"/>
          <s v="2004"/>
          <s v="2005"/>
          <s v="2006"/>
          <s v="2007"/>
          <s v="2008"/>
          <s v="2009"/>
          <s v="2010"/>
          <s v="2011"/>
          <s v="2012"/>
          <s v="2013"/>
          <s v="2014"/>
          <s v="2015"/>
          <s v="2016"/>
          <s v="2017"/>
          <s v="2018"/>
          <s v="2019"/>
          <s v="2020"/>
          <s v="2021"/>
          <s v="2022"/>
          <s v="&gt;18-08-22"/>
        </groupItems>
      </fieldGroup>
    </cacheField>
  </cacheFields>
  <extLst>
    <ext xmlns:x14="http://schemas.microsoft.com/office/spreadsheetml/2009/9/main" uri="{725AE2AE-9491-48be-B2B4-4EB974FC3084}">
      <x14:pivotCacheDefinition pivotCacheId="5740419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s v="Research &amp; Development"/>
    <x v="0"/>
    <x v="0"/>
    <x v="0"/>
    <x v="0"/>
    <n v="141604"/>
    <n v="0.15"/>
    <n v="21241"/>
    <n v="162844.6"/>
    <x v="0"/>
    <s v="Seattle"/>
    <x v="0"/>
    <x v="0"/>
  </r>
  <r>
    <x v="1"/>
    <x v="1"/>
    <x v="0"/>
    <s v="Manufacturing"/>
    <x v="1"/>
    <x v="1"/>
    <x v="1"/>
    <x v="1"/>
    <n v="99975"/>
    <n v="0"/>
    <n v="0"/>
    <n v="99975"/>
    <x v="1"/>
    <s v="Chongqing"/>
    <x v="1"/>
    <x v="1"/>
  </r>
  <r>
    <x v="2"/>
    <x v="2"/>
    <x v="1"/>
    <s v="Speciality Products"/>
    <x v="0"/>
    <x v="2"/>
    <x v="0"/>
    <x v="2"/>
    <n v="163099"/>
    <n v="0.2"/>
    <n v="32620"/>
    <n v="195718.8"/>
    <x v="0"/>
    <s v="Chicago"/>
    <x v="1"/>
    <x v="1"/>
  </r>
  <r>
    <x v="3"/>
    <x v="3"/>
    <x v="0"/>
    <s v="Manufacturing"/>
    <x v="0"/>
    <x v="3"/>
    <x v="2"/>
    <x v="3"/>
    <n v="84913"/>
    <n v="7.0000000000000007E-2"/>
    <n v="5944"/>
    <n v="90856.91"/>
    <x v="0"/>
    <s v="Chicago"/>
    <x v="1"/>
    <x v="1"/>
  </r>
  <r>
    <x v="4"/>
    <x v="4"/>
    <x v="1"/>
    <s v="Manufacturing"/>
    <x v="1"/>
    <x v="0"/>
    <x v="0"/>
    <x v="4"/>
    <n v="95409"/>
    <n v="0"/>
    <n v="0"/>
    <n v="95409"/>
    <x v="0"/>
    <s v="Phoenix"/>
    <x v="1"/>
    <x v="1"/>
  </r>
  <r>
    <x v="5"/>
    <x v="5"/>
    <x v="2"/>
    <s v="Corporate"/>
    <x v="1"/>
    <x v="4"/>
    <x v="1"/>
    <x v="5"/>
    <n v="50994"/>
    <n v="0"/>
    <n v="0"/>
    <n v="50994"/>
    <x v="1"/>
    <s v="Chongqing"/>
    <x v="1"/>
    <x v="1"/>
  </r>
  <r>
    <x v="6"/>
    <x v="6"/>
    <x v="0"/>
    <s v="Corporate"/>
    <x v="0"/>
    <x v="5"/>
    <x v="2"/>
    <x v="6"/>
    <n v="119746"/>
    <n v="0.1"/>
    <n v="11975"/>
    <n v="131720.6"/>
    <x v="0"/>
    <s v="Phoenix"/>
    <x v="1"/>
    <x v="1"/>
  </r>
  <r>
    <x v="7"/>
    <x v="7"/>
    <x v="1"/>
    <s v="Manufacturing"/>
    <x v="1"/>
    <x v="6"/>
    <x v="2"/>
    <x v="7"/>
    <n v="41336"/>
    <n v="0"/>
    <n v="0"/>
    <n v="41336"/>
    <x v="0"/>
    <s v="Miami"/>
    <x v="2"/>
    <x v="0"/>
  </r>
  <r>
    <x v="8"/>
    <x v="6"/>
    <x v="3"/>
    <s v="Manufacturing"/>
    <x v="1"/>
    <x v="7"/>
    <x v="2"/>
    <x v="8"/>
    <n v="113527"/>
    <n v="0.06"/>
    <n v="6812"/>
    <n v="120338.62"/>
    <x v="0"/>
    <s v="Austin"/>
    <x v="1"/>
    <x v="1"/>
  </r>
  <r>
    <x v="9"/>
    <x v="4"/>
    <x v="1"/>
    <s v="Speciality Products"/>
    <x v="0"/>
    <x v="8"/>
    <x v="2"/>
    <x v="9"/>
    <n v="77203"/>
    <n v="0"/>
    <n v="0"/>
    <n v="77203"/>
    <x v="0"/>
    <s v="Chicago"/>
    <x v="1"/>
    <x v="1"/>
  </r>
  <r>
    <x v="10"/>
    <x v="0"/>
    <x v="4"/>
    <s v="Manufacturing"/>
    <x v="0"/>
    <x v="9"/>
    <x v="3"/>
    <x v="10"/>
    <n v="157333"/>
    <n v="0.15"/>
    <n v="23600"/>
    <n v="180932.95"/>
    <x v="0"/>
    <s v="Miami"/>
    <x v="1"/>
    <x v="1"/>
  </r>
  <r>
    <x v="11"/>
    <x v="8"/>
    <x v="5"/>
    <s v="Speciality Products"/>
    <x v="0"/>
    <x v="5"/>
    <x v="2"/>
    <x v="11"/>
    <n v="109851"/>
    <n v="0"/>
    <n v="0"/>
    <n v="109851"/>
    <x v="0"/>
    <s v="Seattle"/>
    <x v="1"/>
    <x v="1"/>
  </r>
  <r>
    <x v="12"/>
    <x v="6"/>
    <x v="4"/>
    <s v="Manufacturing"/>
    <x v="1"/>
    <x v="1"/>
    <x v="1"/>
    <x v="12"/>
    <n v="105086"/>
    <n v="0.09"/>
    <n v="9458"/>
    <n v="114543.74"/>
    <x v="0"/>
    <s v="Austin"/>
    <x v="1"/>
    <x v="1"/>
  </r>
  <r>
    <x v="13"/>
    <x v="0"/>
    <x v="1"/>
    <s v="Research &amp; Development"/>
    <x v="0"/>
    <x v="10"/>
    <x v="0"/>
    <x v="13"/>
    <n v="146742"/>
    <n v="0.1"/>
    <n v="14674"/>
    <n v="161416.20000000001"/>
    <x v="1"/>
    <s v="Shanghai"/>
    <x v="1"/>
    <x v="1"/>
  </r>
  <r>
    <x v="14"/>
    <x v="4"/>
    <x v="3"/>
    <s v="Speciality Products"/>
    <x v="1"/>
    <x v="11"/>
    <x v="2"/>
    <x v="14"/>
    <n v="97078"/>
    <n v="0"/>
    <n v="0"/>
    <n v="97078"/>
    <x v="0"/>
    <s v="Austin"/>
    <x v="3"/>
    <x v="0"/>
  </r>
  <r>
    <x v="15"/>
    <x v="9"/>
    <x v="6"/>
    <s v="Research &amp; Development"/>
    <x v="0"/>
    <x v="12"/>
    <x v="3"/>
    <x v="15"/>
    <n v="249270"/>
    <n v="0.3"/>
    <n v="74781"/>
    <n v="324051"/>
    <x v="0"/>
    <s v="Seattle"/>
    <x v="1"/>
    <x v="1"/>
  </r>
  <r>
    <x v="16"/>
    <x v="2"/>
    <x v="1"/>
    <s v="Research &amp; Development"/>
    <x v="0"/>
    <x v="13"/>
    <x v="1"/>
    <x v="16"/>
    <n v="175837"/>
    <n v="0.2"/>
    <n v="35167"/>
    <n v="211004.4"/>
    <x v="0"/>
    <s v="Phoenix"/>
    <x v="1"/>
    <x v="1"/>
  </r>
  <r>
    <x v="17"/>
    <x v="0"/>
    <x v="6"/>
    <s v="Speciality Products"/>
    <x v="0"/>
    <x v="14"/>
    <x v="1"/>
    <x v="17"/>
    <n v="154828"/>
    <n v="0.13"/>
    <n v="20128"/>
    <n v="174955.64"/>
    <x v="0"/>
    <s v="Seattle"/>
    <x v="1"/>
    <x v="1"/>
  </r>
  <r>
    <x v="18"/>
    <x v="2"/>
    <x v="0"/>
    <s v="Corporate"/>
    <x v="1"/>
    <x v="14"/>
    <x v="1"/>
    <x v="18"/>
    <n v="186503"/>
    <n v="0.24"/>
    <n v="44761"/>
    <n v="231263.72"/>
    <x v="0"/>
    <s v="Columbus"/>
    <x v="1"/>
    <x v="1"/>
  </r>
  <r>
    <x v="19"/>
    <x v="2"/>
    <x v="2"/>
    <s v="Research &amp; Development"/>
    <x v="1"/>
    <x v="15"/>
    <x v="3"/>
    <x v="19"/>
    <n v="166331"/>
    <n v="0.18"/>
    <n v="29940"/>
    <n v="196270.58"/>
    <x v="1"/>
    <s v="Chongqing"/>
    <x v="1"/>
    <x v="1"/>
  </r>
  <r>
    <x v="20"/>
    <x v="0"/>
    <x v="0"/>
    <s v="Manufacturing"/>
    <x v="1"/>
    <x v="16"/>
    <x v="1"/>
    <x v="20"/>
    <n v="146140"/>
    <n v="0.1"/>
    <n v="14614"/>
    <n v="160754"/>
    <x v="2"/>
    <s v="Manaus"/>
    <x v="1"/>
    <x v="1"/>
  </r>
  <r>
    <x v="21"/>
    <x v="2"/>
    <x v="2"/>
    <s v="Manufacturing"/>
    <x v="0"/>
    <x v="9"/>
    <x v="3"/>
    <x v="21"/>
    <n v="151703"/>
    <n v="0.21"/>
    <n v="31858"/>
    <n v="183560.63"/>
    <x v="0"/>
    <s v="Miami"/>
    <x v="1"/>
    <x v="1"/>
  </r>
  <r>
    <x v="22"/>
    <x v="2"/>
    <x v="0"/>
    <s v="Research &amp; Development"/>
    <x v="1"/>
    <x v="1"/>
    <x v="1"/>
    <x v="22"/>
    <n v="172787"/>
    <n v="0.28000000000000003"/>
    <n v="48380"/>
    <n v="221167.36000000002"/>
    <x v="2"/>
    <s v="Rio de Janerio"/>
    <x v="1"/>
    <x v="1"/>
  </r>
  <r>
    <x v="23"/>
    <x v="7"/>
    <x v="2"/>
    <s v="Speciality Products"/>
    <x v="1"/>
    <x v="17"/>
    <x v="3"/>
    <x v="23"/>
    <n v="49998"/>
    <n v="0"/>
    <n v="0"/>
    <n v="49998"/>
    <x v="0"/>
    <s v="Seattle"/>
    <x v="1"/>
    <x v="1"/>
  </r>
  <r>
    <x v="24"/>
    <x v="9"/>
    <x v="2"/>
    <s v="Speciality Products"/>
    <x v="1"/>
    <x v="18"/>
    <x v="3"/>
    <x v="24"/>
    <n v="207172"/>
    <n v="0.31"/>
    <n v="64223"/>
    <n v="271395.32"/>
    <x v="1"/>
    <s v="Chongqing"/>
    <x v="1"/>
    <x v="1"/>
  </r>
  <r>
    <x v="25"/>
    <x v="2"/>
    <x v="4"/>
    <s v="Speciality Products"/>
    <x v="1"/>
    <x v="12"/>
    <x v="3"/>
    <x v="25"/>
    <n v="152239"/>
    <n v="0.23"/>
    <n v="35015"/>
    <n v="187253.97"/>
    <x v="0"/>
    <s v="Columbus"/>
    <x v="1"/>
    <x v="1"/>
  </r>
  <r>
    <x v="26"/>
    <x v="10"/>
    <x v="5"/>
    <s v="Corporate"/>
    <x v="0"/>
    <x v="16"/>
    <x v="1"/>
    <x v="26"/>
    <n v="98581"/>
    <n v="0"/>
    <n v="0"/>
    <n v="98581"/>
    <x v="2"/>
    <s v="Rio de Janerio"/>
    <x v="1"/>
    <x v="1"/>
  </r>
  <r>
    <x v="27"/>
    <x v="9"/>
    <x v="5"/>
    <s v="Speciality Products"/>
    <x v="1"/>
    <x v="19"/>
    <x v="3"/>
    <x v="27"/>
    <n v="246231"/>
    <n v="0.31"/>
    <n v="76332"/>
    <n v="322562.61"/>
    <x v="0"/>
    <s v="Seattle"/>
    <x v="1"/>
    <x v="1"/>
  </r>
  <r>
    <x v="28"/>
    <x v="11"/>
    <x v="5"/>
    <s v="Speciality Products"/>
    <x v="1"/>
    <x v="14"/>
    <x v="1"/>
    <x v="28"/>
    <n v="99354"/>
    <n v="0.12"/>
    <n v="11922"/>
    <n v="111276.48"/>
    <x v="1"/>
    <s v="Beijing"/>
    <x v="1"/>
    <x v="1"/>
  </r>
  <r>
    <x v="29"/>
    <x v="9"/>
    <x v="0"/>
    <s v="Corporate"/>
    <x v="1"/>
    <x v="20"/>
    <x v="1"/>
    <x v="29"/>
    <n v="231141"/>
    <n v="0.34"/>
    <n v="78588"/>
    <n v="309728.94"/>
    <x v="1"/>
    <s v="Beijing"/>
    <x v="1"/>
    <x v="1"/>
  </r>
  <r>
    <x v="30"/>
    <x v="12"/>
    <x v="0"/>
    <s v="Research &amp; Development"/>
    <x v="1"/>
    <x v="21"/>
    <x v="2"/>
    <x v="30"/>
    <n v="54775"/>
    <n v="0"/>
    <n v="0"/>
    <n v="54775"/>
    <x v="0"/>
    <s v="Columbus"/>
    <x v="1"/>
    <x v="1"/>
  </r>
  <r>
    <x v="31"/>
    <x v="7"/>
    <x v="1"/>
    <s v="Manufacturing"/>
    <x v="1"/>
    <x v="13"/>
    <x v="1"/>
    <x v="31"/>
    <n v="55499"/>
    <n v="0"/>
    <n v="0"/>
    <n v="55499"/>
    <x v="2"/>
    <s v="Manaus"/>
    <x v="1"/>
    <x v="1"/>
  </r>
  <r>
    <x v="32"/>
    <x v="13"/>
    <x v="2"/>
    <s v="Research &amp; Development"/>
    <x v="1"/>
    <x v="22"/>
    <x v="1"/>
    <x v="32"/>
    <n v="66521"/>
    <n v="0"/>
    <n v="0"/>
    <n v="66521"/>
    <x v="0"/>
    <s v="Seattle"/>
    <x v="1"/>
    <x v="1"/>
  </r>
  <r>
    <x v="33"/>
    <x v="5"/>
    <x v="2"/>
    <s v="Speciality Products"/>
    <x v="1"/>
    <x v="23"/>
    <x v="2"/>
    <x v="33"/>
    <n v="59100"/>
    <n v="0"/>
    <n v="0"/>
    <n v="59100"/>
    <x v="1"/>
    <s v="Chongqing"/>
    <x v="1"/>
    <x v="1"/>
  </r>
  <r>
    <x v="34"/>
    <x v="7"/>
    <x v="1"/>
    <s v="Research &amp; Development"/>
    <x v="0"/>
    <x v="5"/>
    <x v="2"/>
    <x v="34"/>
    <n v="49011"/>
    <n v="0"/>
    <n v="0"/>
    <n v="49011"/>
    <x v="0"/>
    <s v="Chicago"/>
    <x v="1"/>
    <x v="1"/>
  </r>
  <r>
    <x v="35"/>
    <x v="14"/>
    <x v="0"/>
    <s v="Manufacturing"/>
    <x v="0"/>
    <x v="24"/>
    <x v="2"/>
    <x v="35"/>
    <n v="99575"/>
    <n v="0"/>
    <n v="0"/>
    <n v="99575"/>
    <x v="0"/>
    <s v="Austin"/>
    <x v="1"/>
    <x v="1"/>
  </r>
  <r>
    <x v="36"/>
    <x v="8"/>
    <x v="5"/>
    <s v="Manufacturing"/>
    <x v="0"/>
    <x v="8"/>
    <x v="2"/>
    <x v="36"/>
    <n v="99989"/>
    <n v="0"/>
    <n v="0"/>
    <n v="99989"/>
    <x v="1"/>
    <s v="Chengdu"/>
    <x v="1"/>
    <x v="1"/>
  </r>
  <r>
    <x v="37"/>
    <x v="9"/>
    <x v="6"/>
    <s v="Research &amp; Development"/>
    <x v="1"/>
    <x v="5"/>
    <x v="2"/>
    <x v="37"/>
    <n v="256420"/>
    <n v="0.3"/>
    <n v="76926"/>
    <n v="333346"/>
    <x v="0"/>
    <s v="Phoenix"/>
    <x v="1"/>
    <x v="1"/>
  </r>
  <r>
    <x v="38"/>
    <x v="1"/>
    <x v="0"/>
    <s v="Manufacturing"/>
    <x v="0"/>
    <x v="25"/>
    <x v="2"/>
    <x v="38"/>
    <n v="78940"/>
    <n v="0"/>
    <n v="0"/>
    <n v="78940"/>
    <x v="0"/>
    <s v="Miami"/>
    <x v="1"/>
    <x v="1"/>
  </r>
  <r>
    <x v="39"/>
    <x v="14"/>
    <x v="0"/>
    <s v="Corporate"/>
    <x v="0"/>
    <x v="4"/>
    <x v="1"/>
    <x v="39"/>
    <n v="82872"/>
    <n v="0"/>
    <n v="0"/>
    <n v="82872"/>
    <x v="2"/>
    <s v="Manaus"/>
    <x v="1"/>
    <x v="1"/>
  </r>
  <r>
    <x v="40"/>
    <x v="15"/>
    <x v="4"/>
    <s v="Speciality Products"/>
    <x v="1"/>
    <x v="23"/>
    <x v="2"/>
    <x v="40"/>
    <n v="86317"/>
    <n v="0"/>
    <n v="0"/>
    <n v="86317"/>
    <x v="1"/>
    <s v="Chengdu"/>
    <x v="4"/>
    <x v="0"/>
  </r>
  <r>
    <x v="41"/>
    <x v="6"/>
    <x v="6"/>
    <s v="Speciality Products"/>
    <x v="0"/>
    <x v="26"/>
    <x v="0"/>
    <x v="41"/>
    <n v="113135"/>
    <n v="0.05"/>
    <n v="5657"/>
    <n v="118791.75"/>
    <x v="0"/>
    <s v="Austin"/>
    <x v="1"/>
    <x v="1"/>
  </r>
  <r>
    <x v="42"/>
    <x v="9"/>
    <x v="0"/>
    <s v="Speciality Products"/>
    <x v="1"/>
    <x v="27"/>
    <x v="0"/>
    <x v="42"/>
    <n v="199808"/>
    <n v="0.32"/>
    <n v="63939"/>
    <n v="263746.56"/>
    <x v="0"/>
    <s v="Seattle"/>
    <x v="1"/>
    <x v="1"/>
  </r>
  <r>
    <x v="43"/>
    <x v="5"/>
    <x v="2"/>
    <s v="Speciality Products"/>
    <x v="1"/>
    <x v="17"/>
    <x v="3"/>
    <x v="43"/>
    <n v="56037"/>
    <n v="0"/>
    <n v="0"/>
    <n v="56037"/>
    <x v="1"/>
    <s v="Shanghai"/>
    <x v="1"/>
    <x v="1"/>
  </r>
  <r>
    <x v="44"/>
    <x v="0"/>
    <x v="6"/>
    <s v="Research &amp; Development"/>
    <x v="0"/>
    <x v="7"/>
    <x v="2"/>
    <x v="44"/>
    <n v="122350"/>
    <n v="0.12"/>
    <n v="14682"/>
    <n v="137032"/>
    <x v="0"/>
    <s v="Phoenix"/>
    <x v="1"/>
    <x v="1"/>
  </r>
  <r>
    <x v="45"/>
    <x v="14"/>
    <x v="0"/>
    <s v="Research &amp; Development"/>
    <x v="1"/>
    <x v="28"/>
    <x v="3"/>
    <x v="45"/>
    <n v="92952"/>
    <n v="0"/>
    <n v="0"/>
    <n v="92952"/>
    <x v="0"/>
    <s v="Seattle"/>
    <x v="1"/>
    <x v="1"/>
  </r>
  <r>
    <x v="46"/>
    <x v="3"/>
    <x v="0"/>
    <s v="Corporate"/>
    <x v="1"/>
    <x v="24"/>
    <x v="2"/>
    <x v="46"/>
    <n v="79921"/>
    <n v="0.05"/>
    <n v="3996"/>
    <n v="83917.05"/>
    <x v="0"/>
    <s v="Austin"/>
    <x v="1"/>
    <x v="1"/>
  </r>
  <r>
    <x v="47"/>
    <x v="2"/>
    <x v="0"/>
    <s v="Research &amp; Development"/>
    <x v="0"/>
    <x v="17"/>
    <x v="3"/>
    <x v="47"/>
    <n v="167199"/>
    <n v="0.2"/>
    <n v="33440"/>
    <n v="200638.8"/>
    <x v="0"/>
    <s v="Seattle"/>
    <x v="1"/>
    <x v="1"/>
  </r>
  <r>
    <x v="48"/>
    <x v="10"/>
    <x v="5"/>
    <s v="Research &amp; Development"/>
    <x v="1"/>
    <x v="27"/>
    <x v="0"/>
    <x v="48"/>
    <n v="71476"/>
    <n v="0"/>
    <n v="0"/>
    <n v="71476"/>
    <x v="0"/>
    <s v="Phoenix"/>
    <x v="1"/>
    <x v="1"/>
  </r>
  <r>
    <x v="49"/>
    <x v="2"/>
    <x v="5"/>
    <s v="Manufacturing"/>
    <x v="0"/>
    <x v="15"/>
    <x v="3"/>
    <x v="49"/>
    <n v="189420"/>
    <n v="0.2"/>
    <n v="37884"/>
    <n v="227304"/>
    <x v="0"/>
    <s v="Seattle"/>
    <x v="1"/>
    <x v="1"/>
  </r>
  <r>
    <x v="50"/>
    <x v="16"/>
    <x v="4"/>
    <s v="Research &amp; Development"/>
    <x v="0"/>
    <x v="14"/>
    <x v="1"/>
    <x v="50"/>
    <n v="64057"/>
    <n v="0"/>
    <n v="0"/>
    <n v="64057"/>
    <x v="0"/>
    <s v="Phoenix"/>
    <x v="1"/>
    <x v="1"/>
  </r>
  <r>
    <x v="51"/>
    <x v="13"/>
    <x v="6"/>
    <s v="Manufacturing"/>
    <x v="0"/>
    <x v="5"/>
    <x v="2"/>
    <x v="51"/>
    <n v="68728"/>
    <n v="0"/>
    <n v="0"/>
    <n v="68728"/>
    <x v="0"/>
    <s v="Phoenix"/>
    <x v="1"/>
    <x v="1"/>
  </r>
  <r>
    <x v="52"/>
    <x v="0"/>
    <x v="0"/>
    <s v="Manufacturing"/>
    <x v="0"/>
    <x v="6"/>
    <x v="2"/>
    <x v="52"/>
    <n v="125633"/>
    <n v="0.11"/>
    <n v="13820"/>
    <n v="139452.63"/>
    <x v="1"/>
    <s v="Beijing"/>
    <x v="1"/>
    <x v="1"/>
  </r>
  <r>
    <x v="53"/>
    <x v="13"/>
    <x v="6"/>
    <s v="Manufacturing"/>
    <x v="1"/>
    <x v="25"/>
    <x v="2"/>
    <x v="53"/>
    <n v="66889"/>
    <n v="0"/>
    <n v="0"/>
    <n v="66889"/>
    <x v="0"/>
    <s v="Columbus"/>
    <x v="1"/>
    <x v="1"/>
  </r>
  <r>
    <x v="54"/>
    <x v="2"/>
    <x v="3"/>
    <s v="Research &amp; Development"/>
    <x v="0"/>
    <x v="9"/>
    <x v="3"/>
    <x v="54"/>
    <n v="178700"/>
    <n v="0.28999999999999998"/>
    <n v="51823"/>
    <n v="230523"/>
    <x v="0"/>
    <s v="Seattle"/>
    <x v="1"/>
    <x v="1"/>
  </r>
  <r>
    <x v="55"/>
    <x v="17"/>
    <x v="5"/>
    <s v="Research &amp; Development"/>
    <x v="0"/>
    <x v="29"/>
    <x v="2"/>
    <x v="55"/>
    <n v="83990"/>
    <n v="0"/>
    <n v="0"/>
    <n v="83990"/>
    <x v="0"/>
    <s v="Chicago"/>
    <x v="1"/>
    <x v="1"/>
  </r>
  <r>
    <x v="56"/>
    <x v="18"/>
    <x v="5"/>
    <s v="Corporate"/>
    <x v="0"/>
    <x v="27"/>
    <x v="0"/>
    <x v="56"/>
    <n v="102043"/>
    <n v="0"/>
    <n v="0"/>
    <n v="102043"/>
    <x v="0"/>
    <s v="Chicago"/>
    <x v="1"/>
    <x v="1"/>
  </r>
  <r>
    <x v="57"/>
    <x v="19"/>
    <x v="5"/>
    <s v="Manufacturing"/>
    <x v="0"/>
    <x v="30"/>
    <x v="0"/>
    <x v="57"/>
    <n v="90678"/>
    <n v="0"/>
    <n v="0"/>
    <n v="90678"/>
    <x v="0"/>
    <s v="Columbus"/>
    <x v="1"/>
    <x v="1"/>
  </r>
  <r>
    <x v="58"/>
    <x v="20"/>
    <x v="4"/>
    <s v="Manufacturing"/>
    <x v="0"/>
    <x v="30"/>
    <x v="0"/>
    <x v="58"/>
    <n v="59067"/>
    <n v="0"/>
    <n v="0"/>
    <n v="59067"/>
    <x v="0"/>
    <s v="Miami"/>
    <x v="1"/>
    <x v="1"/>
  </r>
  <r>
    <x v="59"/>
    <x v="0"/>
    <x v="6"/>
    <s v="Research &amp; Development"/>
    <x v="1"/>
    <x v="15"/>
    <x v="3"/>
    <x v="59"/>
    <n v="135062"/>
    <n v="0.15"/>
    <n v="20259"/>
    <n v="155321.29999999999"/>
    <x v="1"/>
    <s v="Chengdu"/>
    <x v="1"/>
    <x v="1"/>
  </r>
  <r>
    <x v="60"/>
    <x v="0"/>
    <x v="0"/>
    <s v="Corporate"/>
    <x v="0"/>
    <x v="0"/>
    <x v="0"/>
    <x v="60"/>
    <n v="159044"/>
    <n v="0.1"/>
    <n v="15904"/>
    <n v="174948.4"/>
    <x v="2"/>
    <s v="Manaus"/>
    <x v="1"/>
    <x v="1"/>
  </r>
  <r>
    <x v="61"/>
    <x v="4"/>
    <x v="3"/>
    <s v="Manufacturing"/>
    <x v="0"/>
    <x v="18"/>
    <x v="3"/>
    <x v="61"/>
    <n v="74691"/>
    <n v="0"/>
    <n v="0"/>
    <n v="74691"/>
    <x v="2"/>
    <s v="Manaus"/>
    <x v="5"/>
    <x v="0"/>
  </r>
  <r>
    <x v="62"/>
    <x v="11"/>
    <x v="5"/>
    <s v="Corporate"/>
    <x v="0"/>
    <x v="18"/>
    <x v="3"/>
    <x v="62"/>
    <n v="92753"/>
    <n v="0.13"/>
    <n v="12058"/>
    <n v="104810.89"/>
    <x v="0"/>
    <s v="Austin"/>
    <x v="6"/>
    <x v="0"/>
  </r>
  <r>
    <x v="63"/>
    <x v="9"/>
    <x v="4"/>
    <s v="Speciality Products"/>
    <x v="1"/>
    <x v="15"/>
    <x v="3"/>
    <x v="63"/>
    <n v="236946"/>
    <n v="0.37"/>
    <n v="87670"/>
    <n v="324616.02"/>
    <x v="0"/>
    <s v="Seattle"/>
    <x v="1"/>
    <x v="1"/>
  </r>
  <r>
    <x v="64"/>
    <x v="7"/>
    <x v="1"/>
    <s v="Corporate"/>
    <x v="0"/>
    <x v="9"/>
    <x v="3"/>
    <x v="64"/>
    <n v="48906"/>
    <n v="0"/>
    <n v="0"/>
    <n v="48906"/>
    <x v="0"/>
    <s v="Miami"/>
    <x v="1"/>
    <x v="1"/>
  </r>
  <r>
    <x v="65"/>
    <x v="4"/>
    <x v="2"/>
    <s v="Corporate"/>
    <x v="0"/>
    <x v="31"/>
    <x v="3"/>
    <x v="65"/>
    <n v="80024"/>
    <n v="0"/>
    <n v="0"/>
    <n v="80024"/>
    <x v="0"/>
    <s v="Columbus"/>
    <x v="1"/>
    <x v="1"/>
  </r>
  <r>
    <x v="66"/>
    <x v="16"/>
    <x v="4"/>
    <s v="Speciality Products"/>
    <x v="0"/>
    <x v="12"/>
    <x v="3"/>
    <x v="66"/>
    <n v="54415"/>
    <n v="0"/>
    <n v="0"/>
    <n v="54415"/>
    <x v="0"/>
    <s v="Seattle"/>
    <x v="7"/>
    <x v="0"/>
  </r>
  <r>
    <x v="67"/>
    <x v="6"/>
    <x v="6"/>
    <s v="Research &amp; Development"/>
    <x v="0"/>
    <x v="23"/>
    <x v="2"/>
    <x v="67"/>
    <n v="120341"/>
    <n v="7.0000000000000007E-2"/>
    <n v="8424"/>
    <n v="128764.87"/>
    <x v="0"/>
    <s v="Seattle"/>
    <x v="1"/>
    <x v="1"/>
  </r>
  <r>
    <x v="68"/>
    <x v="9"/>
    <x v="0"/>
    <s v="Speciality Products"/>
    <x v="0"/>
    <x v="19"/>
    <x v="3"/>
    <x v="68"/>
    <n v="208415"/>
    <n v="0.35"/>
    <n v="72945"/>
    <n v="281360.25"/>
    <x v="0"/>
    <s v="Seattle"/>
    <x v="1"/>
    <x v="1"/>
  </r>
  <r>
    <x v="69"/>
    <x v="21"/>
    <x v="0"/>
    <s v="Speciality Products"/>
    <x v="0"/>
    <x v="24"/>
    <x v="2"/>
    <x v="69"/>
    <n v="78844"/>
    <n v="0"/>
    <n v="0"/>
    <n v="78844"/>
    <x v="0"/>
    <s v="Seattle"/>
    <x v="1"/>
    <x v="1"/>
  </r>
  <r>
    <x v="70"/>
    <x v="17"/>
    <x v="5"/>
    <s v="Manufacturing"/>
    <x v="1"/>
    <x v="32"/>
    <x v="1"/>
    <x v="70"/>
    <n v="76354"/>
    <n v="0"/>
    <n v="0"/>
    <n v="76354"/>
    <x v="0"/>
    <s v="Phoenix"/>
    <x v="8"/>
    <x v="0"/>
  </r>
  <r>
    <x v="71"/>
    <x v="2"/>
    <x v="1"/>
    <s v="Speciality Products"/>
    <x v="0"/>
    <x v="17"/>
    <x v="3"/>
    <x v="71"/>
    <n v="165927"/>
    <n v="0.2"/>
    <n v="33185"/>
    <n v="199112.4"/>
    <x v="0"/>
    <s v="Phoenix"/>
    <x v="1"/>
    <x v="1"/>
  </r>
  <r>
    <x v="72"/>
    <x v="6"/>
    <x v="3"/>
    <s v="Speciality Products"/>
    <x v="0"/>
    <x v="31"/>
    <x v="3"/>
    <x v="72"/>
    <n v="109812"/>
    <n v="0.09"/>
    <n v="9883"/>
    <n v="119695.08"/>
    <x v="2"/>
    <s v="Manaus"/>
    <x v="1"/>
    <x v="1"/>
  </r>
  <r>
    <x v="73"/>
    <x v="8"/>
    <x v="5"/>
    <s v="Corporate"/>
    <x v="1"/>
    <x v="0"/>
    <x v="0"/>
    <x v="73"/>
    <n v="86299"/>
    <n v="0"/>
    <n v="0"/>
    <n v="86299"/>
    <x v="0"/>
    <s v="Seattle"/>
    <x v="1"/>
    <x v="1"/>
  </r>
  <r>
    <x v="74"/>
    <x v="9"/>
    <x v="6"/>
    <s v="Research &amp; Development"/>
    <x v="1"/>
    <x v="4"/>
    <x v="1"/>
    <x v="74"/>
    <n v="206624"/>
    <n v="0.4"/>
    <n v="82650"/>
    <n v="289273.59999999998"/>
    <x v="2"/>
    <s v="Sao Paulo"/>
    <x v="1"/>
    <x v="1"/>
  </r>
  <r>
    <x v="75"/>
    <x v="12"/>
    <x v="0"/>
    <s v="Manufacturing"/>
    <x v="1"/>
    <x v="9"/>
    <x v="3"/>
    <x v="75"/>
    <n v="53215"/>
    <n v="0"/>
    <n v="0"/>
    <n v="53215"/>
    <x v="2"/>
    <s v="Sao Paulo"/>
    <x v="9"/>
    <x v="0"/>
  </r>
  <r>
    <x v="76"/>
    <x v="22"/>
    <x v="5"/>
    <s v="Research &amp; Development"/>
    <x v="0"/>
    <x v="23"/>
    <x v="2"/>
    <x v="76"/>
    <n v="86858"/>
    <n v="0"/>
    <n v="0"/>
    <n v="86858"/>
    <x v="1"/>
    <s v="Chongqing"/>
    <x v="10"/>
    <x v="0"/>
  </r>
  <r>
    <x v="77"/>
    <x v="3"/>
    <x v="0"/>
    <s v="Manufacturing"/>
    <x v="1"/>
    <x v="28"/>
    <x v="3"/>
    <x v="77"/>
    <n v="93971"/>
    <n v="0.08"/>
    <n v="7518"/>
    <n v="101488.68"/>
    <x v="1"/>
    <s v="Chongqing"/>
    <x v="1"/>
    <x v="1"/>
  </r>
  <r>
    <x v="78"/>
    <x v="13"/>
    <x v="1"/>
    <s v="Corporate"/>
    <x v="1"/>
    <x v="8"/>
    <x v="2"/>
    <x v="78"/>
    <n v="57008"/>
    <n v="0"/>
    <n v="0"/>
    <n v="57008"/>
    <x v="0"/>
    <s v="Phoenix"/>
    <x v="1"/>
    <x v="1"/>
  </r>
  <r>
    <x v="79"/>
    <x v="0"/>
    <x v="1"/>
    <s v="Manufacturing"/>
    <x v="1"/>
    <x v="33"/>
    <x v="1"/>
    <x v="79"/>
    <n v="141899"/>
    <n v="0.15"/>
    <n v="21285"/>
    <n v="163183.85"/>
    <x v="0"/>
    <s v="Phoenix"/>
    <x v="1"/>
    <x v="1"/>
  </r>
  <r>
    <x v="80"/>
    <x v="13"/>
    <x v="6"/>
    <s v="Corporate"/>
    <x v="1"/>
    <x v="12"/>
    <x v="3"/>
    <x v="80"/>
    <n v="64847"/>
    <n v="0"/>
    <n v="0"/>
    <n v="64847"/>
    <x v="0"/>
    <s v="Miami"/>
    <x v="1"/>
    <x v="1"/>
  </r>
  <r>
    <x v="81"/>
    <x v="11"/>
    <x v="5"/>
    <s v="Research &amp; Development"/>
    <x v="1"/>
    <x v="26"/>
    <x v="0"/>
    <x v="81"/>
    <n v="116878"/>
    <n v="0.11"/>
    <n v="12857"/>
    <n v="129734.58"/>
    <x v="0"/>
    <s v="Miami"/>
    <x v="1"/>
    <x v="1"/>
  </r>
  <r>
    <x v="82"/>
    <x v="10"/>
    <x v="5"/>
    <s v="Speciality Products"/>
    <x v="1"/>
    <x v="15"/>
    <x v="3"/>
    <x v="26"/>
    <n v="70505"/>
    <n v="0"/>
    <n v="0"/>
    <n v="70505"/>
    <x v="0"/>
    <s v="Austin"/>
    <x v="1"/>
    <x v="1"/>
  </r>
  <r>
    <x v="83"/>
    <x v="2"/>
    <x v="5"/>
    <s v="Research &amp; Development"/>
    <x v="0"/>
    <x v="23"/>
    <x v="2"/>
    <x v="82"/>
    <n v="189702"/>
    <n v="0.28000000000000003"/>
    <n v="53117"/>
    <n v="242818.56"/>
    <x v="2"/>
    <s v="Manaus"/>
    <x v="11"/>
    <x v="0"/>
  </r>
  <r>
    <x v="84"/>
    <x v="2"/>
    <x v="3"/>
    <s v="Speciality Products"/>
    <x v="1"/>
    <x v="3"/>
    <x v="2"/>
    <x v="83"/>
    <n v="180664"/>
    <n v="0.27"/>
    <n v="48779"/>
    <n v="229443.28"/>
    <x v="0"/>
    <s v="Chicago"/>
    <x v="1"/>
    <x v="1"/>
  </r>
  <r>
    <x v="85"/>
    <x v="20"/>
    <x v="4"/>
    <s v="Manufacturing"/>
    <x v="0"/>
    <x v="15"/>
    <x v="3"/>
    <x v="84"/>
    <n v="48345"/>
    <n v="0"/>
    <n v="0"/>
    <n v="48345"/>
    <x v="1"/>
    <s v="Chengdu"/>
    <x v="1"/>
    <x v="1"/>
  </r>
  <r>
    <x v="86"/>
    <x v="2"/>
    <x v="4"/>
    <s v="Manufacturing"/>
    <x v="1"/>
    <x v="34"/>
    <x v="3"/>
    <x v="85"/>
    <n v="152214"/>
    <n v="0.3"/>
    <n v="45664"/>
    <n v="197878.2"/>
    <x v="1"/>
    <s v="Beijing"/>
    <x v="1"/>
    <x v="1"/>
  </r>
  <r>
    <x v="87"/>
    <x v="21"/>
    <x v="0"/>
    <s v="Corporate"/>
    <x v="0"/>
    <x v="12"/>
    <x v="3"/>
    <x v="86"/>
    <n v="69803"/>
    <n v="0"/>
    <n v="0"/>
    <n v="69803"/>
    <x v="2"/>
    <s v="Manaus"/>
    <x v="1"/>
    <x v="1"/>
  </r>
  <r>
    <x v="88"/>
    <x v="23"/>
    <x v="0"/>
    <s v="Corporate"/>
    <x v="0"/>
    <x v="35"/>
    <x v="0"/>
    <x v="87"/>
    <n v="76588"/>
    <n v="0"/>
    <n v="0"/>
    <n v="76588"/>
    <x v="2"/>
    <s v="Rio de Janerio"/>
    <x v="1"/>
    <x v="1"/>
  </r>
  <r>
    <x v="89"/>
    <x v="24"/>
    <x v="0"/>
    <s v="Manufacturing"/>
    <x v="1"/>
    <x v="7"/>
    <x v="2"/>
    <x v="88"/>
    <n v="84596"/>
    <n v="0"/>
    <n v="0"/>
    <n v="84596"/>
    <x v="0"/>
    <s v="Miami"/>
    <x v="1"/>
    <x v="1"/>
  </r>
  <r>
    <x v="90"/>
    <x v="6"/>
    <x v="6"/>
    <s v="Research &amp; Development"/>
    <x v="1"/>
    <x v="5"/>
    <x v="2"/>
    <x v="89"/>
    <n v="114441"/>
    <n v="0.1"/>
    <n v="11444"/>
    <n v="125885.1"/>
    <x v="1"/>
    <s v="Chongqing"/>
    <x v="12"/>
    <x v="0"/>
  </r>
  <r>
    <x v="91"/>
    <x v="0"/>
    <x v="1"/>
    <s v="Speciality Products"/>
    <x v="0"/>
    <x v="29"/>
    <x v="2"/>
    <x v="90"/>
    <n v="140402"/>
    <n v="0.15"/>
    <n v="21060"/>
    <n v="161462.29999999999"/>
    <x v="1"/>
    <s v="Beijing"/>
    <x v="1"/>
    <x v="1"/>
  </r>
  <r>
    <x v="92"/>
    <x v="13"/>
    <x v="1"/>
    <s v="Corporate"/>
    <x v="0"/>
    <x v="3"/>
    <x v="2"/>
    <x v="91"/>
    <n v="59817"/>
    <n v="0"/>
    <n v="0"/>
    <n v="59817"/>
    <x v="2"/>
    <s v="Sao Paulo"/>
    <x v="1"/>
    <x v="1"/>
  </r>
  <r>
    <x v="93"/>
    <x v="5"/>
    <x v="2"/>
    <s v="Manufacturing"/>
    <x v="1"/>
    <x v="11"/>
    <x v="2"/>
    <x v="92"/>
    <n v="55854"/>
    <n v="0"/>
    <n v="0"/>
    <n v="55854"/>
    <x v="0"/>
    <s v="Austin"/>
    <x v="1"/>
    <x v="1"/>
  </r>
  <r>
    <x v="94"/>
    <x v="15"/>
    <x v="4"/>
    <s v="Research &amp; Development"/>
    <x v="1"/>
    <x v="26"/>
    <x v="0"/>
    <x v="93"/>
    <n v="95998"/>
    <n v="0"/>
    <n v="0"/>
    <n v="95998"/>
    <x v="0"/>
    <s v="Seattle"/>
    <x v="1"/>
    <x v="1"/>
  </r>
  <r>
    <x v="95"/>
    <x v="0"/>
    <x v="2"/>
    <s v="Manufacturing"/>
    <x v="0"/>
    <x v="8"/>
    <x v="2"/>
    <x v="94"/>
    <n v="154941"/>
    <n v="0.13"/>
    <n v="20142"/>
    <n v="175083.33000000002"/>
    <x v="0"/>
    <s v="Phoenix"/>
    <x v="1"/>
    <x v="1"/>
  </r>
  <r>
    <x v="96"/>
    <x v="9"/>
    <x v="1"/>
    <s v="Speciality Products"/>
    <x v="0"/>
    <x v="36"/>
    <x v="0"/>
    <x v="95"/>
    <n v="247022"/>
    <n v="0.3"/>
    <n v="74107"/>
    <n v="321128.59999999998"/>
    <x v="1"/>
    <s v="Beijing"/>
    <x v="1"/>
    <x v="1"/>
  </r>
  <r>
    <x v="97"/>
    <x v="23"/>
    <x v="0"/>
    <s v="Manufacturing"/>
    <x v="0"/>
    <x v="24"/>
    <x v="2"/>
    <x v="96"/>
    <n v="88072"/>
    <n v="0"/>
    <n v="0"/>
    <n v="88072"/>
    <x v="2"/>
    <s v="Sao Paulo"/>
    <x v="1"/>
    <x v="1"/>
  </r>
  <r>
    <x v="98"/>
    <x v="3"/>
    <x v="0"/>
    <s v="Research &amp; Development"/>
    <x v="1"/>
    <x v="21"/>
    <x v="2"/>
    <x v="97"/>
    <n v="67925"/>
    <n v="0.08"/>
    <n v="5434"/>
    <n v="73359"/>
    <x v="1"/>
    <s v="Shanghai"/>
    <x v="1"/>
    <x v="1"/>
  </r>
  <r>
    <x v="99"/>
    <x v="9"/>
    <x v="2"/>
    <s v="Manufacturing"/>
    <x v="0"/>
    <x v="11"/>
    <x v="2"/>
    <x v="98"/>
    <n v="219693"/>
    <n v="0.3"/>
    <n v="65908"/>
    <n v="285600.90000000002"/>
    <x v="0"/>
    <s v="Austin"/>
    <x v="1"/>
    <x v="1"/>
  </r>
  <r>
    <x v="100"/>
    <x v="22"/>
    <x v="5"/>
    <s v="Research &amp; Development"/>
    <x v="0"/>
    <x v="15"/>
    <x v="3"/>
    <x v="99"/>
    <n v="61773"/>
    <n v="0"/>
    <n v="0"/>
    <n v="61773"/>
    <x v="0"/>
    <s v="Seattle"/>
    <x v="1"/>
    <x v="1"/>
  </r>
  <r>
    <x v="101"/>
    <x v="3"/>
    <x v="0"/>
    <s v="Speciality Products"/>
    <x v="0"/>
    <x v="35"/>
    <x v="0"/>
    <x v="100"/>
    <n v="74546"/>
    <n v="0.09"/>
    <n v="6709"/>
    <n v="81255.14"/>
    <x v="0"/>
    <s v="Seattle"/>
    <x v="1"/>
    <x v="1"/>
  </r>
  <r>
    <x v="102"/>
    <x v="25"/>
    <x v="5"/>
    <s v="Speciality Products"/>
    <x v="1"/>
    <x v="16"/>
    <x v="1"/>
    <x v="101"/>
    <n v="62575"/>
    <n v="0"/>
    <n v="0"/>
    <n v="62575"/>
    <x v="0"/>
    <s v="Miami"/>
    <x v="1"/>
    <x v="1"/>
  </r>
  <r>
    <x v="103"/>
    <x v="2"/>
    <x v="4"/>
    <s v="Corporate"/>
    <x v="0"/>
    <x v="5"/>
    <x v="2"/>
    <x v="102"/>
    <n v="199041"/>
    <n v="0.16"/>
    <n v="31847"/>
    <n v="230887.56"/>
    <x v="1"/>
    <s v="Beijing"/>
    <x v="1"/>
    <x v="1"/>
  </r>
  <r>
    <x v="104"/>
    <x v="13"/>
    <x v="3"/>
    <s v="Speciality Products"/>
    <x v="1"/>
    <x v="0"/>
    <x v="0"/>
    <x v="103"/>
    <n v="52310"/>
    <n v="0"/>
    <n v="0"/>
    <n v="52310"/>
    <x v="0"/>
    <s v="Miami"/>
    <x v="13"/>
    <x v="0"/>
  </r>
  <r>
    <x v="105"/>
    <x v="0"/>
    <x v="1"/>
    <s v="Speciality Products"/>
    <x v="1"/>
    <x v="14"/>
    <x v="1"/>
    <x v="104"/>
    <n v="159571"/>
    <n v="0.1"/>
    <n v="15957"/>
    <n v="175528.1"/>
    <x v="0"/>
    <s v="Columbus"/>
    <x v="1"/>
    <x v="1"/>
  </r>
  <r>
    <x v="106"/>
    <x v="17"/>
    <x v="5"/>
    <s v="Research &amp; Development"/>
    <x v="0"/>
    <x v="2"/>
    <x v="0"/>
    <x v="105"/>
    <n v="91763"/>
    <n v="0"/>
    <n v="0"/>
    <n v="91763"/>
    <x v="0"/>
    <s v="Austin"/>
    <x v="1"/>
    <x v="1"/>
  </r>
  <r>
    <x v="107"/>
    <x v="25"/>
    <x v="5"/>
    <s v="Corporate"/>
    <x v="0"/>
    <x v="10"/>
    <x v="0"/>
    <x v="106"/>
    <n v="96475"/>
    <n v="0"/>
    <n v="0"/>
    <n v="96475"/>
    <x v="0"/>
    <s v="Austin"/>
    <x v="1"/>
    <x v="1"/>
  </r>
  <r>
    <x v="108"/>
    <x v="8"/>
    <x v="5"/>
    <s v="Manufacturing"/>
    <x v="1"/>
    <x v="9"/>
    <x v="3"/>
    <x v="107"/>
    <n v="113781"/>
    <n v="0"/>
    <n v="0"/>
    <n v="113781"/>
    <x v="0"/>
    <s v="Columbus"/>
    <x v="1"/>
    <x v="1"/>
  </r>
  <r>
    <x v="109"/>
    <x v="2"/>
    <x v="1"/>
    <s v="Research &amp; Development"/>
    <x v="1"/>
    <x v="34"/>
    <x v="3"/>
    <x v="108"/>
    <n v="166599"/>
    <n v="0.26"/>
    <n v="43316"/>
    <n v="209914.74"/>
    <x v="0"/>
    <s v="Seattle"/>
    <x v="1"/>
    <x v="1"/>
  </r>
  <r>
    <x v="110"/>
    <x v="26"/>
    <x v="2"/>
    <s v="Corporate"/>
    <x v="0"/>
    <x v="12"/>
    <x v="3"/>
    <x v="109"/>
    <n v="95372"/>
    <n v="0"/>
    <n v="0"/>
    <n v="95372"/>
    <x v="1"/>
    <s v="Shanghai"/>
    <x v="1"/>
    <x v="1"/>
  </r>
  <r>
    <x v="111"/>
    <x v="2"/>
    <x v="0"/>
    <s v="Research &amp; Development"/>
    <x v="0"/>
    <x v="7"/>
    <x v="2"/>
    <x v="110"/>
    <n v="161203"/>
    <n v="0.15"/>
    <n v="24180"/>
    <n v="185383.45"/>
    <x v="1"/>
    <s v="Chengdu"/>
    <x v="1"/>
    <x v="1"/>
  </r>
  <r>
    <x v="112"/>
    <x v="27"/>
    <x v="0"/>
    <s v="Manufacturing"/>
    <x v="0"/>
    <x v="18"/>
    <x v="3"/>
    <x v="111"/>
    <n v="74738"/>
    <n v="0"/>
    <n v="0"/>
    <n v="74738"/>
    <x v="0"/>
    <s v="Miami"/>
    <x v="1"/>
    <x v="1"/>
  </r>
  <r>
    <x v="113"/>
    <x v="2"/>
    <x v="2"/>
    <s v="Research &amp; Development"/>
    <x v="0"/>
    <x v="12"/>
    <x v="3"/>
    <x v="112"/>
    <n v="171173"/>
    <n v="0.21"/>
    <n v="35946"/>
    <n v="207119.33000000002"/>
    <x v="0"/>
    <s v="Columbus"/>
    <x v="1"/>
    <x v="1"/>
  </r>
  <r>
    <x v="114"/>
    <x v="9"/>
    <x v="2"/>
    <s v="Corporate"/>
    <x v="1"/>
    <x v="22"/>
    <x v="1"/>
    <x v="113"/>
    <n v="201464"/>
    <n v="0.37"/>
    <n v="74542"/>
    <n v="276005.68"/>
    <x v="0"/>
    <s v="Chicago"/>
    <x v="1"/>
    <x v="1"/>
  </r>
  <r>
    <x v="115"/>
    <x v="2"/>
    <x v="4"/>
    <s v="Corporate"/>
    <x v="1"/>
    <x v="2"/>
    <x v="0"/>
    <x v="114"/>
    <n v="174895"/>
    <n v="0.15"/>
    <n v="26234"/>
    <n v="201129.25"/>
    <x v="0"/>
    <s v="Chicago"/>
    <x v="1"/>
    <x v="1"/>
  </r>
  <r>
    <x v="116"/>
    <x v="0"/>
    <x v="0"/>
    <s v="Manufacturing"/>
    <x v="0"/>
    <x v="37"/>
    <x v="0"/>
    <x v="115"/>
    <n v="134486"/>
    <n v="0.14000000000000001"/>
    <n v="18828"/>
    <n v="153314.04"/>
    <x v="0"/>
    <s v="Austin"/>
    <x v="1"/>
    <x v="1"/>
  </r>
  <r>
    <x v="117"/>
    <x v="4"/>
    <x v="1"/>
    <s v="Manufacturing"/>
    <x v="0"/>
    <x v="33"/>
    <x v="1"/>
    <x v="116"/>
    <n v="71699"/>
    <n v="0"/>
    <n v="0"/>
    <n v="71699"/>
    <x v="2"/>
    <s v="Manaus"/>
    <x v="1"/>
    <x v="1"/>
  </r>
  <r>
    <x v="118"/>
    <x v="4"/>
    <x v="6"/>
    <s v="Corporate"/>
    <x v="0"/>
    <x v="34"/>
    <x v="3"/>
    <x v="117"/>
    <n v="94430"/>
    <n v="0"/>
    <n v="0"/>
    <n v="94430"/>
    <x v="0"/>
    <s v="Seattle"/>
    <x v="1"/>
    <x v="1"/>
  </r>
  <r>
    <x v="119"/>
    <x v="6"/>
    <x v="1"/>
    <s v="Corporate"/>
    <x v="1"/>
    <x v="38"/>
    <x v="3"/>
    <x v="118"/>
    <n v="103504"/>
    <n v="7.0000000000000007E-2"/>
    <n v="7245"/>
    <n v="110749.28"/>
    <x v="1"/>
    <s v="Chengdu"/>
    <x v="1"/>
    <x v="1"/>
  </r>
  <r>
    <x v="120"/>
    <x v="14"/>
    <x v="0"/>
    <s v="Manufacturing"/>
    <x v="0"/>
    <x v="0"/>
    <x v="0"/>
    <x v="119"/>
    <n v="92771"/>
    <n v="0"/>
    <n v="0"/>
    <n v="92771"/>
    <x v="0"/>
    <s v="Miami"/>
    <x v="1"/>
    <x v="1"/>
  </r>
  <r>
    <x v="121"/>
    <x v="13"/>
    <x v="1"/>
    <s v="Speciality Products"/>
    <x v="0"/>
    <x v="38"/>
    <x v="3"/>
    <x v="120"/>
    <n v="71531"/>
    <n v="0"/>
    <n v="0"/>
    <n v="71531"/>
    <x v="0"/>
    <s v="Columbus"/>
    <x v="1"/>
    <x v="1"/>
  </r>
  <r>
    <x v="122"/>
    <x v="21"/>
    <x v="0"/>
    <s v="Speciality Products"/>
    <x v="1"/>
    <x v="21"/>
    <x v="2"/>
    <x v="121"/>
    <n v="90304"/>
    <n v="0"/>
    <n v="0"/>
    <n v="90304"/>
    <x v="0"/>
    <s v="Chicago"/>
    <x v="1"/>
    <x v="1"/>
  </r>
  <r>
    <x v="123"/>
    <x v="6"/>
    <x v="6"/>
    <s v="Manufacturing"/>
    <x v="0"/>
    <x v="13"/>
    <x v="1"/>
    <x v="122"/>
    <n v="104903"/>
    <n v="0.1"/>
    <n v="10490"/>
    <n v="115393.3"/>
    <x v="0"/>
    <s v="Columbus"/>
    <x v="1"/>
    <x v="1"/>
  </r>
  <r>
    <x v="124"/>
    <x v="7"/>
    <x v="1"/>
    <s v="Corporate"/>
    <x v="0"/>
    <x v="27"/>
    <x v="0"/>
    <x v="123"/>
    <n v="55859"/>
    <n v="0"/>
    <n v="0"/>
    <n v="55859"/>
    <x v="1"/>
    <s v="Beijing"/>
    <x v="1"/>
    <x v="1"/>
  </r>
  <r>
    <x v="125"/>
    <x v="19"/>
    <x v="5"/>
    <s v="Corporate"/>
    <x v="0"/>
    <x v="39"/>
    <x v="1"/>
    <x v="124"/>
    <n v="79785"/>
    <n v="0"/>
    <n v="0"/>
    <n v="79785"/>
    <x v="0"/>
    <s v="Austin"/>
    <x v="1"/>
    <x v="1"/>
  </r>
  <r>
    <x v="126"/>
    <x v="4"/>
    <x v="6"/>
    <s v="Corporate"/>
    <x v="0"/>
    <x v="38"/>
    <x v="3"/>
    <x v="125"/>
    <n v="99017"/>
    <n v="0"/>
    <n v="0"/>
    <n v="99017"/>
    <x v="1"/>
    <s v="Beijing"/>
    <x v="1"/>
    <x v="1"/>
  </r>
  <r>
    <x v="127"/>
    <x v="28"/>
    <x v="0"/>
    <s v="Manufacturing"/>
    <x v="0"/>
    <x v="20"/>
    <x v="1"/>
    <x v="126"/>
    <n v="53809"/>
    <n v="0"/>
    <n v="0"/>
    <n v="53809"/>
    <x v="0"/>
    <s v="Phoenix"/>
    <x v="1"/>
    <x v="1"/>
  </r>
  <r>
    <x v="128"/>
    <x v="17"/>
    <x v="5"/>
    <s v="Speciality Products"/>
    <x v="1"/>
    <x v="5"/>
    <x v="2"/>
    <x v="127"/>
    <n v="71864"/>
    <n v="0"/>
    <n v="0"/>
    <n v="71864"/>
    <x v="1"/>
    <s v="Chengdu"/>
    <x v="1"/>
    <x v="1"/>
  </r>
  <r>
    <x v="129"/>
    <x v="9"/>
    <x v="1"/>
    <s v="Corporate"/>
    <x v="0"/>
    <x v="17"/>
    <x v="3"/>
    <x v="128"/>
    <n v="225558"/>
    <n v="0.33"/>
    <n v="74434"/>
    <n v="299992.14"/>
    <x v="1"/>
    <s v="Shanghai"/>
    <x v="1"/>
    <x v="1"/>
  </r>
  <r>
    <x v="130"/>
    <x v="0"/>
    <x v="0"/>
    <s v="Manufacturing"/>
    <x v="1"/>
    <x v="17"/>
    <x v="3"/>
    <x v="129"/>
    <n v="128984"/>
    <n v="0.12"/>
    <n v="15478"/>
    <n v="144462.07999999999"/>
    <x v="0"/>
    <s v="Miami"/>
    <x v="14"/>
    <x v="0"/>
  </r>
  <r>
    <x v="131"/>
    <x v="17"/>
    <x v="5"/>
    <s v="Speciality Products"/>
    <x v="1"/>
    <x v="30"/>
    <x v="0"/>
    <x v="130"/>
    <n v="96997"/>
    <n v="0"/>
    <n v="0"/>
    <n v="96997"/>
    <x v="2"/>
    <s v="Sao Paulo"/>
    <x v="1"/>
    <x v="1"/>
  </r>
  <r>
    <x v="132"/>
    <x v="2"/>
    <x v="4"/>
    <s v="Manufacturing"/>
    <x v="0"/>
    <x v="36"/>
    <x v="0"/>
    <x v="131"/>
    <n v="176294"/>
    <n v="0.28000000000000003"/>
    <n v="49362"/>
    <n v="225656.32000000001"/>
    <x v="0"/>
    <s v="Austin"/>
    <x v="1"/>
    <x v="1"/>
  </r>
  <r>
    <x v="133"/>
    <x v="7"/>
    <x v="2"/>
    <s v="Research &amp; Development"/>
    <x v="0"/>
    <x v="23"/>
    <x v="2"/>
    <x v="132"/>
    <n v="48340"/>
    <n v="0"/>
    <n v="0"/>
    <n v="48340"/>
    <x v="1"/>
    <s v="Beijing"/>
    <x v="1"/>
    <x v="1"/>
  </r>
  <r>
    <x v="134"/>
    <x v="9"/>
    <x v="5"/>
    <s v="Corporate"/>
    <x v="0"/>
    <x v="21"/>
    <x v="2"/>
    <x v="133"/>
    <n v="240488"/>
    <n v="0.4"/>
    <n v="96195"/>
    <n v="336683.2"/>
    <x v="2"/>
    <s v="Rio de Janerio"/>
    <x v="1"/>
    <x v="1"/>
  </r>
  <r>
    <x v="135"/>
    <x v="14"/>
    <x v="0"/>
    <s v="Manufacturing"/>
    <x v="1"/>
    <x v="28"/>
    <x v="3"/>
    <x v="134"/>
    <n v="97339"/>
    <n v="0"/>
    <n v="0"/>
    <n v="97339"/>
    <x v="0"/>
    <s v="Austin"/>
    <x v="1"/>
    <x v="1"/>
  </r>
  <r>
    <x v="136"/>
    <x v="9"/>
    <x v="4"/>
    <s v="Manufacturing"/>
    <x v="0"/>
    <x v="37"/>
    <x v="0"/>
    <x v="135"/>
    <n v="211291"/>
    <n v="0.37"/>
    <n v="78178"/>
    <n v="289468.67"/>
    <x v="1"/>
    <s v="Chongqing"/>
    <x v="1"/>
    <x v="1"/>
  </r>
  <r>
    <x v="137"/>
    <x v="9"/>
    <x v="2"/>
    <s v="Research &amp; Development"/>
    <x v="1"/>
    <x v="38"/>
    <x v="3"/>
    <x v="136"/>
    <n v="249506"/>
    <n v="0.3"/>
    <n v="74852"/>
    <n v="324357.8"/>
    <x v="2"/>
    <s v="Rio de Janerio"/>
    <x v="1"/>
    <x v="1"/>
  </r>
  <r>
    <x v="138"/>
    <x v="10"/>
    <x v="5"/>
    <s v="Speciality Products"/>
    <x v="1"/>
    <x v="22"/>
    <x v="1"/>
    <x v="137"/>
    <n v="80950"/>
    <n v="0"/>
    <n v="0"/>
    <n v="80950"/>
    <x v="1"/>
    <s v="Chongqing"/>
    <x v="1"/>
    <x v="1"/>
  </r>
  <r>
    <x v="139"/>
    <x v="18"/>
    <x v="5"/>
    <s v="Research &amp; Development"/>
    <x v="0"/>
    <x v="30"/>
    <x v="0"/>
    <x v="138"/>
    <n v="86538"/>
    <n v="0"/>
    <n v="0"/>
    <n v="86538"/>
    <x v="1"/>
    <s v="Chengdu"/>
    <x v="1"/>
    <x v="1"/>
  </r>
  <r>
    <x v="140"/>
    <x v="4"/>
    <x v="6"/>
    <s v="Speciality Products"/>
    <x v="0"/>
    <x v="25"/>
    <x v="2"/>
    <x v="139"/>
    <n v="70992"/>
    <n v="0"/>
    <n v="0"/>
    <n v="70992"/>
    <x v="0"/>
    <s v="Austin"/>
    <x v="1"/>
    <x v="1"/>
  </r>
  <r>
    <x v="141"/>
    <x v="9"/>
    <x v="5"/>
    <s v="Corporate"/>
    <x v="1"/>
    <x v="29"/>
    <x v="2"/>
    <x v="140"/>
    <n v="205314"/>
    <n v="0.3"/>
    <n v="61594"/>
    <n v="266908.2"/>
    <x v="0"/>
    <s v="Columbus"/>
    <x v="1"/>
    <x v="1"/>
  </r>
  <r>
    <x v="142"/>
    <x v="9"/>
    <x v="4"/>
    <s v="Corporate"/>
    <x v="0"/>
    <x v="22"/>
    <x v="1"/>
    <x v="141"/>
    <n v="196951"/>
    <n v="0.33"/>
    <n v="64994"/>
    <n v="261944.83000000002"/>
    <x v="1"/>
    <s v="Beijing"/>
    <x v="1"/>
    <x v="1"/>
  </r>
  <r>
    <x v="143"/>
    <x v="24"/>
    <x v="0"/>
    <s v="Speciality Products"/>
    <x v="1"/>
    <x v="15"/>
    <x v="3"/>
    <x v="142"/>
    <n v="67686"/>
    <n v="0"/>
    <n v="0"/>
    <n v="67686"/>
    <x v="1"/>
    <s v="Beijing"/>
    <x v="1"/>
    <x v="1"/>
  </r>
  <r>
    <x v="144"/>
    <x v="1"/>
    <x v="0"/>
    <s v="Research &amp; Development"/>
    <x v="1"/>
    <x v="10"/>
    <x v="0"/>
    <x v="143"/>
    <n v="86431"/>
    <n v="0"/>
    <n v="0"/>
    <n v="86431"/>
    <x v="0"/>
    <s v="Columbus"/>
    <x v="1"/>
    <x v="1"/>
  </r>
  <r>
    <x v="145"/>
    <x v="6"/>
    <x v="4"/>
    <s v="Manufacturing"/>
    <x v="1"/>
    <x v="0"/>
    <x v="0"/>
    <x v="144"/>
    <n v="125936"/>
    <n v="0.08"/>
    <n v="10075"/>
    <n v="136010.88"/>
    <x v="1"/>
    <s v="Chongqing"/>
    <x v="1"/>
    <x v="1"/>
  </r>
  <r>
    <x v="146"/>
    <x v="0"/>
    <x v="2"/>
    <s v="Corporate"/>
    <x v="0"/>
    <x v="30"/>
    <x v="0"/>
    <x v="145"/>
    <n v="149712"/>
    <n v="0.14000000000000001"/>
    <n v="20960"/>
    <n v="170671.68"/>
    <x v="0"/>
    <s v="Columbus"/>
    <x v="1"/>
    <x v="1"/>
  </r>
  <r>
    <x v="147"/>
    <x v="17"/>
    <x v="5"/>
    <s v="Speciality Products"/>
    <x v="1"/>
    <x v="23"/>
    <x v="2"/>
    <x v="146"/>
    <n v="88758"/>
    <n v="0"/>
    <n v="0"/>
    <n v="88758"/>
    <x v="0"/>
    <s v="Seattle"/>
    <x v="1"/>
    <x v="1"/>
  </r>
  <r>
    <x v="148"/>
    <x v="29"/>
    <x v="0"/>
    <s v="Research &amp; Development"/>
    <x v="1"/>
    <x v="36"/>
    <x v="0"/>
    <x v="147"/>
    <n v="83639"/>
    <n v="0"/>
    <n v="0"/>
    <n v="83639"/>
    <x v="1"/>
    <s v="Beijing"/>
    <x v="1"/>
    <x v="1"/>
  </r>
  <r>
    <x v="149"/>
    <x v="23"/>
    <x v="0"/>
    <s v="Research &amp; Development"/>
    <x v="0"/>
    <x v="36"/>
    <x v="0"/>
    <x v="148"/>
    <n v="68268"/>
    <n v="0"/>
    <n v="0"/>
    <n v="68268"/>
    <x v="0"/>
    <s v="Phoenix"/>
    <x v="1"/>
    <x v="1"/>
  </r>
  <r>
    <x v="150"/>
    <x v="17"/>
    <x v="5"/>
    <s v="Manufacturing"/>
    <x v="1"/>
    <x v="15"/>
    <x v="3"/>
    <x v="149"/>
    <n v="75819"/>
    <n v="0"/>
    <n v="0"/>
    <n v="75819"/>
    <x v="2"/>
    <s v="Sao Paulo"/>
    <x v="1"/>
    <x v="1"/>
  </r>
  <r>
    <x v="151"/>
    <x v="4"/>
    <x v="2"/>
    <s v="Speciality Products"/>
    <x v="0"/>
    <x v="37"/>
    <x v="0"/>
    <x v="150"/>
    <n v="86658"/>
    <n v="0"/>
    <n v="0"/>
    <n v="86658"/>
    <x v="0"/>
    <s v="Phoenix"/>
    <x v="1"/>
    <x v="1"/>
  </r>
  <r>
    <x v="152"/>
    <x v="13"/>
    <x v="1"/>
    <s v="Research &amp; Development"/>
    <x v="1"/>
    <x v="0"/>
    <x v="0"/>
    <x v="151"/>
    <n v="74552"/>
    <n v="0"/>
    <n v="0"/>
    <n v="74552"/>
    <x v="1"/>
    <s v="Chengdu"/>
    <x v="1"/>
    <x v="1"/>
  </r>
  <r>
    <x v="153"/>
    <x v="14"/>
    <x v="0"/>
    <s v="Manufacturing"/>
    <x v="0"/>
    <x v="39"/>
    <x v="1"/>
    <x v="152"/>
    <n v="82839"/>
    <n v="0"/>
    <n v="0"/>
    <n v="82839"/>
    <x v="0"/>
    <s v="Miami"/>
    <x v="1"/>
    <x v="1"/>
  </r>
  <r>
    <x v="154"/>
    <x v="23"/>
    <x v="0"/>
    <s v="Speciality Products"/>
    <x v="0"/>
    <x v="21"/>
    <x v="2"/>
    <x v="153"/>
    <n v="64475"/>
    <n v="0"/>
    <n v="0"/>
    <n v="64475"/>
    <x v="0"/>
    <s v="Phoenix"/>
    <x v="1"/>
    <x v="1"/>
  </r>
  <r>
    <x v="155"/>
    <x v="23"/>
    <x v="0"/>
    <s v="Manufacturing"/>
    <x v="1"/>
    <x v="29"/>
    <x v="2"/>
    <x v="154"/>
    <n v="69453"/>
    <n v="0"/>
    <n v="0"/>
    <n v="69453"/>
    <x v="1"/>
    <s v="Chengdu"/>
    <x v="1"/>
    <x v="1"/>
  </r>
  <r>
    <x v="156"/>
    <x v="6"/>
    <x v="0"/>
    <s v="Corporate"/>
    <x v="1"/>
    <x v="24"/>
    <x v="2"/>
    <x v="155"/>
    <n v="127148"/>
    <n v="0.1"/>
    <n v="12715"/>
    <n v="139862.79999999999"/>
    <x v="0"/>
    <s v="Miami"/>
    <x v="1"/>
    <x v="1"/>
  </r>
  <r>
    <x v="157"/>
    <x v="9"/>
    <x v="1"/>
    <s v="Speciality Products"/>
    <x v="0"/>
    <x v="24"/>
    <x v="2"/>
    <x v="156"/>
    <n v="190253"/>
    <n v="0.33"/>
    <n v="62783"/>
    <n v="253036.49"/>
    <x v="0"/>
    <s v="Austin"/>
    <x v="1"/>
    <x v="1"/>
  </r>
  <r>
    <x v="158"/>
    <x v="6"/>
    <x v="3"/>
    <s v="Research &amp; Development"/>
    <x v="1"/>
    <x v="0"/>
    <x v="0"/>
    <x v="157"/>
    <n v="115798"/>
    <n v="0.05"/>
    <n v="5790"/>
    <n v="121587.9"/>
    <x v="0"/>
    <s v="Miami"/>
    <x v="1"/>
    <x v="1"/>
  </r>
  <r>
    <x v="159"/>
    <x v="15"/>
    <x v="4"/>
    <s v="Research &amp; Development"/>
    <x v="0"/>
    <x v="32"/>
    <x v="1"/>
    <x v="158"/>
    <n v="93102"/>
    <n v="0"/>
    <n v="0"/>
    <n v="93102"/>
    <x v="0"/>
    <s v="Seattle"/>
    <x v="15"/>
    <x v="0"/>
  </r>
  <r>
    <x v="160"/>
    <x v="11"/>
    <x v="5"/>
    <s v="Speciality Products"/>
    <x v="1"/>
    <x v="8"/>
    <x v="2"/>
    <x v="159"/>
    <n v="110054"/>
    <n v="0.15"/>
    <n v="16508"/>
    <n v="126562.1"/>
    <x v="0"/>
    <s v="Miami"/>
    <x v="1"/>
    <x v="1"/>
  </r>
  <r>
    <x v="161"/>
    <x v="10"/>
    <x v="5"/>
    <s v="Research &amp; Development"/>
    <x v="0"/>
    <x v="5"/>
    <x v="2"/>
    <x v="160"/>
    <n v="95786"/>
    <n v="0"/>
    <n v="0"/>
    <n v="95786"/>
    <x v="0"/>
    <s v="Chicago"/>
    <x v="1"/>
    <x v="1"/>
  </r>
  <r>
    <x v="162"/>
    <x v="4"/>
    <x v="2"/>
    <s v="Speciality Products"/>
    <x v="1"/>
    <x v="22"/>
    <x v="1"/>
    <x v="161"/>
    <n v="90855"/>
    <n v="0"/>
    <n v="0"/>
    <n v="90855"/>
    <x v="2"/>
    <s v="Sao Paulo"/>
    <x v="1"/>
    <x v="1"/>
  </r>
  <r>
    <x v="163"/>
    <x v="14"/>
    <x v="0"/>
    <s v="Manufacturing"/>
    <x v="1"/>
    <x v="40"/>
    <x v="0"/>
    <x v="12"/>
    <n v="92897"/>
    <n v="0"/>
    <n v="0"/>
    <n v="92897"/>
    <x v="2"/>
    <s v="Sao Paulo"/>
    <x v="1"/>
    <x v="1"/>
  </r>
  <r>
    <x v="164"/>
    <x v="9"/>
    <x v="6"/>
    <s v="Speciality Products"/>
    <x v="1"/>
    <x v="28"/>
    <x v="3"/>
    <x v="162"/>
    <n v="242919"/>
    <n v="0.31"/>
    <n v="75305"/>
    <n v="318223.89"/>
    <x v="1"/>
    <s v="Chongqing"/>
    <x v="1"/>
    <x v="1"/>
  </r>
  <r>
    <x v="165"/>
    <x v="2"/>
    <x v="5"/>
    <s v="Speciality Products"/>
    <x v="1"/>
    <x v="23"/>
    <x v="2"/>
    <x v="163"/>
    <n v="184368"/>
    <n v="0.28999999999999998"/>
    <n v="53467"/>
    <n v="237834.72"/>
    <x v="0"/>
    <s v="Austin"/>
    <x v="1"/>
    <x v="1"/>
  </r>
  <r>
    <x v="166"/>
    <x v="0"/>
    <x v="1"/>
    <s v="Corporate"/>
    <x v="1"/>
    <x v="15"/>
    <x v="3"/>
    <x v="164"/>
    <n v="144754"/>
    <n v="0.15"/>
    <n v="21713"/>
    <n v="166467.1"/>
    <x v="0"/>
    <s v="Phoenix"/>
    <x v="1"/>
    <x v="1"/>
  </r>
  <r>
    <x v="167"/>
    <x v="26"/>
    <x v="2"/>
    <s v="Research &amp; Development"/>
    <x v="0"/>
    <x v="23"/>
    <x v="2"/>
    <x v="165"/>
    <n v="89458"/>
    <n v="0"/>
    <n v="0"/>
    <n v="89458"/>
    <x v="0"/>
    <s v="Austin"/>
    <x v="1"/>
    <x v="1"/>
  </r>
  <r>
    <x v="168"/>
    <x v="9"/>
    <x v="3"/>
    <s v="Corporate"/>
    <x v="0"/>
    <x v="16"/>
    <x v="1"/>
    <x v="151"/>
    <n v="190815"/>
    <n v="0.4"/>
    <n v="76326"/>
    <n v="267141"/>
    <x v="0"/>
    <s v="Austin"/>
    <x v="1"/>
    <x v="1"/>
  </r>
  <r>
    <x v="169"/>
    <x v="0"/>
    <x v="2"/>
    <s v="Research &amp; Development"/>
    <x v="0"/>
    <x v="39"/>
    <x v="1"/>
    <x v="166"/>
    <n v="137995"/>
    <n v="0.14000000000000001"/>
    <n v="19319"/>
    <n v="157314.29999999999"/>
    <x v="0"/>
    <s v="Austin"/>
    <x v="1"/>
    <x v="1"/>
  </r>
  <r>
    <x v="170"/>
    <x v="15"/>
    <x v="4"/>
    <s v="Manufacturing"/>
    <x v="0"/>
    <x v="15"/>
    <x v="3"/>
    <x v="167"/>
    <n v="93840"/>
    <n v="0"/>
    <n v="0"/>
    <n v="93840"/>
    <x v="2"/>
    <s v="Manaus"/>
    <x v="1"/>
    <x v="1"/>
  </r>
  <r>
    <x v="171"/>
    <x v="1"/>
    <x v="0"/>
    <s v="Research &amp; Development"/>
    <x v="1"/>
    <x v="30"/>
    <x v="0"/>
    <x v="168"/>
    <n v="94790"/>
    <n v="0"/>
    <n v="0"/>
    <n v="94790"/>
    <x v="1"/>
    <s v="Chongqing"/>
    <x v="1"/>
    <x v="1"/>
  </r>
  <r>
    <x v="172"/>
    <x v="9"/>
    <x v="4"/>
    <s v="Research &amp; Development"/>
    <x v="1"/>
    <x v="35"/>
    <x v="0"/>
    <x v="169"/>
    <n v="197367"/>
    <n v="0.39"/>
    <n v="76973"/>
    <n v="274340.13"/>
    <x v="0"/>
    <s v="Austin"/>
    <x v="1"/>
    <x v="1"/>
  </r>
  <r>
    <x v="173"/>
    <x v="2"/>
    <x v="3"/>
    <s v="Manufacturing"/>
    <x v="0"/>
    <x v="5"/>
    <x v="2"/>
    <x v="170"/>
    <n v="174097"/>
    <n v="0.21"/>
    <n v="36560"/>
    <n v="210657.37"/>
    <x v="0"/>
    <s v="Phoenix"/>
    <x v="1"/>
    <x v="1"/>
  </r>
  <r>
    <x v="174"/>
    <x v="6"/>
    <x v="0"/>
    <s v="Speciality Products"/>
    <x v="1"/>
    <x v="26"/>
    <x v="0"/>
    <x v="171"/>
    <n v="120128"/>
    <n v="0.1"/>
    <n v="12013"/>
    <n v="132140.79999999999"/>
    <x v="0"/>
    <s v="Austin"/>
    <x v="1"/>
    <x v="1"/>
  </r>
  <r>
    <x v="175"/>
    <x v="6"/>
    <x v="6"/>
    <s v="Manufacturing"/>
    <x v="0"/>
    <x v="1"/>
    <x v="1"/>
    <x v="172"/>
    <n v="129708"/>
    <n v="0.05"/>
    <n v="6485"/>
    <n v="136193.4"/>
    <x v="0"/>
    <s v="Miami"/>
    <x v="1"/>
    <x v="1"/>
  </r>
  <r>
    <x v="176"/>
    <x v="6"/>
    <x v="6"/>
    <s v="Research &amp; Development"/>
    <x v="1"/>
    <x v="0"/>
    <x v="0"/>
    <x v="173"/>
    <n v="102270"/>
    <n v="0.1"/>
    <n v="10227"/>
    <n v="112497"/>
    <x v="0"/>
    <s v="Chicago"/>
    <x v="1"/>
    <x v="1"/>
  </r>
  <r>
    <x v="177"/>
    <x v="9"/>
    <x v="1"/>
    <s v="Speciality Products"/>
    <x v="0"/>
    <x v="19"/>
    <x v="3"/>
    <x v="174"/>
    <n v="249686"/>
    <n v="0.31"/>
    <n v="77403"/>
    <n v="327088.66000000003"/>
    <x v="1"/>
    <s v="Chongqing"/>
    <x v="1"/>
    <x v="1"/>
  </r>
  <r>
    <x v="178"/>
    <x v="7"/>
    <x v="1"/>
    <s v="Manufacturing"/>
    <x v="0"/>
    <x v="0"/>
    <x v="0"/>
    <x v="175"/>
    <n v="50475"/>
    <n v="0"/>
    <n v="0"/>
    <n v="50475"/>
    <x v="0"/>
    <s v="Columbus"/>
    <x v="1"/>
    <x v="1"/>
  </r>
  <r>
    <x v="179"/>
    <x v="6"/>
    <x v="6"/>
    <s v="Research &amp; Development"/>
    <x v="1"/>
    <x v="10"/>
    <x v="0"/>
    <x v="176"/>
    <n v="100099"/>
    <n v="0.08"/>
    <n v="8008"/>
    <n v="108106.92"/>
    <x v="0"/>
    <s v="Miami"/>
    <x v="1"/>
    <x v="1"/>
  </r>
  <r>
    <x v="180"/>
    <x v="12"/>
    <x v="0"/>
    <s v="Manufacturing"/>
    <x v="0"/>
    <x v="36"/>
    <x v="0"/>
    <x v="177"/>
    <n v="41673"/>
    <n v="0"/>
    <n v="0"/>
    <n v="41673"/>
    <x v="0"/>
    <s v="Miami"/>
    <x v="1"/>
    <x v="1"/>
  </r>
  <r>
    <x v="181"/>
    <x v="4"/>
    <x v="6"/>
    <s v="Speciality Products"/>
    <x v="0"/>
    <x v="40"/>
    <x v="0"/>
    <x v="178"/>
    <n v="70996"/>
    <n v="0"/>
    <n v="0"/>
    <n v="70996"/>
    <x v="1"/>
    <s v="Chengdu"/>
    <x v="1"/>
    <x v="1"/>
  </r>
  <r>
    <x v="182"/>
    <x v="7"/>
    <x v="6"/>
    <s v="Corporate"/>
    <x v="1"/>
    <x v="0"/>
    <x v="0"/>
    <x v="179"/>
    <n v="40752"/>
    <n v="0"/>
    <n v="0"/>
    <n v="40752"/>
    <x v="0"/>
    <s v="Phoenix"/>
    <x v="1"/>
    <x v="1"/>
  </r>
  <r>
    <x v="183"/>
    <x v="24"/>
    <x v="0"/>
    <s v="Manufacturing"/>
    <x v="0"/>
    <x v="2"/>
    <x v="0"/>
    <x v="180"/>
    <n v="97537"/>
    <n v="0"/>
    <n v="0"/>
    <n v="97537"/>
    <x v="1"/>
    <s v="Chengdu"/>
    <x v="1"/>
    <x v="1"/>
  </r>
  <r>
    <x v="184"/>
    <x v="30"/>
    <x v="0"/>
    <s v="Research &amp; Development"/>
    <x v="1"/>
    <x v="11"/>
    <x v="2"/>
    <x v="181"/>
    <n v="96567"/>
    <n v="0"/>
    <n v="0"/>
    <n v="96567"/>
    <x v="1"/>
    <s v="Shanghai"/>
    <x v="1"/>
    <x v="1"/>
  </r>
  <r>
    <x v="185"/>
    <x v="28"/>
    <x v="0"/>
    <s v="Speciality Products"/>
    <x v="1"/>
    <x v="40"/>
    <x v="0"/>
    <x v="182"/>
    <n v="49404"/>
    <n v="0"/>
    <n v="0"/>
    <n v="49404"/>
    <x v="1"/>
    <s v="Beijing"/>
    <x v="1"/>
    <x v="1"/>
  </r>
  <r>
    <x v="186"/>
    <x v="30"/>
    <x v="0"/>
    <s v="Research &amp; Development"/>
    <x v="1"/>
    <x v="7"/>
    <x v="2"/>
    <x v="183"/>
    <n v="66819"/>
    <n v="0"/>
    <n v="0"/>
    <n v="66819"/>
    <x v="2"/>
    <s v="Rio de Janerio"/>
    <x v="1"/>
    <x v="1"/>
  </r>
  <r>
    <x v="187"/>
    <x v="7"/>
    <x v="6"/>
    <s v="Speciality Products"/>
    <x v="1"/>
    <x v="31"/>
    <x v="3"/>
    <x v="184"/>
    <n v="50784"/>
    <n v="0"/>
    <n v="0"/>
    <n v="50784"/>
    <x v="2"/>
    <s v="Rio de Janerio"/>
    <x v="1"/>
    <x v="1"/>
  </r>
  <r>
    <x v="188"/>
    <x v="0"/>
    <x v="4"/>
    <s v="Research &amp; Development"/>
    <x v="1"/>
    <x v="7"/>
    <x v="2"/>
    <x v="185"/>
    <n v="125828"/>
    <n v="0.15"/>
    <n v="18874"/>
    <n v="144702.20000000001"/>
    <x v="2"/>
    <s v="Sao Paulo"/>
    <x v="1"/>
    <x v="1"/>
  </r>
  <r>
    <x v="189"/>
    <x v="15"/>
    <x v="4"/>
    <s v="Manufacturing"/>
    <x v="1"/>
    <x v="29"/>
    <x v="2"/>
    <x v="186"/>
    <n v="92610"/>
    <n v="0"/>
    <n v="0"/>
    <n v="92610"/>
    <x v="0"/>
    <s v="Columbus"/>
    <x v="1"/>
    <x v="1"/>
  </r>
  <r>
    <x v="190"/>
    <x v="0"/>
    <x v="2"/>
    <s v="Speciality Products"/>
    <x v="1"/>
    <x v="2"/>
    <x v="0"/>
    <x v="187"/>
    <n v="123405"/>
    <n v="0.13"/>
    <n v="16043"/>
    <n v="139447.65"/>
    <x v="0"/>
    <s v="Columbus"/>
    <x v="1"/>
    <x v="1"/>
  </r>
  <r>
    <x v="191"/>
    <x v="5"/>
    <x v="2"/>
    <s v="Manufacturing"/>
    <x v="0"/>
    <x v="30"/>
    <x v="0"/>
    <x v="188"/>
    <n v="73004"/>
    <n v="0"/>
    <n v="0"/>
    <n v="73004"/>
    <x v="1"/>
    <s v="Beijing"/>
    <x v="1"/>
    <x v="1"/>
  </r>
  <r>
    <x v="192"/>
    <x v="11"/>
    <x v="5"/>
    <s v="Corporate"/>
    <x v="1"/>
    <x v="4"/>
    <x v="1"/>
    <x v="189"/>
    <n v="95061"/>
    <n v="0.1"/>
    <n v="9506"/>
    <n v="104567.1"/>
    <x v="1"/>
    <s v="Shanghai"/>
    <x v="1"/>
    <x v="1"/>
  </r>
  <r>
    <x v="193"/>
    <x v="2"/>
    <x v="2"/>
    <s v="Corporate"/>
    <x v="0"/>
    <x v="37"/>
    <x v="0"/>
    <x v="190"/>
    <n v="160832"/>
    <n v="0.3"/>
    <n v="48250"/>
    <n v="209081.60000000001"/>
    <x v="0"/>
    <s v="Phoenix"/>
    <x v="1"/>
    <x v="1"/>
  </r>
  <r>
    <x v="194"/>
    <x v="31"/>
    <x v="0"/>
    <s v="Manufacturing"/>
    <x v="1"/>
    <x v="36"/>
    <x v="0"/>
    <x v="191"/>
    <n v="64417"/>
    <n v="0"/>
    <n v="0"/>
    <n v="64417"/>
    <x v="0"/>
    <s v="Columbus"/>
    <x v="1"/>
    <x v="1"/>
  </r>
  <r>
    <x v="195"/>
    <x v="6"/>
    <x v="2"/>
    <s v="Corporate"/>
    <x v="1"/>
    <x v="21"/>
    <x v="2"/>
    <x v="192"/>
    <n v="127543"/>
    <n v="0.06"/>
    <n v="7653"/>
    <n v="135195.57999999999"/>
    <x v="1"/>
    <s v="Shanghai"/>
    <x v="1"/>
    <x v="1"/>
  </r>
  <r>
    <x v="196"/>
    <x v="7"/>
    <x v="6"/>
    <s v="Manufacturing"/>
    <x v="1"/>
    <x v="23"/>
    <x v="2"/>
    <x v="193"/>
    <n v="56154"/>
    <n v="0"/>
    <n v="0"/>
    <n v="56154"/>
    <x v="2"/>
    <s v="Sao Paulo"/>
    <x v="1"/>
    <x v="1"/>
  </r>
  <r>
    <x v="197"/>
    <x v="9"/>
    <x v="2"/>
    <s v="Manufacturing"/>
    <x v="0"/>
    <x v="9"/>
    <x v="3"/>
    <x v="194"/>
    <n v="218530"/>
    <n v="0.3"/>
    <n v="65559"/>
    <n v="284089"/>
    <x v="1"/>
    <s v="Shanghai"/>
    <x v="1"/>
    <x v="1"/>
  </r>
  <r>
    <x v="198"/>
    <x v="31"/>
    <x v="0"/>
    <s v="Manufacturing"/>
    <x v="0"/>
    <x v="9"/>
    <x v="3"/>
    <x v="195"/>
    <n v="91954"/>
    <n v="0"/>
    <n v="0"/>
    <n v="91954"/>
    <x v="0"/>
    <s v="Columbus"/>
    <x v="1"/>
    <x v="1"/>
  </r>
  <r>
    <x v="199"/>
    <x v="9"/>
    <x v="6"/>
    <s v="Corporate"/>
    <x v="0"/>
    <x v="23"/>
    <x v="2"/>
    <x v="196"/>
    <n v="221217"/>
    <n v="0.32"/>
    <n v="70789"/>
    <n v="292006.44"/>
    <x v="0"/>
    <s v="Columbus"/>
    <x v="16"/>
    <x v="0"/>
  </r>
  <r>
    <x v="200"/>
    <x v="27"/>
    <x v="0"/>
    <s v="Manufacturing"/>
    <x v="1"/>
    <x v="7"/>
    <x v="2"/>
    <x v="197"/>
    <n v="87536"/>
    <n v="0"/>
    <n v="0"/>
    <n v="87536"/>
    <x v="0"/>
    <s v="Seattle"/>
    <x v="1"/>
    <x v="1"/>
  </r>
  <r>
    <x v="201"/>
    <x v="7"/>
    <x v="2"/>
    <s v="Corporate"/>
    <x v="0"/>
    <x v="40"/>
    <x v="0"/>
    <x v="198"/>
    <n v="41429"/>
    <n v="0"/>
    <n v="0"/>
    <n v="41429"/>
    <x v="0"/>
    <s v="Seattle"/>
    <x v="1"/>
    <x v="1"/>
  </r>
  <r>
    <x v="202"/>
    <x v="9"/>
    <x v="5"/>
    <s v="Manufacturing"/>
    <x v="1"/>
    <x v="25"/>
    <x v="2"/>
    <x v="199"/>
    <n v="245482"/>
    <n v="0.39"/>
    <n v="95738"/>
    <n v="341219.98"/>
    <x v="0"/>
    <s v="Seattle"/>
    <x v="1"/>
    <x v="1"/>
  </r>
  <r>
    <x v="203"/>
    <x v="25"/>
    <x v="5"/>
    <s v="Manufacturing"/>
    <x v="0"/>
    <x v="6"/>
    <x v="2"/>
    <x v="200"/>
    <n v="71359"/>
    <n v="0"/>
    <n v="0"/>
    <n v="71359"/>
    <x v="0"/>
    <s v="Phoenix"/>
    <x v="1"/>
    <x v="1"/>
  </r>
  <r>
    <x v="204"/>
    <x v="2"/>
    <x v="5"/>
    <s v="Speciality Products"/>
    <x v="1"/>
    <x v="15"/>
    <x v="3"/>
    <x v="201"/>
    <n v="183161"/>
    <n v="0.22"/>
    <n v="40295"/>
    <n v="223456.41999999998"/>
    <x v="0"/>
    <s v="Miami"/>
    <x v="1"/>
    <x v="1"/>
  </r>
  <r>
    <x v="205"/>
    <x v="32"/>
    <x v="0"/>
    <s v="Corporate"/>
    <x v="1"/>
    <x v="32"/>
    <x v="1"/>
    <x v="202"/>
    <n v="69260"/>
    <n v="0"/>
    <n v="0"/>
    <n v="69260"/>
    <x v="0"/>
    <s v="Phoenix"/>
    <x v="1"/>
    <x v="1"/>
  </r>
  <r>
    <x v="206"/>
    <x v="19"/>
    <x v="5"/>
    <s v="Speciality Products"/>
    <x v="1"/>
    <x v="10"/>
    <x v="0"/>
    <x v="203"/>
    <n v="95639"/>
    <n v="0"/>
    <n v="0"/>
    <n v="95639"/>
    <x v="0"/>
    <s v="Austin"/>
    <x v="1"/>
    <x v="1"/>
  </r>
  <r>
    <x v="207"/>
    <x v="6"/>
    <x v="4"/>
    <s v="Research &amp; Development"/>
    <x v="1"/>
    <x v="35"/>
    <x v="0"/>
    <x v="204"/>
    <n v="120660"/>
    <n v="7.0000000000000007E-2"/>
    <n v="8446"/>
    <n v="129106.2"/>
    <x v="1"/>
    <s v="Chengdu"/>
    <x v="1"/>
    <x v="1"/>
  </r>
  <r>
    <x v="208"/>
    <x v="4"/>
    <x v="2"/>
    <s v="Corporate"/>
    <x v="1"/>
    <x v="9"/>
    <x v="3"/>
    <x v="205"/>
    <n v="75119"/>
    <n v="0"/>
    <n v="0"/>
    <n v="75119"/>
    <x v="0"/>
    <s v="Chicago"/>
    <x v="1"/>
    <x v="1"/>
  </r>
  <r>
    <x v="209"/>
    <x v="9"/>
    <x v="3"/>
    <s v="Research &amp; Development"/>
    <x v="1"/>
    <x v="1"/>
    <x v="1"/>
    <x v="206"/>
    <n v="192213"/>
    <n v="0.4"/>
    <n v="76885"/>
    <n v="269098.2"/>
    <x v="0"/>
    <s v="Chicago"/>
    <x v="1"/>
    <x v="1"/>
  </r>
  <r>
    <x v="210"/>
    <x v="5"/>
    <x v="2"/>
    <s v="Speciality Products"/>
    <x v="0"/>
    <x v="15"/>
    <x v="3"/>
    <x v="207"/>
    <n v="65047"/>
    <n v="0"/>
    <n v="0"/>
    <n v="65047"/>
    <x v="2"/>
    <s v="Sao Paulo"/>
    <x v="1"/>
    <x v="1"/>
  </r>
  <r>
    <x v="211"/>
    <x v="0"/>
    <x v="2"/>
    <s v="Manufacturing"/>
    <x v="1"/>
    <x v="7"/>
    <x v="2"/>
    <x v="208"/>
    <n v="151413"/>
    <n v="0.15"/>
    <n v="22712"/>
    <n v="174124.95"/>
    <x v="0"/>
    <s v="Seattle"/>
    <x v="1"/>
    <x v="1"/>
  </r>
  <r>
    <x v="212"/>
    <x v="4"/>
    <x v="3"/>
    <s v="Speciality Products"/>
    <x v="1"/>
    <x v="39"/>
    <x v="1"/>
    <x v="209"/>
    <n v="76906"/>
    <n v="0"/>
    <n v="0"/>
    <n v="76906"/>
    <x v="0"/>
    <s v="Seattle"/>
    <x v="1"/>
    <x v="1"/>
  </r>
  <r>
    <x v="213"/>
    <x v="6"/>
    <x v="0"/>
    <s v="Corporate"/>
    <x v="1"/>
    <x v="10"/>
    <x v="0"/>
    <x v="210"/>
    <n v="122802"/>
    <n v="0.05"/>
    <n v="6140"/>
    <n v="128942.1"/>
    <x v="1"/>
    <s v="Shanghai"/>
    <x v="1"/>
    <x v="1"/>
  </r>
  <r>
    <x v="214"/>
    <x v="25"/>
    <x v="5"/>
    <s v="Research &amp; Development"/>
    <x v="1"/>
    <x v="40"/>
    <x v="0"/>
    <x v="211"/>
    <n v="99091"/>
    <n v="0"/>
    <n v="0"/>
    <n v="99091"/>
    <x v="0"/>
    <s v="Austin"/>
    <x v="1"/>
    <x v="1"/>
  </r>
  <r>
    <x v="215"/>
    <x v="8"/>
    <x v="5"/>
    <s v="Manufacturing"/>
    <x v="1"/>
    <x v="28"/>
    <x v="3"/>
    <x v="212"/>
    <n v="113987"/>
    <n v="0"/>
    <n v="0"/>
    <n v="113987"/>
    <x v="2"/>
    <s v="Manaus"/>
    <x v="1"/>
    <x v="1"/>
  </r>
  <r>
    <x v="216"/>
    <x v="4"/>
    <x v="1"/>
    <s v="Corporate"/>
    <x v="0"/>
    <x v="21"/>
    <x v="2"/>
    <x v="213"/>
    <n v="95045"/>
    <n v="0"/>
    <n v="0"/>
    <n v="95045"/>
    <x v="0"/>
    <s v="Chicago"/>
    <x v="1"/>
    <x v="1"/>
  </r>
  <r>
    <x v="217"/>
    <x v="9"/>
    <x v="6"/>
    <s v="Speciality Products"/>
    <x v="0"/>
    <x v="7"/>
    <x v="2"/>
    <x v="214"/>
    <n v="190401"/>
    <n v="0.37"/>
    <n v="70448"/>
    <n v="260849.37"/>
    <x v="0"/>
    <s v="Columbus"/>
    <x v="1"/>
    <x v="1"/>
  </r>
  <r>
    <x v="218"/>
    <x v="4"/>
    <x v="1"/>
    <s v="Corporate"/>
    <x v="1"/>
    <x v="30"/>
    <x v="0"/>
    <x v="215"/>
    <n v="86061"/>
    <n v="0"/>
    <n v="0"/>
    <n v="86061"/>
    <x v="2"/>
    <s v="Rio de Janerio"/>
    <x v="1"/>
    <x v="1"/>
  </r>
  <r>
    <x v="219"/>
    <x v="26"/>
    <x v="2"/>
    <s v="Speciality Products"/>
    <x v="1"/>
    <x v="15"/>
    <x v="3"/>
    <x v="216"/>
    <n v="79882"/>
    <n v="0"/>
    <n v="0"/>
    <n v="79882"/>
    <x v="0"/>
    <s v="Phoenix"/>
    <x v="1"/>
    <x v="1"/>
  </r>
  <r>
    <x v="220"/>
    <x v="9"/>
    <x v="5"/>
    <s v="Manufacturing"/>
    <x v="0"/>
    <x v="23"/>
    <x v="2"/>
    <x v="217"/>
    <n v="255431"/>
    <n v="0.36"/>
    <n v="91955"/>
    <n v="347386.16000000003"/>
    <x v="0"/>
    <s v="Columbus"/>
    <x v="1"/>
    <x v="1"/>
  </r>
  <r>
    <x v="221"/>
    <x v="31"/>
    <x v="0"/>
    <s v="Manufacturing"/>
    <x v="0"/>
    <x v="35"/>
    <x v="0"/>
    <x v="218"/>
    <n v="82017"/>
    <n v="0"/>
    <n v="0"/>
    <n v="82017"/>
    <x v="1"/>
    <s v="Beijing"/>
    <x v="1"/>
    <x v="1"/>
  </r>
  <r>
    <x v="222"/>
    <x v="7"/>
    <x v="1"/>
    <s v="Manufacturing"/>
    <x v="0"/>
    <x v="10"/>
    <x v="0"/>
    <x v="219"/>
    <n v="53799"/>
    <n v="0"/>
    <n v="0"/>
    <n v="53799"/>
    <x v="0"/>
    <s v="Columbus"/>
    <x v="1"/>
    <x v="1"/>
  </r>
  <r>
    <x v="223"/>
    <x v="4"/>
    <x v="2"/>
    <s v="Corporate"/>
    <x v="0"/>
    <x v="21"/>
    <x v="2"/>
    <x v="220"/>
    <n v="82739"/>
    <n v="0"/>
    <n v="0"/>
    <n v="82739"/>
    <x v="0"/>
    <s v="Phoenix"/>
    <x v="1"/>
    <x v="1"/>
  </r>
  <r>
    <x v="224"/>
    <x v="21"/>
    <x v="0"/>
    <s v="Manufacturing"/>
    <x v="0"/>
    <x v="9"/>
    <x v="3"/>
    <x v="221"/>
    <n v="99080"/>
    <n v="0"/>
    <n v="0"/>
    <n v="99080"/>
    <x v="0"/>
    <s v="Chicago"/>
    <x v="1"/>
    <x v="1"/>
  </r>
  <r>
    <x v="225"/>
    <x v="26"/>
    <x v="2"/>
    <s v="Corporate"/>
    <x v="0"/>
    <x v="28"/>
    <x v="3"/>
    <x v="222"/>
    <n v="96719"/>
    <n v="0"/>
    <n v="0"/>
    <n v="96719"/>
    <x v="1"/>
    <s v="Chengdu"/>
    <x v="1"/>
    <x v="1"/>
  </r>
  <r>
    <x v="226"/>
    <x v="2"/>
    <x v="4"/>
    <s v="Research &amp; Development"/>
    <x v="0"/>
    <x v="10"/>
    <x v="0"/>
    <x v="223"/>
    <n v="180687"/>
    <n v="0.19"/>
    <n v="34331"/>
    <n v="215017.53"/>
    <x v="0"/>
    <s v="Phoenix"/>
    <x v="1"/>
    <x v="1"/>
  </r>
  <r>
    <x v="227"/>
    <x v="11"/>
    <x v="5"/>
    <s v="Corporate"/>
    <x v="1"/>
    <x v="15"/>
    <x v="3"/>
    <x v="224"/>
    <n v="95743"/>
    <n v="0.15"/>
    <n v="14361"/>
    <n v="110104.45"/>
    <x v="0"/>
    <s v="Austin"/>
    <x v="17"/>
    <x v="0"/>
  </r>
  <r>
    <x v="228"/>
    <x v="25"/>
    <x v="5"/>
    <s v="Research &amp; Development"/>
    <x v="0"/>
    <x v="18"/>
    <x v="3"/>
    <x v="225"/>
    <n v="89695"/>
    <n v="0"/>
    <n v="0"/>
    <n v="89695"/>
    <x v="0"/>
    <s v="Austin"/>
    <x v="1"/>
    <x v="1"/>
  </r>
  <r>
    <x v="229"/>
    <x v="6"/>
    <x v="1"/>
    <s v="Manufacturing"/>
    <x v="1"/>
    <x v="14"/>
    <x v="1"/>
    <x v="226"/>
    <n v="122753"/>
    <n v="0.09"/>
    <n v="11048"/>
    <n v="133800.76999999999"/>
    <x v="1"/>
    <s v="Chongqing"/>
    <x v="1"/>
    <x v="1"/>
  </r>
  <r>
    <x v="230"/>
    <x v="15"/>
    <x v="4"/>
    <s v="Research &amp; Development"/>
    <x v="1"/>
    <x v="23"/>
    <x v="2"/>
    <x v="227"/>
    <n v="93734"/>
    <n v="0"/>
    <n v="0"/>
    <n v="93734"/>
    <x v="0"/>
    <s v="Phoenix"/>
    <x v="1"/>
    <x v="1"/>
  </r>
  <r>
    <x v="231"/>
    <x v="7"/>
    <x v="3"/>
    <s v="Corporate"/>
    <x v="1"/>
    <x v="21"/>
    <x v="2"/>
    <x v="228"/>
    <n v="52069"/>
    <n v="0"/>
    <n v="0"/>
    <n v="52069"/>
    <x v="1"/>
    <s v="Chongqing"/>
    <x v="1"/>
    <x v="1"/>
  </r>
  <r>
    <x v="232"/>
    <x v="9"/>
    <x v="3"/>
    <s v="Corporate"/>
    <x v="0"/>
    <x v="29"/>
    <x v="2"/>
    <x v="229"/>
    <n v="258426"/>
    <n v="0.4"/>
    <n v="103370"/>
    <n v="361796.4"/>
    <x v="2"/>
    <s v="Rio de Janerio"/>
    <x v="1"/>
    <x v="1"/>
  </r>
  <r>
    <x v="233"/>
    <x v="6"/>
    <x v="1"/>
    <s v="Speciality Products"/>
    <x v="1"/>
    <x v="10"/>
    <x v="0"/>
    <x v="230"/>
    <n v="125375"/>
    <n v="0.09"/>
    <n v="11284"/>
    <n v="136658.75"/>
    <x v="0"/>
    <s v="Chicago"/>
    <x v="1"/>
    <x v="1"/>
  </r>
  <r>
    <x v="234"/>
    <x v="9"/>
    <x v="3"/>
    <s v="Manufacturing"/>
    <x v="1"/>
    <x v="6"/>
    <x v="2"/>
    <x v="231"/>
    <n v="198243"/>
    <n v="0.31"/>
    <n v="61455"/>
    <n v="259698.33000000002"/>
    <x v="0"/>
    <s v="Miami"/>
    <x v="1"/>
    <x v="1"/>
  </r>
  <r>
    <x v="235"/>
    <x v="22"/>
    <x v="5"/>
    <s v="Research &amp; Development"/>
    <x v="0"/>
    <x v="34"/>
    <x v="3"/>
    <x v="232"/>
    <n v="96023"/>
    <n v="0"/>
    <n v="0"/>
    <n v="96023"/>
    <x v="0"/>
    <s v="Miami"/>
    <x v="1"/>
    <x v="1"/>
  </r>
  <r>
    <x v="236"/>
    <x v="4"/>
    <x v="6"/>
    <s v="Research &amp; Development"/>
    <x v="0"/>
    <x v="8"/>
    <x v="2"/>
    <x v="233"/>
    <n v="83066"/>
    <n v="0"/>
    <n v="0"/>
    <n v="83066"/>
    <x v="0"/>
    <s v="Chicago"/>
    <x v="18"/>
    <x v="0"/>
  </r>
  <r>
    <x v="237"/>
    <x v="13"/>
    <x v="2"/>
    <s v="Research &amp; Development"/>
    <x v="0"/>
    <x v="35"/>
    <x v="0"/>
    <x v="234"/>
    <n v="61216"/>
    <n v="0"/>
    <n v="0"/>
    <n v="61216"/>
    <x v="0"/>
    <s v="Seattle"/>
    <x v="1"/>
    <x v="1"/>
  </r>
  <r>
    <x v="238"/>
    <x v="0"/>
    <x v="3"/>
    <s v="Corporate"/>
    <x v="1"/>
    <x v="29"/>
    <x v="2"/>
    <x v="235"/>
    <n v="144231"/>
    <n v="0.14000000000000001"/>
    <n v="20192"/>
    <n v="164423.34"/>
    <x v="0"/>
    <s v="Columbus"/>
    <x v="19"/>
    <x v="0"/>
  </r>
  <r>
    <x v="239"/>
    <x v="16"/>
    <x v="4"/>
    <s v="Research &amp; Development"/>
    <x v="1"/>
    <x v="12"/>
    <x v="3"/>
    <x v="236"/>
    <n v="51630"/>
    <n v="0"/>
    <n v="0"/>
    <n v="51630"/>
    <x v="1"/>
    <s v="Beijing"/>
    <x v="1"/>
    <x v="1"/>
  </r>
  <r>
    <x v="240"/>
    <x v="0"/>
    <x v="2"/>
    <s v="Corporate"/>
    <x v="1"/>
    <x v="0"/>
    <x v="0"/>
    <x v="237"/>
    <n v="124129"/>
    <n v="0.15"/>
    <n v="18619"/>
    <n v="142748.35"/>
    <x v="2"/>
    <s v="Sao Paulo"/>
    <x v="1"/>
    <x v="1"/>
  </r>
  <r>
    <x v="241"/>
    <x v="22"/>
    <x v="5"/>
    <s v="Manufacturing"/>
    <x v="1"/>
    <x v="9"/>
    <x v="3"/>
    <x v="238"/>
    <n v="60055"/>
    <n v="0"/>
    <n v="0"/>
    <n v="60055"/>
    <x v="0"/>
    <s v="Seattle"/>
    <x v="1"/>
    <x v="1"/>
  </r>
  <r>
    <x v="242"/>
    <x v="2"/>
    <x v="5"/>
    <s v="Research &amp; Development"/>
    <x v="1"/>
    <x v="11"/>
    <x v="2"/>
    <x v="239"/>
    <n v="189290"/>
    <n v="0.22"/>
    <n v="41644"/>
    <n v="230933.8"/>
    <x v="2"/>
    <s v="Sao Paulo"/>
    <x v="20"/>
    <x v="0"/>
  </r>
  <r>
    <x v="243"/>
    <x v="9"/>
    <x v="0"/>
    <s v="Corporate"/>
    <x v="0"/>
    <x v="26"/>
    <x v="0"/>
    <x v="240"/>
    <n v="182202"/>
    <n v="0.3"/>
    <n v="54661"/>
    <n v="236862.6"/>
    <x v="0"/>
    <s v="Austin"/>
    <x v="1"/>
    <x v="1"/>
  </r>
  <r>
    <x v="244"/>
    <x v="6"/>
    <x v="2"/>
    <s v="Speciality Products"/>
    <x v="1"/>
    <x v="19"/>
    <x v="3"/>
    <x v="241"/>
    <n v="117518"/>
    <n v="7.0000000000000007E-2"/>
    <n v="8226"/>
    <n v="125744.26"/>
    <x v="0"/>
    <s v="Seattle"/>
    <x v="1"/>
    <x v="1"/>
  </r>
  <r>
    <x v="245"/>
    <x v="0"/>
    <x v="1"/>
    <s v="Manufacturing"/>
    <x v="0"/>
    <x v="17"/>
    <x v="3"/>
    <x v="242"/>
    <n v="157474"/>
    <n v="0.11"/>
    <n v="17322"/>
    <n v="174796.14"/>
    <x v="2"/>
    <s v="Rio de Janerio"/>
    <x v="1"/>
    <x v="1"/>
  </r>
  <r>
    <x v="246"/>
    <x v="6"/>
    <x v="6"/>
    <s v="Manufacturing"/>
    <x v="1"/>
    <x v="31"/>
    <x v="3"/>
    <x v="243"/>
    <n v="126856"/>
    <n v="0.06"/>
    <n v="7611"/>
    <n v="134467.35999999999"/>
    <x v="0"/>
    <s v="Columbus"/>
    <x v="1"/>
    <x v="1"/>
  </r>
  <r>
    <x v="247"/>
    <x v="0"/>
    <x v="3"/>
    <s v="Manufacturing"/>
    <x v="0"/>
    <x v="37"/>
    <x v="0"/>
    <x v="244"/>
    <n v="129124"/>
    <n v="0.12"/>
    <n v="15495"/>
    <n v="144618.88"/>
    <x v="1"/>
    <s v="Shanghai"/>
    <x v="1"/>
    <x v="1"/>
  </r>
  <r>
    <x v="248"/>
    <x v="2"/>
    <x v="2"/>
    <s v="Research &amp; Development"/>
    <x v="0"/>
    <x v="15"/>
    <x v="3"/>
    <x v="245"/>
    <n v="165181"/>
    <n v="0.16"/>
    <n v="26429"/>
    <n v="191609.96"/>
    <x v="0"/>
    <s v="Seattle"/>
    <x v="1"/>
    <x v="1"/>
  </r>
  <r>
    <x v="249"/>
    <x v="9"/>
    <x v="1"/>
    <s v="Corporate"/>
    <x v="1"/>
    <x v="2"/>
    <x v="0"/>
    <x v="246"/>
    <n v="247939"/>
    <n v="0.35"/>
    <n v="86779"/>
    <n v="334717.65000000002"/>
    <x v="2"/>
    <s v="Rio de Janerio"/>
    <x v="1"/>
    <x v="1"/>
  </r>
  <r>
    <x v="250"/>
    <x v="2"/>
    <x v="5"/>
    <s v="Speciality Products"/>
    <x v="1"/>
    <x v="14"/>
    <x v="1"/>
    <x v="247"/>
    <n v="169509"/>
    <n v="0.18"/>
    <n v="30512"/>
    <n v="200020.62"/>
    <x v="2"/>
    <s v="Manaus"/>
    <x v="1"/>
    <x v="1"/>
  </r>
  <r>
    <x v="251"/>
    <x v="0"/>
    <x v="3"/>
    <s v="Manufacturing"/>
    <x v="0"/>
    <x v="0"/>
    <x v="0"/>
    <x v="248"/>
    <n v="138521"/>
    <n v="0.1"/>
    <n v="13852"/>
    <n v="152373.1"/>
    <x v="0"/>
    <s v="Miami"/>
    <x v="1"/>
    <x v="1"/>
  </r>
  <r>
    <x v="252"/>
    <x v="11"/>
    <x v="5"/>
    <s v="Speciality Products"/>
    <x v="0"/>
    <x v="15"/>
    <x v="3"/>
    <x v="249"/>
    <n v="113873"/>
    <n v="0.11"/>
    <n v="12526"/>
    <n v="126399.03"/>
    <x v="2"/>
    <s v="Rio de Janerio"/>
    <x v="1"/>
    <x v="1"/>
  </r>
  <r>
    <x v="253"/>
    <x v="14"/>
    <x v="0"/>
    <s v="Corporate"/>
    <x v="0"/>
    <x v="38"/>
    <x v="3"/>
    <x v="250"/>
    <n v="73317"/>
    <n v="0"/>
    <n v="0"/>
    <n v="73317"/>
    <x v="0"/>
    <s v="Miami"/>
    <x v="1"/>
    <x v="1"/>
  </r>
  <r>
    <x v="254"/>
    <x v="31"/>
    <x v="0"/>
    <s v="Speciality Products"/>
    <x v="0"/>
    <x v="28"/>
    <x v="3"/>
    <x v="251"/>
    <n v="69096"/>
    <n v="0"/>
    <n v="0"/>
    <n v="69096"/>
    <x v="0"/>
    <s v="Seattle"/>
    <x v="1"/>
    <x v="1"/>
  </r>
  <r>
    <x v="255"/>
    <x v="15"/>
    <x v="4"/>
    <s v="Manufacturing"/>
    <x v="1"/>
    <x v="35"/>
    <x v="0"/>
    <x v="252"/>
    <n v="87158"/>
    <n v="0"/>
    <n v="0"/>
    <n v="87158"/>
    <x v="2"/>
    <s v="Manaus"/>
    <x v="1"/>
    <x v="1"/>
  </r>
  <r>
    <x v="256"/>
    <x v="22"/>
    <x v="5"/>
    <s v="Corporate"/>
    <x v="1"/>
    <x v="14"/>
    <x v="1"/>
    <x v="253"/>
    <n v="70778"/>
    <n v="0"/>
    <n v="0"/>
    <n v="70778"/>
    <x v="0"/>
    <s v="Austin"/>
    <x v="1"/>
    <x v="1"/>
  </r>
  <r>
    <x v="257"/>
    <x v="2"/>
    <x v="4"/>
    <s v="Speciality Products"/>
    <x v="0"/>
    <x v="13"/>
    <x v="1"/>
    <x v="254"/>
    <n v="153938"/>
    <n v="0.2"/>
    <n v="30788"/>
    <n v="184725.6"/>
    <x v="0"/>
    <s v="Phoenix"/>
    <x v="1"/>
    <x v="1"/>
  </r>
  <r>
    <x v="258"/>
    <x v="28"/>
    <x v="0"/>
    <s v="Research &amp; Development"/>
    <x v="1"/>
    <x v="19"/>
    <x v="3"/>
    <x v="255"/>
    <n v="59888"/>
    <n v="0"/>
    <n v="0"/>
    <n v="59888"/>
    <x v="1"/>
    <s v="Beijing"/>
    <x v="1"/>
    <x v="1"/>
  </r>
  <r>
    <x v="259"/>
    <x v="22"/>
    <x v="5"/>
    <s v="Corporate"/>
    <x v="1"/>
    <x v="2"/>
    <x v="0"/>
    <x v="256"/>
    <n v="63098"/>
    <n v="0"/>
    <n v="0"/>
    <n v="63098"/>
    <x v="0"/>
    <s v="Columbus"/>
    <x v="1"/>
    <x v="1"/>
  </r>
  <r>
    <x v="260"/>
    <x v="9"/>
    <x v="1"/>
    <s v="Corporate"/>
    <x v="0"/>
    <x v="5"/>
    <x v="2"/>
    <x v="257"/>
    <n v="255369"/>
    <n v="0.33"/>
    <n v="84272"/>
    <n v="339640.77"/>
    <x v="2"/>
    <s v="Sao Paulo"/>
    <x v="1"/>
    <x v="1"/>
  </r>
  <r>
    <x v="261"/>
    <x v="0"/>
    <x v="4"/>
    <s v="Manufacturing"/>
    <x v="0"/>
    <x v="0"/>
    <x v="0"/>
    <x v="258"/>
    <n v="142318"/>
    <n v="0.14000000000000001"/>
    <n v="19925"/>
    <n v="162242.51999999999"/>
    <x v="0"/>
    <s v="Chicago"/>
    <x v="1"/>
    <x v="1"/>
  </r>
  <r>
    <x v="262"/>
    <x v="20"/>
    <x v="4"/>
    <s v="Manufacturing"/>
    <x v="1"/>
    <x v="12"/>
    <x v="3"/>
    <x v="259"/>
    <n v="49186"/>
    <n v="0"/>
    <n v="0"/>
    <n v="49186"/>
    <x v="0"/>
    <s v="Austin"/>
    <x v="21"/>
    <x v="0"/>
  </r>
  <r>
    <x v="263"/>
    <x v="9"/>
    <x v="4"/>
    <s v="Research &amp; Development"/>
    <x v="0"/>
    <x v="8"/>
    <x v="2"/>
    <x v="260"/>
    <n v="220937"/>
    <n v="0.38"/>
    <n v="83956"/>
    <n v="304893.06"/>
    <x v="0"/>
    <s v="Austin"/>
    <x v="1"/>
    <x v="1"/>
  </r>
  <r>
    <x v="264"/>
    <x v="2"/>
    <x v="0"/>
    <s v="Speciality Products"/>
    <x v="0"/>
    <x v="40"/>
    <x v="0"/>
    <x v="261"/>
    <n v="183156"/>
    <n v="0.3"/>
    <n v="54947"/>
    <n v="238102.8"/>
    <x v="0"/>
    <s v="Seattle"/>
    <x v="1"/>
    <x v="1"/>
  </r>
  <r>
    <x v="265"/>
    <x v="9"/>
    <x v="0"/>
    <s v="Speciality Products"/>
    <x v="0"/>
    <x v="24"/>
    <x v="2"/>
    <x v="262"/>
    <n v="192749"/>
    <n v="0.31"/>
    <n v="59752"/>
    <n v="252501.19"/>
    <x v="0"/>
    <s v="Chicago"/>
    <x v="1"/>
    <x v="1"/>
  </r>
  <r>
    <x v="266"/>
    <x v="0"/>
    <x v="0"/>
    <s v="Manufacturing"/>
    <x v="0"/>
    <x v="38"/>
    <x v="3"/>
    <x v="263"/>
    <n v="135325"/>
    <n v="0.14000000000000001"/>
    <n v="18946"/>
    <n v="154270.5"/>
    <x v="0"/>
    <s v="Phoenix"/>
    <x v="1"/>
    <x v="1"/>
  </r>
  <r>
    <x v="267"/>
    <x v="4"/>
    <x v="2"/>
    <s v="Speciality Products"/>
    <x v="0"/>
    <x v="3"/>
    <x v="2"/>
    <x v="264"/>
    <n v="79356"/>
    <n v="0"/>
    <n v="0"/>
    <n v="79356"/>
    <x v="0"/>
    <s v="Phoenix"/>
    <x v="1"/>
    <x v="1"/>
  </r>
  <r>
    <x v="268"/>
    <x v="25"/>
    <x v="5"/>
    <s v="Manufacturing"/>
    <x v="1"/>
    <x v="28"/>
    <x v="3"/>
    <x v="265"/>
    <n v="74412"/>
    <n v="0"/>
    <n v="0"/>
    <n v="74412"/>
    <x v="0"/>
    <s v="Seattle"/>
    <x v="1"/>
    <x v="1"/>
  </r>
  <r>
    <x v="269"/>
    <x v="3"/>
    <x v="0"/>
    <s v="Manufacturing"/>
    <x v="0"/>
    <x v="24"/>
    <x v="2"/>
    <x v="266"/>
    <n v="61886"/>
    <n v="0.09"/>
    <n v="5570"/>
    <n v="67455.740000000005"/>
    <x v="2"/>
    <s v="Rio de Janerio"/>
    <x v="1"/>
    <x v="1"/>
  </r>
  <r>
    <x v="270"/>
    <x v="2"/>
    <x v="3"/>
    <s v="Research &amp; Development"/>
    <x v="0"/>
    <x v="32"/>
    <x v="1"/>
    <x v="267"/>
    <n v="173071"/>
    <n v="0.28999999999999998"/>
    <n v="50191"/>
    <n v="223261.59"/>
    <x v="0"/>
    <s v="Columbus"/>
    <x v="1"/>
    <x v="1"/>
  </r>
  <r>
    <x v="271"/>
    <x v="17"/>
    <x v="5"/>
    <s v="Research &amp; Development"/>
    <x v="0"/>
    <x v="32"/>
    <x v="1"/>
    <x v="268"/>
    <n v="70189"/>
    <n v="0"/>
    <n v="0"/>
    <n v="70189"/>
    <x v="0"/>
    <s v="Columbus"/>
    <x v="1"/>
    <x v="1"/>
  </r>
  <r>
    <x v="272"/>
    <x v="9"/>
    <x v="2"/>
    <s v="Research &amp; Development"/>
    <x v="0"/>
    <x v="34"/>
    <x v="3"/>
    <x v="269"/>
    <n v="181452"/>
    <n v="0.3"/>
    <n v="54436"/>
    <n v="235887.6"/>
    <x v="0"/>
    <s v="Columbus"/>
    <x v="1"/>
    <x v="1"/>
  </r>
  <r>
    <x v="273"/>
    <x v="16"/>
    <x v="4"/>
    <s v="Speciality Products"/>
    <x v="1"/>
    <x v="3"/>
    <x v="2"/>
    <x v="270"/>
    <n v="70369"/>
    <n v="0"/>
    <n v="0"/>
    <n v="70369"/>
    <x v="0"/>
    <s v="Seattle"/>
    <x v="1"/>
    <x v="1"/>
  </r>
  <r>
    <x v="274"/>
    <x v="4"/>
    <x v="3"/>
    <s v="Manufacturing"/>
    <x v="1"/>
    <x v="31"/>
    <x v="3"/>
    <x v="271"/>
    <n v="78056"/>
    <n v="0"/>
    <n v="0"/>
    <n v="78056"/>
    <x v="2"/>
    <s v="Sao Paulo"/>
    <x v="1"/>
    <x v="1"/>
  </r>
  <r>
    <x v="275"/>
    <x v="2"/>
    <x v="1"/>
    <s v="Research &amp; Development"/>
    <x v="1"/>
    <x v="14"/>
    <x v="1"/>
    <x v="272"/>
    <n v="189933"/>
    <n v="0.23"/>
    <n v="43685"/>
    <n v="233617.59"/>
    <x v="0"/>
    <s v="Miami"/>
    <x v="1"/>
    <x v="1"/>
  </r>
  <r>
    <x v="276"/>
    <x v="18"/>
    <x v="5"/>
    <s v="Speciality Products"/>
    <x v="1"/>
    <x v="31"/>
    <x v="3"/>
    <x v="273"/>
    <n v="78237"/>
    <n v="0"/>
    <n v="0"/>
    <n v="78237"/>
    <x v="0"/>
    <s v="Phoenix"/>
    <x v="1"/>
    <x v="1"/>
  </r>
  <r>
    <x v="277"/>
    <x v="7"/>
    <x v="3"/>
    <s v="Research &amp; Development"/>
    <x v="0"/>
    <x v="0"/>
    <x v="0"/>
    <x v="274"/>
    <n v="48687"/>
    <n v="0"/>
    <n v="0"/>
    <n v="48687"/>
    <x v="2"/>
    <s v="Rio de Janerio"/>
    <x v="1"/>
    <x v="1"/>
  </r>
  <r>
    <x v="278"/>
    <x v="0"/>
    <x v="6"/>
    <s v="Manufacturing"/>
    <x v="0"/>
    <x v="15"/>
    <x v="3"/>
    <x v="275"/>
    <n v="121065"/>
    <n v="0.15"/>
    <n v="18160"/>
    <n v="139224.75"/>
    <x v="2"/>
    <s v="Rio de Janerio"/>
    <x v="1"/>
    <x v="1"/>
  </r>
  <r>
    <x v="279"/>
    <x v="4"/>
    <x v="2"/>
    <s v="Corporate"/>
    <x v="1"/>
    <x v="19"/>
    <x v="3"/>
    <x v="276"/>
    <n v="94246"/>
    <n v="0"/>
    <n v="0"/>
    <n v="94246"/>
    <x v="0"/>
    <s v="Austin"/>
    <x v="1"/>
    <x v="1"/>
  </r>
  <r>
    <x v="280"/>
    <x v="28"/>
    <x v="0"/>
    <s v="Manufacturing"/>
    <x v="0"/>
    <x v="8"/>
    <x v="2"/>
    <x v="82"/>
    <n v="44614"/>
    <n v="0"/>
    <n v="0"/>
    <n v="44614"/>
    <x v="0"/>
    <s v="Miami"/>
    <x v="1"/>
    <x v="1"/>
  </r>
  <r>
    <x v="281"/>
    <x v="9"/>
    <x v="0"/>
    <s v="Research &amp; Development"/>
    <x v="1"/>
    <x v="28"/>
    <x v="3"/>
    <x v="277"/>
    <n v="234469"/>
    <n v="0.31"/>
    <n v="72685"/>
    <n v="307154.39"/>
    <x v="1"/>
    <s v="Chengdu"/>
    <x v="1"/>
    <x v="1"/>
  </r>
  <r>
    <x v="282"/>
    <x v="18"/>
    <x v="5"/>
    <s v="Research &amp; Development"/>
    <x v="1"/>
    <x v="27"/>
    <x v="0"/>
    <x v="278"/>
    <n v="88272"/>
    <n v="0"/>
    <n v="0"/>
    <n v="88272"/>
    <x v="2"/>
    <s v="Sao Paulo"/>
    <x v="1"/>
    <x v="1"/>
  </r>
  <r>
    <x v="283"/>
    <x v="13"/>
    <x v="1"/>
    <s v="Corporate"/>
    <x v="1"/>
    <x v="27"/>
    <x v="0"/>
    <x v="279"/>
    <n v="74449"/>
    <n v="0"/>
    <n v="0"/>
    <n v="74449"/>
    <x v="1"/>
    <s v="Beijing"/>
    <x v="1"/>
    <x v="1"/>
  </r>
  <r>
    <x v="284"/>
    <x v="9"/>
    <x v="5"/>
    <s v="Speciality Products"/>
    <x v="1"/>
    <x v="40"/>
    <x v="0"/>
    <x v="280"/>
    <n v="222941"/>
    <n v="0.39"/>
    <n v="86947"/>
    <n v="309887.99"/>
    <x v="1"/>
    <s v="Beijing"/>
    <x v="1"/>
    <x v="1"/>
  </r>
  <r>
    <x v="285"/>
    <x v="7"/>
    <x v="6"/>
    <s v="Manufacturing"/>
    <x v="0"/>
    <x v="13"/>
    <x v="1"/>
    <x v="281"/>
    <n v="50341"/>
    <n v="0"/>
    <n v="0"/>
    <n v="50341"/>
    <x v="1"/>
    <s v="Beijing"/>
    <x v="1"/>
    <x v="1"/>
  </r>
  <r>
    <x v="286"/>
    <x v="16"/>
    <x v="4"/>
    <s v="Corporate"/>
    <x v="0"/>
    <x v="11"/>
    <x v="2"/>
    <x v="282"/>
    <n v="72235"/>
    <n v="0"/>
    <n v="0"/>
    <n v="72235"/>
    <x v="2"/>
    <s v="Manaus"/>
    <x v="1"/>
    <x v="1"/>
  </r>
  <r>
    <x v="287"/>
    <x v="4"/>
    <x v="3"/>
    <s v="Corporate"/>
    <x v="0"/>
    <x v="12"/>
    <x v="3"/>
    <x v="283"/>
    <n v="70165"/>
    <n v="0"/>
    <n v="0"/>
    <n v="70165"/>
    <x v="0"/>
    <s v="Columbus"/>
    <x v="1"/>
    <x v="1"/>
  </r>
  <r>
    <x v="288"/>
    <x v="0"/>
    <x v="6"/>
    <s v="Speciality Products"/>
    <x v="1"/>
    <x v="23"/>
    <x v="2"/>
    <x v="284"/>
    <n v="148485"/>
    <n v="0.15"/>
    <n v="22273"/>
    <n v="170757.75"/>
    <x v="0"/>
    <s v="Miami"/>
    <x v="1"/>
    <x v="1"/>
  </r>
  <r>
    <x v="289"/>
    <x v="1"/>
    <x v="0"/>
    <s v="Manufacturing"/>
    <x v="0"/>
    <x v="32"/>
    <x v="1"/>
    <x v="285"/>
    <n v="86089"/>
    <n v="0"/>
    <n v="0"/>
    <n v="86089"/>
    <x v="0"/>
    <s v="Chicago"/>
    <x v="1"/>
    <x v="1"/>
  </r>
  <r>
    <x v="290"/>
    <x v="11"/>
    <x v="5"/>
    <s v="Research &amp; Development"/>
    <x v="1"/>
    <x v="36"/>
    <x v="0"/>
    <x v="286"/>
    <n v="106313"/>
    <n v="0.15"/>
    <n v="15947"/>
    <n v="122259.95"/>
    <x v="0"/>
    <s v="Chicago"/>
    <x v="1"/>
    <x v="1"/>
  </r>
  <r>
    <x v="291"/>
    <x v="7"/>
    <x v="6"/>
    <s v="Research &amp; Development"/>
    <x v="0"/>
    <x v="28"/>
    <x v="3"/>
    <x v="287"/>
    <n v="46833"/>
    <n v="0"/>
    <n v="0"/>
    <n v="46833"/>
    <x v="1"/>
    <s v="Chengdu"/>
    <x v="22"/>
    <x v="0"/>
  </r>
  <r>
    <x v="292"/>
    <x v="2"/>
    <x v="1"/>
    <s v="Research &amp; Development"/>
    <x v="0"/>
    <x v="20"/>
    <x v="1"/>
    <x v="288"/>
    <n v="155320"/>
    <n v="0.17"/>
    <n v="26404"/>
    <n v="181724.4"/>
    <x v="1"/>
    <s v="Chongqing"/>
    <x v="1"/>
    <x v="1"/>
  </r>
  <r>
    <x v="293"/>
    <x v="4"/>
    <x v="3"/>
    <s v="Manufacturing"/>
    <x v="1"/>
    <x v="28"/>
    <x v="3"/>
    <x v="289"/>
    <n v="89984"/>
    <n v="0"/>
    <n v="0"/>
    <n v="89984"/>
    <x v="1"/>
    <s v="Chengdu"/>
    <x v="1"/>
    <x v="1"/>
  </r>
  <r>
    <x v="294"/>
    <x v="11"/>
    <x v="5"/>
    <s v="Speciality Products"/>
    <x v="0"/>
    <x v="13"/>
    <x v="1"/>
    <x v="290"/>
    <n v="83756"/>
    <n v="0.14000000000000001"/>
    <n v="11726"/>
    <n v="95481.84"/>
    <x v="1"/>
    <s v="Shanghai"/>
    <x v="1"/>
    <x v="1"/>
  </r>
  <r>
    <x v="295"/>
    <x v="2"/>
    <x v="4"/>
    <s v="Corporate"/>
    <x v="0"/>
    <x v="4"/>
    <x v="1"/>
    <x v="291"/>
    <n v="176324"/>
    <n v="0.23"/>
    <n v="40555"/>
    <n v="216878.52000000002"/>
    <x v="1"/>
    <s v="Shanghai"/>
    <x v="1"/>
    <x v="1"/>
  </r>
  <r>
    <x v="296"/>
    <x v="4"/>
    <x v="3"/>
    <s v="Speciality Products"/>
    <x v="1"/>
    <x v="5"/>
    <x v="2"/>
    <x v="292"/>
    <n v="74077"/>
    <n v="0"/>
    <n v="0"/>
    <n v="74077"/>
    <x v="0"/>
    <s v="Seattle"/>
    <x v="1"/>
    <x v="1"/>
  </r>
  <r>
    <x v="297"/>
    <x v="6"/>
    <x v="4"/>
    <s v="Manufacturing"/>
    <x v="0"/>
    <x v="11"/>
    <x v="2"/>
    <x v="293"/>
    <n v="104162"/>
    <n v="7.0000000000000007E-2"/>
    <n v="7291"/>
    <n v="111453.34"/>
    <x v="0"/>
    <s v="Austin"/>
    <x v="1"/>
    <x v="1"/>
  </r>
  <r>
    <x v="298"/>
    <x v="30"/>
    <x v="0"/>
    <s v="Corporate"/>
    <x v="0"/>
    <x v="15"/>
    <x v="3"/>
    <x v="294"/>
    <n v="82162"/>
    <n v="0"/>
    <n v="0"/>
    <n v="82162"/>
    <x v="1"/>
    <s v="Beijing"/>
    <x v="23"/>
    <x v="0"/>
  </r>
  <r>
    <x v="299"/>
    <x v="5"/>
    <x v="2"/>
    <s v="Speciality Products"/>
    <x v="0"/>
    <x v="40"/>
    <x v="0"/>
    <x v="295"/>
    <n v="63880"/>
    <n v="0"/>
    <n v="0"/>
    <n v="63880"/>
    <x v="1"/>
    <s v="Chongqing"/>
    <x v="1"/>
    <x v="1"/>
  </r>
  <r>
    <x v="300"/>
    <x v="22"/>
    <x v="5"/>
    <s v="Research &amp; Development"/>
    <x v="0"/>
    <x v="0"/>
    <x v="0"/>
    <x v="296"/>
    <n v="73248"/>
    <n v="0"/>
    <n v="0"/>
    <n v="73248"/>
    <x v="0"/>
    <s v="Columbus"/>
    <x v="1"/>
    <x v="1"/>
  </r>
  <r>
    <x v="301"/>
    <x v="4"/>
    <x v="3"/>
    <s v="Manufacturing"/>
    <x v="1"/>
    <x v="10"/>
    <x v="0"/>
    <x v="297"/>
    <n v="91853"/>
    <n v="0"/>
    <n v="0"/>
    <n v="91853"/>
    <x v="0"/>
    <s v="Chicago"/>
    <x v="1"/>
    <x v="1"/>
  </r>
  <r>
    <x v="302"/>
    <x v="2"/>
    <x v="1"/>
    <s v="Speciality Products"/>
    <x v="1"/>
    <x v="6"/>
    <x v="2"/>
    <x v="298"/>
    <n v="168014"/>
    <n v="0.27"/>
    <n v="45364"/>
    <n v="213377.78"/>
    <x v="0"/>
    <s v="Chicago"/>
    <x v="24"/>
    <x v="0"/>
  </r>
  <r>
    <x v="303"/>
    <x v="25"/>
    <x v="5"/>
    <s v="Corporate"/>
    <x v="0"/>
    <x v="17"/>
    <x v="3"/>
    <x v="299"/>
    <n v="70770"/>
    <n v="0"/>
    <n v="0"/>
    <n v="70770"/>
    <x v="0"/>
    <s v="Miami"/>
    <x v="1"/>
    <x v="1"/>
  </r>
  <r>
    <x v="304"/>
    <x v="16"/>
    <x v="4"/>
    <s v="Corporate"/>
    <x v="1"/>
    <x v="39"/>
    <x v="1"/>
    <x v="300"/>
    <n v="50825"/>
    <n v="0"/>
    <n v="0"/>
    <n v="50825"/>
    <x v="0"/>
    <s v="Seattle"/>
    <x v="1"/>
    <x v="1"/>
  </r>
  <r>
    <x v="305"/>
    <x v="0"/>
    <x v="1"/>
    <s v="Research &amp; Development"/>
    <x v="1"/>
    <x v="11"/>
    <x v="2"/>
    <x v="301"/>
    <n v="145846"/>
    <n v="0.15"/>
    <n v="21877"/>
    <n v="167722.9"/>
    <x v="2"/>
    <s v="Manaus"/>
    <x v="1"/>
    <x v="1"/>
  </r>
  <r>
    <x v="306"/>
    <x v="0"/>
    <x v="4"/>
    <s v="Research &amp; Development"/>
    <x v="0"/>
    <x v="14"/>
    <x v="1"/>
    <x v="302"/>
    <n v="125807"/>
    <n v="0.15"/>
    <n v="18871"/>
    <n v="144678.04999999999"/>
    <x v="0"/>
    <s v="Chicago"/>
    <x v="1"/>
    <x v="1"/>
  </r>
  <r>
    <x v="307"/>
    <x v="7"/>
    <x v="2"/>
    <s v="Speciality Products"/>
    <x v="1"/>
    <x v="6"/>
    <x v="2"/>
    <x v="303"/>
    <n v="46845"/>
    <n v="0"/>
    <n v="0"/>
    <n v="46845"/>
    <x v="0"/>
    <s v="Miami"/>
    <x v="1"/>
    <x v="1"/>
  </r>
  <r>
    <x v="308"/>
    <x v="0"/>
    <x v="6"/>
    <s v="Corporate"/>
    <x v="0"/>
    <x v="1"/>
    <x v="1"/>
    <x v="304"/>
    <n v="157969"/>
    <n v="0.1"/>
    <n v="15797"/>
    <n v="173765.9"/>
    <x v="1"/>
    <s v="Chongqing"/>
    <x v="1"/>
    <x v="1"/>
  </r>
  <r>
    <x v="309"/>
    <x v="29"/>
    <x v="0"/>
    <s v="Corporate"/>
    <x v="0"/>
    <x v="28"/>
    <x v="3"/>
    <x v="305"/>
    <n v="97807"/>
    <n v="0"/>
    <n v="0"/>
    <n v="97807"/>
    <x v="0"/>
    <s v="Chicago"/>
    <x v="1"/>
    <x v="1"/>
  </r>
  <r>
    <x v="310"/>
    <x v="16"/>
    <x v="4"/>
    <s v="Manufacturing"/>
    <x v="1"/>
    <x v="11"/>
    <x v="2"/>
    <x v="306"/>
    <n v="73854"/>
    <n v="0"/>
    <n v="0"/>
    <n v="73854"/>
    <x v="0"/>
    <s v="Seattle"/>
    <x v="1"/>
    <x v="1"/>
  </r>
  <r>
    <x v="311"/>
    <x v="0"/>
    <x v="3"/>
    <s v="Manufacturing"/>
    <x v="1"/>
    <x v="15"/>
    <x v="3"/>
    <x v="307"/>
    <n v="149537"/>
    <n v="0.14000000000000001"/>
    <n v="20935"/>
    <n v="170472.18"/>
    <x v="0"/>
    <s v="Seattle"/>
    <x v="1"/>
    <x v="1"/>
  </r>
  <r>
    <x v="312"/>
    <x v="0"/>
    <x v="2"/>
    <s v="Manufacturing"/>
    <x v="0"/>
    <x v="37"/>
    <x v="0"/>
    <x v="308"/>
    <n v="128303"/>
    <n v="0.15"/>
    <n v="19245"/>
    <n v="147548.45000000001"/>
    <x v="0"/>
    <s v="Phoenix"/>
    <x v="1"/>
    <x v="1"/>
  </r>
  <r>
    <x v="313"/>
    <x v="23"/>
    <x v="0"/>
    <s v="Speciality Products"/>
    <x v="1"/>
    <x v="30"/>
    <x v="0"/>
    <x v="309"/>
    <n v="67374"/>
    <n v="0"/>
    <n v="0"/>
    <n v="67374"/>
    <x v="0"/>
    <s v="Austin"/>
    <x v="1"/>
    <x v="1"/>
  </r>
  <r>
    <x v="314"/>
    <x v="6"/>
    <x v="4"/>
    <s v="Corporate"/>
    <x v="1"/>
    <x v="30"/>
    <x v="0"/>
    <x v="310"/>
    <n v="102167"/>
    <n v="0.06"/>
    <n v="6130"/>
    <n v="108297.02"/>
    <x v="2"/>
    <s v="Rio de Janerio"/>
    <x v="1"/>
    <x v="1"/>
  </r>
  <r>
    <x v="315"/>
    <x v="0"/>
    <x v="2"/>
    <s v="Manufacturing"/>
    <x v="1"/>
    <x v="15"/>
    <x v="3"/>
    <x v="311"/>
    <n v="151027"/>
    <n v="0.1"/>
    <n v="15103"/>
    <n v="166129.70000000001"/>
    <x v="1"/>
    <s v="Shanghai"/>
    <x v="1"/>
    <x v="1"/>
  </r>
  <r>
    <x v="316"/>
    <x v="6"/>
    <x v="3"/>
    <s v="Speciality Products"/>
    <x v="1"/>
    <x v="28"/>
    <x v="3"/>
    <x v="312"/>
    <n v="120905"/>
    <n v="0.05"/>
    <n v="6045"/>
    <n v="126950.25"/>
    <x v="0"/>
    <s v="Seattle"/>
    <x v="1"/>
    <x v="1"/>
  </r>
  <r>
    <x v="317"/>
    <x v="9"/>
    <x v="1"/>
    <s v="Manufacturing"/>
    <x v="0"/>
    <x v="35"/>
    <x v="0"/>
    <x v="313"/>
    <n v="231567"/>
    <n v="0.36"/>
    <n v="83364"/>
    <n v="314931.12"/>
    <x v="0"/>
    <s v="Seattle"/>
    <x v="1"/>
    <x v="1"/>
  </r>
  <r>
    <x v="318"/>
    <x v="9"/>
    <x v="0"/>
    <s v="Research &amp; Development"/>
    <x v="1"/>
    <x v="11"/>
    <x v="2"/>
    <x v="314"/>
    <n v="215388"/>
    <n v="0.33"/>
    <n v="71078"/>
    <n v="286466.04000000004"/>
    <x v="0"/>
    <s v="Miami"/>
    <x v="1"/>
    <x v="1"/>
  </r>
  <r>
    <x v="319"/>
    <x v="0"/>
    <x v="2"/>
    <s v="Speciality Products"/>
    <x v="0"/>
    <x v="23"/>
    <x v="2"/>
    <x v="315"/>
    <n v="127972"/>
    <n v="0.11"/>
    <n v="14077"/>
    <n v="142048.92000000001"/>
    <x v="0"/>
    <s v="Seattle"/>
    <x v="1"/>
    <x v="1"/>
  </r>
  <r>
    <x v="320"/>
    <x v="19"/>
    <x v="5"/>
    <s v="Corporate"/>
    <x v="0"/>
    <x v="0"/>
    <x v="0"/>
    <x v="316"/>
    <n v="80701"/>
    <n v="0"/>
    <n v="0"/>
    <n v="80701"/>
    <x v="0"/>
    <s v="Chicago"/>
    <x v="25"/>
    <x v="0"/>
  </r>
  <r>
    <x v="321"/>
    <x v="6"/>
    <x v="6"/>
    <s v="Corporate"/>
    <x v="1"/>
    <x v="21"/>
    <x v="2"/>
    <x v="317"/>
    <n v="115417"/>
    <n v="0.06"/>
    <n v="6925"/>
    <n v="122342.02"/>
    <x v="1"/>
    <s v="Shanghai"/>
    <x v="1"/>
    <x v="1"/>
  </r>
  <r>
    <x v="322"/>
    <x v="10"/>
    <x v="5"/>
    <s v="Corporate"/>
    <x v="0"/>
    <x v="15"/>
    <x v="3"/>
    <x v="318"/>
    <n v="88045"/>
    <n v="0"/>
    <n v="0"/>
    <n v="88045"/>
    <x v="0"/>
    <s v="Chicago"/>
    <x v="1"/>
    <x v="1"/>
  </r>
  <r>
    <x v="323"/>
    <x v="3"/>
    <x v="0"/>
    <s v="Speciality Products"/>
    <x v="0"/>
    <x v="15"/>
    <x v="3"/>
    <x v="319"/>
    <n v="86478"/>
    <n v="0.06"/>
    <n v="5189"/>
    <n v="91666.68"/>
    <x v="0"/>
    <s v="Austin"/>
    <x v="1"/>
    <x v="1"/>
  </r>
  <r>
    <x v="324"/>
    <x v="9"/>
    <x v="5"/>
    <s v="Manufacturing"/>
    <x v="1"/>
    <x v="20"/>
    <x v="1"/>
    <x v="320"/>
    <n v="180994"/>
    <n v="0.39"/>
    <n v="70588"/>
    <n v="251581.66"/>
    <x v="0"/>
    <s v="Seattle"/>
    <x v="1"/>
    <x v="1"/>
  </r>
  <r>
    <x v="325"/>
    <x v="13"/>
    <x v="1"/>
    <s v="Research &amp; Development"/>
    <x v="0"/>
    <x v="0"/>
    <x v="0"/>
    <x v="321"/>
    <n v="64494"/>
    <n v="0"/>
    <n v="0"/>
    <n v="64494"/>
    <x v="0"/>
    <s v="Columbus"/>
    <x v="1"/>
    <x v="1"/>
  </r>
  <r>
    <x v="326"/>
    <x v="5"/>
    <x v="2"/>
    <s v="Manufacturing"/>
    <x v="1"/>
    <x v="40"/>
    <x v="0"/>
    <x v="322"/>
    <n v="70122"/>
    <n v="0"/>
    <n v="0"/>
    <n v="70122"/>
    <x v="0"/>
    <s v="Columbus"/>
    <x v="1"/>
    <x v="1"/>
  </r>
  <r>
    <x v="327"/>
    <x v="2"/>
    <x v="3"/>
    <s v="Manufacturing"/>
    <x v="1"/>
    <x v="7"/>
    <x v="2"/>
    <x v="323"/>
    <n v="181854"/>
    <n v="0.28999999999999998"/>
    <n v="52738"/>
    <n v="234591.66"/>
    <x v="0"/>
    <s v="Seattle"/>
    <x v="26"/>
    <x v="0"/>
  </r>
  <r>
    <x v="328"/>
    <x v="20"/>
    <x v="4"/>
    <s v="Speciality Products"/>
    <x v="0"/>
    <x v="8"/>
    <x v="2"/>
    <x v="324"/>
    <n v="52811"/>
    <n v="0"/>
    <n v="0"/>
    <n v="52811"/>
    <x v="0"/>
    <s v="Miami"/>
    <x v="1"/>
    <x v="1"/>
  </r>
  <r>
    <x v="329"/>
    <x v="28"/>
    <x v="0"/>
    <s v="Research &amp; Development"/>
    <x v="0"/>
    <x v="21"/>
    <x v="2"/>
    <x v="325"/>
    <n v="50111"/>
    <n v="0"/>
    <n v="0"/>
    <n v="50111"/>
    <x v="1"/>
    <s v="Chengdu"/>
    <x v="1"/>
    <x v="1"/>
  </r>
  <r>
    <x v="330"/>
    <x v="32"/>
    <x v="0"/>
    <s v="Manufacturing"/>
    <x v="1"/>
    <x v="11"/>
    <x v="2"/>
    <x v="326"/>
    <n v="71192"/>
    <n v="0"/>
    <n v="0"/>
    <n v="71192"/>
    <x v="0"/>
    <s v="Austin"/>
    <x v="1"/>
    <x v="1"/>
  </r>
  <r>
    <x v="331"/>
    <x v="2"/>
    <x v="2"/>
    <s v="Manufacturing"/>
    <x v="0"/>
    <x v="2"/>
    <x v="0"/>
    <x v="327"/>
    <n v="155351"/>
    <n v="0.2"/>
    <n v="31070"/>
    <n v="186421.2"/>
    <x v="0"/>
    <s v="Seattle"/>
    <x v="1"/>
    <x v="1"/>
  </r>
  <r>
    <x v="332"/>
    <x v="2"/>
    <x v="4"/>
    <s v="Speciality Products"/>
    <x v="1"/>
    <x v="38"/>
    <x v="3"/>
    <x v="328"/>
    <n v="161690"/>
    <n v="0.28999999999999998"/>
    <n v="46890"/>
    <n v="208580.1"/>
    <x v="1"/>
    <s v="Beijing"/>
    <x v="1"/>
    <x v="1"/>
  </r>
  <r>
    <x v="333"/>
    <x v="25"/>
    <x v="5"/>
    <s v="Speciality Products"/>
    <x v="0"/>
    <x v="25"/>
    <x v="2"/>
    <x v="329"/>
    <n v="60132"/>
    <n v="0"/>
    <n v="0"/>
    <n v="60132"/>
    <x v="1"/>
    <s v="Chongqing"/>
    <x v="1"/>
    <x v="1"/>
  </r>
  <r>
    <x v="334"/>
    <x v="23"/>
    <x v="0"/>
    <s v="Manufacturing"/>
    <x v="1"/>
    <x v="36"/>
    <x v="0"/>
    <x v="330"/>
    <n v="87216"/>
    <n v="0"/>
    <n v="0"/>
    <n v="87216"/>
    <x v="0"/>
    <s v="Miami"/>
    <x v="1"/>
    <x v="1"/>
  </r>
  <r>
    <x v="335"/>
    <x v="28"/>
    <x v="0"/>
    <s v="Corporate"/>
    <x v="1"/>
    <x v="40"/>
    <x v="0"/>
    <x v="331"/>
    <n v="50069"/>
    <n v="0"/>
    <n v="0"/>
    <n v="50069"/>
    <x v="0"/>
    <s v="Seattle"/>
    <x v="1"/>
    <x v="1"/>
  </r>
  <r>
    <x v="336"/>
    <x v="2"/>
    <x v="0"/>
    <s v="Speciality Products"/>
    <x v="0"/>
    <x v="3"/>
    <x v="2"/>
    <x v="332"/>
    <n v="151108"/>
    <n v="0.22"/>
    <n v="33244"/>
    <n v="184351.76"/>
    <x v="0"/>
    <s v="Phoenix"/>
    <x v="1"/>
    <x v="1"/>
  </r>
  <r>
    <x v="337"/>
    <x v="3"/>
    <x v="0"/>
    <s v="Manufacturing"/>
    <x v="0"/>
    <x v="34"/>
    <x v="3"/>
    <x v="333"/>
    <n v="67398"/>
    <n v="7.0000000000000007E-2"/>
    <n v="4718"/>
    <n v="72115.86"/>
    <x v="0"/>
    <s v="Phoenix"/>
    <x v="1"/>
    <x v="1"/>
  </r>
  <r>
    <x v="338"/>
    <x v="25"/>
    <x v="5"/>
    <s v="Research &amp; Development"/>
    <x v="0"/>
    <x v="40"/>
    <x v="0"/>
    <x v="334"/>
    <n v="68488"/>
    <n v="0"/>
    <n v="0"/>
    <n v="68488"/>
    <x v="0"/>
    <s v="Seattle"/>
    <x v="1"/>
    <x v="1"/>
  </r>
  <r>
    <x v="339"/>
    <x v="10"/>
    <x v="5"/>
    <s v="Manufacturing"/>
    <x v="0"/>
    <x v="33"/>
    <x v="1"/>
    <x v="335"/>
    <n v="92932"/>
    <n v="0"/>
    <n v="0"/>
    <n v="92932"/>
    <x v="0"/>
    <s v="Columbus"/>
    <x v="1"/>
    <x v="1"/>
  </r>
  <r>
    <x v="340"/>
    <x v="7"/>
    <x v="1"/>
    <s v="Corporate"/>
    <x v="0"/>
    <x v="9"/>
    <x v="3"/>
    <x v="336"/>
    <n v="43363"/>
    <n v="0"/>
    <n v="0"/>
    <n v="43363"/>
    <x v="0"/>
    <s v="Austin"/>
    <x v="1"/>
    <x v="1"/>
  </r>
  <r>
    <x v="341"/>
    <x v="31"/>
    <x v="0"/>
    <s v="Speciality Products"/>
    <x v="1"/>
    <x v="11"/>
    <x v="2"/>
    <x v="337"/>
    <n v="95963"/>
    <n v="0"/>
    <n v="0"/>
    <n v="95963"/>
    <x v="1"/>
    <s v="Chengdu"/>
    <x v="1"/>
    <x v="1"/>
  </r>
  <r>
    <x v="342"/>
    <x v="6"/>
    <x v="1"/>
    <s v="Speciality Products"/>
    <x v="0"/>
    <x v="0"/>
    <x v="0"/>
    <x v="338"/>
    <n v="111038"/>
    <n v="0.05"/>
    <n v="5552"/>
    <n v="116589.9"/>
    <x v="2"/>
    <s v="Sao Paulo"/>
    <x v="1"/>
    <x v="1"/>
  </r>
  <r>
    <x v="343"/>
    <x v="9"/>
    <x v="5"/>
    <s v="Research &amp; Development"/>
    <x v="0"/>
    <x v="10"/>
    <x v="0"/>
    <x v="339"/>
    <n v="200246"/>
    <n v="0.34"/>
    <n v="68084"/>
    <n v="268329.64"/>
    <x v="0"/>
    <s v="Columbus"/>
    <x v="1"/>
    <x v="1"/>
  </r>
  <r>
    <x v="344"/>
    <x v="9"/>
    <x v="0"/>
    <s v="Corporate"/>
    <x v="0"/>
    <x v="35"/>
    <x v="0"/>
    <x v="340"/>
    <n v="194871"/>
    <n v="0.35"/>
    <n v="68205"/>
    <n v="263075.84999999998"/>
    <x v="0"/>
    <s v="Columbus"/>
    <x v="1"/>
    <x v="1"/>
  </r>
  <r>
    <x v="345"/>
    <x v="4"/>
    <x v="3"/>
    <s v="Research &amp; Development"/>
    <x v="1"/>
    <x v="32"/>
    <x v="1"/>
    <x v="341"/>
    <n v="98769"/>
    <n v="0"/>
    <n v="0"/>
    <n v="98769"/>
    <x v="2"/>
    <s v="Rio de Janerio"/>
    <x v="27"/>
    <x v="0"/>
  </r>
  <r>
    <x v="346"/>
    <x v="5"/>
    <x v="2"/>
    <s v="Research &amp; Development"/>
    <x v="0"/>
    <x v="7"/>
    <x v="2"/>
    <x v="342"/>
    <n v="65334"/>
    <n v="0"/>
    <n v="0"/>
    <n v="65334"/>
    <x v="2"/>
    <s v="Rio de Janerio"/>
    <x v="1"/>
    <x v="1"/>
  </r>
  <r>
    <x v="347"/>
    <x v="1"/>
    <x v="0"/>
    <s v="Manufacturing"/>
    <x v="0"/>
    <x v="6"/>
    <x v="2"/>
    <x v="343"/>
    <n v="83934"/>
    <n v="0"/>
    <n v="0"/>
    <n v="83934"/>
    <x v="0"/>
    <s v="Miami"/>
    <x v="1"/>
    <x v="1"/>
  </r>
  <r>
    <x v="348"/>
    <x v="2"/>
    <x v="3"/>
    <s v="Research &amp; Development"/>
    <x v="1"/>
    <x v="9"/>
    <x v="3"/>
    <x v="344"/>
    <n v="150399"/>
    <n v="0.28000000000000003"/>
    <n v="42112"/>
    <n v="192510.72"/>
    <x v="0"/>
    <s v="Chicago"/>
    <x v="1"/>
    <x v="1"/>
  </r>
  <r>
    <x v="349"/>
    <x v="2"/>
    <x v="4"/>
    <s v="Research &amp; Development"/>
    <x v="1"/>
    <x v="17"/>
    <x v="3"/>
    <x v="345"/>
    <n v="160280"/>
    <n v="0.19"/>
    <n v="30453"/>
    <n v="190733.2"/>
    <x v="1"/>
    <s v="Beijing"/>
    <x v="1"/>
    <x v="1"/>
  </r>
  <r>
    <x v="350"/>
    <x v="20"/>
    <x v="4"/>
    <s v="Speciality Products"/>
    <x v="1"/>
    <x v="4"/>
    <x v="1"/>
    <x v="346"/>
    <n v="54051"/>
    <n v="0"/>
    <n v="0"/>
    <n v="54051"/>
    <x v="0"/>
    <s v="Miami"/>
    <x v="28"/>
    <x v="0"/>
  </r>
  <r>
    <x v="351"/>
    <x v="2"/>
    <x v="5"/>
    <s v="Research &amp; Development"/>
    <x v="0"/>
    <x v="1"/>
    <x v="1"/>
    <x v="347"/>
    <n v="150699"/>
    <n v="0.28999999999999998"/>
    <n v="43703"/>
    <n v="194401.71"/>
    <x v="2"/>
    <s v="Sao Paulo"/>
    <x v="1"/>
    <x v="1"/>
  </r>
  <r>
    <x v="352"/>
    <x v="13"/>
    <x v="6"/>
    <s v="Speciality Products"/>
    <x v="1"/>
    <x v="17"/>
    <x v="3"/>
    <x v="348"/>
    <n v="69570"/>
    <n v="0"/>
    <n v="0"/>
    <n v="69570"/>
    <x v="0"/>
    <s v="Miami"/>
    <x v="1"/>
    <x v="1"/>
  </r>
  <r>
    <x v="353"/>
    <x v="31"/>
    <x v="0"/>
    <s v="Manufacturing"/>
    <x v="0"/>
    <x v="23"/>
    <x v="2"/>
    <x v="349"/>
    <n v="86774"/>
    <n v="0"/>
    <n v="0"/>
    <n v="86774"/>
    <x v="1"/>
    <s v="Chengdu"/>
    <x v="1"/>
    <x v="1"/>
  </r>
  <r>
    <x v="354"/>
    <x v="16"/>
    <x v="4"/>
    <s v="Manufacturing"/>
    <x v="1"/>
    <x v="37"/>
    <x v="0"/>
    <x v="350"/>
    <n v="57606"/>
    <n v="0"/>
    <n v="0"/>
    <n v="57606"/>
    <x v="0"/>
    <s v="Miami"/>
    <x v="1"/>
    <x v="1"/>
  </r>
  <r>
    <x v="355"/>
    <x v="0"/>
    <x v="1"/>
    <s v="Corporate"/>
    <x v="0"/>
    <x v="35"/>
    <x v="0"/>
    <x v="351"/>
    <n v="125730"/>
    <n v="0.11"/>
    <n v="13830"/>
    <n v="139560.29999999999"/>
    <x v="1"/>
    <s v="Chongqing"/>
    <x v="1"/>
    <x v="1"/>
  </r>
  <r>
    <x v="356"/>
    <x v="27"/>
    <x v="0"/>
    <s v="Research &amp; Development"/>
    <x v="0"/>
    <x v="10"/>
    <x v="0"/>
    <x v="352"/>
    <n v="64170"/>
    <n v="0"/>
    <n v="0"/>
    <n v="64170"/>
    <x v="0"/>
    <s v="Columbus"/>
    <x v="1"/>
    <x v="1"/>
  </r>
  <r>
    <x v="357"/>
    <x v="15"/>
    <x v="4"/>
    <s v="Speciality Products"/>
    <x v="1"/>
    <x v="16"/>
    <x v="1"/>
    <x v="353"/>
    <n v="72303"/>
    <n v="0"/>
    <n v="0"/>
    <n v="72303"/>
    <x v="0"/>
    <s v="Phoenix"/>
    <x v="1"/>
    <x v="1"/>
  </r>
  <r>
    <x v="358"/>
    <x v="6"/>
    <x v="2"/>
    <s v="Research &amp; Development"/>
    <x v="1"/>
    <x v="9"/>
    <x v="3"/>
    <x v="354"/>
    <n v="105891"/>
    <n v="7.0000000000000007E-2"/>
    <n v="7412"/>
    <n v="113303.37"/>
    <x v="0"/>
    <s v="Seattle"/>
    <x v="1"/>
    <x v="1"/>
  </r>
  <r>
    <x v="359"/>
    <x v="9"/>
    <x v="6"/>
    <s v="Speciality Products"/>
    <x v="1"/>
    <x v="31"/>
    <x v="3"/>
    <x v="355"/>
    <n v="255230"/>
    <n v="0.36"/>
    <n v="91883"/>
    <n v="347112.8"/>
    <x v="0"/>
    <s v="Austin"/>
    <x v="1"/>
    <x v="1"/>
  </r>
  <r>
    <x v="360"/>
    <x v="13"/>
    <x v="2"/>
    <s v="Manufacturing"/>
    <x v="0"/>
    <x v="16"/>
    <x v="1"/>
    <x v="356"/>
    <n v="59591"/>
    <n v="0"/>
    <n v="0"/>
    <n v="59591"/>
    <x v="2"/>
    <s v="Sao Paulo"/>
    <x v="1"/>
    <x v="1"/>
  </r>
  <r>
    <x v="361"/>
    <x v="9"/>
    <x v="4"/>
    <s v="Manufacturing"/>
    <x v="0"/>
    <x v="27"/>
    <x v="0"/>
    <x v="357"/>
    <n v="187048"/>
    <n v="0.32"/>
    <n v="59855"/>
    <n v="246903.36"/>
    <x v="1"/>
    <s v="Chengdu"/>
    <x v="1"/>
    <x v="1"/>
  </r>
  <r>
    <x v="362"/>
    <x v="13"/>
    <x v="1"/>
    <s v="Speciality Products"/>
    <x v="0"/>
    <x v="26"/>
    <x v="0"/>
    <x v="358"/>
    <n v="58605"/>
    <n v="0"/>
    <n v="0"/>
    <n v="58605"/>
    <x v="0"/>
    <s v="Phoenix"/>
    <x v="1"/>
    <x v="1"/>
  </r>
  <r>
    <x v="363"/>
    <x v="2"/>
    <x v="5"/>
    <s v="Corporate"/>
    <x v="0"/>
    <x v="33"/>
    <x v="1"/>
    <x v="359"/>
    <n v="178502"/>
    <n v="0.2"/>
    <n v="35700"/>
    <n v="214202.4"/>
    <x v="0"/>
    <s v="Austin"/>
    <x v="1"/>
    <x v="1"/>
  </r>
  <r>
    <x v="364"/>
    <x v="6"/>
    <x v="3"/>
    <s v="Speciality Products"/>
    <x v="1"/>
    <x v="20"/>
    <x v="1"/>
    <x v="360"/>
    <n v="103724"/>
    <n v="0.05"/>
    <n v="5186"/>
    <n v="108910.2"/>
    <x v="1"/>
    <s v="Shanghai"/>
    <x v="1"/>
    <x v="1"/>
  </r>
  <r>
    <x v="365"/>
    <x v="2"/>
    <x v="5"/>
    <s v="Research &amp; Development"/>
    <x v="0"/>
    <x v="17"/>
    <x v="3"/>
    <x v="361"/>
    <n v="156277"/>
    <n v="0.22"/>
    <n v="34381"/>
    <n v="190657.94"/>
    <x v="2"/>
    <s v="Manaus"/>
    <x v="1"/>
    <x v="1"/>
  </r>
  <r>
    <x v="366"/>
    <x v="17"/>
    <x v="5"/>
    <s v="Research &amp; Development"/>
    <x v="0"/>
    <x v="23"/>
    <x v="2"/>
    <x v="362"/>
    <n v="87744"/>
    <n v="0"/>
    <n v="0"/>
    <n v="87744"/>
    <x v="2"/>
    <s v="Sao Paulo"/>
    <x v="1"/>
    <x v="1"/>
  </r>
  <r>
    <x v="367"/>
    <x v="13"/>
    <x v="1"/>
    <s v="Manufacturing"/>
    <x v="1"/>
    <x v="23"/>
    <x v="2"/>
    <x v="363"/>
    <n v="54714"/>
    <n v="0"/>
    <n v="0"/>
    <n v="54714"/>
    <x v="0"/>
    <s v="Columbus"/>
    <x v="1"/>
    <x v="1"/>
  </r>
  <r>
    <x v="368"/>
    <x v="14"/>
    <x v="0"/>
    <s v="Corporate"/>
    <x v="0"/>
    <x v="15"/>
    <x v="3"/>
    <x v="364"/>
    <n v="99169"/>
    <n v="0"/>
    <n v="0"/>
    <n v="99169"/>
    <x v="1"/>
    <s v="Beijing"/>
    <x v="1"/>
    <x v="1"/>
  </r>
  <r>
    <x v="369"/>
    <x v="0"/>
    <x v="3"/>
    <s v="Research &amp; Development"/>
    <x v="0"/>
    <x v="0"/>
    <x v="0"/>
    <x v="365"/>
    <n v="142628"/>
    <n v="0.12"/>
    <n v="17115"/>
    <n v="159743.35999999999"/>
    <x v="1"/>
    <s v="Chongqing"/>
    <x v="1"/>
    <x v="1"/>
  </r>
  <r>
    <x v="370"/>
    <x v="4"/>
    <x v="6"/>
    <s v="Manufacturing"/>
    <x v="0"/>
    <x v="29"/>
    <x v="2"/>
    <x v="366"/>
    <n v="75869"/>
    <n v="0"/>
    <n v="0"/>
    <n v="75869"/>
    <x v="2"/>
    <s v="Sao Paulo"/>
    <x v="1"/>
    <x v="1"/>
  </r>
  <r>
    <x v="371"/>
    <x v="23"/>
    <x v="0"/>
    <s v="Manufacturing"/>
    <x v="0"/>
    <x v="13"/>
    <x v="1"/>
    <x v="367"/>
    <n v="60985"/>
    <n v="0"/>
    <n v="0"/>
    <n v="60985"/>
    <x v="0"/>
    <s v="Seattle"/>
    <x v="1"/>
    <x v="1"/>
  </r>
  <r>
    <x v="372"/>
    <x v="0"/>
    <x v="0"/>
    <s v="Research &amp; Development"/>
    <x v="0"/>
    <x v="33"/>
    <x v="1"/>
    <x v="368"/>
    <n v="126911"/>
    <n v="0.1"/>
    <n v="12691"/>
    <n v="139602.1"/>
    <x v="1"/>
    <s v="Shanghai"/>
    <x v="1"/>
    <x v="1"/>
  </r>
  <r>
    <x v="373"/>
    <x v="9"/>
    <x v="2"/>
    <s v="Research &amp; Development"/>
    <x v="1"/>
    <x v="16"/>
    <x v="1"/>
    <x v="369"/>
    <n v="216949"/>
    <n v="0.32"/>
    <n v="69424"/>
    <n v="286372.68"/>
    <x v="1"/>
    <s v="Shanghai"/>
    <x v="1"/>
    <x v="1"/>
  </r>
  <r>
    <x v="374"/>
    <x v="2"/>
    <x v="5"/>
    <s v="Manufacturing"/>
    <x v="1"/>
    <x v="26"/>
    <x v="0"/>
    <x v="370"/>
    <n v="168510"/>
    <n v="0.28999999999999998"/>
    <n v="48868"/>
    <n v="217377.9"/>
    <x v="0"/>
    <s v="Seattle"/>
    <x v="1"/>
    <x v="1"/>
  </r>
  <r>
    <x v="375"/>
    <x v="17"/>
    <x v="5"/>
    <s v="Speciality Products"/>
    <x v="0"/>
    <x v="9"/>
    <x v="3"/>
    <x v="371"/>
    <n v="85870"/>
    <n v="0"/>
    <n v="0"/>
    <n v="85870"/>
    <x v="2"/>
    <s v="Sao Paulo"/>
    <x v="1"/>
    <x v="1"/>
  </r>
  <r>
    <x v="376"/>
    <x v="4"/>
    <x v="6"/>
    <s v="Corporate"/>
    <x v="0"/>
    <x v="30"/>
    <x v="0"/>
    <x v="372"/>
    <n v="86510"/>
    <n v="0"/>
    <n v="0"/>
    <n v="86510"/>
    <x v="1"/>
    <s v="Beijing"/>
    <x v="29"/>
    <x v="0"/>
  </r>
  <r>
    <x v="377"/>
    <x v="6"/>
    <x v="2"/>
    <s v="Speciality Products"/>
    <x v="0"/>
    <x v="31"/>
    <x v="3"/>
    <x v="373"/>
    <n v="119647"/>
    <n v="0.09"/>
    <n v="10768"/>
    <n v="130415.23"/>
    <x v="2"/>
    <s v="Sao Paulo"/>
    <x v="1"/>
    <x v="1"/>
  </r>
  <r>
    <x v="378"/>
    <x v="14"/>
    <x v="0"/>
    <s v="Research &amp; Development"/>
    <x v="1"/>
    <x v="39"/>
    <x v="1"/>
    <x v="374"/>
    <n v="80921"/>
    <n v="0"/>
    <n v="0"/>
    <n v="80921"/>
    <x v="0"/>
    <s v="Columbus"/>
    <x v="1"/>
    <x v="1"/>
  </r>
  <r>
    <x v="379"/>
    <x v="11"/>
    <x v="5"/>
    <s v="Research &amp; Development"/>
    <x v="0"/>
    <x v="22"/>
    <x v="1"/>
    <x v="375"/>
    <n v="98110"/>
    <n v="0.13"/>
    <n v="12754"/>
    <n v="110864.3"/>
    <x v="0"/>
    <s v="Chicago"/>
    <x v="1"/>
    <x v="1"/>
  </r>
  <r>
    <x v="380"/>
    <x v="23"/>
    <x v="0"/>
    <s v="Speciality Products"/>
    <x v="0"/>
    <x v="1"/>
    <x v="1"/>
    <x v="376"/>
    <n v="86831"/>
    <n v="0"/>
    <n v="0"/>
    <n v="86831"/>
    <x v="0"/>
    <s v="Phoenix"/>
    <x v="1"/>
    <x v="1"/>
  </r>
  <r>
    <x v="381"/>
    <x v="1"/>
    <x v="0"/>
    <s v="Speciality Products"/>
    <x v="0"/>
    <x v="37"/>
    <x v="0"/>
    <x v="377"/>
    <n v="72826"/>
    <n v="0"/>
    <n v="0"/>
    <n v="72826"/>
    <x v="1"/>
    <s v="Beijing"/>
    <x v="1"/>
    <x v="1"/>
  </r>
  <r>
    <x v="382"/>
    <x v="2"/>
    <x v="6"/>
    <s v="Manufacturing"/>
    <x v="0"/>
    <x v="14"/>
    <x v="1"/>
    <x v="378"/>
    <n v="171217"/>
    <n v="0.19"/>
    <n v="32531"/>
    <n v="203748.23"/>
    <x v="0"/>
    <s v="Seattle"/>
    <x v="1"/>
    <x v="1"/>
  </r>
  <r>
    <x v="383"/>
    <x v="6"/>
    <x v="0"/>
    <s v="Research &amp; Development"/>
    <x v="0"/>
    <x v="4"/>
    <x v="1"/>
    <x v="379"/>
    <n v="103058"/>
    <n v="7.0000000000000007E-2"/>
    <n v="7214"/>
    <n v="110272.06"/>
    <x v="0"/>
    <s v="Columbus"/>
    <x v="1"/>
    <x v="1"/>
  </r>
  <r>
    <x v="384"/>
    <x v="6"/>
    <x v="2"/>
    <s v="Speciality Products"/>
    <x v="1"/>
    <x v="27"/>
    <x v="0"/>
    <x v="380"/>
    <n v="117062"/>
    <n v="7.0000000000000007E-2"/>
    <n v="8194"/>
    <n v="125256.34"/>
    <x v="0"/>
    <s v="Phoenix"/>
    <x v="1"/>
    <x v="1"/>
  </r>
  <r>
    <x v="385"/>
    <x v="0"/>
    <x v="3"/>
    <s v="Speciality Products"/>
    <x v="1"/>
    <x v="28"/>
    <x v="3"/>
    <x v="381"/>
    <n v="159031"/>
    <n v="0.1"/>
    <n v="15903"/>
    <n v="174934.1"/>
    <x v="0"/>
    <s v="Miami"/>
    <x v="1"/>
    <x v="1"/>
  </r>
  <r>
    <x v="386"/>
    <x v="0"/>
    <x v="0"/>
    <s v="Research &amp; Development"/>
    <x v="0"/>
    <x v="37"/>
    <x v="0"/>
    <x v="382"/>
    <n v="125086"/>
    <n v="0.1"/>
    <n v="12509"/>
    <n v="137594.6"/>
    <x v="2"/>
    <s v="Sao Paulo"/>
    <x v="1"/>
    <x v="1"/>
  </r>
  <r>
    <x v="387"/>
    <x v="27"/>
    <x v="0"/>
    <s v="Speciality Products"/>
    <x v="1"/>
    <x v="19"/>
    <x v="3"/>
    <x v="383"/>
    <n v="67976"/>
    <n v="0"/>
    <n v="0"/>
    <n v="67976"/>
    <x v="0"/>
    <s v="Seattle"/>
    <x v="1"/>
    <x v="1"/>
  </r>
  <r>
    <x v="388"/>
    <x v="13"/>
    <x v="1"/>
    <s v="Speciality Products"/>
    <x v="1"/>
    <x v="11"/>
    <x v="2"/>
    <x v="384"/>
    <n v="74215"/>
    <n v="0"/>
    <n v="0"/>
    <n v="74215"/>
    <x v="0"/>
    <s v="Phoenix"/>
    <x v="1"/>
    <x v="1"/>
  </r>
  <r>
    <x v="389"/>
    <x v="2"/>
    <x v="3"/>
    <s v="Manufacturing"/>
    <x v="1"/>
    <x v="0"/>
    <x v="0"/>
    <x v="385"/>
    <n v="187389"/>
    <n v="0.25"/>
    <n v="46847"/>
    <n v="234236.25"/>
    <x v="1"/>
    <s v="Chengdu"/>
    <x v="1"/>
    <x v="1"/>
  </r>
  <r>
    <x v="390"/>
    <x v="0"/>
    <x v="4"/>
    <s v="Speciality Products"/>
    <x v="0"/>
    <x v="12"/>
    <x v="3"/>
    <x v="386"/>
    <n v="131841"/>
    <n v="0.13"/>
    <n v="17139"/>
    <n v="148980.33000000002"/>
    <x v="0"/>
    <s v="Columbus"/>
    <x v="1"/>
    <x v="1"/>
  </r>
  <r>
    <x v="391"/>
    <x v="4"/>
    <x v="3"/>
    <s v="Research &amp; Development"/>
    <x v="1"/>
    <x v="8"/>
    <x v="2"/>
    <x v="387"/>
    <n v="97231"/>
    <n v="0"/>
    <n v="0"/>
    <n v="97231"/>
    <x v="1"/>
    <s v="Beijing"/>
    <x v="1"/>
    <x v="1"/>
  </r>
  <r>
    <x v="392"/>
    <x v="0"/>
    <x v="1"/>
    <s v="Corporate"/>
    <x v="0"/>
    <x v="12"/>
    <x v="3"/>
    <x v="388"/>
    <n v="155004"/>
    <n v="0.12"/>
    <n v="18600"/>
    <n v="173604.48000000001"/>
    <x v="0"/>
    <s v="Austin"/>
    <x v="1"/>
    <x v="1"/>
  </r>
  <r>
    <x v="393"/>
    <x v="28"/>
    <x v="0"/>
    <s v="Manufacturing"/>
    <x v="1"/>
    <x v="28"/>
    <x v="3"/>
    <x v="389"/>
    <n v="41859"/>
    <n v="0"/>
    <n v="0"/>
    <n v="41859"/>
    <x v="0"/>
    <s v="Seattle"/>
    <x v="1"/>
    <x v="1"/>
  </r>
  <r>
    <x v="394"/>
    <x v="12"/>
    <x v="0"/>
    <s v="Manufacturing"/>
    <x v="1"/>
    <x v="34"/>
    <x v="3"/>
    <x v="390"/>
    <n v="52733"/>
    <n v="0"/>
    <n v="0"/>
    <n v="52733"/>
    <x v="0"/>
    <s v="Chicago"/>
    <x v="1"/>
    <x v="1"/>
  </r>
  <r>
    <x v="395"/>
    <x v="9"/>
    <x v="4"/>
    <s v="Corporate"/>
    <x v="1"/>
    <x v="11"/>
    <x v="2"/>
    <x v="391"/>
    <n v="250953"/>
    <n v="0.34"/>
    <n v="85324"/>
    <n v="336277.02"/>
    <x v="0"/>
    <s v="Columbus"/>
    <x v="1"/>
    <x v="1"/>
  </r>
  <r>
    <x v="396"/>
    <x v="2"/>
    <x v="6"/>
    <s v="Research &amp; Development"/>
    <x v="1"/>
    <x v="37"/>
    <x v="0"/>
    <x v="392"/>
    <n v="191807"/>
    <n v="0.21"/>
    <n v="40279"/>
    <n v="232086.47"/>
    <x v="1"/>
    <s v="Chongqing"/>
    <x v="1"/>
    <x v="1"/>
  </r>
  <r>
    <x v="397"/>
    <x v="1"/>
    <x v="0"/>
    <s v="Speciality Products"/>
    <x v="1"/>
    <x v="34"/>
    <x v="3"/>
    <x v="393"/>
    <n v="64677"/>
    <n v="0"/>
    <n v="0"/>
    <n v="64677"/>
    <x v="1"/>
    <s v="Chongqing"/>
    <x v="1"/>
    <x v="1"/>
  </r>
  <r>
    <x v="398"/>
    <x v="0"/>
    <x v="0"/>
    <s v="Corporate"/>
    <x v="1"/>
    <x v="30"/>
    <x v="0"/>
    <x v="394"/>
    <n v="130274"/>
    <n v="0.11"/>
    <n v="14330"/>
    <n v="144604.14000000001"/>
    <x v="0"/>
    <s v="Chicago"/>
    <x v="1"/>
    <x v="1"/>
  </r>
  <r>
    <x v="399"/>
    <x v="23"/>
    <x v="0"/>
    <s v="Research &amp; Development"/>
    <x v="1"/>
    <x v="17"/>
    <x v="3"/>
    <x v="133"/>
    <n v="96331"/>
    <n v="0"/>
    <n v="0"/>
    <n v="96331"/>
    <x v="1"/>
    <s v="Shanghai"/>
    <x v="1"/>
    <x v="1"/>
  </r>
  <r>
    <x v="400"/>
    <x v="0"/>
    <x v="1"/>
    <s v="Research &amp; Development"/>
    <x v="0"/>
    <x v="10"/>
    <x v="0"/>
    <x v="395"/>
    <n v="150758"/>
    <n v="0.13"/>
    <n v="19599"/>
    <n v="170356.54"/>
    <x v="0"/>
    <s v="Chicago"/>
    <x v="30"/>
    <x v="0"/>
  </r>
  <r>
    <x v="401"/>
    <x v="2"/>
    <x v="5"/>
    <s v="Corporate"/>
    <x v="1"/>
    <x v="30"/>
    <x v="0"/>
    <x v="396"/>
    <n v="173629"/>
    <n v="0.21"/>
    <n v="36462"/>
    <n v="210091.09"/>
    <x v="2"/>
    <s v="Sao Paulo"/>
    <x v="1"/>
    <x v="1"/>
  </r>
  <r>
    <x v="402"/>
    <x v="29"/>
    <x v="0"/>
    <s v="Corporate"/>
    <x v="1"/>
    <x v="0"/>
    <x v="0"/>
    <x v="397"/>
    <n v="62174"/>
    <n v="0"/>
    <n v="0"/>
    <n v="62174"/>
    <x v="0"/>
    <s v="Chicago"/>
    <x v="1"/>
    <x v="1"/>
  </r>
  <r>
    <x v="403"/>
    <x v="13"/>
    <x v="3"/>
    <s v="Manufacturing"/>
    <x v="1"/>
    <x v="19"/>
    <x v="3"/>
    <x v="376"/>
    <n v="56555"/>
    <n v="0"/>
    <n v="0"/>
    <n v="56555"/>
    <x v="0"/>
    <s v="Phoenix"/>
    <x v="1"/>
    <x v="1"/>
  </r>
  <r>
    <x v="404"/>
    <x v="13"/>
    <x v="6"/>
    <s v="Manufacturing"/>
    <x v="1"/>
    <x v="35"/>
    <x v="0"/>
    <x v="398"/>
    <n v="74655"/>
    <n v="0"/>
    <n v="0"/>
    <n v="74655"/>
    <x v="0"/>
    <s v="Austin"/>
    <x v="1"/>
    <x v="1"/>
  </r>
  <r>
    <x v="405"/>
    <x v="27"/>
    <x v="0"/>
    <s v="Corporate"/>
    <x v="1"/>
    <x v="35"/>
    <x v="0"/>
    <x v="399"/>
    <n v="93017"/>
    <n v="0"/>
    <n v="0"/>
    <n v="93017"/>
    <x v="0"/>
    <s v="Seattle"/>
    <x v="1"/>
    <x v="1"/>
  </r>
  <r>
    <x v="406"/>
    <x v="4"/>
    <x v="6"/>
    <s v="Manufacturing"/>
    <x v="1"/>
    <x v="10"/>
    <x v="0"/>
    <x v="400"/>
    <n v="82300"/>
    <n v="0"/>
    <n v="0"/>
    <n v="82300"/>
    <x v="1"/>
    <s v="Chengdu"/>
    <x v="1"/>
    <x v="1"/>
  </r>
  <r>
    <x v="407"/>
    <x v="18"/>
    <x v="5"/>
    <s v="Research &amp; Development"/>
    <x v="0"/>
    <x v="30"/>
    <x v="0"/>
    <x v="401"/>
    <n v="91621"/>
    <n v="0"/>
    <n v="0"/>
    <n v="91621"/>
    <x v="0"/>
    <s v="Chicago"/>
    <x v="1"/>
    <x v="1"/>
  </r>
  <r>
    <x v="408"/>
    <x v="4"/>
    <x v="6"/>
    <s v="Research &amp; Development"/>
    <x v="1"/>
    <x v="29"/>
    <x v="2"/>
    <x v="402"/>
    <n v="91280"/>
    <n v="0"/>
    <n v="0"/>
    <n v="91280"/>
    <x v="0"/>
    <s v="Miami"/>
    <x v="1"/>
    <x v="1"/>
  </r>
  <r>
    <x v="409"/>
    <x v="20"/>
    <x v="4"/>
    <s v="Manufacturing"/>
    <x v="0"/>
    <x v="34"/>
    <x v="3"/>
    <x v="403"/>
    <n v="47071"/>
    <n v="0"/>
    <n v="0"/>
    <n v="47071"/>
    <x v="0"/>
    <s v="Columbus"/>
    <x v="1"/>
    <x v="1"/>
  </r>
  <r>
    <x v="410"/>
    <x v="30"/>
    <x v="0"/>
    <s v="Manufacturing"/>
    <x v="0"/>
    <x v="0"/>
    <x v="0"/>
    <x v="404"/>
    <n v="81218"/>
    <n v="0"/>
    <n v="0"/>
    <n v="81218"/>
    <x v="0"/>
    <s v="Chicago"/>
    <x v="1"/>
    <x v="1"/>
  </r>
  <r>
    <x v="411"/>
    <x v="9"/>
    <x v="5"/>
    <s v="Manufacturing"/>
    <x v="0"/>
    <x v="2"/>
    <x v="0"/>
    <x v="405"/>
    <n v="181801"/>
    <n v="0.4"/>
    <n v="72720"/>
    <n v="254521.40000000002"/>
    <x v="1"/>
    <s v="Chongqing"/>
    <x v="31"/>
    <x v="0"/>
  </r>
  <r>
    <x v="412"/>
    <x v="5"/>
    <x v="2"/>
    <s v="Manufacturing"/>
    <x v="0"/>
    <x v="3"/>
    <x v="2"/>
    <x v="406"/>
    <n v="63137"/>
    <n v="0"/>
    <n v="0"/>
    <n v="63137"/>
    <x v="0"/>
    <s v="Chicago"/>
    <x v="1"/>
    <x v="1"/>
  </r>
  <r>
    <x v="413"/>
    <x v="9"/>
    <x v="5"/>
    <s v="Manufacturing"/>
    <x v="0"/>
    <x v="0"/>
    <x v="0"/>
    <x v="407"/>
    <n v="221465"/>
    <n v="0.34"/>
    <n v="75298"/>
    <n v="296763.09999999998"/>
    <x v="1"/>
    <s v="Chengdu"/>
    <x v="1"/>
    <x v="1"/>
  </r>
  <r>
    <x v="414"/>
    <x v="10"/>
    <x v="5"/>
    <s v="Research &amp; Development"/>
    <x v="0"/>
    <x v="2"/>
    <x v="0"/>
    <x v="408"/>
    <n v="79388"/>
    <n v="0"/>
    <n v="0"/>
    <n v="79388"/>
    <x v="0"/>
    <s v="Austin"/>
    <x v="32"/>
    <x v="0"/>
  </r>
  <r>
    <x v="415"/>
    <x v="29"/>
    <x v="0"/>
    <s v="Manufacturing"/>
    <x v="0"/>
    <x v="21"/>
    <x v="2"/>
    <x v="131"/>
    <n v="68176"/>
    <n v="0"/>
    <n v="0"/>
    <n v="68176"/>
    <x v="0"/>
    <s v="Seattle"/>
    <x v="1"/>
    <x v="1"/>
  </r>
  <r>
    <x v="416"/>
    <x v="0"/>
    <x v="1"/>
    <s v="Research &amp; Development"/>
    <x v="0"/>
    <x v="38"/>
    <x v="3"/>
    <x v="409"/>
    <n v="122829"/>
    <n v="0.11"/>
    <n v="13511"/>
    <n v="136340.19"/>
    <x v="0"/>
    <s v="Chicago"/>
    <x v="1"/>
    <x v="1"/>
  </r>
  <r>
    <x v="417"/>
    <x v="0"/>
    <x v="6"/>
    <s v="Speciality Products"/>
    <x v="0"/>
    <x v="11"/>
    <x v="2"/>
    <x v="410"/>
    <n v="126353"/>
    <n v="0.12"/>
    <n v="15162"/>
    <n v="141515.35999999999"/>
    <x v="1"/>
    <s v="Shanghai"/>
    <x v="1"/>
    <x v="1"/>
  </r>
  <r>
    <x v="418"/>
    <x v="2"/>
    <x v="3"/>
    <s v="Speciality Products"/>
    <x v="0"/>
    <x v="0"/>
    <x v="0"/>
    <x v="411"/>
    <n v="188727"/>
    <n v="0.23"/>
    <n v="43407"/>
    <n v="232134.21"/>
    <x v="1"/>
    <s v="Chengdu"/>
    <x v="1"/>
    <x v="1"/>
  </r>
  <r>
    <x v="419"/>
    <x v="4"/>
    <x v="2"/>
    <s v="Research &amp; Development"/>
    <x v="1"/>
    <x v="27"/>
    <x v="0"/>
    <x v="412"/>
    <n v="99624"/>
    <n v="0"/>
    <n v="0"/>
    <n v="99624"/>
    <x v="0"/>
    <s v="Seattle"/>
    <x v="1"/>
    <x v="1"/>
  </r>
  <r>
    <x v="420"/>
    <x v="6"/>
    <x v="2"/>
    <s v="Speciality Products"/>
    <x v="0"/>
    <x v="0"/>
    <x v="0"/>
    <x v="413"/>
    <n v="108686"/>
    <n v="0.06"/>
    <n v="6521"/>
    <n v="115207.16"/>
    <x v="0"/>
    <s v="Columbus"/>
    <x v="1"/>
    <x v="1"/>
  </r>
  <r>
    <x v="421"/>
    <x v="7"/>
    <x v="3"/>
    <s v="Corporate"/>
    <x v="0"/>
    <x v="16"/>
    <x v="1"/>
    <x v="414"/>
    <n v="50857"/>
    <n v="0"/>
    <n v="0"/>
    <n v="50857"/>
    <x v="2"/>
    <s v="Manaus"/>
    <x v="1"/>
    <x v="1"/>
  </r>
  <r>
    <x v="422"/>
    <x v="19"/>
    <x v="5"/>
    <s v="Manufacturing"/>
    <x v="1"/>
    <x v="40"/>
    <x v="0"/>
    <x v="415"/>
    <n v="120628"/>
    <n v="0"/>
    <n v="0"/>
    <n v="120628"/>
    <x v="0"/>
    <s v="Chicago"/>
    <x v="1"/>
    <x v="1"/>
  </r>
  <r>
    <x v="423"/>
    <x v="2"/>
    <x v="2"/>
    <s v="Speciality Products"/>
    <x v="0"/>
    <x v="20"/>
    <x v="1"/>
    <x v="416"/>
    <n v="181216"/>
    <n v="0.27"/>
    <n v="48928"/>
    <n v="230144.32"/>
    <x v="0"/>
    <s v="Columbus"/>
    <x v="1"/>
    <x v="1"/>
  </r>
  <r>
    <x v="424"/>
    <x v="7"/>
    <x v="1"/>
    <s v="Corporate"/>
    <x v="0"/>
    <x v="20"/>
    <x v="1"/>
    <x v="417"/>
    <n v="46081"/>
    <n v="0"/>
    <n v="0"/>
    <n v="46081"/>
    <x v="0"/>
    <s v="Chicago"/>
    <x v="1"/>
    <x v="1"/>
  </r>
  <r>
    <x v="425"/>
    <x v="0"/>
    <x v="3"/>
    <s v="Corporate"/>
    <x v="0"/>
    <x v="0"/>
    <x v="0"/>
    <x v="418"/>
    <n v="159885"/>
    <n v="0.12"/>
    <n v="19186"/>
    <n v="179071.2"/>
    <x v="0"/>
    <s v="Columbus"/>
    <x v="1"/>
    <x v="1"/>
  </r>
  <r>
    <x v="426"/>
    <x v="2"/>
    <x v="2"/>
    <s v="Manufacturing"/>
    <x v="0"/>
    <x v="0"/>
    <x v="0"/>
    <x v="419"/>
    <n v="153271"/>
    <n v="0.15"/>
    <n v="22991"/>
    <n v="176261.65"/>
    <x v="0"/>
    <s v="Austin"/>
    <x v="1"/>
    <x v="1"/>
  </r>
  <r>
    <x v="427"/>
    <x v="6"/>
    <x v="4"/>
    <s v="Manufacturing"/>
    <x v="1"/>
    <x v="34"/>
    <x v="3"/>
    <x v="420"/>
    <n v="114242"/>
    <n v="0.08"/>
    <n v="9139"/>
    <n v="123381.36"/>
    <x v="0"/>
    <s v="Phoenix"/>
    <x v="1"/>
    <x v="1"/>
  </r>
  <r>
    <x v="428"/>
    <x v="12"/>
    <x v="0"/>
    <s v="Speciality Products"/>
    <x v="0"/>
    <x v="38"/>
    <x v="3"/>
    <x v="421"/>
    <n v="48415"/>
    <n v="0"/>
    <n v="0"/>
    <n v="48415"/>
    <x v="1"/>
    <s v="Shanghai"/>
    <x v="1"/>
    <x v="1"/>
  </r>
  <r>
    <x v="429"/>
    <x v="25"/>
    <x v="5"/>
    <s v="Manufacturing"/>
    <x v="1"/>
    <x v="25"/>
    <x v="2"/>
    <x v="422"/>
    <n v="65566"/>
    <n v="0"/>
    <n v="0"/>
    <n v="65566"/>
    <x v="0"/>
    <s v="Seattle"/>
    <x v="1"/>
    <x v="1"/>
  </r>
  <r>
    <x v="430"/>
    <x v="0"/>
    <x v="6"/>
    <s v="Research &amp; Development"/>
    <x v="1"/>
    <x v="15"/>
    <x v="3"/>
    <x v="423"/>
    <n v="147752"/>
    <n v="0.12"/>
    <n v="17730"/>
    <n v="165482.23999999999"/>
    <x v="1"/>
    <s v="Shanghai"/>
    <x v="33"/>
    <x v="0"/>
  </r>
  <r>
    <x v="431"/>
    <x v="0"/>
    <x v="6"/>
    <s v="Manufacturing"/>
    <x v="0"/>
    <x v="6"/>
    <x v="2"/>
    <x v="424"/>
    <n v="136810"/>
    <n v="0.14000000000000001"/>
    <n v="19153"/>
    <n v="155963.4"/>
    <x v="1"/>
    <s v="Chongqing"/>
    <x v="1"/>
    <x v="1"/>
  </r>
  <r>
    <x v="432"/>
    <x v="7"/>
    <x v="2"/>
    <s v="Corporate"/>
    <x v="1"/>
    <x v="40"/>
    <x v="0"/>
    <x v="425"/>
    <n v="54635"/>
    <n v="0"/>
    <n v="0"/>
    <n v="54635"/>
    <x v="0"/>
    <s v="Chicago"/>
    <x v="1"/>
    <x v="1"/>
  </r>
  <r>
    <x v="433"/>
    <x v="21"/>
    <x v="0"/>
    <s v="Corporate"/>
    <x v="0"/>
    <x v="34"/>
    <x v="3"/>
    <x v="426"/>
    <n v="96636"/>
    <n v="0"/>
    <n v="0"/>
    <n v="96636"/>
    <x v="0"/>
    <s v="Columbus"/>
    <x v="1"/>
    <x v="1"/>
  </r>
  <r>
    <x v="434"/>
    <x v="27"/>
    <x v="0"/>
    <s v="Manufacturing"/>
    <x v="0"/>
    <x v="25"/>
    <x v="2"/>
    <x v="49"/>
    <n v="91592"/>
    <n v="0"/>
    <n v="0"/>
    <n v="91592"/>
    <x v="0"/>
    <s v="Chicago"/>
    <x v="1"/>
    <x v="1"/>
  </r>
  <r>
    <x v="435"/>
    <x v="20"/>
    <x v="4"/>
    <s v="Research &amp; Development"/>
    <x v="0"/>
    <x v="15"/>
    <x v="3"/>
    <x v="427"/>
    <n v="55563"/>
    <n v="0"/>
    <n v="0"/>
    <n v="55563"/>
    <x v="1"/>
    <s v="Chengdu"/>
    <x v="1"/>
    <x v="1"/>
  </r>
  <r>
    <x v="436"/>
    <x v="2"/>
    <x v="0"/>
    <s v="Research &amp; Development"/>
    <x v="0"/>
    <x v="27"/>
    <x v="0"/>
    <x v="428"/>
    <n v="159724"/>
    <n v="0.23"/>
    <n v="36737"/>
    <n v="196460.52000000002"/>
    <x v="1"/>
    <s v="Beijing"/>
    <x v="1"/>
    <x v="1"/>
  </r>
  <r>
    <x v="437"/>
    <x v="9"/>
    <x v="6"/>
    <s v="Corporate"/>
    <x v="1"/>
    <x v="4"/>
    <x v="1"/>
    <x v="186"/>
    <n v="183190"/>
    <n v="0.36"/>
    <n v="65948"/>
    <n v="249138.4"/>
    <x v="0"/>
    <s v="Chicago"/>
    <x v="1"/>
    <x v="1"/>
  </r>
  <r>
    <x v="438"/>
    <x v="7"/>
    <x v="3"/>
    <s v="Speciality Products"/>
    <x v="0"/>
    <x v="16"/>
    <x v="1"/>
    <x v="429"/>
    <n v="54829"/>
    <n v="0"/>
    <n v="0"/>
    <n v="54829"/>
    <x v="0"/>
    <s v="Phoenix"/>
    <x v="1"/>
    <x v="1"/>
  </r>
  <r>
    <x v="439"/>
    <x v="10"/>
    <x v="5"/>
    <s v="Corporate"/>
    <x v="1"/>
    <x v="30"/>
    <x v="0"/>
    <x v="430"/>
    <n v="96639"/>
    <n v="0"/>
    <n v="0"/>
    <n v="96639"/>
    <x v="2"/>
    <s v="Rio de Janerio"/>
    <x v="1"/>
    <x v="1"/>
  </r>
  <r>
    <x v="440"/>
    <x v="6"/>
    <x v="6"/>
    <s v="Speciality Products"/>
    <x v="0"/>
    <x v="19"/>
    <x v="3"/>
    <x v="431"/>
    <n v="117278"/>
    <n v="0.09"/>
    <n v="10555"/>
    <n v="127833.02"/>
    <x v="0"/>
    <s v="Miami"/>
    <x v="1"/>
    <x v="1"/>
  </r>
  <r>
    <x v="441"/>
    <x v="3"/>
    <x v="0"/>
    <s v="Speciality Products"/>
    <x v="1"/>
    <x v="26"/>
    <x v="0"/>
    <x v="432"/>
    <n v="84193"/>
    <n v="0.09"/>
    <n v="7577"/>
    <n v="91770.37"/>
    <x v="1"/>
    <s v="Shanghai"/>
    <x v="1"/>
    <x v="1"/>
  </r>
  <r>
    <x v="442"/>
    <x v="32"/>
    <x v="0"/>
    <s v="Manufacturing"/>
    <x v="0"/>
    <x v="40"/>
    <x v="0"/>
    <x v="433"/>
    <n v="87806"/>
    <n v="0"/>
    <n v="0"/>
    <n v="87806"/>
    <x v="0"/>
    <s v="Seattle"/>
    <x v="1"/>
    <x v="1"/>
  </r>
  <r>
    <x v="443"/>
    <x v="22"/>
    <x v="5"/>
    <s v="Research &amp; Development"/>
    <x v="1"/>
    <x v="39"/>
    <x v="1"/>
    <x v="434"/>
    <n v="63959"/>
    <n v="0"/>
    <n v="0"/>
    <n v="63959"/>
    <x v="0"/>
    <s v="Seattle"/>
    <x v="1"/>
    <x v="1"/>
  </r>
  <r>
    <x v="444"/>
    <x v="9"/>
    <x v="0"/>
    <s v="Research &amp; Development"/>
    <x v="1"/>
    <x v="25"/>
    <x v="2"/>
    <x v="435"/>
    <n v="234723"/>
    <n v="0.36"/>
    <n v="84500"/>
    <n v="319223.28000000003"/>
    <x v="1"/>
    <s v="Shanghai"/>
    <x v="1"/>
    <x v="1"/>
  </r>
  <r>
    <x v="445"/>
    <x v="7"/>
    <x v="3"/>
    <s v="Corporate"/>
    <x v="0"/>
    <x v="5"/>
    <x v="2"/>
    <x v="436"/>
    <n v="50809"/>
    <n v="0"/>
    <n v="0"/>
    <n v="50809"/>
    <x v="1"/>
    <s v="Chongqing"/>
    <x v="1"/>
    <x v="1"/>
  </r>
  <r>
    <x v="446"/>
    <x v="4"/>
    <x v="1"/>
    <s v="Manufacturing"/>
    <x v="1"/>
    <x v="0"/>
    <x v="0"/>
    <x v="437"/>
    <n v="77396"/>
    <n v="0"/>
    <n v="0"/>
    <n v="77396"/>
    <x v="0"/>
    <s v="Miami"/>
    <x v="1"/>
    <x v="1"/>
  </r>
  <r>
    <x v="447"/>
    <x v="4"/>
    <x v="1"/>
    <s v="Speciality Products"/>
    <x v="0"/>
    <x v="20"/>
    <x v="1"/>
    <x v="438"/>
    <n v="89523"/>
    <n v="0"/>
    <n v="0"/>
    <n v="89523"/>
    <x v="0"/>
    <s v="Phoenix"/>
    <x v="1"/>
    <x v="1"/>
  </r>
  <r>
    <x v="448"/>
    <x v="21"/>
    <x v="0"/>
    <s v="Corporate"/>
    <x v="0"/>
    <x v="26"/>
    <x v="0"/>
    <x v="439"/>
    <n v="86173"/>
    <n v="0"/>
    <n v="0"/>
    <n v="86173"/>
    <x v="1"/>
    <s v="Chongqing"/>
    <x v="1"/>
    <x v="1"/>
  </r>
  <r>
    <x v="449"/>
    <x v="9"/>
    <x v="2"/>
    <s v="Manufacturing"/>
    <x v="0"/>
    <x v="36"/>
    <x v="0"/>
    <x v="440"/>
    <n v="222224"/>
    <n v="0.38"/>
    <n v="84445"/>
    <n v="306669.12"/>
    <x v="0"/>
    <s v="Columbus"/>
    <x v="1"/>
    <x v="1"/>
  </r>
  <r>
    <x v="450"/>
    <x v="0"/>
    <x v="1"/>
    <s v="Research &amp; Development"/>
    <x v="1"/>
    <x v="19"/>
    <x v="3"/>
    <x v="441"/>
    <n v="146140"/>
    <n v="0.15"/>
    <n v="21921"/>
    <n v="168061"/>
    <x v="0"/>
    <s v="Seattle"/>
    <x v="1"/>
    <x v="1"/>
  </r>
  <r>
    <x v="451"/>
    <x v="11"/>
    <x v="5"/>
    <s v="Speciality Products"/>
    <x v="0"/>
    <x v="14"/>
    <x v="1"/>
    <x v="442"/>
    <n v="109456"/>
    <n v="0.1"/>
    <n v="10946"/>
    <n v="120401.60000000001"/>
    <x v="0"/>
    <s v="Chicago"/>
    <x v="1"/>
    <x v="1"/>
  </r>
  <r>
    <x v="452"/>
    <x v="2"/>
    <x v="1"/>
    <s v="Research &amp; Development"/>
    <x v="0"/>
    <x v="13"/>
    <x v="1"/>
    <x v="443"/>
    <n v="170221"/>
    <n v="0.15"/>
    <n v="25533"/>
    <n v="195754.15"/>
    <x v="2"/>
    <s v="Manaus"/>
    <x v="1"/>
    <x v="1"/>
  </r>
  <r>
    <x v="453"/>
    <x v="3"/>
    <x v="0"/>
    <s v="Research &amp; Development"/>
    <x v="0"/>
    <x v="34"/>
    <x v="3"/>
    <x v="444"/>
    <n v="97433"/>
    <n v="0.05"/>
    <n v="4872"/>
    <n v="102304.65"/>
    <x v="0"/>
    <s v="Seattle"/>
    <x v="34"/>
    <x v="0"/>
  </r>
  <r>
    <x v="454"/>
    <x v="5"/>
    <x v="2"/>
    <s v="Manufacturing"/>
    <x v="1"/>
    <x v="25"/>
    <x v="2"/>
    <x v="445"/>
    <n v="59646"/>
    <n v="0"/>
    <n v="0"/>
    <n v="59646"/>
    <x v="1"/>
    <s v="Shanghai"/>
    <x v="1"/>
    <x v="1"/>
  </r>
  <r>
    <x v="455"/>
    <x v="2"/>
    <x v="5"/>
    <s v="Speciality Products"/>
    <x v="1"/>
    <x v="14"/>
    <x v="1"/>
    <x v="446"/>
    <n v="158787"/>
    <n v="0.18"/>
    <n v="28582"/>
    <n v="187368.66"/>
    <x v="1"/>
    <s v="Chengdu"/>
    <x v="1"/>
    <x v="1"/>
  </r>
  <r>
    <x v="456"/>
    <x v="8"/>
    <x v="5"/>
    <s v="Research &amp; Development"/>
    <x v="1"/>
    <x v="0"/>
    <x v="0"/>
    <x v="447"/>
    <n v="83378"/>
    <n v="0"/>
    <n v="0"/>
    <n v="83378"/>
    <x v="1"/>
    <s v="Beijing"/>
    <x v="1"/>
    <x v="1"/>
  </r>
  <r>
    <x v="457"/>
    <x v="4"/>
    <x v="6"/>
    <s v="Corporate"/>
    <x v="0"/>
    <x v="24"/>
    <x v="2"/>
    <x v="448"/>
    <n v="88895"/>
    <n v="0"/>
    <n v="0"/>
    <n v="88895"/>
    <x v="0"/>
    <s v="Chicago"/>
    <x v="1"/>
    <x v="1"/>
  </r>
  <r>
    <x v="458"/>
    <x v="2"/>
    <x v="6"/>
    <s v="Corporate"/>
    <x v="1"/>
    <x v="15"/>
    <x v="3"/>
    <x v="449"/>
    <n v="168846"/>
    <n v="0.24"/>
    <n v="40523"/>
    <n v="209369.04"/>
    <x v="1"/>
    <s v="Chongqing"/>
    <x v="1"/>
    <x v="1"/>
  </r>
  <r>
    <x v="459"/>
    <x v="20"/>
    <x v="4"/>
    <s v="Research &amp; Development"/>
    <x v="1"/>
    <x v="25"/>
    <x v="2"/>
    <x v="450"/>
    <n v="43336"/>
    <n v="0"/>
    <n v="0"/>
    <n v="43336"/>
    <x v="0"/>
    <s v="Austin"/>
    <x v="35"/>
    <x v="0"/>
  </r>
  <r>
    <x v="460"/>
    <x v="0"/>
    <x v="4"/>
    <s v="Corporate"/>
    <x v="1"/>
    <x v="31"/>
    <x v="3"/>
    <x v="451"/>
    <n v="127801"/>
    <n v="0.15"/>
    <n v="19170"/>
    <n v="146971.15"/>
    <x v="0"/>
    <s v="Phoenix"/>
    <x v="1"/>
    <x v="1"/>
  </r>
  <r>
    <x v="461"/>
    <x v="32"/>
    <x v="0"/>
    <s v="Corporate"/>
    <x v="1"/>
    <x v="36"/>
    <x v="0"/>
    <x v="452"/>
    <n v="76352"/>
    <n v="0"/>
    <n v="0"/>
    <n v="76352"/>
    <x v="0"/>
    <s v="Austin"/>
    <x v="1"/>
    <x v="1"/>
  </r>
  <r>
    <x v="462"/>
    <x v="9"/>
    <x v="1"/>
    <s v="Corporate"/>
    <x v="1"/>
    <x v="21"/>
    <x v="2"/>
    <x v="453"/>
    <n v="250767"/>
    <n v="0.38"/>
    <n v="95291"/>
    <n v="346058.46"/>
    <x v="0"/>
    <s v="Seattle"/>
    <x v="1"/>
    <x v="1"/>
  </r>
  <r>
    <x v="463"/>
    <x v="9"/>
    <x v="6"/>
    <s v="Corporate"/>
    <x v="1"/>
    <x v="3"/>
    <x v="2"/>
    <x v="454"/>
    <n v="223055"/>
    <n v="0.3"/>
    <n v="66916"/>
    <n v="289971.5"/>
    <x v="0"/>
    <s v="Columbus"/>
    <x v="1"/>
    <x v="1"/>
  </r>
  <r>
    <x v="464"/>
    <x v="2"/>
    <x v="5"/>
    <s v="Corporate"/>
    <x v="1"/>
    <x v="15"/>
    <x v="3"/>
    <x v="455"/>
    <n v="189680"/>
    <n v="0.23"/>
    <n v="43626"/>
    <n v="233306.4"/>
    <x v="2"/>
    <s v="Sao Paulo"/>
    <x v="1"/>
    <x v="1"/>
  </r>
  <r>
    <x v="465"/>
    <x v="22"/>
    <x v="5"/>
    <s v="Manufacturing"/>
    <x v="1"/>
    <x v="4"/>
    <x v="1"/>
    <x v="456"/>
    <n v="71167"/>
    <n v="0"/>
    <n v="0"/>
    <n v="71167"/>
    <x v="0"/>
    <s v="Columbus"/>
    <x v="1"/>
    <x v="1"/>
  </r>
  <r>
    <x v="466"/>
    <x v="1"/>
    <x v="0"/>
    <s v="Speciality Products"/>
    <x v="0"/>
    <x v="1"/>
    <x v="1"/>
    <x v="457"/>
    <n v="76027"/>
    <n v="0"/>
    <n v="0"/>
    <n v="76027"/>
    <x v="0"/>
    <s v="Seattle"/>
    <x v="1"/>
    <x v="1"/>
  </r>
  <r>
    <x v="467"/>
    <x v="2"/>
    <x v="5"/>
    <s v="Corporate"/>
    <x v="1"/>
    <x v="35"/>
    <x v="0"/>
    <x v="458"/>
    <n v="183113"/>
    <n v="0.24"/>
    <n v="43947"/>
    <n v="227060.12"/>
    <x v="2"/>
    <s v="Rio de Janerio"/>
    <x v="1"/>
    <x v="1"/>
  </r>
  <r>
    <x v="468"/>
    <x v="13"/>
    <x v="3"/>
    <s v="Manufacturing"/>
    <x v="1"/>
    <x v="23"/>
    <x v="2"/>
    <x v="459"/>
    <n v="67753"/>
    <n v="0"/>
    <n v="0"/>
    <n v="67753"/>
    <x v="0"/>
    <s v="Phoenix"/>
    <x v="1"/>
    <x v="1"/>
  </r>
  <r>
    <x v="469"/>
    <x v="3"/>
    <x v="0"/>
    <s v="Corporate"/>
    <x v="1"/>
    <x v="11"/>
    <x v="2"/>
    <x v="460"/>
    <n v="63744"/>
    <n v="0.08"/>
    <n v="5100"/>
    <n v="68843.520000000004"/>
    <x v="0"/>
    <s v="Austin"/>
    <x v="1"/>
    <x v="1"/>
  </r>
  <r>
    <x v="470"/>
    <x v="10"/>
    <x v="5"/>
    <s v="Manufacturing"/>
    <x v="0"/>
    <x v="2"/>
    <x v="0"/>
    <x v="19"/>
    <n v="92209"/>
    <n v="0"/>
    <n v="0"/>
    <n v="92209"/>
    <x v="1"/>
    <s v="Shanghai"/>
    <x v="1"/>
    <x v="1"/>
  </r>
  <r>
    <x v="471"/>
    <x v="0"/>
    <x v="2"/>
    <s v="Corporate"/>
    <x v="1"/>
    <x v="10"/>
    <x v="0"/>
    <x v="461"/>
    <n v="157487"/>
    <n v="0.12"/>
    <n v="18898"/>
    <n v="176385.44"/>
    <x v="0"/>
    <s v="Phoenix"/>
    <x v="1"/>
    <x v="1"/>
  </r>
  <r>
    <x v="472"/>
    <x v="4"/>
    <x v="6"/>
    <s v="Research &amp; Development"/>
    <x v="1"/>
    <x v="34"/>
    <x v="3"/>
    <x v="462"/>
    <n v="99697"/>
    <n v="0"/>
    <n v="0"/>
    <n v="99697"/>
    <x v="2"/>
    <s v="Rio de Janerio"/>
    <x v="1"/>
    <x v="1"/>
  </r>
  <r>
    <x v="473"/>
    <x v="32"/>
    <x v="0"/>
    <s v="Research &amp; Development"/>
    <x v="1"/>
    <x v="15"/>
    <x v="3"/>
    <x v="463"/>
    <n v="90770"/>
    <n v="0"/>
    <n v="0"/>
    <n v="90770"/>
    <x v="0"/>
    <s v="Columbus"/>
    <x v="1"/>
    <x v="1"/>
  </r>
  <r>
    <x v="474"/>
    <x v="7"/>
    <x v="2"/>
    <s v="Speciality Products"/>
    <x v="0"/>
    <x v="14"/>
    <x v="1"/>
    <x v="464"/>
    <n v="55369"/>
    <n v="0"/>
    <n v="0"/>
    <n v="55369"/>
    <x v="0"/>
    <s v="Phoenix"/>
    <x v="1"/>
    <x v="1"/>
  </r>
  <r>
    <x v="475"/>
    <x v="17"/>
    <x v="5"/>
    <s v="Speciality Products"/>
    <x v="0"/>
    <x v="1"/>
    <x v="1"/>
    <x v="465"/>
    <n v="69578"/>
    <n v="0"/>
    <n v="0"/>
    <n v="69578"/>
    <x v="2"/>
    <s v="Rio de Janerio"/>
    <x v="1"/>
    <x v="1"/>
  </r>
  <r>
    <x v="476"/>
    <x v="2"/>
    <x v="3"/>
    <s v="Speciality Products"/>
    <x v="1"/>
    <x v="12"/>
    <x v="3"/>
    <x v="466"/>
    <n v="167526"/>
    <n v="0.26"/>
    <n v="43557"/>
    <n v="211082.76"/>
    <x v="0"/>
    <s v="Miami"/>
    <x v="1"/>
    <x v="1"/>
  </r>
  <r>
    <x v="477"/>
    <x v="17"/>
    <x v="5"/>
    <s v="Speciality Products"/>
    <x v="0"/>
    <x v="34"/>
    <x v="3"/>
    <x v="467"/>
    <n v="65507"/>
    <n v="0"/>
    <n v="0"/>
    <n v="65507"/>
    <x v="2"/>
    <s v="Manaus"/>
    <x v="1"/>
    <x v="1"/>
  </r>
  <r>
    <x v="478"/>
    <x v="6"/>
    <x v="1"/>
    <s v="Research &amp; Development"/>
    <x v="1"/>
    <x v="36"/>
    <x v="0"/>
    <x v="468"/>
    <n v="108268"/>
    <n v="0.09"/>
    <n v="9744"/>
    <n v="118012.12"/>
    <x v="2"/>
    <s v="Sao Paulo"/>
    <x v="36"/>
    <x v="0"/>
  </r>
  <r>
    <x v="479"/>
    <x v="1"/>
    <x v="0"/>
    <s v="Research &amp; Development"/>
    <x v="1"/>
    <x v="17"/>
    <x v="3"/>
    <x v="469"/>
    <n v="80055"/>
    <n v="0"/>
    <n v="0"/>
    <n v="80055"/>
    <x v="1"/>
    <s v="Beijing"/>
    <x v="1"/>
    <x v="1"/>
  </r>
  <r>
    <x v="480"/>
    <x v="4"/>
    <x v="2"/>
    <s v="Research &amp; Development"/>
    <x v="1"/>
    <x v="32"/>
    <x v="1"/>
    <x v="470"/>
    <n v="76802"/>
    <n v="0"/>
    <n v="0"/>
    <n v="76802"/>
    <x v="2"/>
    <s v="Manaus"/>
    <x v="1"/>
    <x v="1"/>
  </r>
  <r>
    <x v="481"/>
    <x v="9"/>
    <x v="2"/>
    <s v="Speciality Products"/>
    <x v="1"/>
    <x v="40"/>
    <x v="0"/>
    <x v="471"/>
    <n v="253249"/>
    <n v="0.31"/>
    <n v="78507"/>
    <n v="331756.19"/>
    <x v="0"/>
    <s v="Austin"/>
    <x v="1"/>
    <x v="1"/>
  </r>
  <r>
    <x v="482"/>
    <x v="15"/>
    <x v="4"/>
    <s v="Research &amp; Development"/>
    <x v="0"/>
    <x v="33"/>
    <x v="1"/>
    <x v="472"/>
    <n v="78388"/>
    <n v="0"/>
    <n v="0"/>
    <n v="78388"/>
    <x v="1"/>
    <s v="Chongqing"/>
    <x v="1"/>
    <x v="1"/>
  </r>
  <r>
    <x v="483"/>
    <x v="9"/>
    <x v="0"/>
    <s v="Corporate"/>
    <x v="1"/>
    <x v="31"/>
    <x v="3"/>
    <x v="473"/>
    <n v="249870"/>
    <n v="0.34"/>
    <n v="84956"/>
    <n v="334825.8"/>
    <x v="0"/>
    <s v="Chicago"/>
    <x v="1"/>
    <x v="1"/>
  </r>
  <r>
    <x v="484"/>
    <x v="0"/>
    <x v="6"/>
    <s v="Manufacturing"/>
    <x v="1"/>
    <x v="20"/>
    <x v="1"/>
    <x v="474"/>
    <n v="148321"/>
    <n v="0.15"/>
    <n v="22248"/>
    <n v="170569.15"/>
    <x v="1"/>
    <s v="Beijing"/>
    <x v="1"/>
    <x v="1"/>
  </r>
  <r>
    <x v="485"/>
    <x v="31"/>
    <x v="0"/>
    <s v="Corporate"/>
    <x v="0"/>
    <x v="33"/>
    <x v="1"/>
    <x v="475"/>
    <n v="90258"/>
    <n v="0"/>
    <n v="0"/>
    <n v="90258"/>
    <x v="1"/>
    <s v="Chongqing"/>
    <x v="1"/>
    <x v="1"/>
  </r>
  <r>
    <x v="486"/>
    <x v="27"/>
    <x v="0"/>
    <s v="Manufacturing"/>
    <x v="0"/>
    <x v="34"/>
    <x v="3"/>
    <x v="476"/>
    <n v="72486"/>
    <n v="0"/>
    <n v="0"/>
    <n v="72486"/>
    <x v="0"/>
    <s v="Seattle"/>
    <x v="1"/>
    <x v="1"/>
  </r>
  <r>
    <x v="487"/>
    <x v="4"/>
    <x v="1"/>
    <s v="Corporate"/>
    <x v="1"/>
    <x v="8"/>
    <x v="2"/>
    <x v="477"/>
    <n v="95499"/>
    <n v="0"/>
    <n v="0"/>
    <n v="95499"/>
    <x v="2"/>
    <s v="Sao Paulo"/>
    <x v="37"/>
    <x v="0"/>
  </r>
  <r>
    <x v="488"/>
    <x v="4"/>
    <x v="3"/>
    <s v="Research &amp; Development"/>
    <x v="0"/>
    <x v="26"/>
    <x v="0"/>
    <x v="478"/>
    <n v="90212"/>
    <n v="0"/>
    <n v="0"/>
    <n v="90212"/>
    <x v="2"/>
    <s v="Sao Paulo"/>
    <x v="1"/>
    <x v="1"/>
  </r>
  <r>
    <x v="489"/>
    <x v="9"/>
    <x v="6"/>
    <s v="Research &amp; Development"/>
    <x v="1"/>
    <x v="38"/>
    <x v="3"/>
    <x v="479"/>
    <n v="254057"/>
    <n v="0.39"/>
    <n v="99082"/>
    <n v="353139.23"/>
    <x v="1"/>
    <s v="Shanghai"/>
    <x v="1"/>
    <x v="1"/>
  </r>
  <r>
    <x v="490"/>
    <x v="20"/>
    <x v="4"/>
    <s v="Manufacturing"/>
    <x v="0"/>
    <x v="32"/>
    <x v="1"/>
    <x v="480"/>
    <n v="43001"/>
    <n v="0"/>
    <n v="0"/>
    <n v="43001"/>
    <x v="0"/>
    <s v="Austin"/>
    <x v="1"/>
    <x v="1"/>
  </r>
  <r>
    <x v="491"/>
    <x v="3"/>
    <x v="0"/>
    <s v="Manufacturing"/>
    <x v="1"/>
    <x v="33"/>
    <x v="1"/>
    <x v="481"/>
    <n v="85120"/>
    <n v="0.09"/>
    <n v="7661"/>
    <n v="92780.800000000003"/>
    <x v="0"/>
    <s v="Seattle"/>
    <x v="1"/>
    <x v="1"/>
  </r>
  <r>
    <x v="492"/>
    <x v="20"/>
    <x v="4"/>
    <s v="Manufacturing"/>
    <x v="1"/>
    <x v="8"/>
    <x v="2"/>
    <x v="482"/>
    <n v="52200"/>
    <n v="0"/>
    <n v="0"/>
    <n v="52200"/>
    <x v="0"/>
    <s v="Columbus"/>
    <x v="1"/>
    <x v="1"/>
  </r>
  <r>
    <x v="493"/>
    <x v="0"/>
    <x v="4"/>
    <s v="Corporate"/>
    <x v="0"/>
    <x v="33"/>
    <x v="1"/>
    <x v="483"/>
    <n v="150855"/>
    <n v="0.11"/>
    <n v="16594"/>
    <n v="167449.04999999999"/>
    <x v="0"/>
    <s v="Phoenix"/>
    <x v="1"/>
    <x v="1"/>
  </r>
  <r>
    <x v="494"/>
    <x v="14"/>
    <x v="0"/>
    <s v="Manufacturing"/>
    <x v="0"/>
    <x v="26"/>
    <x v="0"/>
    <x v="484"/>
    <n v="65702"/>
    <n v="0"/>
    <n v="0"/>
    <n v="65702"/>
    <x v="0"/>
    <s v="Columbus"/>
    <x v="1"/>
    <x v="1"/>
  </r>
  <r>
    <x v="495"/>
    <x v="2"/>
    <x v="1"/>
    <s v="Corporate"/>
    <x v="1"/>
    <x v="32"/>
    <x v="1"/>
    <x v="485"/>
    <n v="162038"/>
    <n v="0.24"/>
    <n v="38889"/>
    <n v="200927.12"/>
    <x v="1"/>
    <s v="Chongqing"/>
    <x v="1"/>
    <x v="1"/>
  </r>
  <r>
    <x v="496"/>
    <x v="0"/>
    <x v="6"/>
    <s v="Research &amp; Development"/>
    <x v="0"/>
    <x v="6"/>
    <x v="2"/>
    <x v="486"/>
    <n v="157057"/>
    <n v="0.1"/>
    <n v="15706"/>
    <n v="172762.7"/>
    <x v="0"/>
    <s v="Columbus"/>
    <x v="1"/>
    <x v="1"/>
  </r>
  <r>
    <x v="497"/>
    <x v="6"/>
    <x v="0"/>
    <s v="Research &amp; Development"/>
    <x v="1"/>
    <x v="30"/>
    <x v="0"/>
    <x v="487"/>
    <n v="127559"/>
    <n v="0.1"/>
    <n v="12756"/>
    <n v="140314.9"/>
    <x v="0"/>
    <s v="Austin"/>
    <x v="1"/>
    <x v="1"/>
  </r>
  <r>
    <x v="498"/>
    <x v="17"/>
    <x v="5"/>
    <s v="Corporate"/>
    <x v="0"/>
    <x v="38"/>
    <x v="3"/>
    <x v="488"/>
    <n v="62644"/>
    <n v="0"/>
    <n v="0"/>
    <n v="62644"/>
    <x v="0"/>
    <s v="Seattle"/>
    <x v="1"/>
    <x v="1"/>
  </r>
  <r>
    <x v="499"/>
    <x v="23"/>
    <x v="0"/>
    <s v="Manufacturing"/>
    <x v="1"/>
    <x v="2"/>
    <x v="0"/>
    <x v="489"/>
    <n v="73907"/>
    <n v="0"/>
    <n v="0"/>
    <n v="73907"/>
    <x v="1"/>
    <s v="Shanghai"/>
    <x v="1"/>
    <x v="1"/>
  </r>
  <r>
    <x v="500"/>
    <x v="4"/>
    <x v="3"/>
    <s v="Manufacturing"/>
    <x v="0"/>
    <x v="16"/>
    <x v="1"/>
    <x v="490"/>
    <n v="90040"/>
    <n v="0"/>
    <n v="0"/>
    <n v="90040"/>
    <x v="0"/>
    <s v="Chicago"/>
    <x v="1"/>
    <x v="1"/>
  </r>
  <r>
    <x v="501"/>
    <x v="25"/>
    <x v="5"/>
    <s v="Manufacturing"/>
    <x v="0"/>
    <x v="23"/>
    <x v="2"/>
    <x v="491"/>
    <n v="91134"/>
    <n v="0"/>
    <n v="0"/>
    <n v="91134"/>
    <x v="2"/>
    <s v="Sao Paulo"/>
    <x v="1"/>
    <x v="1"/>
  </r>
  <r>
    <x v="502"/>
    <x v="9"/>
    <x v="4"/>
    <s v="Speciality Products"/>
    <x v="0"/>
    <x v="15"/>
    <x v="3"/>
    <x v="492"/>
    <n v="201396"/>
    <n v="0.32"/>
    <n v="64447"/>
    <n v="265842.71999999997"/>
    <x v="0"/>
    <s v="Miami"/>
    <x v="1"/>
    <x v="1"/>
  </r>
  <r>
    <x v="503"/>
    <x v="7"/>
    <x v="3"/>
    <s v="Corporate"/>
    <x v="0"/>
    <x v="0"/>
    <x v="0"/>
    <x v="493"/>
    <n v="54733"/>
    <n v="0"/>
    <n v="0"/>
    <n v="54733"/>
    <x v="1"/>
    <s v="Chongqing"/>
    <x v="1"/>
    <x v="1"/>
  </r>
  <r>
    <x v="504"/>
    <x v="27"/>
    <x v="0"/>
    <s v="Corporate"/>
    <x v="1"/>
    <x v="21"/>
    <x v="2"/>
    <x v="494"/>
    <n v="65341"/>
    <n v="0"/>
    <n v="0"/>
    <n v="65341"/>
    <x v="0"/>
    <s v="Miami"/>
    <x v="38"/>
    <x v="0"/>
  </r>
  <r>
    <x v="505"/>
    <x v="0"/>
    <x v="1"/>
    <s v="Corporate"/>
    <x v="0"/>
    <x v="1"/>
    <x v="1"/>
    <x v="495"/>
    <n v="139208"/>
    <n v="0.11"/>
    <n v="15313"/>
    <n v="154520.88"/>
    <x v="0"/>
    <s v="Austin"/>
    <x v="1"/>
    <x v="1"/>
  </r>
  <r>
    <x v="506"/>
    <x v="4"/>
    <x v="2"/>
    <s v="Speciality Products"/>
    <x v="1"/>
    <x v="20"/>
    <x v="1"/>
    <x v="496"/>
    <n v="73200"/>
    <n v="0"/>
    <n v="0"/>
    <n v="73200"/>
    <x v="1"/>
    <s v="Shanghai"/>
    <x v="1"/>
    <x v="1"/>
  </r>
  <r>
    <x v="507"/>
    <x v="6"/>
    <x v="3"/>
    <s v="Speciality Products"/>
    <x v="0"/>
    <x v="30"/>
    <x v="0"/>
    <x v="497"/>
    <n v="102636"/>
    <n v="0.06"/>
    <n v="6158"/>
    <n v="108794.16"/>
    <x v="0"/>
    <s v="Seattle"/>
    <x v="1"/>
    <x v="1"/>
  </r>
  <r>
    <x v="508"/>
    <x v="26"/>
    <x v="2"/>
    <s v="Speciality Products"/>
    <x v="0"/>
    <x v="3"/>
    <x v="2"/>
    <x v="498"/>
    <n v="87427"/>
    <n v="0"/>
    <n v="0"/>
    <n v="87427"/>
    <x v="2"/>
    <s v="Sao Paulo"/>
    <x v="1"/>
    <x v="1"/>
  </r>
  <r>
    <x v="509"/>
    <x v="12"/>
    <x v="0"/>
    <s v="Research &amp; Development"/>
    <x v="1"/>
    <x v="15"/>
    <x v="3"/>
    <x v="499"/>
    <n v="49219"/>
    <n v="0"/>
    <n v="0"/>
    <n v="49219"/>
    <x v="0"/>
    <s v="Columbus"/>
    <x v="1"/>
    <x v="1"/>
  </r>
  <r>
    <x v="510"/>
    <x v="6"/>
    <x v="1"/>
    <s v="Manufacturing"/>
    <x v="1"/>
    <x v="2"/>
    <x v="0"/>
    <x v="342"/>
    <n v="106437"/>
    <n v="7.0000000000000007E-2"/>
    <n v="7451"/>
    <n v="113887.59"/>
    <x v="1"/>
    <s v="Chongqing"/>
    <x v="1"/>
    <x v="1"/>
  </r>
  <r>
    <x v="511"/>
    <x v="13"/>
    <x v="1"/>
    <s v="Manufacturing"/>
    <x v="1"/>
    <x v="30"/>
    <x v="0"/>
    <x v="500"/>
    <n v="64364"/>
    <n v="0"/>
    <n v="0"/>
    <n v="64364"/>
    <x v="2"/>
    <s v="Sao Paulo"/>
    <x v="1"/>
    <x v="1"/>
  </r>
  <r>
    <x v="512"/>
    <x v="2"/>
    <x v="4"/>
    <s v="Manufacturing"/>
    <x v="1"/>
    <x v="2"/>
    <x v="0"/>
    <x v="501"/>
    <n v="172180"/>
    <n v="0.3"/>
    <n v="51654"/>
    <n v="223834"/>
    <x v="0"/>
    <s v="Columbus"/>
    <x v="1"/>
    <x v="1"/>
  </r>
  <r>
    <x v="513"/>
    <x v="4"/>
    <x v="2"/>
    <s v="Manufacturing"/>
    <x v="0"/>
    <x v="29"/>
    <x v="2"/>
    <x v="502"/>
    <n v="88343"/>
    <n v="0"/>
    <n v="0"/>
    <n v="88343"/>
    <x v="2"/>
    <s v="Rio de Janerio"/>
    <x v="1"/>
    <x v="1"/>
  </r>
  <r>
    <x v="514"/>
    <x v="29"/>
    <x v="0"/>
    <s v="Speciality Products"/>
    <x v="1"/>
    <x v="4"/>
    <x v="1"/>
    <x v="503"/>
    <n v="66649"/>
    <n v="0"/>
    <n v="0"/>
    <n v="66649"/>
    <x v="2"/>
    <s v="Rio de Janerio"/>
    <x v="1"/>
    <x v="1"/>
  </r>
  <r>
    <x v="515"/>
    <x v="6"/>
    <x v="1"/>
    <s v="Corporate"/>
    <x v="0"/>
    <x v="35"/>
    <x v="0"/>
    <x v="504"/>
    <n v="102847"/>
    <n v="0.05"/>
    <n v="5142"/>
    <n v="107989.35"/>
    <x v="0"/>
    <s v="Chicago"/>
    <x v="1"/>
    <x v="1"/>
  </r>
  <r>
    <x v="516"/>
    <x v="0"/>
    <x v="1"/>
    <s v="Manufacturing"/>
    <x v="1"/>
    <x v="30"/>
    <x v="0"/>
    <x v="505"/>
    <n v="134881"/>
    <n v="0.15"/>
    <n v="20232"/>
    <n v="155113.15"/>
    <x v="2"/>
    <s v="Manaus"/>
    <x v="1"/>
    <x v="1"/>
  </r>
  <r>
    <x v="517"/>
    <x v="13"/>
    <x v="6"/>
    <s v="Manufacturing"/>
    <x v="1"/>
    <x v="27"/>
    <x v="0"/>
    <x v="506"/>
    <n v="68807"/>
    <n v="0"/>
    <n v="0"/>
    <n v="68807"/>
    <x v="1"/>
    <s v="Chengdu"/>
    <x v="39"/>
    <x v="0"/>
  </r>
  <r>
    <x v="518"/>
    <x v="9"/>
    <x v="0"/>
    <s v="Manufacturing"/>
    <x v="1"/>
    <x v="16"/>
    <x v="1"/>
    <x v="507"/>
    <n v="228822"/>
    <n v="0.36"/>
    <n v="82376"/>
    <n v="311197.92"/>
    <x v="0"/>
    <s v="Miami"/>
    <x v="1"/>
    <x v="1"/>
  </r>
  <r>
    <x v="519"/>
    <x v="7"/>
    <x v="6"/>
    <s v="Manufacturing"/>
    <x v="1"/>
    <x v="21"/>
    <x v="2"/>
    <x v="508"/>
    <n v="43391"/>
    <n v="0"/>
    <n v="0"/>
    <n v="43391"/>
    <x v="0"/>
    <s v="Columbus"/>
    <x v="1"/>
    <x v="1"/>
  </r>
  <r>
    <x v="520"/>
    <x v="10"/>
    <x v="5"/>
    <s v="Speciality Products"/>
    <x v="1"/>
    <x v="7"/>
    <x v="2"/>
    <x v="509"/>
    <n v="91782"/>
    <n v="0"/>
    <n v="0"/>
    <n v="91782"/>
    <x v="1"/>
    <s v="Chongqing"/>
    <x v="1"/>
    <x v="1"/>
  </r>
  <r>
    <x v="521"/>
    <x v="9"/>
    <x v="6"/>
    <s v="Corporate"/>
    <x v="0"/>
    <x v="15"/>
    <x v="3"/>
    <x v="510"/>
    <n v="211637"/>
    <n v="0.31"/>
    <n v="65607"/>
    <n v="277244.46999999997"/>
    <x v="0"/>
    <s v="Chicago"/>
    <x v="1"/>
    <x v="1"/>
  </r>
  <r>
    <x v="522"/>
    <x v="3"/>
    <x v="0"/>
    <s v="Manufacturing"/>
    <x v="1"/>
    <x v="21"/>
    <x v="2"/>
    <x v="511"/>
    <n v="73255"/>
    <n v="0.09"/>
    <n v="6593"/>
    <n v="79847.95"/>
    <x v="0"/>
    <s v="Phoenix"/>
    <x v="1"/>
    <x v="1"/>
  </r>
  <r>
    <x v="523"/>
    <x v="6"/>
    <x v="2"/>
    <s v="Corporate"/>
    <x v="1"/>
    <x v="21"/>
    <x v="2"/>
    <x v="512"/>
    <n v="108826"/>
    <n v="0.1"/>
    <n v="10883"/>
    <n v="119708.6"/>
    <x v="0"/>
    <s v="Miami"/>
    <x v="1"/>
    <x v="1"/>
  </r>
  <r>
    <x v="524"/>
    <x v="29"/>
    <x v="0"/>
    <s v="Speciality Products"/>
    <x v="1"/>
    <x v="8"/>
    <x v="2"/>
    <x v="513"/>
    <n v="94352"/>
    <n v="0"/>
    <n v="0"/>
    <n v="94352"/>
    <x v="0"/>
    <s v="Miami"/>
    <x v="1"/>
    <x v="1"/>
  </r>
  <r>
    <x v="525"/>
    <x v="30"/>
    <x v="0"/>
    <s v="Research &amp; Development"/>
    <x v="0"/>
    <x v="0"/>
    <x v="0"/>
    <x v="514"/>
    <n v="73955"/>
    <n v="0"/>
    <n v="0"/>
    <n v="73955"/>
    <x v="0"/>
    <s v="Phoenix"/>
    <x v="1"/>
    <x v="1"/>
  </r>
  <r>
    <x v="526"/>
    <x v="6"/>
    <x v="4"/>
    <s v="Manufacturing"/>
    <x v="1"/>
    <x v="8"/>
    <x v="2"/>
    <x v="515"/>
    <n v="113909"/>
    <n v="0.06"/>
    <n v="6835"/>
    <n v="120743.54"/>
    <x v="2"/>
    <s v="Rio de Janerio"/>
    <x v="1"/>
    <x v="1"/>
  </r>
  <r>
    <x v="527"/>
    <x v="32"/>
    <x v="0"/>
    <s v="Manufacturing"/>
    <x v="1"/>
    <x v="5"/>
    <x v="2"/>
    <x v="516"/>
    <n v="92321"/>
    <n v="0"/>
    <n v="0"/>
    <n v="92321"/>
    <x v="0"/>
    <s v="Chicago"/>
    <x v="1"/>
    <x v="1"/>
  </r>
  <r>
    <x v="528"/>
    <x v="3"/>
    <x v="0"/>
    <s v="Research &amp; Development"/>
    <x v="1"/>
    <x v="27"/>
    <x v="0"/>
    <x v="517"/>
    <n v="99557"/>
    <n v="0.09"/>
    <n v="8960"/>
    <n v="108517.13"/>
    <x v="0"/>
    <s v="Seattle"/>
    <x v="1"/>
    <x v="1"/>
  </r>
  <r>
    <x v="529"/>
    <x v="18"/>
    <x v="5"/>
    <s v="Speciality Products"/>
    <x v="0"/>
    <x v="21"/>
    <x v="2"/>
    <x v="518"/>
    <n v="115854"/>
    <n v="0"/>
    <n v="0"/>
    <n v="115854"/>
    <x v="0"/>
    <s v="Phoenix"/>
    <x v="1"/>
    <x v="1"/>
  </r>
  <r>
    <x v="530"/>
    <x v="30"/>
    <x v="0"/>
    <s v="Manufacturing"/>
    <x v="0"/>
    <x v="18"/>
    <x v="3"/>
    <x v="519"/>
    <n v="82462"/>
    <n v="0"/>
    <n v="0"/>
    <n v="82462"/>
    <x v="0"/>
    <s v="Austin"/>
    <x v="1"/>
    <x v="1"/>
  </r>
  <r>
    <x v="531"/>
    <x v="9"/>
    <x v="0"/>
    <s v="Research &amp; Development"/>
    <x v="0"/>
    <x v="26"/>
    <x v="0"/>
    <x v="520"/>
    <n v="198473"/>
    <n v="0.32"/>
    <n v="63511"/>
    <n v="261984.36"/>
    <x v="0"/>
    <s v="Miami"/>
    <x v="1"/>
    <x v="1"/>
  </r>
  <r>
    <x v="532"/>
    <x v="0"/>
    <x v="1"/>
    <s v="Corporate"/>
    <x v="0"/>
    <x v="19"/>
    <x v="3"/>
    <x v="521"/>
    <n v="153492"/>
    <n v="0.11"/>
    <n v="16884"/>
    <n v="170376.12"/>
    <x v="0"/>
    <s v="Chicago"/>
    <x v="1"/>
    <x v="1"/>
  </r>
  <r>
    <x v="533"/>
    <x v="9"/>
    <x v="4"/>
    <s v="Corporate"/>
    <x v="0"/>
    <x v="21"/>
    <x v="2"/>
    <x v="522"/>
    <n v="208210"/>
    <n v="0.3"/>
    <n v="62463"/>
    <n v="270673"/>
    <x v="0"/>
    <s v="Seattle"/>
    <x v="1"/>
    <x v="1"/>
  </r>
  <r>
    <x v="534"/>
    <x v="4"/>
    <x v="6"/>
    <s v="Corporate"/>
    <x v="1"/>
    <x v="29"/>
    <x v="2"/>
    <x v="523"/>
    <n v="91632"/>
    <n v="0"/>
    <n v="0"/>
    <n v="91632"/>
    <x v="0"/>
    <s v="Phoenix"/>
    <x v="1"/>
    <x v="1"/>
  </r>
  <r>
    <x v="535"/>
    <x v="16"/>
    <x v="4"/>
    <s v="Corporate"/>
    <x v="1"/>
    <x v="11"/>
    <x v="2"/>
    <x v="524"/>
    <n v="71755"/>
    <n v="0"/>
    <n v="0"/>
    <n v="71755"/>
    <x v="1"/>
    <s v="Chongqing"/>
    <x v="1"/>
    <x v="1"/>
  </r>
  <r>
    <x v="536"/>
    <x v="6"/>
    <x v="3"/>
    <s v="Corporate"/>
    <x v="0"/>
    <x v="27"/>
    <x v="0"/>
    <x v="525"/>
    <n v="111006"/>
    <n v="0.08"/>
    <n v="8880"/>
    <n v="119886.48"/>
    <x v="1"/>
    <s v="Chongqing"/>
    <x v="1"/>
    <x v="1"/>
  </r>
  <r>
    <x v="537"/>
    <x v="21"/>
    <x v="0"/>
    <s v="Corporate"/>
    <x v="1"/>
    <x v="0"/>
    <x v="0"/>
    <x v="526"/>
    <n v="99774"/>
    <n v="0"/>
    <n v="0"/>
    <n v="99774"/>
    <x v="0"/>
    <s v="Austin"/>
    <x v="1"/>
    <x v="1"/>
  </r>
  <r>
    <x v="538"/>
    <x v="2"/>
    <x v="0"/>
    <s v="Research &amp; Development"/>
    <x v="1"/>
    <x v="0"/>
    <x v="0"/>
    <x v="527"/>
    <n v="184648"/>
    <n v="0.24"/>
    <n v="44316"/>
    <n v="228963.52"/>
    <x v="1"/>
    <s v="Shanghai"/>
    <x v="1"/>
    <x v="1"/>
  </r>
  <r>
    <x v="539"/>
    <x v="9"/>
    <x v="0"/>
    <s v="Manufacturing"/>
    <x v="1"/>
    <x v="10"/>
    <x v="0"/>
    <x v="528"/>
    <n v="247874"/>
    <n v="0.33"/>
    <n v="81798"/>
    <n v="329672.42"/>
    <x v="2"/>
    <s v="Manaus"/>
    <x v="1"/>
    <x v="1"/>
  </r>
  <r>
    <x v="540"/>
    <x v="25"/>
    <x v="5"/>
    <s v="Manufacturing"/>
    <x v="1"/>
    <x v="33"/>
    <x v="1"/>
    <x v="529"/>
    <n v="62239"/>
    <n v="0"/>
    <n v="0"/>
    <n v="62239"/>
    <x v="1"/>
    <s v="Beijing"/>
    <x v="1"/>
    <x v="1"/>
  </r>
  <r>
    <x v="541"/>
    <x v="6"/>
    <x v="3"/>
    <s v="Speciality Products"/>
    <x v="0"/>
    <x v="11"/>
    <x v="2"/>
    <x v="530"/>
    <n v="114911"/>
    <n v="7.0000000000000007E-2"/>
    <n v="8044"/>
    <n v="122954.77"/>
    <x v="0"/>
    <s v="Chicago"/>
    <x v="1"/>
    <x v="1"/>
  </r>
  <r>
    <x v="542"/>
    <x v="11"/>
    <x v="5"/>
    <s v="Corporate"/>
    <x v="1"/>
    <x v="15"/>
    <x v="3"/>
    <x v="531"/>
    <n v="115490"/>
    <n v="0.12"/>
    <n v="13859"/>
    <n v="129348.8"/>
    <x v="0"/>
    <s v="Chicago"/>
    <x v="1"/>
    <x v="1"/>
  </r>
  <r>
    <x v="543"/>
    <x v="6"/>
    <x v="3"/>
    <s v="Speciality Products"/>
    <x v="1"/>
    <x v="8"/>
    <x v="2"/>
    <x v="532"/>
    <n v="118708"/>
    <n v="7.0000000000000007E-2"/>
    <n v="8310"/>
    <n v="127017.56"/>
    <x v="1"/>
    <s v="Shanghai"/>
    <x v="1"/>
    <x v="1"/>
  </r>
  <r>
    <x v="544"/>
    <x v="2"/>
    <x v="3"/>
    <s v="Speciality Products"/>
    <x v="0"/>
    <x v="7"/>
    <x v="2"/>
    <x v="533"/>
    <n v="197649"/>
    <n v="0.2"/>
    <n v="39530"/>
    <n v="237178.8"/>
    <x v="0"/>
    <s v="Columbus"/>
    <x v="1"/>
    <x v="1"/>
  </r>
  <r>
    <x v="545"/>
    <x v="4"/>
    <x v="3"/>
    <s v="Speciality Products"/>
    <x v="0"/>
    <x v="15"/>
    <x v="3"/>
    <x v="534"/>
    <n v="89841"/>
    <n v="0"/>
    <n v="0"/>
    <n v="89841"/>
    <x v="1"/>
    <s v="Beijing"/>
    <x v="1"/>
    <x v="1"/>
  </r>
  <r>
    <x v="546"/>
    <x v="13"/>
    <x v="1"/>
    <s v="Speciality Products"/>
    <x v="0"/>
    <x v="27"/>
    <x v="0"/>
    <x v="535"/>
    <n v="61026"/>
    <n v="0"/>
    <n v="0"/>
    <n v="61026"/>
    <x v="0"/>
    <s v="Phoenix"/>
    <x v="1"/>
    <x v="1"/>
  </r>
  <r>
    <x v="547"/>
    <x v="8"/>
    <x v="5"/>
    <s v="Speciality Products"/>
    <x v="0"/>
    <x v="35"/>
    <x v="0"/>
    <x v="536"/>
    <n v="96693"/>
    <n v="0"/>
    <n v="0"/>
    <n v="96693"/>
    <x v="0"/>
    <s v="Chicago"/>
    <x v="1"/>
    <x v="1"/>
  </r>
  <r>
    <x v="548"/>
    <x v="22"/>
    <x v="5"/>
    <s v="Speciality Products"/>
    <x v="0"/>
    <x v="35"/>
    <x v="0"/>
    <x v="537"/>
    <n v="82907"/>
    <n v="0"/>
    <n v="0"/>
    <n v="82907"/>
    <x v="0"/>
    <s v="Seattle"/>
    <x v="1"/>
    <x v="1"/>
  </r>
  <r>
    <x v="549"/>
    <x v="9"/>
    <x v="6"/>
    <s v="Corporate"/>
    <x v="1"/>
    <x v="12"/>
    <x v="3"/>
    <x v="538"/>
    <n v="257194"/>
    <n v="0.35"/>
    <n v="90018"/>
    <n v="347211.9"/>
    <x v="1"/>
    <s v="Chongqing"/>
    <x v="1"/>
    <x v="1"/>
  </r>
  <r>
    <x v="550"/>
    <x v="10"/>
    <x v="5"/>
    <s v="Research &amp; Development"/>
    <x v="1"/>
    <x v="12"/>
    <x v="3"/>
    <x v="539"/>
    <n v="94658"/>
    <n v="0"/>
    <n v="0"/>
    <n v="94658"/>
    <x v="0"/>
    <s v="Miami"/>
    <x v="1"/>
    <x v="1"/>
  </r>
  <r>
    <x v="551"/>
    <x v="10"/>
    <x v="5"/>
    <s v="Research &amp; Development"/>
    <x v="1"/>
    <x v="0"/>
    <x v="0"/>
    <x v="540"/>
    <n v="89419"/>
    <n v="0"/>
    <n v="0"/>
    <n v="89419"/>
    <x v="1"/>
    <s v="Shanghai"/>
    <x v="1"/>
    <x v="1"/>
  </r>
  <r>
    <x v="552"/>
    <x v="16"/>
    <x v="4"/>
    <s v="Manufacturing"/>
    <x v="1"/>
    <x v="15"/>
    <x v="3"/>
    <x v="541"/>
    <n v="51983"/>
    <n v="0"/>
    <n v="0"/>
    <n v="51983"/>
    <x v="0"/>
    <s v="Columbus"/>
    <x v="1"/>
    <x v="1"/>
  </r>
  <r>
    <x v="553"/>
    <x v="2"/>
    <x v="1"/>
    <s v="Corporate"/>
    <x v="0"/>
    <x v="26"/>
    <x v="0"/>
    <x v="542"/>
    <n v="179494"/>
    <n v="0.2"/>
    <n v="35899"/>
    <n v="215392.8"/>
    <x v="1"/>
    <s v="Chongqing"/>
    <x v="1"/>
    <x v="1"/>
  </r>
  <r>
    <x v="554"/>
    <x v="30"/>
    <x v="0"/>
    <s v="Corporate"/>
    <x v="1"/>
    <x v="37"/>
    <x v="0"/>
    <x v="543"/>
    <n v="68426"/>
    <n v="0"/>
    <n v="0"/>
    <n v="68426"/>
    <x v="2"/>
    <s v="Rio de Janerio"/>
    <x v="1"/>
    <x v="1"/>
  </r>
  <r>
    <x v="555"/>
    <x v="0"/>
    <x v="1"/>
    <s v="Corporate"/>
    <x v="0"/>
    <x v="0"/>
    <x v="0"/>
    <x v="544"/>
    <n v="144986"/>
    <n v="0.12"/>
    <n v="17398"/>
    <n v="162384.32000000001"/>
    <x v="0"/>
    <s v="Phoenix"/>
    <x v="1"/>
    <x v="1"/>
  </r>
  <r>
    <x v="556"/>
    <x v="5"/>
    <x v="2"/>
    <s v="Speciality Products"/>
    <x v="0"/>
    <x v="15"/>
    <x v="3"/>
    <x v="545"/>
    <n v="60113"/>
    <n v="0"/>
    <n v="0"/>
    <n v="60113"/>
    <x v="0"/>
    <s v="Chicago"/>
    <x v="1"/>
    <x v="1"/>
  </r>
  <r>
    <x v="557"/>
    <x v="16"/>
    <x v="4"/>
    <s v="Research &amp; Development"/>
    <x v="0"/>
    <x v="27"/>
    <x v="0"/>
    <x v="546"/>
    <n v="50548"/>
    <n v="0"/>
    <n v="0"/>
    <n v="50548"/>
    <x v="2"/>
    <s v="Sao Paulo"/>
    <x v="1"/>
    <x v="1"/>
  </r>
  <r>
    <x v="558"/>
    <x v="13"/>
    <x v="6"/>
    <s v="Manufacturing"/>
    <x v="0"/>
    <x v="29"/>
    <x v="2"/>
    <x v="547"/>
    <n v="68846"/>
    <n v="0"/>
    <n v="0"/>
    <n v="68846"/>
    <x v="0"/>
    <s v="Chicago"/>
    <x v="1"/>
    <x v="1"/>
  </r>
  <r>
    <x v="559"/>
    <x v="29"/>
    <x v="0"/>
    <s v="Corporate"/>
    <x v="0"/>
    <x v="1"/>
    <x v="1"/>
    <x v="548"/>
    <n v="90901"/>
    <n v="0"/>
    <n v="0"/>
    <n v="90901"/>
    <x v="0"/>
    <s v="Seattle"/>
    <x v="1"/>
    <x v="1"/>
  </r>
  <r>
    <x v="560"/>
    <x v="6"/>
    <x v="3"/>
    <s v="Corporate"/>
    <x v="0"/>
    <x v="2"/>
    <x v="0"/>
    <x v="549"/>
    <n v="102033"/>
    <n v="0.08"/>
    <n v="8163"/>
    <n v="110195.64"/>
    <x v="0"/>
    <s v="Austin"/>
    <x v="1"/>
    <x v="1"/>
  </r>
  <r>
    <x v="561"/>
    <x v="2"/>
    <x v="2"/>
    <s v="Manufacturing"/>
    <x v="0"/>
    <x v="22"/>
    <x v="1"/>
    <x v="550"/>
    <n v="151783"/>
    <n v="0.26"/>
    <n v="39464"/>
    <n v="191246.58000000002"/>
    <x v="0"/>
    <s v="Seattle"/>
    <x v="1"/>
    <x v="1"/>
  </r>
  <r>
    <x v="562"/>
    <x v="2"/>
    <x v="5"/>
    <s v="Corporate"/>
    <x v="0"/>
    <x v="5"/>
    <x v="2"/>
    <x v="551"/>
    <n v="170164"/>
    <n v="0.17"/>
    <n v="28928"/>
    <n v="199091.88"/>
    <x v="0"/>
    <s v="Austin"/>
    <x v="1"/>
    <x v="1"/>
  </r>
  <r>
    <x v="563"/>
    <x v="0"/>
    <x v="6"/>
    <s v="Speciality Products"/>
    <x v="0"/>
    <x v="25"/>
    <x v="2"/>
    <x v="552"/>
    <n v="155905"/>
    <n v="0.14000000000000001"/>
    <n v="21827"/>
    <n v="177731.7"/>
    <x v="0"/>
    <s v="Phoenix"/>
    <x v="1"/>
    <x v="1"/>
  </r>
  <r>
    <x v="564"/>
    <x v="7"/>
    <x v="2"/>
    <s v="Corporate"/>
    <x v="1"/>
    <x v="28"/>
    <x v="3"/>
    <x v="553"/>
    <n v="50733"/>
    <n v="0"/>
    <n v="0"/>
    <n v="50733"/>
    <x v="0"/>
    <s v="Miami"/>
    <x v="1"/>
    <x v="1"/>
  </r>
  <r>
    <x v="565"/>
    <x v="15"/>
    <x v="4"/>
    <s v="Corporate"/>
    <x v="0"/>
    <x v="23"/>
    <x v="2"/>
    <x v="554"/>
    <n v="88663"/>
    <n v="0"/>
    <n v="0"/>
    <n v="88663"/>
    <x v="0"/>
    <s v="Phoenix"/>
    <x v="1"/>
    <x v="1"/>
  </r>
  <r>
    <x v="566"/>
    <x v="17"/>
    <x v="5"/>
    <s v="Manufacturing"/>
    <x v="1"/>
    <x v="33"/>
    <x v="1"/>
    <x v="555"/>
    <n v="88213"/>
    <n v="0"/>
    <n v="0"/>
    <n v="88213"/>
    <x v="1"/>
    <s v="Chongqing"/>
    <x v="1"/>
    <x v="1"/>
  </r>
  <r>
    <x v="567"/>
    <x v="13"/>
    <x v="2"/>
    <s v="Speciality Products"/>
    <x v="1"/>
    <x v="0"/>
    <x v="0"/>
    <x v="556"/>
    <n v="67130"/>
    <n v="0"/>
    <n v="0"/>
    <n v="67130"/>
    <x v="0"/>
    <s v="Miami"/>
    <x v="1"/>
    <x v="1"/>
  </r>
  <r>
    <x v="568"/>
    <x v="4"/>
    <x v="1"/>
    <s v="Speciality Products"/>
    <x v="0"/>
    <x v="29"/>
    <x v="2"/>
    <x v="557"/>
    <n v="94876"/>
    <n v="0"/>
    <n v="0"/>
    <n v="94876"/>
    <x v="0"/>
    <s v="Miami"/>
    <x v="1"/>
    <x v="1"/>
  </r>
  <r>
    <x v="569"/>
    <x v="25"/>
    <x v="5"/>
    <s v="Speciality Products"/>
    <x v="1"/>
    <x v="39"/>
    <x v="1"/>
    <x v="558"/>
    <n v="98230"/>
    <n v="0"/>
    <n v="0"/>
    <n v="98230"/>
    <x v="0"/>
    <s v="Miami"/>
    <x v="1"/>
    <x v="1"/>
  </r>
  <r>
    <x v="570"/>
    <x v="22"/>
    <x v="5"/>
    <s v="Research &amp; Development"/>
    <x v="0"/>
    <x v="9"/>
    <x v="3"/>
    <x v="559"/>
    <n v="96757"/>
    <n v="0"/>
    <n v="0"/>
    <n v="96757"/>
    <x v="0"/>
    <s v="Columbus"/>
    <x v="1"/>
    <x v="1"/>
  </r>
  <r>
    <x v="571"/>
    <x v="13"/>
    <x v="6"/>
    <s v="Manufacturing"/>
    <x v="1"/>
    <x v="25"/>
    <x v="2"/>
    <x v="560"/>
    <n v="51513"/>
    <n v="0"/>
    <n v="0"/>
    <n v="51513"/>
    <x v="0"/>
    <s v="Columbus"/>
    <x v="1"/>
    <x v="1"/>
  </r>
  <r>
    <x v="572"/>
    <x v="9"/>
    <x v="6"/>
    <s v="Corporate"/>
    <x v="1"/>
    <x v="33"/>
    <x v="1"/>
    <x v="561"/>
    <n v="234311"/>
    <n v="0.37"/>
    <n v="86695"/>
    <n v="321006.07"/>
    <x v="0"/>
    <s v="Miami"/>
    <x v="1"/>
    <x v="1"/>
  </r>
  <r>
    <x v="573"/>
    <x v="0"/>
    <x v="4"/>
    <s v="Speciality Products"/>
    <x v="0"/>
    <x v="15"/>
    <x v="3"/>
    <x v="562"/>
    <n v="152353"/>
    <n v="0.14000000000000001"/>
    <n v="21329"/>
    <n v="173682.42"/>
    <x v="0"/>
    <s v="Seattle"/>
    <x v="1"/>
    <x v="1"/>
  </r>
  <r>
    <x v="574"/>
    <x v="0"/>
    <x v="3"/>
    <s v="Speciality Products"/>
    <x v="0"/>
    <x v="35"/>
    <x v="0"/>
    <x v="563"/>
    <n v="124774"/>
    <n v="0.12"/>
    <n v="14973"/>
    <n v="139746.88"/>
    <x v="0"/>
    <s v="Phoenix"/>
    <x v="1"/>
    <x v="1"/>
  </r>
  <r>
    <x v="575"/>
    <x v="2"/>
    <x v="6"/>
    <s v="Corporate"/>
    <x v="0"/>
    <x v="9"/>
    <x v="3"/>
    <x v="564"/>
    <n v="157070"/>
    <n v="0.28000000000000003"/>
    <n v="43980"/>
    <n v="201049.60000000001"/>
    <x v="1"/>
    <s v="Chongqing"/>
    <x v="1"/>
    <x v="1"/>
  </r>
  <r>
    <x v="576"/>
    <x v="0"/>
    <x v="1"/>
    <s v="Speciality Products"/>
    <x v="1"/>
    <x v="18"/>
    <x v="3"/>
    <x v="565"/>
    <n v="130133"/>
    <n v="0.15"/>
    <n v="19520"/>
    <n v="149652.95000000001"/>
    <x v="0"/>
    <s v="Austin"/>
    <x v="40"/>
    <x v="0"/>
  </r>
  <r>
    <x v="577"/>
    <x v="6"/>
    <x v="6"/>
    <s v="Manufacturing"/>
    <x v="0"/>
    <x v="14"/>
    <x v="1"/>
    <x v="566"/>
    <n v="108780"/>
    <n v="0.06"/>
    <n v="6527"/>
    <n v="115306.8"/>
    <x v="1"/>
    <s v="Shanghai"/>
    <x v="1"/>
    <x v="1"/>
  </r>
  <r>
    <x v="578"/>
    <x v="2"/>
    <x v="5"/>
    <s v="Speciality Products"/>
    <x v="0"/>
    <x v="30"/>
    <x v="0"/>
    <x v="567"/>
    <n v="151853"/>
    <n v="0.16"/>
    <n v="24296"/>
    <n v="176149.48"/>
    <x v="1"/>
    <s v="Chengdu"/>
    <x v="1"/>
    <x v="1"/>
  </r>
  <r>
    <x v="579"/>
    <x v="5"/>
    <x v="2"/>
    <s v="Manufacturing"/>
    <x v="0"/>
    <x v="39"/>
    <x v="1"/>
    <x v="568"/>
    <n v="64669"/>
    <n v="0"/>
    <n v="0"/>
    <n v="64669"/>
    <x v="1"/>
    <s v="Chongqing"/>
    <x v="1"/>
    <x v="1"/>
  </r>
  <r>
    <x v="580"/>
    <x v="13"/>
    <x v="6"/>
    <s v="Research &amp; Development"/>
    <x v="1"/>
    <x v="22"/>
    <x v="1"/>
    <x v="240"/>
    <n v="69352"/>
    <n v="0"/>
    <n v="0"/>
    <n v="69352"/>
    <x v="2"/>
    <s v="Rio de Janerio"/>
    <x v="1"/>
    <x v="1"/>
  </r>
  <r>
    <x v="581"/>
    <x v="13"/>
    <x v="6"/>
    <s v="Research &amp; Development"/>
    <x v="1"/>
    <x v="13"/>
    <x v="1"/>
    <x v="569"/>
    <n v="74631"/>
    <n v="0"/>
    <n v="0"/>
    <n v="74631"/>
    <x v="1"/>
    <s v="Chongqing"/>
    <x v="1"/>
    <x v="1"/>
  </r>
  <r>
    <x v="582"/>
    <x v="10"/>
    <x v="5"/>
    <s v="Speciality Products"/>
    <x v="1"/>
    <x v="36"/>
    <x v="0"/>
    <x v="570"/>
    <n v="96441"/>
    <n v="0"/>
    <n v="0"/>
    <n v="96441"/>
    <x v="2"/>
    <s v="Sao Paulo"/>
    <x v="1"/>
    <x v="1"/>
  </r>
  <r>
    <x v="583"/>
    <x v="11"/>
    <x v="5"/>
    <s v="Speciality Products"/>
    <x v="1"/>
    <x v="30"/>
    <x v="0"/>
    <x v="571"/>
    <n v="114250"/>
    <n v="0.14000000000000001"/>
    <n v="15995"/>
    <n v="130245"/>
    <x v="1"/>
    <s v="Chengdu"/>
    <x v="1"/>
    <x v="1"/>
  </r>
  <r>
    <x v="584"/>
    <x v="3"/>
    <x v="0"/>
    <s v="Corporate"/>
    <x v="1"/>
    <x v="9"/>
    <x v="3"/>
    <x v="572"/>
    <n v="70165"/>
    <n v="7.0000000000000007E-2"/>
    <n v="4912"/>
    <n v="75076.55"/>
    <x v="2"/>
    <s v="Manaus"/>
    <x v="1"/>
    <x v="1"/>
  </r>
  <r>
    <x v="585"/>
    <x v="6"/>
    <x v="0"/>
    <s v="Corporate"/>
    <x v="1"/>
    <x v="33"/>
    <x v="1"/>
    <x v="573"/>
    <n v="109059"/>
    <n v="7.0000000000000007E-2"/>
    <n v="7634"/>
    <n v="116693.13"/>
    <x v="1"/>
    <s v="Chengdu"/>
    <x v="1"/>
    <x v="1"/>
  </r>
  <r>
    <x v="586"/>
    <x v="19"/>
    <x v="5"/>
    <s v="Research &amp; Development"/>
    <x v="0"/>
    <x v="23"/>
    <x v="2"/>
    <x v="574"/>
    <n v="77442"/>
    <n v="0"/>
    <n v="0"/>
    <n v="77442"/>
    <x v="0"/>
    <s v="Columbus"/>
    <x v="1"/>
    <x v="1"/>
  </r>
  <r>
    <x v="587"/>
    <x v="13"/>
    <x v="2"/>
    <s v="Corporate"/>
    <x v="0"/>
    <x v="8"/>
    <x v="2"/>
    <x v="575"/>
    <n v="72126"/>
    <n v="0"/>
    <n v="0"/>
    <n v="72126"/>
    <x v="2"/>
    <s v="Manaus"/>
    <x v="1"/>
    <x v="1"/>
  </r>
  <r>
    <x v="588"/>
    <x v="31"/>
    <x v="0"/>
    <s v="Manufacturing"/>
    <x v="1"/>
    <x v="0"/>
    <x v="0"/>
    <x v="576"/>
    <n v="70334"/>
    <n v="0"/>
    <n v="0"/>
    <n v="70334"/>
    <x v="0"/>
    <s v="Miami"/>
    <x v="1"/>
    <x v="1"/>
  </r>
  <r>
    <x v="589"/>
    <x v="10"/>
    <x v="5"/>
    <s v="Research &amp; Development"/>
    <x v="1"/>
    <x v="1"/>
    <x v="1"/>
    <x v="577"/>
    <n v="78006"/>
    <n v="0"/>
    <n v="0"/>
    <n v="78006"/>
    <x v="0"/>
    <s v="Miami"/>
    <x v="1"/>
    <x v="1"/>
  </r>
  <r>
    <x v="590"/>
    <x v="2"/>
    <x v="0"/>
    <s v="Manufacturing"/>
    <x v="0"/>
    <x v="21"/>
    <x v="2"/>
    <x v="578"/>
    <n v="160385"/>
    <n v="0.23"/>
    <n v="36889"/>
    <n v="197273.55"/>
    <x v="0"/>
    <s v="Miami"/>
    <x v="41"/>
    <x v="0"/>
  </r>
  <r>
    <x v="591"/>
    <x v="9"/>
    <x v="1"/>
    <s v="Corporate"/>
    <x v="0"/>
    <x v="9"/>
    <x v="3"/>
    <x v="579"/>
    <n v="202323"/>
    <n v="0.39"/>
    <n v="78906"/>
    <n v="281228.96999999997"/>
    <x v="0"/>
    <s v="Chicago"/>
    <x v="1"/>
    <x v="1"/>
  </r>
  <r>
    <x v="592"/>
    <x v="0"/>
    <x v="4"/>
    <s v="Corporate"/>
    <x v="0"/>
    <x v="7"/>
    <x v="2"/>
    <x v="580"/>
    <n v="141555"/>
    <n v="0.11"/>
    <n v="15571"/>
    <n v="157126.04999999999"/>
    <x v="2"/>
    <s v="Manaus"/>
    <x v="1"/>
    <x v="1"/>
  </r>
  <r>
    <x v="593"/>
    <x v="2"/>
    <x v="1"/>
    <s v="Speciality Products"/>
    <x v="0"/>
    <x v="8"/>
    <x v="2"/>
    <x v="581"/>
    <n v="184960"/>
    <n v="0.18"/>
    <n v="33293"/>
    <n v="218252.79999999999"/>
    <x v="0"/>
    <s v="Seattle"/>
    <x v="1"/>
    <x v="1"/>
  </r>
  <r>
    <x v="594"/>
    <x v="9"/>
    <x v="0"/>
    <s v="Manufacturing"/>
    <x v="1"/>
    <x v="17"/>
    <x v="3"/>
    <x v="582"/>
    <n v="221592"/>
    <n v="0.31"/>
    <n v="68694"/>
    <n v="290285.52"/>
    <x v="0"/>
    <s v="Columbus"/>
    <x v="1"/>
    <x v="1"/>
  </r>
  <r>
    <x v="595"/>
    <x v="16"/>
    <x v="4"/>
    <s v="Manufacturing"/>
    <x v="0"/>
    <x v="18"/>
    <x v="3"/>
    <x v="583"/>
    <n v="53301"/>
    <n v="0"/>
    <n v="0"/>
    <n v="53301"/>
    <x v="0"/>
    <s v="Seattle"/>
    <x v="1"/>
    <x v="1"/>
  </r>
  <r>
    <x v="596"/>
    <x v="21"/>
    <x v="0"/>
    <s v="Corporate"/>
    <x v="1"/>
    <x v="15"/>
    <x v="3"/>
    <x v="584"/>
    <n v="91276"/>
    <n v="0"/>
    <n v="0"/>
    <n v="91276"/>
    <x v="0"/>
    <s v="Seattle"/>
    <x v="1"/>
    <x v="1"/>
  </r>
  <r>
    <x v="597"/>
    <x v="0"/>
    <x v="4"/>
    <s v="Research &amp; Development"/>
    <x v="0"/>
    <x v="27"/>
    <x v="0"/>
    <x v="585"/>
    <n v="140042"/>
    <n v="0.13"/>
    <n v="18205"/>
    <n v="158247.46"/>
    <x v="0"/>
    <s v="Austin"/>
    <x v="1"/>
    <x v="1"/>
  </r>
  <r>
    <x v="598"/>
    <x v="7"/>
    <x v="3"/>
    <s v="Manufacturing"/>
    <x v="0"/>
    <x v="28"/>
    <x v="3"/>
    <x v="586"/>
    <n v="57225"/>
    <n v="0"/>
    <n v="0"/>
    <n v="57225"/>
    <x v="0"/>
    <s v="Columbus"/>
    <x v="1"/>
    <x v="1"/>
  </r>
  <r>
    <x v="599"/>
    <x v="6"/>
    <x v="4"/>
    <s v="Speciality Products"/>
    <x v="0"/>
    <x v="0"/>
    <x v="0"/>
    <x v="587"/>
    <n v="102839"/>
    <n v="0.05"/>
    <n v="5142"/>
    <n v="107980.95"/>
    <x v="0"/>
    <s v="Miami"/>
    <x v="1"/>
    <x v="1"/>
  </r>
  <r>
    <x v="600"/>
    <x v="2"/>
    <x v="6"/>
    <s v="Research &amp; Development"/>
    <x v="1"/>
    <x v="7"/>
    <x v="2"/>
    <x v="588"/>
    <n v="199783"/>
    <n v="0.21"/>
    <n v="41954"/>
    <n v="241737.43"/>
    <x v="0"/>
    <s v="Chicago"/>
    <x v="42"/>
    <x v="0"/>
  </r>
  <r>
    <x v="601"/>
    <x v="15"/>
    <x v="4"/>
    <s v="Research &amp; Development"/>
    <x v="1"/>
    <x v="24"/>
    <x v="2"/>
    <x v="589"/>
    <n v="70980"/>
    <n v="0"/>
    <n v="0"/>
    <n v="70980"/>
    <x v="2"/>
    <s v="Rio de Janerio"/>
    <x v="1"/>
    <x v="1"/>
  </r>
  <r>
    <x v="602"/>
    <x v="6"/>
    <x v="6"/>
    <s v="Corporate"/>
    <x v="1"/>
    <x v="10"/>
    <x v="0"/>
    <x v="590"/>
    <n v="104431"/>
    <n v="7.0000000000000007E-2"/>
    <n v="7310"/>
    <n v="111741.17"/>
    <x v="0"/>
    <s v="Phoenix"/>
    <x v="1"/>
    <x v="1"/>
  </r>
  <r>
    <x v="603"/>
    <x v="20"/>
    <x v="4"/>
    <s v="Speciality Products"/>
    <x v="1"/>
    <x v="21"/>
    <x v="2"/>
    <x v="591"/>
    <n v="48510"/>
    <n v="0"/>
    <n v="0"/>
    <n v="48510"/>
    <x v="0"/>
    <s v="Chicago"/>
    <x v="1"/>
    <x v="1"/>
  </r>
  <r>
    <x v="604"/>
    <x v="10"/>
    <x v="5"/>
    <s v="Speciality Products"/>
    <x v="1"/>
    <x v="5"/>
    <x v="2"/>
    <x v="592"/>
    <n v="70110"/>
    <n v="0"/>
    <n v="0"/>
    <n v="70110"/>
    <x v="0"/>
    <s v="Miami"/>
    <x v="43"/>
    <x v="0"/>
  </r>
  <r>
    <x v="605"/>
    <x v="2"/>
    <x v="6"/>
    <s v="Corporate"/>
    <x v="1"/>
    <x v="15"/>
    <x v="3"/>
    <x v="593"/>
    <n v="186138"/>
    <n v="0.28000000000000003"/>
    <n v="52119"/>
    <n v="238256.64000000001"/>
    <x v="1"/>
    <s v="Chongqing"/>
    <x v="1"/>
    <x v="1"/>
  </r>
  <r>
    <x v="606"/>
    <x v="7"/>
    <x v="3"/>
    <s v="Manufacturing"/>
    <x v="1"/>
    <x v="32"/>
    <x v="1"/>
    <x v="594"/>
    <n v="56350"/>
    <n v="0"/>
    <n v="0"/>
    <n v="56350"/>
    <x v="2"/>
    <s v="Rio de Janerio"/>
    <x v="1"/>
    <x v="1"/>
  </r>
  <r>
    <x v="607"/>
    <x v="0"/>
    <x v="1"/>
    <s v="Research &amp; Development"/>
    <x v="0"/>
    <x v="15"/>
    <x v="3"/>
    <x v="595"/>
    <n v="149761"/>
    <n v="0.12"/>
    <n v="17971"/>
    <n v="167732.32"/>
    <x v="0"/>
    <s v="Columbus"/>
    <x v="1"/>
    <x v="1"/>
  </r>
  <r>
    <x v="608"/>
    <x v="0"/>
    <x v="1"/>
    <s v="Corporate"/>
    <x v="1"/>
    <x v="18"/>
    <x v="3"/>
    <x v="596"/>
    <n v="126277"/>
    <n v="0.13"/>
    <n v="16416"/>
    <n v="142693.01"/>
    <x v="2"/>
    <s v="Manaus"/>
    <x v="1"/>
    <x v="1"/>
  </r>
  <r>
    <x v="609"/>
    <x v="6"/>
    <x v="2"/>
    <s v="Speciality Products"/>
    <x v="1"/>
    <x v="29"/>
    <x v="2"/>
    <x v="597"/>
    <n v="119631"/>
    <n v="0.06"/>
    <n v="7178"/>
    <n v="126808.86"/>
    <x v="0"/>
    <s v="Phoenix"/>
    <x v="1"/>
    <x v="1"/>
  </r>
  <r>
    <x v="610"/>
    <x v="9"/>
    <x v="0"/>
    <s v="Research &amp; Development"/>
    <x v="1"/>
    <x v="3"/>
    <x v="2"/>
    <x v="598"/>
    <n v="256561"/>
    <n v="0.39"/>
    <n v="100059"/>
    <n v="356619.79000000004"/>
    <x v="0"/>
    <s v="Austin"/>
    <x v="1"/>
    <x v="1"/>
  </r>
  <r>
    <x v="611"/>
    <x v="29"/>
    <x v="0"/>
    <s v="Speciality Products"/>
    <x v="0"/>
    <x v="15"/>
    <x v="3"/>
    <x v="127"/>
    <n v="66958"/>
    <n v="0"/>
    <n v="0"/>
    <n v="66958"/>
    <x v="0"/>
    <s v="Miami"/>
    <x v="1"/>
    <x v="1"/>
  </r>
  <r>
    <x v="612"/>
    <x v="0"/>
    <x v="2"/>
    <s v="Manufacturing"/>
    <x v="0"/>
    <x v="30"/>
    <x v="0"/>
    <x v="599"/>
    <n v="158897"/>
    <n v="0.1"/>
    <n v="15890"/>
    <n v="174786.7"/>
    <x v="1"/>
    <s v="Chongqing"/>
    <x v="1"/>
    <x v="1"/>
  </r>
  <r>
    <x v="613"/>
    <x v="1"/>
    <x v="0"/>
    <s v="Corporate"/>
    <x v="1"/>
    <x v="17"/>
    <x v="3"/>
    <x v="600"/>
    <n v="71695"/>
    <n v="0"/>
    <n v="0"/>
    <n v="71695"/>
    <x v="0"/>
    <s v="Phoenix"/>
    <x v="1"/>
    <x v="1"/>
  </r>
  <r>
    <x v="614"/>
    <x v="4"/>
    <x v="6"/>
    <s v="Corporate"/>
    <x v="1"/>
    <x v="28"/>
    <x v="3"/>
    <x v="601"/>
    <n v="73779"/>
    <n v="0"/>
    <n v="0"/>
    <n v="73779"/>
    <x v="1"/>
    <s v="Chongqing"/>
    <x v="44"/>
    <x v="0"/>
  </r>
  <r>
    <x v="615"/>
    <x v="6"/>
    <x v="2"/>
    <s v="Speciality Products"/>
    <x v="0"/>
    <x v="15"/>
    <x v="3"/>
    <x v="571"/>
    <n v="123640"/>
    <n v="7.0000000000000007E-2"/>
    <n v="8655"/>
    <n v="132294.79999999999"/>
    <x v="1"/>
    <s v="Shanghai"/>
    <x v="1"/>
    <x v="1"/>
  </r>
  <r>
    <x v="616"/>
    <x v="7"/>
    <x v="2"/>
    <s v="Speciality Products"/>
    <x v="0"/>
    <x v="29"/>
    <x v="2"/>
    <x v="602"/>
    <n v="46878"/>
    <n v="0"/>
    <n v="0"/>
    <n v="46878"/>
    <x v="0"/>
    <s v="Miami"/>
    <x v="1"/>
    <x v="1"/>
  </r>
  <r>
    <x v="617"/>
    <x v="7"/>
    <x v="6"/>
    <s v="Speciality Products"/>
    <x v="0"/>
    <x v="14"/>
    <x v="1"/>
    <x v="603"/>
    <n v="57032"/>
    <n v="0"/>
    <n v="0"/>
    <n v="57032"/>
    <x v="0"/>
    <s v="Miami"/>
    <x v="1"/>
    <x v="1"/>
  </r>
  <r>
    <x v="618"/>
    <x v="4"/>
    <x v="2"/>
    <s v="Manufacturing"/>
    <x v="0"/>
    <x v="4"/>
    <x v="1"/>
    <x v="604"/>
    <n v="98150"/>
    <n v="0"/>
    <n v="0"/>
    <n v="98150"/>
    <x v="2"/>
    <s v="Rio de Janerio"/>
    <x v="1"/>
    <x v="1"/>
  </r>
  <r>
    <x v="619"/>
    <x v="2"/>
    <x v="6"/>
    <s v="Manufacturing"/>
    <x v="0"/>
    <x v="25"/>
    <x v="2"/>
    <x v="605"/>
    <n v="171426"/>
    <n v="0.15"/>
    <n v="25714"/>
    <n v="197139.9"/>
    <x v="1"/>
    <s v="Beijing"/>
    <x v="45"/>
    <x v="0"/>
  </r>
  <r>
    <x v="620"/>
    <x v="7"/>
    <x v="1"/>
    <s v="Manufacturing"/>
    <x v="0"/>
    <x v="0"/>
    <x v="0"/>
    <x v="606"/>
    <n v="48266"/>
    <n v="0"/>
    <n v="0"/>
    <n v="48266"/>
    <x v="0"/>
    <s v="Chicago"/>
    <x v="1"/>
    <x v="1"/>
  </r>
  <r>
    <x v="621"/>
    <x v="9"/>
    <x v="1"/>
    <s v="Research &amp; Development"/>
    <x v="1"/>
    <x v="9"/>
    <x v="3"/>
    <x v="607"/>
    <n v="223404"/>
    <n v="0.32"/>
    <n v="71489"/>
    <n v="294893.28000000003"/>
    <x v="0"/>
    <s v="Columbus"/>
    <x v="1"/>
    <x v="1"/>
  </r>
  <r>
    <x v="622"/>
    <x v="27"/>
    <x v="0"/>
    <s v="Speciality Products"/>
    <x v="0"/>
    <x v="4"/>
    <x v="1"/>
    <x v="608"/>
    <n v="74854"/>
    <n v="0"/>
    <n v="0"/>
    <n v="74854"/>
    <x v="0"/>
    <s v="Seattle"/>
    <x v="1"/>
    <x v="1"/>
  </r>
  <r>
    <x v="623"/>
    <x v="9"/>
    <x v="3"/>
    <s v="Speciality Products"/>
    <x v="0"/>
    <x v="35"/>
    <x v="0"/>
    <x v="172"/>
    <n v="217783"/>
    <n v="0.36"/>
    <n v="78402"/>
    <n v="296184.88"/>
    <x v="0"/>
    <s v="Seattle"/>
    <x v="1"/>
    <x v="1"/>
  </r>
  <r>
    <x v="624"/>
    <x v="28"/>
    <x v="0"/>
    <s v="Manufacturing"/>
    <x v="0"/>
    <x v="26"/>
    <x v="0"/>
    <x v="609"/>
    <n v="44735"/>
    <n v="0"/>
    <n v="0"/>
    <n v="44735"/>
    <x v="2"/>
    <s v="Manaus"/>
    <x v="1"/>
    <x v="1"/>
  </r>
  <r>
    <x v="625"/>
    <x v="13"/>
    <x v="1"/>
    <s v="Manufacturing"/>
    <x v="0"/>
    <x v="12"/>
    <x v="3"/>
    <x v="100"/>
    <n v="50685"/>
    <n v="0"/>
    <n v="0"/>
    <n v="50685"/>
    <x v="0"/>
    <s v="Columbus"/>
    <x v="1"/>
    <x v="1"/>
  </r>
  <r>
    <x v="626"/>
    <x v="13"/>
    <x v="2"/>
    <s v="Research &amp; Development"/>
    <x v="1"/>
    <x v="8"/>
    <x v="2"/>
    <x v="490"/>
    <n v="58993"/>
    <n v="0"/>
    <n v="0"/>
    <n v="58993"/>
    <x v="0"/>
    <s v="Austin"/>
    <x v="1"/>
    <x v="1"/>
  </r>
  <r>
    <x v="627"/>
    <x v="19"/>
    <x v="5"/>
    <s v="Corporate"/>
    <x v="1"/>
    <x v="40"/>
    <x v="0"/>
    <x v="610"/>
    <n v="115765"/>
    <n v="0"/>
    <n v="0"/>
    <n v="115765"/>
    <x v="0"/>
    <s v="Miami"/>
    <x v="46"/>
    <x v="0"/>
  </r>
  <r>
    <x v="628"/>
    <x v="2"/>
    <x v="3"/>
    <s v="Manufacturing"/>
    <x v="0"/>
    <x v="20"/>
    <x v="1"/>
    <x v="611"/>
    <n v="193044"/>
    <n v="0.15"/>
    <n v="28957"/>
    <n v="222000.6"/>
    <x v="0"/>
    <s v="Miami"/>
    <x v="1"/>
    <x v="1"/>
  </r>
  <r>
    <x v="629"/>
    <x v="7"/>
    <x v="6"/>
    <s v="Research &amp; Development"/>
    <x v="0"/>
    <x v="13"/>
    <x v="1"/>
    <x v="612"/>
    <n v="56686"/>
    <n v="0"/>
    <n v="0"/>
    <n v="56686"/>
    <x v="0"/>
    <s v="Seattle"/>
    <x v="47"/>
    <x v="0"/>
  </r>
  <r>
    <x v="630"/>
    <x v="0"/>
    <x v="1"/>
    <s v="Manufacturing"/>
    <x v="0"/>
    <x v="29"/>
    <x v="2"/>
    <x v="325"/>
    <n v="131652"/>
    <n v="0.11"/>
    <n v="14482"/>
    <n v="146133.72"/>
    <x v="0"/>
    <s v="Seattle"/>
    <x v="1"/>
    <x v="1"/>
  </r>
  <r>
    <x v="631"/>
    <x v="2"/>
    <x v="6"/>
    <s v="Manufacturing"/>
    <x v="0"/>
    <x v="15"/>
    <x v="3"/>
    <x v="613"/>
    <n v="150577"/>
    <n v="0.25"/>
    <n v="37644"/>
    <n v="188221.25"/>
    <x v="0"/>
    <s v="Miami"/>
    <x v="1"/>
    <x v="1"/>
  </r>
  <r>
    <x v="632"/>
    <x v="11"/>
    <x v="5"/>
    <s v="Research &amp; Development"/>
    <x v="0"/>
    <x v="17"/>
    <x v="3"/>
    <x v="614"/>
    <n v="87359"/>
    <n v="0.11"/>
    <n v="9609"/>
    <n v="96968.49"/>
    <x v="2"/>
    <s v="Rio de Janerio"/>
    <x v="1"/>
    <x v="1"/>
  </r>
  <r>
    <x v="633"/>
    <x v="13"/>
    <x v="2"/>
    <s v="Speciality Products"/>
    <x v="0"/>
    <x v="33"/>
    <x v="1"/>
    <x v="615"/>
    <n v="51877"/>
    <n v="0"/>
    <n v="0"/>
    <n v="51877"/>
    <x v="1"/>
    <s v="Beijing"/>
    <x v="1"/>
    <x v="1"/>
  </r>
  <r>
    <x v="634"/>
    <x v="29"/>
    <x v="0"/>
    <s v="Manufacturing"/>
    <x v="1"/>
    <x v="19"/>
    <x v="3"/>
    <x v="219"/>
    <n v="86417"/>
    <n v="0"/>
    <n v="0"/>
    <n v="86417"/>
    <x v="0"/>
    <s v="Chicago"/>
    <x v="1"/>
    <x v="1"/>
  </r>
  <r>
    <x v="635"/>
    <x v="27"/>
    <x v="0"/>
    <s v="Research &amp; Development"/>
    <x v="0"/>
    <x v="13"/>
    <x v="1"/>
    <x v="616"/>
    <n v="96548"/>
    <n v="0"/>
    <n v="0"/>
    <n v="96548"/>
    <x v="0"/>
    <s v="Austin"/>
    <x v="1"/>
    <x v="1"/>
  </r>
  <r>
    <x v="636"/>
    <x v="4"/>
    <x v="3"/>
    <s v="Manufacturing"/>
    <x v="0"/>
    <x v="19"/>
    <x v="3"/>
    <x v="617"/>
    <n v="92940"/>
    <n v="0"/>
    <n v="0"/>
    <n v="92940"/>
    <x v="1"/>
    <s v="Chengdu"/>
    <x v="1"/>
    <x v="1"/>
  </r>
  <r>
    <x v="637"/>
    <x v="13"/>
    <x v="3"/>
    <s v="Speciality Products"/>
    <x v="1"/>
    <x v="21"/>
    <x v="2"/>
    <x v="618"/>
    <n v="61410"/>
    <n v="0"/>
    <n v="0"/>
    <n v="61410"/>
    <x v="0"/>
    <s v="Phoenix"/>
    <x v="1"/>
    <x v="1"/>
  </r>
  <r>
    <x v="638"/>
    <x v="6"/>
    <x v="1"/>
    <s v="Speciality Products"/>
    <x v="0"/>
    <x v="22"/>
    <x v="1"/>
    <x v="619"/>
    <n v="110302"/>
    <n v="0.06"/>
    <n v="6618"/>
    <n v="116920.12"/>
    <x v="0"/>
    <s v="Miami"/>
    <x v="1"/>
    <x v="1"/>
  </r>
  <r>
    <x v="639"/>
    <x v="2"/>
    <x v="5"/>
    <s v="Speciality Products"/>
    <x v="0"/>
    <x v="15"/>
    <x v="3"/>
    <x v="620"/>
    <n v="187205"/>
    <n v="0.24"/>
    <n v="44929"/>
    <n v="232134.2"/>
    <x v="0"/>
    <s v="Columbus"/>
    <x v="48"/>
    <x v="0"/>
  </r>
  <r>
    <x v="640"/>
    <x v="4"/>
    <x v="2"/>
    <s v="Corporate"/>
    <x v="1"/>
    <x v="15"/>
    <x v="3"/>
    <x v="621"/>
    <n v="81687"/>
    <n v="0"/>
    <n v="0"/>
    <n v="81687"/>
    <x v="0"/>
    <s v="Phoenix"/>
    <x v="1"/>
    <x v="1"/>
  </r>
  <r>
    <x v="641"/>
    <x v="9"/>
    <x v="0"/>
    <s v="Speciality Products"/>
    <x v="1"/>
    <x v="36"/>
    <x v="0"/>
    <x v="622"/>
    <n v="241083"/>
    <n v="0.39"/>
    <n v="94022"/>
    <n v="335105.37"/>
    <x v="0"/>
    <s v="Columbus"/>
    <x v="1"/>
    <x v="1"/>
  </r>
  <r>
    <x v="642"/>
    <x v="9"/>
    <x v="1"/>
    <s v="Speciality Products"/>
    <x v="0"/>
    <x v="31"/>
    <x v="3"/>
    <x v="623"/>
    <n v="223805"/>
    <n v="0.36"/>
    <n v="80570"/>
    <n v="304374.8"/>
    <x v="0"/>
    <s v="Chicago"/>
    <x v="1"/>
    <x v="1"/>
  </r>
  <r>
    <x v="643"/>
    <x v="2"/>
    <x v="3"/>
    <s v="Corporate"/>
    <x v="0"/>
    <x v="5"/>
    <x v="2"/>
    <x v="624"/>
    <n v="161759"/>
    <n v="0.16"/>
    <n v="25881"/>
    <n v="187640.44"/>
    <x v="0"/>
    <s v="Miami"/>
    <x v="1"/>
    <x v="1"/>
  </r>
  <r>
    <x v="644"/>
    <x v="3"/>
    <x v="0"/>
    <s v="Research &amp; Development"/>
    <x v="1"/>
    <x v="28"/>
    <x v="3"/>
    <x v="625"/>
    <n v="95899"/>
    <n v="0.1"/>
    <n v="9590"/>
    <n v="105488.9"/>
    <x v="0"/>
    <s v="Columbus"/>
    <x v="49"/>
    <x v="0"/>
  </r>
  <r>
    <x v="645"/>
    <x v="4"/>
    <x v="1"/>
    <s v="Corporate"/>
    <x v="1"/>
    <x v="37"/>
    <x v="0"/>
    <x v="626"/>
    <n v="80700"/>
    <n v="0"/>
    <n v="0"/>
    <n v="80700"/>
    <x v="0"/>
    <s v="Columbus"/>
    <x v="1"/>
    <x v="1"/>
  </r>
  <r>
    <x v="646"/>
    <x v="6"/>
    <x v="4"/>
    <s v="Speciality Products"/>
    <x v="1"/>
    <x v="36"/>
    <x v="0"/>
    <x v="627"/>
    <n v="128136"/>
    <n v="0.05"/>
    <n v="6407"/>
    <n v="134542.79999999999"/>
    <x v="1"/>
    <s v="Beijing"/>
    <x v="1"/>
    <x v="1"/>
  </r>
  <r>
    <x v="647"/>
    <x v="13"/>
    <x v="6"/>
    <s v="Corporate"/>
    <x v="0"/>
    <x v="38"/>
    <x v="3"/>
    <x v="628"/>
    <n v="58745"/>
    <n v="0"/>
    <n v="0"/>
    <n v="58745"/>
    <x v="0"/>
    <s v="Austin"/>
    <x v="1"/>
    <x v="1"/>
  </r>
  <r>
    <x v="648"/>
    <x v="1"/>
    <x v="0"/>
    <s v="Corporate"/>
    <x v="0"/>
    <x v="4"/>
    <x v="1"/>
    <x v="629"/>
    <n v="76202"/>
    <n v="0"/>
    <n v="0"/>
    <n v="76202"/>
    <x v="0"/>
    <s v="Austin"/>
    <x v="50"/>
    <x v="0"/>
  </r>
  <r>
    <x v="649"/>
    <x v="9"/>
    <x v="2"/>
    <s v="Speciality Products"/>
    <x v="1"/>
    <x v="9"/>
    <x v="3"/>
    <x v="630"/>
    <n v="195200"/>
    <n v="0.36"/>
    <n v="70272"/>
    <n v="265472"/>
    <x v="0"/>
    <s v="Austin"/>
    <x v="1"/>
    <x v="1"/>
  </r>
  <r>
    <x v="650"/>
    <x v="13"/>
    <x v="1"/>
    <s v="Manufacturing"/>
    <x v="0"/>
    <x v="15"/>
    <x v="3"/>
    <x v="631"/>
    <n v="71454"/>
    <n v="0"/>
    <n v="0"/>
    <n v="71454"/>
    <x v="1"/>
    <s v="Shanghai"/>
    <x v="1"/>
    <x v="1"/>
  </r>
  <r>
    <x v="651"/>
    <x v="21"/>
    <x v="0"/>
    <s v="Manufacturing"/>
    <x v="0"/>
    <x v="23"/>
    <x v="2"/>
    <x v="632"/>
    <n v="94652"/>
    <n v="0"/>
    <n v="0"/>
    <n v="94652"/>
    <x v="0"/>
    <s v="Seattle"/>
    <x v="1"/>
    <x v="1"/>
  </r>
  <r>
    <x v="652"/>
    <x v="1"/>
    <x v="0"/>
    <s v="Manufacturing"/>
    <x v="1"/>
    <x v="8"/>
    <x v="2"/>
    <x v="633"/>
    <n v="63411"/>
    <n v="0"/>
    <n v="0"/>
    <n v="63411"/>
    <x v="0"/>
    <s v="Miami"/>
    <x v="1"/>
    <x v="1"/>
  </r>
  <r>
    <x v="653"/>
    <x v="13"/>
    <x v="2"/>
    <s v="Speciality Products"/>
    <x v="1"/>
    <x v="11"/>
    <x v="2"/>
    <x v="634"/>
    <n v="67171"/>
    <n v="0"/>
    <n v="0"/>
    <n v="67171"/>
    <x v="1"/>
    <s v="Chongqing"/>
    <x v="14"/>
    <x v="0"/>
  </r>
  <r>
    <x v="654"/>
    <x v="0"/>
    <x v="3"/>
    <s v="Speciality Products"/>
    <x v="0"/>
    <x v="21"/>
    <x v="2"/>
    <x v="635"/>
    <n v="152036"/>
    <n v="0.15"/>
    <n v="22805"/>
    <n v="174841.4"/>
    <x v="2"/>
    <s v="Rio de Janerio"/>
    <x v="1"/>
    <x v="1"/>
  </r>
  <r>
    <x v="655"/>
    <x v="8"/>
    <x v="5"/>
    <s v="Manufacturing"/>
    <x v="0"/>
    <x v="0"/>
    <x v="0"/>
    <x v="636"/>
    <n v="95562"/>
    <n v="0"/>
    <n v="0"/>
    <n v="95562"/>
    <x v="0"/>
    <s v="Chicago"/>
    <x v="1"/>
    <x v="1"/>
  </r>
  <r>
    <x v="656"/>
    <x v="4"/>
    <x v="2"/>
    <s v="Research &amp; Development"/>
    <x v="1"/>
    <x v="23"/>
    <x v="2"/>
    <x v="637"/>
    <n v="96092"/>
    <n v="0"/>
    <n v="0"/>
    <n v="96092"/>
    <x v="0"/>
    <s v="Austin"/>
    <x v="1"/>
    <x v="1"/>
  </r>
  <r>
    <x v="657"/>
    <x v="9"/>
    <x v="5"/>
    <s v="Manufacturing"/>
    <x v="1"/>
    <x v="20"/>
    <x v="1"/>
    <x v="638"/>
    <n v="254289"/>
    <n v="0.39"/>
    <n v="99173"/>
    <n v="353461.71"/>
    <x v="0"/>
    <s v="Chicago"/>
    <x v="1"/>
    <x v="1"/>
  </r>
  <r>
    <x v="658"/>
    <x v="3"/>
    <x v="0"/>
    <s v="Research &amp; Development"/>
    <x v="1"/>
    <x v="3"/>
    <x v="2"/>
    <x v="639"/>
    <n v="69110"/>
    <n v="0.05"/>
    <n v="3456"/>
    <n v="72565.5"/>
    <x v="0"/>
    <s v="Chicago"/>
    <x v="1"/>
    <x v="1"/>
  </r>
  <r>
    <x v="659"/>
    <x v="9"/>
    <x v="6"/>
    <s v="Speciality Products"/>
    <x v="1"/>
    <x v="27"/>
    <x v="0"/>
    <x v="640"/>
    <n v="236314"/>
    <n v="0.34"/>
    <n v="80347"/>
    <n v="316660.76"/>
    <x v="0"/>
    <s v="Miami"/>
    <x v="1"/>
    <x v="1"/>
  </r>
  <r>
    <x v="660"/>
    <x v="7"/>
    <x v="6"/>
    <s v="Corporate"/>
    <x v="1"/>
    <x v="10"/>
    <x v="0"/>
    <x v="641"/>
    <n v="45206"/>
    <n v="0"/>
    <n v="0"/>
    <n v="45206"/>
    <x v="0"/>
    <s v="Columbus"/>
    <x v="1"/>
    <x v="1"/>
  </r>
  <r>
    <x v="661"/>
    <x v="9"/>
    <x v="1"/>
    <s v="Research &amp; Development"/>
    <x v="0"/>
    <x v="6"/>
    <x v="2"/>
    <x v="509"/>
    <n v="210708"/>
    <n v="0.33"/>
    <n v="69534"/>
    <n v="280241.64"/>
    <x v="0"/>
    <s v="Chicago"/>
    <x v="1"/>
    <x v="1"/>
  </r>
  <r>
    <x v="662"/>
    <x v="27"/>
    <x v="0"/>
    <s v="Corporate"/>
    <x v="1"/>
    <x v="28"/>
    <x v="3"/>
    <x v="642"/>
    <n v="87770"/>
    <n v="0"/>
    <n v="0"/>
    <n v="87770"/>
    <x v="0"/>
    <s v="Austin"/>
    <x v="1"/>
    <x v="1"/>
  </r>
  <r>
    <x v="663"/>
    <x v="6"/>
    <x v="3"/>
    <s v="Corporate"/>
    <x v="0"/>
    <x v="31"/>
    <x v="3"/>
    <x v="643"/>
    <n v="106858"/>
    <n v="0.05"/>
    <n v="5343"/>
    <n v="112200.9"/>
    <x v="0"/>
    <s v="Seattle"/>
    <x v="1"/>
    <x v="1"/>
  </r>
  <r>
    <x v="664"/>
    <x v="2"/>
    <x v="4"/>
    <s v="Corporate"/>
    <x v="1"/>
    <x v="33"/>
    <x v="1"/>
    <x v="644"/>
    <n v="155788"/>
    <n v="0.17"/>
    <n v="26484"/>
    <n v="182271.96"/>
    <x v="0"/>
    <s v="Seattle"/>
    <x v="1"/>
    <x v="1"/>
  </r>
  <r>
    <x v="665"/>
    <x v="15"/>
    <x v="4"/>
    <s v="Speciality Products"/>
    <x v="0"/>
    <x v="15"/>
    <x v="3"/>
    <x v="645"/>
    <n v="74891"/>
    <n v="0"/>
    <n v="0"/>
    <n v="74891"/>
    <x v="2"/>
    <s v="Rio de Janerio"/>
    <x v="1"/>
    <x v="1"/>
  </r>
  <r>
    <x v="666"/>
    <x v="8"/>
    <x v="5"/>
    <s v="Corporate"/>
    <x v="1"/>
    <x v="21"/>
    <x v="2"/>
    <x v="646"/>
    <n v="95670"/>
    <n v="0"/>
    <n v="0"/>
    <n v="95670"/>
    <x v="0"/>
    <s v="Phoenix"/>
    <x v="1"/>
    <x v="1"/>
  </r>
  <r>
    <x v="667"/>
    <x v="5"/>
    <x v="2"/>
    <s v="Research &amp; Development"/>
    <x v="0"/>
    <x v="13"/>
    <x v="1"/>
    <x v="647"/>
    <n v="67837"/>
    <n v="0"/>
    <n v="0"/>
    <n v="67837"/>
    <x v="0"/>
    <s v="Austin"/>
    <x v="1"/>
    <x v="1"/>
  </r>
  <r>
    <x v="668"/>
    <x v="13"/>
    <x v="2"/>
    <s v="Research &amp; Development"/>
    <x v="1"/>
    <x v="12"/>
    <x v="3"/>
    <x v="648"/>
    <n v="72425"/>
    <n v="0"/>
    <n v="0"/>
    <n v="72425"/>
    <x v="1"/>
    <s v="Beijing"/>
    <x v="1"/>
    <x v="1"/>
  </r>
  <r>
    <x v="669"/>
    <x v="4"/>
    <x v="2"/>
    <s v="Corporate"/>
    <x v="0"/>
    <x v="27"/>
    <x v="0"/>
    <x v="649"/>
    <n v="93103"/>
    <n v="0"/>
    <n v="0"/>
    <n v="93103"/>
    <x v="0"/>
    <s v="Phoenix"/>
    <x v="1"/>
    <x v="1"/>
  </r>
  <r>
    <x v="670"/>
    <x v="8"/>
    <x v="5"/>
    <s v="Corporate"/>
    <x v="0"/>
    <x v="16"/>
    <x v="1"/>
    <x v="650"/>
    <n v="76272"/>
    <n v="0"/>
    <n v="0"/>
    <n v="76272"/>
    <x v="0"/>
    <s v="Miami"/>
    <x v="51"/>
    <x v="0"/>
  </r>
  <r>
    <x v="671"/>
    <x v="13"/>
    <x v="1"/>
    <s v="Manufacturing"/>
    <x v="0"/>
    <x v="35"/>
    <x v="0"/>
    <x v="651"/>
    <n v="55760"/>
    <n v="0"/>
    <n v="0"/>
    <n v="55760"/>
    <x v="0"/>
    <s v="Austin"/>
    <x v="1"/>
    <x v="1"/>
  </r>
  <r>
    <x v="672"/>
    <x v="9"/>
    <x v="3"/>
    <s v="Corporate"/>
    <x v="0"/>
    <x v="9"/>
    <x v="3"/>
    <x v="652"/>
    <n v="253294"/>
    <n v="0.4"/>
    <n v="101318"/>
    <n v="354611.6"/>
    <x v="0"/>
    <s v="Miami"/>
    <x v="1"/>
    <x v="1"/>
  </r>
  <r>
    <x v="673"/>
    <x v="13"/>
    <x v="1"/>
    <s v="Corporate"/>
    <x v="1"/>
    <x v="33"/>
    <x v="1"/>
    <x v="653"/>
    <n v="58671"/>
    <n v="0"/>
    <n v="0"/>
    <n v="58671"/>
    <x v="0"/>
    <s v="Columbus"/>
    <x v="1"/>
    <x v="1"/>
  </r>
  <r>
    <x v="674"/>
    <x v="5"/>
    <x v="2"/>
    <s v="Research &amp; Development"/>
    <x v="0"/>
    <x v="28"/>
    <x v="3"/>
    <x v="654"/>
    <n v="55457"/>
    <n v="0"/>
    <n v="0"/>
    <n v="55457"/>
    <x v="0"/>
    <s v="Columbus"/>
    <x v="1"/>
    <x v="1"/>
  </r>
  <r>
    <x v="675"/>
    <x v="5"/>
    <x v="2"/>
    <s v="Manufacturing"/>
    <x v="0"/>
    <x v="20"/>
    <x v="1"/>
    <x v="655"/>
    <n v="72340"/>
    <n v="0"/>
    <n v="0"/>
    <n v="72340"/>
    <x v="0"/>
    <s v="Phoenix"/>
    <x v="52"/>
    <x v="0"/>
  </r>
  <r>
    <x v="676"/>
    <x v="6"/>
    <x v="6"/>
    <s v="Corporate"/>
    <x v="0"/>
    <x v="7"/>
    <x v="2"/>
    <x v="656"/>
    <n v="122054"/>
    <n v="0.06"/>
    <n v="7323"/>
    <n v="129377.24"/>
    <x v="0"/>
    <s v="Phoenix"/>
    <x v="1"/>
    <x v="1"/>
  </r>
  <r>
    <x v="677"/>
    <x v="2"/>
    <x v="0"/>
    <s v="Manufacturing"/>
    <x v="0"/>
    <x v="5"/>
    <x v="2"/>
    <x v="657"/>
    <n v="167100"/>
    <n v="0.2"/>
    <n v="33420"/>
    <n v="200520"/>
    <x v="1"/>
    <s v="Chengdu"/>
    <x v="1"/>
    <x v="1"/>
  </r>
  <r>
    <x v="678"/>
    <x v="1"/>
    <x v="0"/>
    <s v="Corporate"/>
    <x v="0"/>
    <x v="26"/>
    <x v="0"/>
    <x v="658"/>
    <n v="78153"/>
    <n v="0"/>
    <n v="0"/>
    <n v="78153"/>
    <x v="0"/>
    <s v="Miami"/>
    <x v="1"/>
    <x v="1"/>
  </r>
  <r>
    <x v="679"/>
    <x v="6"/>
    <x v="1"/>
    <s v="Manufacturing"/>
    <x v="0"/>
    <x v="17"/>
    <x v="3"/>
    <x v="659"/>
    <n v="103524"/>
    <n v="0.09"/>
    <n v="9317"/>
    <n v="112841.16"/>
    <x v="0"/>
    <s v="Phoenix"/>
    <x v="1"/>
    <x v="1"/>
  </r>
  <r>
    <x v="680"/>
    <x v="6"/>
    <x v="0"/>
    <s v="Corporate"/>
    <x v="1"/>
    <x v="23"/>
    <x v="2"/>
    <x v="660"/>
    <n v="119906"/>
    <n v="0.05"/>
    <n v="5995"/>
    <n v="125901.3"/>
    <x v="0"/>
    <s v="Columbus"/>
    <x v="1"/>
    <x v="1"/>
  </r>
  <r>
    <x v="681"/>
    <x v="7"/>
    <x v="6"/>
    <s v="Speciality Products"/>
    <x v="0"/>
    <x v="21"/>
    <x v="2"/>
    <x v="661"/>
    <n v="45061"/>
    <n v="0"/>
    <n v="0"/>
    <n v="45061"/>
    <x v="0"/>
    <s v="Miami"/>
    <x v="1"/>
    <x v="1"/>
  </r>
  <r>
    <x v="682"/>
    <x v="30"/>
    <x v="0"/>
    <s v="Corporate"/>
    <x v="1"/>
    <x v="10"/>
    <x v="0"/>
    <x v="662"/>
    <n v="91399"/>
    <n v="0"/>
    <n v="0"/>
    <n v="91399"/>
    <x v="0"/>
    <s v="Seattle"/>
    <x v="1"/>
    <x v="1"/>
  </r>
  <r>
    <x v="683"/>
    <x v="14"/>
    <x v="0"/>
    <s v="Research &amp; Development"/>
    <x v="1"/>
    <x v="21"/>
    <x v="2"/>
    <x v="663"/>
    <n v="97336"/>
    <n v="0"/>
    <n v="0"/>
    <n v="97336"/>
    <x v="0"/>
    <s v="Austin"/>
    <x v="1"/>
    <x v="1"/>
  </r>
  <r>
    <x v="684"/>
    <x v="0"/>
    <x v="3"/>
    <s v="Corporate"/>
    <x v="0"/>
    <x v="11"/>
    <x v="2"/>
    <x v="664"/>
    <n v="124629"/>
    <n v="0.1"/>
    <n v="12463"/>
    <n v="137091.9"/>
    <x v="0"/>
    <s v="Columbus"/>
    <x v="1"/>
    <x v="1"/>
  </r>
  <r>
    <x v="685"/>
    <x v="9"/>
    <x v="4"/>
    <s v="Speciality Products"/>
    <x v="0"/>
    <x v="21"/>
    <x v="2"/>
    <x v="665"/>
    <n v="231850"/>
    <n v="0.39"/>
    <n v="90422"/>
    <n v="322271.5"/>
    <x v="0"/>
    <s v="Miami"/>
    <x v="1"/>
    <x v="1"/>
  </r>
  <r>
    <x v="686"/>
    <x v="6"/>
    <x v="3"/>
    <s v="Research &amp; Development"/>
    <x v="1"/>
    <x v="8"/>
    <x v="2"/>
    <x v="666"/>
    <n v="128329"/>
    <n v="0.08"/>
    <n v="10266"/>
    <n v="138595.32"/>
    <x v="0"/>
    <s v="Phoenix"/>
    <x v="1"/>
    <x v="1"/>
  </r>
  <r>
    <x v="687"/>
    <x v="9"/>
    <x v="6"/>
    <s v="Speciality Products"/>
    <x v="1"/>
    <x v="18"/>
    <x v="3"/>
    <x v="223"/>
    <n v="186033"/>
    <n v="0.34"/>
    <n v="63251"/>
    <n v="249284.22"/>
    <x v="2"/>
    <s v="Sao Paulo"/>
    <x v="1"/>
    <x v="1"/>
  </r>
  <r>
    <x v="688"/>
    <x v="0"/>
    <x v="6"/>
    <s v="Manufacturing"/>
    <x v="1"/>
    <x v="33"/>
    <x v="1"/>
    <x v="332"/>
    <n v="121480"/>
    <n v="0.14000000000000001"/>
    <n v="17007"/>
    <n v="138487.20000000001"/>
    <x v="0"/>
    <s v="Phoenix"/>
    <x v="1"/>
    <x v="1"/>
  </r>
  <r>
    <x v="689"/>
    <x v="2"/>
    <x v="4"/>
    <s v="Speciality Products"/>
    <x v="0"/>
    <x v="12"/>
    <x v="3"/>
    <x v="667"/>
    <n v="153275"/>
    <n v="0.24"/>
    <n v="36786"/>
    <n v="190061"/>
    <x v="0"/>
    <s v="Columbus"/>
    <x v="1"/>
    <x v="1"/>
  </r>
  <r>
    <x v="690"/>
    <x v="4"/>
    <x v="2"/>
    <s v="Research &amp; Development"/>
    <x v="0"/>
    <x v="39"/>
    <x v="1"/>
    <x v="668"/>
    <n v="97830"/>
    <n v="0"/>
    <n v="0"/>
    <n v="97830"/>
    <x v="0"/>
    <s v="Austin"/>
    <x v="1"/>
    <x v="1"/>
  </r>
  <r>
    <x v="691"/>
    <x v="9"/>
    <x v="6"/>
    <s v="Corporate"/>
    <x v="0"/>
    <x v="40"/>
    <x v="0"/>
    <x v="669"/>
    <n v="239394"/>
    <n v="0.32"/>
    <n v="76606"/>
    <n v="316000.08"/>
    <x v="0"/>
    <s v="Austin"/>
    <x v="1"/>
    <x v="1"/>
  </r>
  <r>
    <x v="692"/>
    <x v="7"/>
    <x v="1"/>
    <s v="Speciality Products"/>
    <x v="0"/>
    <x v="39"/>
    <x v="1"/>
    <x v="670"/>
    <n v="49738"/>
    <n v="0"/>
    <n v="0"/>
    <n v="49738"/>
    <x v="1"/>
    <s v="Beijing"/>
    <x v="1"/>
    <x v="1"/>
  </r>
  <r>
    <x v="693"/>
    <x v="7"/>
    <x v="3"/>
    <s v="Manufacturing"/>
    <x v="0"/>
    <x v="29"/>
    <x v="2"/>
    <x v="671"/>
    <n v="45049"/>
    <n v="0"/>
    <n v="0"/>
    <n v="45049"/>
    <x v="0"/>
    <s v="Seattle"/>
    <x v="1"/>
    <x v="1"/>
  </r>
  <r>
    <x v="694"/>
    <x v="2"/>
    <x v="1"/>
    <s v="Research &amp; Development"/>
    <x v="0"/>
    <x v="5"/>
    <x v="2"/>
    <x v="97"/>
    <n v="153628"/>
    <n v="0.28999999999999998"/>
    <n v="44552"/>
    <n v="198180.12"/>
    <x v="1"/>
    <s v="Chongqing"/>
    <x v="53"/>
    <x v="0"/>
  </r>
  <r>
    <x v="695"/>
    <x v="0"/>
    <x v="2"/>
    <s v="Manufacturing"/>
    <x v="1"/>
    <x v="6"/>
    <x v="2"/>
    <x v="672"/>
    <n v="142731"/>
    <n v="0.11"/>
    <n v="15700"/>
    <n v="158431.41"/>
    <x v="1"/>
    <s v="Shanghai"/>
    <x v="54"/>
    <x v="0"/>
  </r>
  <r>
    <x v="696"/>
    <x v="0"/>
    <x v="6"/>
    <s v="Speciality Products"/>
    <x v="0"/>
    <x v="7"/>
    <x v="2"/>
    <x v="673"/>
    <n v="137106"/>
    <n v="0.12"/>
    <n v="16453"/>
    <n v="153558.72"/>
    <x v="2"/>
    <s v="Sao Paulo"/>
    <x v="1"/>
    <x v="1"/>
  </r>
  <r>
    <x v="697"/>
    <x v="9"/>
    <x v="1"/>
    <s v="Corporate"/>
    <x v="0"/>
    <x v="36"/>
    <x v="0"/>
    <x v="674"/>
    <n v="183239"/>
    <n v="0.32"/>
    <n v="58636"/>
    <n v="241875.48"/>
    <x v="0"/>
    <s v="Seattle"/>
    <x v="1"/>
    <x v="1"/>
  </r>
  <r>
    <x v="698"/>
    <x v="7"/>
    <x v="3"/>
    <s v="Manufacturing"/>
    <x v="0"/>
    <x v="21"/>
    <x v="2"/>
    <x v="675"/>
    <n v="45819"/>
    <n v="0"/>
    <n v="0"/>
    <n v="45819"/>
    <x v="0"/>
    <s v="Miami"/>
    <x v="1"/>
    <x v="1"/>
  </r>
  <r>
    <x v="699"/>
    <x v="7"/>
    <x v="3"/>
    <s v="Research &amp; Development"/>
    <x v="0"/>
    <x v="36"/>
    <x v="0"/>
    <x v="676"/>
    <n v="55518"/>
    <n v="0"/>
    <n v="0"/>
    <n v="55518"/>
    <x v="0"/>
    <s v="Columbus"/>
    <x v="1"/>
    <x v="1"/>
  </r>
  <r>
    <x v="700"/>
    <x v="6"/>
    <x v="6"/>
    <s v="Manufacturing"/>
    <x v="0"/>
    <x v="2"/>
    <x v="0"/>
    <x v="677"/>
    <n v="108134"/>
    <n v="0.1"/>
    <n v="10813"/>
    <n v="118947.4"/>
    <x v="1"/>
    <s v="Shanghai"/>
    <x v="1"/>
    <x v="1"/>
  </r>
  <r>
    <x v="701"/>
    <x v="6"/>
    <x v="6"/>
    <s v="Research &amp; Development"/>
    <x v="0"/>
    <x v="0"/>
    <x v="0"/>
    <x v="678"/>
    <n v="113950"/>
    <n v="0.09"/>
    <n v="10256"/>
    <n v="124205.5"/>
    <x v="0"/>
    <s v="Miami"/>
    <x v="1"/>
    <x v="1"/>
  </r>
  <r>
    <x v="702"/>
    <x v="9"/>
    <x v="6"/>
    <s v="Speciality Products"/>
    <x v="0"/>
    <x v="27"/>
    <x v="0"/>
    <x v="679"/>
    <n v="182035"/>
    <n v="0.3"/>
    <n v="54610"/>
    <n v="236645.5"/>
    <x v="0"/>
    <s v="Chicago"/>
    <x v="1"/>
    <x v="1"/>
  </r>
  <r>
    <x v="703"/>
    <x v="2"/>
    <x v="3"/>
    <s v="Speciality Products"/>
    <x v="1"/>
    <x v="25"/>
    <x v="2"/>
    <x v="680"/>
    <n v="181356"/>
    <n v="0.23"/>
    <n v="41712"/>
    <n v="223067.88"/>
    <x v="1"/>
    <s v="Beijing"/>
    <x v="1"/>
    <x v="1"/>
  </r>
  <r>
    <x v="704"/>
    <x v="5"/>
    <x v="2"/>
    <s v="Corporate"/>
    <x v="0"/>
    <x v="3"/>
    <x v="2"/>
    <x v="681"/>
    <n v="66084"/>
    <n v="0"/>
    <n v="0"/>
    <n v="66084"/>
    <x v="0"/>
    <s v="Seattle"/>
    <x v="1"/>
    <x v="1"/>
  </r>
  <r>
    <x v="705"/>
    <x v="29"/>
    <x v="0"/>
    <s v="Speciality Products"/>
    <x v="0"/>
    <x v="19"/>
    <x v="3"/>
    <x v="682"/>
    <n v="76912"/>
    <n v="0"/>
    <n v="0"/>
    <n v="76912"/>
    <x v="2"/>
    <s v="Sao Paulo"/>
    <x v="1"/>
    <x v="1"/>
  </r>
  <r>
    <x v="706"/>
    <x v="22"/>
    <x v="5"/>
    <s v="Research &amp; Development"/>
    <x v="0"/>
    <x v="20"/>
    <x v="1"/>
    <x v="683"/>
    <n v="67987"/>
    <n v="0"/>
    <n v="0"/>
    <n v="67987"/>
    <x v="0"/>
    <s v="Miami"/>
    <x v="1"/>
    <x v="1"/>
  </r>
  <r>
    <x v="707"/>
    <x v="13"/>
    <x v="6"/>
    <s v="Manufacturing"/>
    <x v="1"/>
    <x v="13"/>
    <x v="1"/>
    <x v="684"/>
    <n v="59833"/>
    <n v="0"/>
    <n v="0"/>
    <n v="59833"/>
    <x v="0"/>
    <s v="Columbus"/>
    <x v="1"/>
    <x v="1"/>
  </r>
  <r>
    <x v="708"/>
    <x v="0"/>
    <x v="6"/>
    <s v="Speciality Products"/>
    <x v="1"/>
    <x v="15"/>
    <x v="3"/>
    <x v="685"/>
    <n v="128468"/>
    <n v="0.11"/>
    <n v="14131"/>
    <n v="142599.48000000001"/>
    <x v="0"/>
    <s v="Chicago"/>
    <x v="1"/>
    <x v="1"/>
  </r>
  <r>
    <x v="709"/>
    <x v="6"/>
    <x v="2"/>
    <s v="Corporate"/>
    <x v="1"/>
    <x v="34"/>
    <x v="3"/>
    <x v="686"/>
    <n v="102440"/>
    <n v="0.06"/>
    <n v="6146"/>
    <n v="108586.4"/>
    <x v="0"/>
    <s v="Chicago"/>
    <x v="1"/>
    <x v="1"/>
  </r>
  <r>
    <x v="710"/>
    <x v="9"/>
    <x v="0"/>
    <s v="Speciality Products"/>
    <x v="1"/>
    <x v="1"/>
    <x v="1"/>
    <x v="687"/>
    <n v="246619"/>
    <n v="0.36"/>
    <n v="88783"/>
    <n v="335401.83999999997"/>
    <x v="0"/>
    <s v="Miami"/>
    <x v="1"/>
    <x v="1"/>
  </r>
  <r>
    <x v="711"/>
    <x v="6"/>
    <x v="4"/>
    <s v="Corporate"/>
    <x v="0"/>
    <x v="34"/>
    <x v="3"/>
    <x v="688"/>
    <n v="101143"/>
    <n v="0.06"/>
    <n v="6069"/>
    <n v="107211.58"/>
    <x v="0"/>
    <s v="Miami"/>
    <x v="1"/>
    <x v="1"/>
  </r>
  <r>
    <x v="712"/>
    <x v="20"/>
    <x v="4"/>
    <s v="Manufacturing"/>
    <x v="0"/>
    <x v="15"/>
    <x v="3"/>
    <x v="689"/>
    <n v="51404"/>
    <n v="0"/>
    <n v="0"/>
    <n v="51404"/>
    <x v="2"/>
    <s v="Manaus"/>
    <x v="55"/>
    <x v="0"/>
  </r>
  <r>
    <x v="713"/>
    <x v="17"/>
    <x v="5"/>
    <s v="Speciality Products"/>
    <x v="1"/>
    <x v="15"/>
    <x v="3"/>
    <x v="690"/>
    <n v="87292"/>
    <n v="0"/>
    <n v="0"/>
    <n v="87292"/>
    <x v="0"/>
    <s v="Columbus"/>
    <x v="1"/>
    <x v="1"/>
  </r>
  <r>
    <x v="714"/>
    <x v="2"/>
    <x v="6"/>
    <s v="Speciality Products"/>
    <x v="0"/>
    <x v="21"/>
    <x v="2"/>
    <x v="691"/>
    <n v="182321"/>
    <n v="0.28000000000000003"/>
    <n v="51050"/>
    <n v="233370.88"/>
    <x v="1"/>
    <s v="Beijing"/>
    <x v="1"/>
    <x v="1"/>
  </r>
  <r>
    <x v="715"/>
    <x v="28"/>
    <x v="0"/>
    <s v="Corporate"/>
    <x v="1"/>
    <x v="10"/>
    <x v="0"/>
    <x v="692"/>
    <n v="53929"/>
    <n v="0"/>
    <n v="0"/>
    <n v="53929"/>
    <x v="0"/>
    <s v="Miami"/>
    <x v="56"/>
    <x v="0"/>
  </r>
  <r>
    <x v="716"/>
    <x v="9"/>
    <x v="3"/>
    <s v="Manufacturing"/>
    <x v="0"/>
    <x v="31"/>
    <x v="3"/>
    <x v="693"/>
    <n v="191571"/>
    <n v="0.32"/>
    <n v="61303"/>
    <n v="252873.72"/>
    <x v="0"/>
    <s v="Austin"/>
    <x v="1"/>
    <x v="1"/>
  </r>
  <r>
    <x v="717"/>
    <x v="0"/>
    <x v="3"/>
    <s v="Corporate"/>
    <x v="0"/>
    <x v="39"/>
    <x v="1"/>
    <x v="694"/>
    <n v="150555"/>
    <n v="0.13"/>
    <n v="19572"/>
    <n v="170127.15"/>
    <x v="0"/>
    <s v="Phoenix"/>
    <x v="1"/>
    <x v="1"/>
  </r>
  <r>
    <x v="718"/>
    <x v="6"/>
    <x v="1"/>
    <s v="Corporate"/>
    <x v="1"/>
    <x v="27"/>
    <x v="0"/>
    <x v="695"/>
    <n v="122890"/>
    <n v="7.0000000000000007E-2"/>
    <n v="8602"/>
    <n v="131492.29999999999"/>
    <x v="1"/>
    <s v="Shanghai"/>
    <x v="1"/>
    <x v="1"/>
  </r>
  <r>
    <x v="719"/>
    <x v="9"/>
    <x v="1"/>
    <s v="Research &amp; Development"/>
    <x v="1"/>
    <x v="27"/>
    <x v="0"/>
    <x v="696"/>
    <n v="216999"/>
    <n v="0.37"/>
    <n v="80290"/>
    <n v="297288.63"/>
    <x v="0"/>
    <s v="Miami"/>
    <x v="1"/>
    <x v="1"/>
  </r>
  <r>
    <x v="720"/>
    <x v="6"/>
    <x v="4"/>
    <s v="Corporate"/>
    <x v="1"/>
    <x v="35"/>
    <x v="0"/>
    <x v="697"/>
    <n v="110565"/>
    <n v="0.09"/>
    <n v="9951"/>
    <n v="120515.85"/>
    <x v="1"/>
    <s v="Beijing"/>
    <x v="1"/>
    <x v="1"/>
  </r>
  <r>
    <x v="721"/>
    <x v="12"/>
    <x v="0"/>
    <s v="Speciality Products"/>
    <x v="1"/>
    <x v="31"/>
    <x v="3"/>
    <x v="698"/>
    <n v="48762"/>
    <n v="0"/>
    <n v="0"/>
    <n v="48762"/>
    <x v="0"/>
    <s v="Seattle"/>
    <x v="1"/>
    <x v="1"/>
  </r>
  <r>
    <x v="722"/>
    <x v="25"/>
    <x v="5"/>
    <s v="Speciality Products"/>
    <x v="0"/>
    <x v="10"/>
    <x v="0"/>
    <x v="699"/>
    <n v="87036"/>
    <n v="0"/>
    <n v="0"/>
    <n v="87036"/>
    <x v="1"/>
    <s v="Chongqing"/>
    <x v="1"/>
    <x v="1"/>
  </r>
  <r>
    <x v="723"/>
    <x v="2"/>
    <x v="6"/>
    <s v="Speciality Products"/>
    <x v="1"/>
    <x v="24"/>
    <x v="2"/>
    <x v="700"/>
    <n v="177443"/>
    <n v="0.16"/>
    <n v="28391"/>
    <n v="205833.88"/>
    <x v="0"/>
    <s v="Seattle"/>
    <x v="1"/>
    <x v="1"/>
  </r>
  <r>
    <x v="724"/>
    <x v="14"/>
    <x v="0"/>
    <s v="Research &amp; Development"/>
    <x v="0"/>
    <x v="9"/>
    <x v="3"/>
    <x v="701"/>
    <n v="75862"/>
    <n v="0"/>
    <n v="0"/>
    <n v="75862"/>
    <x v="0"/>
    <s v="Austin"/>
    <x v="1"/>
    <x v="1"/>
  </r>
  <r>
    <x v="725"/>
    <x v="15"/>
    <x v="4"/>
    <s v="Research &amp; Development"/>
    <x v="0"/>
    <x v="15"/>
    <x v="3"/>
    <x v="645"/>
    <n v="90870"/>
    <n v="0"/>
    <n v="0"/>
    <n v="90870"/>
    <x v="0"/>
    <s v="Chicago"/>
    <x v="1"/>
    <x v="1"/>
  </r>
  <r>
    <x v="726"/>
    <x v="11"/>
    <x v="5"/>
    <s v="Corporate"/>
    <x v="0"/>
    <x v="24"/>
    <x v="2"/>
    <x v="702"/>
    <n v="99202"/>
    <n v="0.11"/>
    <n v="10912"/>
    <n v="110114.22"/>
    <x v="0"/>
    <s v="Phoenix"/>
    <x v="1"/>
    <x v="1"/>
  </r>
  <r>
    <x v="727"/>
    <x v="4"/>
    <x v="6"/>
    <s v="Corporate"/>
    <x v="1"/>
    <x v="15"/>
    <x v="3"/>
    <x v="703"/>
    <n v="92293"/>
    <n v="0"/>
    <n v="0"/>
    <n v="92293"/>
    <x v="1"/>
    <s v="Chengdu"/>
    <x v="1"/>
    <x v="1"/>
  </r>
  <r>
    <x v="728"/>
    <x v="29"/>
    <x v="0"/>
    <s v="Corporate"/>
    <x v="1"/>
    <x v="36"/>
    <x v="0"/>
    <x v="704"/>
    <n v="63196"/>
    <n v="0"/>
    <n v="0"/>
    <n v="63196"/>
    <x v="0"/>
    <s v="Chicago"/>
    <x v="57"/>
    <x v="0"/>
  </r>
  <r>
    <x v="729"/>
    <x v="25"/>
    <x v="5"/>
    <s v="Speciality Products"/>
    <x v="0"/>
    <x v="35"/>
    <x v="0"/>
    <x v="705"/>
    <n v="65340"/>
    <n v="0"/>
    <n v="0"/>
    <n v="65340"/>
    <x v="1"/>
    <s v="Shanghai"/>
    <x v="58"/>
    <x v="0"/>
  </r>
  <r>
    <x v="730"/>
    <x v="9"/>
    <x v="6"/>
    <s v="Corporate"/>
    <x v="1"/>
    <x v="15"/>
    <x v="3"/>
    <x v="706"/>
    <n v="202680"/>
    <n v="0.32"/>
    <n v="64858"/>
    <n v="267537.59999999998"/>
    <x v="0"/>
    <s v="Phoenix"/>
    <x v="59"/>
    <x v="0"/>
  </r>
  <r>
    <x v="731"/>
    <x v="3"/>
    <x v="0"/>
    <s v="Manufacturing"/>
    <x v="0"/>
    <x v="30"/>
    <x v="0"/>
    <x v="707"/>
    <n v="77461"/>
    <n v="0.09"/>
    <n v="6971"/>
    <n v="84432.49"/>
    <x v="2"/>
    <s v="Sao Paulo"/>
    <x v="1"/>
    <x v="1"/>
  </r>
  <r>
    <x v="732"/>
    <x v="19"/>
    <x v="5"/>
    <s v="Research &amp; Development"/>
    <x v="0"/>
    <x v="28"/>
    <x v="3"/>
    <x v="708"/>
    <n v="109680"/>
    <n v="0"/>
    <n v="0"/>
    <n v="109680"/>
    <x v="1"/>
    <s v="Chengdu"/>
    <x v="1"/>
    <x v="1"/>
  </r>
  <r>
    <x v="733"/>
    <x v="2"/>
    <x v="2"/>
    <s v="Manufacturing"/>
    <x v="0"/>
    <x v="22"/>
    <x v="1"/>
    <x v="709"/>
    <n v="159567"/>
    <n v="0.28000000000000003"/>
    <n v="44679"/>
    <n v="204245.76000000001"/>
    <x v="0"/>
    <s v="Phoenix"/>
    <x v="1"/>
    <x v="1"/>
  </r>
  <r>
    <x v="734"/>
    <x v="25"/>
    <x v="5"/>
    <s v="Speciality Products"/>
    <x v="1"/>
    <x v="36"/>
    <x v="0"/>
    <x v="710"/>
    <n v="94407"/>
    <n v="0"/>
    <n v="0"/>
    <n v="94407"/>
    <x v="2"/>
    <s v="Sao Paulo"/>
    <x v="1"/>
    <x v="1"/>
  </r>
  <r>
    <x v="735"/>
    <x v="9"/>
    <x v="4"/>
    <s v="Corporate"/>
    <x v="1"/>
    <x v="39"/>
    <x v="1"/>
    <x v="711"/>
    <n v="234594"/>
    <n v="0.33"/>
    <n v="77416"/>
    <n v="312010.02"/>
    <x v="0"/>
    <s v="Seattle"/>
    <x v="1"/>
    <x v="1"/>
  </r>
  <r>
    <x v="736"/>
    <x v="28"/>
    <x v="0"/>
    <s v="Speciality Products"/>
    <x v="1"/>
    <x v="35"/>
    <x v="0"/>
    <x v="712"/>
    <n v="43080"/>
    <n v="0"/>
    <n v="0"/>
    <n v="43080"/>
    <x v="0"/>
    <s v="Austin"/>
    <x v="1"/>
    <x v="1"/>
  </r>
  <r>
    <x v="737"/>
    <x v="6"/>
    <x v="6"/>
    <s v="Manufacturing"/>
    <x v="0"/>
    <x v="7"/>
    <x v="2"/>
    <x v="713"/>
    <n v="129541"/>
    <n v="0.08"/>
    <n v="10363"/>
    <n v="139904.28"/>
    <x v="0"/>
    <s v="Phoenix"/>
    <x v="60"/>
    <x v="0"/>
  </r>
  <r>
    <x v="738"/>
    <x v="2"/>
    <x v="2"/>
    <s v="Research &amp; Development"/>
    <x v="1"/>
    <x v="38"/>
    <x v="3"/>
    <x v="714"/>
    <n v="165756"/>
    <n v="0.28000000000000003"/>
    <n v="46412"/>
    <n v="212167.67999999999"/>
    <x v="0"/>
    <s v="Columbus"/>
    <x v="61"/>
    <x v="0"/>
  </r>
  <r>
    <x v="739"/>
    <x v="0"/>
    <x v="1"/>
    <s v="Speciality Products"/>
    <x v="1"/>
    <x v="18"/>
    <x v="3"/>
    <x v="715"/>
    <n v="142878"/>
    <n v="0.12"/>
    <n v="17145"/>
    <n v="160023.35999999999"/>
    <x v="0"/>
    <s v="Columbus"/>
    <x v="1"/>
    <x v="1"/>
  </r>
  <r>
    <x v="740"/>
    <x v="2"/>
    <x v="5"/>
    <s v="Manufacturing"/>
    <x v="1"/>
    <x v="27"/>
    <x v="0"/>
    <x v="716"/>
    <n v="187992"/>
    <n v="0.28000000000000003"/>
    <n v="52638"/>
    <n v="240629.76000000001"/>
    <x v="0"/>
    <s v="Miami"/>
    <x v="1"/>
    <x v="1"/>
  </r>
  <r>
    <x v="741"/>
    <x v="9"/>
    <x v="4"/>
    <s v="Speciality Products"/>
    <x v="0"/>
    <x v="15"/>
    <x v="3"/>
    <x v="717"/>
    <n v="249801"/>
    <n v="0.39"/>
    <n v="97422"/>
    <n v="347223.39"/>
    <x v="2"/>
    <s v="Sao Paulo"/>
    <x v="1"/>
    <x v="1"/>
  </r>
  <r>
    <x v="742"/>
    <x v="32"/>
    <x v="0"/>
    <s v="Research &amp; Development"/>
    <x v="1"/>
    <x v="35"/>
    <x v="0"/>
    <x v="718"/>
    <n v="76505"/>
    <n v="0"/>
    <n v="0"/>
    <n v="76505"/>
    <x v="0"/>
    <s v="Seattle"/>
    <x v="62"/>
    <x v="0"/>
  </r>
  <r>
    <x v="743"/>
    <x v="31"/>
    <x v="0"/>
    <s v="Corporate"/>
    <x v="1"/>
    <x v="38"/>
    <x v="3"/>
    <x v="324"/>
    <n v="84297"/>
    <n v="0"/>
    <n v="0"/>
    <n v="84297"/>
    <x v="2"/>
    <s v="Manaus"/>
    <x v="1"/>
    <x v="1"/>
  </r>
  <r>
    <x v="744"/>
    <x v="4"/>
    <x v="2"/>
    <s v="Speciality Products"/>
    <x v="0"/>
    <x v="26"/>
    <x v="0"/>
    <x v="719"/>
    <n v="75769"/>
    <n v="0"/>
    <n v="0"/>
    <n v="75769"/>
    <x v="2"/>
    <s v="Manaus"/>
    <x v="19"/>
    <x v="0"/>
  </r>
  <r>
    <x v="745"/>
    <x v="9"/>
    <x v="3"/>
    <s v="Speciality Products"/>
    <x v="1"/>
    <x v="12"/>
    <x v="3"/>
    <x v="720"/>
    <n v="235619"/>
    <n v="0.3"/>
    <n v="70686"/>
    <n v="306304.7"/>
    <x v="0"/>
    <s v="Seattle"/>
    <x v="1"/>
    <x v="1"/>
  </r>
  <r>
    <x v="746"/>
    <x v="2"/>
    <x v="5"/>
    <s v="Speciality Products"/>
    <x v="1"/>
    <x v="28"/>
    <x v="3"/>
    <x v="721"/>
    <n v="187187"/>
    <n v="0.18"/>
    <n v="33694"/>
    <n v="220880.66"/>
    <x v="2"/>
    <s v="Manaus"/>
    <x v="1"/>
    <x v="1"/>
  </r>
  <r>
    <x v="747"/>
    <x v="24"/>
    <x v="0"/>
    <s v="Research &amp; Development"/>
    <x v="1"/>
    <x v="35"/>
    <x v="0"/>
    <x v="722"/>
    <n v="68987"/>
    <n v="0"/>
    <n v="0"/>
    <n v="68987"/>
    <x v="0"/>
    <s v="Chicago"/>
    <x v="63"/>
    <x v="0"/>
  </r>
  <r>
    <x v="748"/>
    <x v="2"/>
    <x v="5"/>
    <s v="Speciality Products"/>
    <x v="1"/>
    <x v="12"/>
    <x v="3"/>
    <x v="723"/>
    <n v="155926"/>
    <n v="0.24"/>
    <n v="37422"/>
    <n v="193348.24"/>
    <x v="0"/>
    <s v="Columbus"/>
    <x v="64"/>
    <x v="0"/>
  </r>
  <r>
    <x v="749"/>
    <x v="4"/>
    <x v="3"/>
    <s v="Speciality Products"/>
    <x v="1"/>
    <x v="36"/>
    <x v="0"/>
    <x v="724"/>
    <n v="93668"/>
    <n v="0"/>
    <n v="0"/>
    <n v="93668"/>
    <x v="0"/>
    <s v="Chicago"/>
    <x v="1"/>
    <x v="1"/>
  </r>
  <r>
    <x v="750"/>
    <x v="16"/>
    <x v="4"/>
    <s v="Research &amp; Development"/>
    <x v="1"/>
    <x v="31"/>
    <x v="3"/>
    <x v="725"/>
    <n v="69647"/>
    <n v="0"/>
    <n v="0"/>
    <n v="69647"/>
    <x v="0"/>
    <s v="Miami"/>
    <x v="65"/>
    <x v="0"/>
  </r>
  <r>
    <x v="751"/>
    <x v="27"/>
    <x v="0"/>
    <s v="Corporate"/>
    <x v="1"/>
    <x v="4"/>
    <x v="1"/>
    <x v="726"/>
    <n v="63318"/>
    <n v="0"/>
    <n v="0"/>
    <n v="63318"/>
    <x v="0"/>
    <s v="Columbus"/>
    <x v="1"/>
    <x v="1"/>
  </r>
  <r>
    <x v="752"/>
    <x v="4"/>
    <x v="6"/>
    <s v="Manufacturing"/>
    <x v="1"/>
    <x v="20"/>
    <x v="1"/>
    <x v="727"/>
    <n v="77629"/>
    <n v="0"/>
    <n v="0"/>
    <n v="77629"/>
    <x v="1"/>
    <s v="Beijing"/>
    <x v="1"/>
    <x v="1"/>
  </r>
  <r>
    <x v="753"/>
    <x v="0"/>
    <x v="4"/>
    <s v="Manufacturing"/>
    <x v="1"/>
    <x v="39"/>
    <x v="1"/>
    <x v="728"/>
    <n v="138808"/>
    <n v="0.15"/>
    <n v="20821"/>
    <n v="159629.20000000001"/>
    <x v="1"/>
    <s v="Chongqing"/>
    <x v="1"/>
    <x v="1"/>
  </r>
  <r>
    <x v="754"/>
    <x v="14"/>
    <x v="0"/>
    <s v="Research &amp; Development"/>
    <x v="0"/>
    <x v="37"/>
    <x v="0"/>
    <x v="729"/>
    <n v="88777"/>
    <n v="0"/>
    <n v="0"/>
    <n v="88777"/>
    <x v="0"/>
    <s v="Chicago"/>
    <x v="1"/>
    <x v="1"/>
  </r>
  <r>
    <x v="755"/>
    <x v="2"/>
    <x v="3"/>
    <s v="Corporate"/>
    <x v="0"/>
    <x v="33"/>
    <x v="1"/>
    <x v="730"/>
    <n v="186378"/>
    <n v="0.26"/>
    <n v="48458"/>
    <n v="234836.28"/>
    <x v="1"/>
    <s v="Chongqing"/>
    <x v="1"/>
    <x v="1"/>
  </r>
  <r>
    <x v="756"/>
    <x v="10"/>
    <x v="5"/>
    <s v="Research &amp; Development"/>
    <x v="0"/>
    <x v="15"/>
    <x v="3"/>
    <x v="731"/>
    <n v="60017"/>
    <n v="0"/>
    <n v="0"/>
    <n v="60017"/>
    <x v="0"/>
    <s v="Chicago"/>
    <x v="1"/>
    <x v="1"/>
  </r>
  <r>
    <x v="757"/>
    <x v="0"/>
    <x v="2"/>
    <s v="Speciality Products"/>
    <x v="0"/>
    <x v="15"/>
    <x v="3"/>
    <x v="732"/>
    <n v="148991"/>
    <n v="0.12"/>
    <n v="17879"/>
    <n v="166869.91999999998"/>
    <x v="2"/>
    <s v="Sao Paulo"/>
    <x v="1"/>
    <x v="1"/>
  </r>
  <r>
    <x v="758"/>
    <x v="17"/>
    <x v="5"/>
    <s v="Speciality Products"/>
    <x v="0"/>
    <x v="27"/>
    <x v="0"/>
    <x v="733"/>
    <n v="97398"/>
    <n v="0"/>
    <n v="0"/>
    <n v="97398"/>
    <x v="2"/>
    <s v="Manaus"/>
    <x v="1"/>
    <x v="1"/>
  </r>
  <r>
    <x v="759"/>
    <x v="15"/>
    <x v="4"/>
    <s v="Manufacturing"/>
    <x v="0"/>
    <x v="20"/>
    <x v="1"/>
    <x v="734"/>
    <n v="72805"/>
    <n v="0"/>
    <n v="0"/>
    <n v="72805"/>
    <x v="1"/>
    <s v="Shanghai"/>
    <x v="1"/>
    <x v="1"/>
  </r>
  <r>
    <x v="760"/>
    <x v="26"/>
    <x v="2"/>
    <s v="Research &amp; Development"/>
    <x v="0"/>
    <x v="30"/>
    <x v="0"/>
    <x v="735"/>
    <n v="72131"/>
    <n v="0"/>
    <n v="0"/>
    <n v="72131"/>
    <x v="1"/>
    <s v="Shanghai"/>
    <x v="1"/>
    <x v="1"/>
  </r>
  <r>
    <x v="761"/>
    <x v="6"/>
    <x v="4"/>
    <s v="Manufacturing"/>
    <x v="1"/>
    <x v="14"/>
    <x v="1"/>
    <x v="736"/>
    <n v="104668"/>
    <n v="0.08"/>
    <n v="8373"/>
    <n v="113041.44"/>
    <x v="0"/>
    <s v="Columbus"/>
    <x v="1"/>
    <x v="1"/>
  </r>
  <r>
    <x v="762"/>
    <x v="4"/>
    <x v="2"/>
    <s v="Manufacturing"/>
    <x v="0"/>
    <x v="26"/>
    <x v="0"/>
    <x v="660"/>
    <n v="89769"/>
    <n v="0"/>
    <n v="0"/>
    <n v="89769"/>
    <x v="0"/>
    <s v="Seattle"/>
    <x v="1"/>
    <x v="1"/>
  </r>
  <r>
    <x v="763"/>
    <x v="6"/>
    <x v="2"/>
    <s v="Corporate"/>
    <x v="0"/>
    <x v="5"/>
    <x v="2"/>
    <x v="737"/>
    <n v="127616"/>
    <n v="7.0000000000000007E-2"/>
    <n v="8933"/>
    <n v="136549.12"/>
    <x v="0"/>
    <s v="Columbus"/>
    <x v="1"/>
    <x v="1"/>
  </r>
  <r>
    <x v="764"/>
    <x v="6"/>
    <x v="4"/>
    <s v="Corporate"/>
    <x v="1"/>
    <x v="15"/>
    <x v="3"/>
    <x v="738"/>
    <n v="109883"/>
    <n v="7.0000000000000007E-2"/>
    <n v="7692"/>
    <n v="117574.81"/>
    <x v="0"/>
    <s v="Columbus"/>
    <x v="1"/>
    <x v="1"/>
  </r>
  <r>
    <x v="765"/>
    <x v="20"/>
    <x v="4"/>
    <s v="Manufacturing"/>
    <x v="0"/>
    <x v="6"/>
    <x v="2"/>
    <x v="739"/>
    <n v="47974"/>
    <n v="0"/>
    <n v="0"/>
    <n v="47974"/>
    <x v="1"/>
    <s v="Chongqing"/>
    <x v="1"/>
    <x v="1"/>
  </r>
  <r>
    <x v="766"/>
    <x v="0"/>
    <x v="0"/>
    <s v="Speciality Products"/>
    <x v="0"/>
    <x v="19"/>
    <x v="3"/>
    <x v="740"/>
    <n v="120321"/>
    <n v="0.12"/>
    <n v="14439"/>
    <n v="134759.51999999999"/>
    <x v="0"/>
    <s v="Austin"/>
    <x v="1"/>
    <x v="1"/>
  </r>
  <r>
    <x v="767"/>
    <x v="12"/>
    <x v="0"/>
    <s v="Manufacturing"/>
    <x v="0"/>
    <x v="22"/>
    <x v="1"/>
    <x v="741"/>
    <n v="57446"/>
    <n v="0"/>
    <n v="0"/>
    <n v="57446"/>
    <x v="0"/>
    <s v="Phoenix"/>
    <x v="1"/>
    <x v="1"/>
  </r>
  <r>
    <x v="768"/>
    <x v="2"/>
    <x v="3"/>
    <s v="Research &amp; Development"/>
    <x v="0"/>
    <x v="34"/>
    <x v="3"/>
    <x v="742"/>
    <n v="174099"/>
    <n v="0.26"/>
    <n v="45266"/>
    <n v="219364.74"/>
    <x v="0"/>
    <s v="Austin"/>
    <x v="1"/>
    <x v="1"/>
  </r>
  <r>
    <x v="769"/>
    <x v="0"/>
    <x v="1"/>
    <s v="Manufacturing"/>
    <x v="1"/>
    <x v="20"/>
    <x v="1"/>
    <x v="743"/>
    <n v="128703"/>
    <n v="0.13"/>
    <n v="16731"/>
    <n v="145434.39000000001"/>
    <x v="0"/>
    <s v="Austin"/>
    <x v="1"/>
    <x v="1"/>
  </r>
  <r>
    <x v="770"/>
    <x v="17"/>
    <x v="5"/>
    <s v="Corporate"/>
    <x v="0"/>
    <x v="24"/>
    <x v="2"/>
    <x v="744"/>
    <n v="65247"/>
    <n v="0"/>
    <n v="0"/>
    <n v="65247"/>
    <x v="0"/>
    <s v="Phoenix"/>
    <x v="1"/>
    <x v="1"/>
  </r>
  <r>
    <x v="771"/>
    <x v="10"/>
    <x v="5"/>
    <s v="Research &amp; Development"/>
    <x v="1"/>
    <x v="5"/>
    <x v="2"/>
    <x v="745"/>
    <n v="64247"/>
    <n v="0"/>
    <n v="0"/>
    <n v="64247"/>
    <x v="2"/>
    <s v="Rio de Janerio"/>
    <x v="1"/>
    <x v="1"/>
  </r>
  <r>
    <x v="772"/>
    <x v="6"/>
    <x v="4"/>
    <s v="Research &amp; Development"/>
    <x v="0"/>
    <x v="29"/>
    <x v="2"/>
    <x v="280"/>
    <n v="118253"/>
    <n v="0.08"/>
    <n v="9460"/>
    <n v="127713.24"/>
    <x v="0"/>
    <s v="Austin"/>
    <x v="1"/>
    <x v="1"/>
  </r>
  <r>
    <x v="773"/>
    <x v="19"/>
    <x v="5"/>
    <s v="Manufacturing"/>
    <x v="0"/>
    <x v="15"/>
    <x v="3"/>
    <x v="746"/>
    <n v="109422"/>
    <n v="0"/>
    <n v="0"/>
    <n v="109422"/>
    <x v="1"/>
    <s v="Chongqing"/>
    <x v="1"/>
    <x v="1"/>
  </r>
  <r>
    <x v="774"/>
    <x v="6"/>
    <x v="4"/>
    <s v="Corporate"/>
    <x v="1"/>
    <x v="12"/>
    <x v="3"/>
    <x v="747"/>
    <n v="126950"/>
    <n v="0.1"/>
    <n v="12695"/>
    <n v="139645"/>
    <x v="0"/>
    <s v="Chicago"/>
    <x v="1"/>
    <x v="1"/>
  </r>
  <r>
    <x v="775"/>
    <x v="14"/>
    <x v="0"/>
    <s v="Manufacturing"/>
    <x v="0"/>
    <x v="9"/>
    <x v="3"/>
    <x v="748"/>
    <n v="97500"/>
    <n v="0"/>
    <n v="0"/>
    <n v="97500"/>
    <x v="0"/>
    <s v="Miami"/>
    <x v="1"/>
    <x v="1"/>
  </r>
  <r>
    <x v="776"/>
    <x v="12"/>
    <x v="0"/>
    <s v="Manufacturing"/>
    <x v="1"/>
    <x v="6"/>
    <x v="2"/>
    <x v="735"/>
    <n v="41844"/>
    <n v="0"/>
    <n v="0"/>
    <n v="41844"/>
    <x v="1"/>
    <s v="Chongqing"/>
    <x v="1"/>
    <x v="1"/>
  </r>
  <r>
    <x v="777"/>
    <x v="13"/>
    <x v="3"/>
    <s v="Research &amp; Development"/>
    <x v="1"/>
    <x v="19"/>
    <x v="3"/>
    <x v="749"/>
    <n v="58875"/>
    <n v="0"/>
    <n v="0"/>
    <n v="58875"/>
    <x v="1"/>
    <s v="Chengdu"/>
    <x v="1"/>
    <x v="1"/>
  </r>
  <r>
    <x v="778"/>
    <x v="5"/>
    <x v="2"/>
    <s v="Manufacturing"/>
    <x v="0"/>
    <x v="17"/>
    <x v="3"/>
    <x v="750"/>
    <n v="64204"/>
    <n v="0"/>
    <n v="0"/>
    <n v="64204"/>
    <x v="0"/>
    <s v="Columbus"/>
    <x v="66"/>
    <x v="0"/>
  </r>
  <r>
    <x v="779"/>
    <x v="13"/>
    <x v="2"/>
    <s v="Corporate"/>
    <x v="0"/>
    <x v="34"/>
    <x v="3"/>
    <x v="751"/>
    <n v="67743"/>
    <n v="0"/>
    <n v="0"/>
    <n v="67743"/>
    <x v="1"/>
    <s v="Beijing"/>
    <x v="67"/>
    <x v="0"/>
  </r>
  <r>
    <x v="780"/>
    <x v="26"/>
    <x v="2"/>
    <s v="Speciality Products"/>
    <x v="0"/>
    <x v="33"/>
    <x v="1"/>
    <x v="752"/>
    <n v="71677"/>
    <n v="0"/>
    <n v="0"/>
    <n v="71677"/>
    <x v="0"/>
    <s v="Columbus"/>
    <x v="1"/>
    <x v="1"/>
  </r>
  <r>
    <x v="781"/>
    <x v="12"/>
    <x v="0"/>
    <s v="Speciality Products"/>
    <x v="1"/>
    <x v="22"/>
    <x v="1"/>
    <x v="753"/>
    <n v="40063"/>
    <n v="0"/>
    <n v="0"/>
    <n v="40063"/>
    <x v="0"/>
    <s v="Miami"/>
    <x v="1"/>
    <x v="1"/>
  </r>
  <r>
    <x v="782"/>
    <x v="12"/>
    <x v="0"/>
    <s v="Manufacturing"/>
    <x v="0"/>
    <x v="0"/>
    <x v="0"/>
    <x v="754"/>
    <n v="40124"/>
    <n v="0"/>
    <n v="0"/>
    <n v="40124"/>
    <x v="0"/>
    <s v="Austin"/>
    <x v="1"/>
    <x v="1"/>
  </r>
  <r>
    <x v="783"/>
    <x v="18"/>
    <x v="5"/>
    <s v="Manufacturing"/>
    <x v="1"/>
    <x v="4"/>
    <x v="1"/>
    <x v="755"/>
    <n v="103183"/>
    <n v="0"/>
    <n v="0"/>
    <n v="103183"/>
    <x v="0"/>
    <s v="Austin"/>
    <x v="68"/>
    <x v="0"/>
  </r>
  <r>
    <x v="784"/>
    <x v="27"/>
    <x v="0"/>
    <s v="Corporate"/>
    <x v="1"/>
    <x v="36"/>
    <x v="0"/>
    <x v="756"/>
    <n v="95239"/>
    <n v="0"/>
    <n v="0"/>
    <n v="95239"/>
    <x v="0"/>
    <s v="Phoenix"/>
    <x v="1"/>
    <x v="1"/>
  </r>
  <r>
    <x v="785"/>
    <x v="25"/>
    <x v="5"/>
    <s v="Manufacturing"/>
    <x v="0"/>
    <x v="7"/>
    <x v="2"/>
    <x v="757"/>
    <n v="75012"/>
    <n v="0"/>
    <n v="0"/>
    <n v="75012"/>
    <x v="0"/>
    <s v="Chicago"/>
    <x v="1"/>
    <x v="1"/>
  </r>
  <r>
    <x v="786"/>
    <x v="23"/>
    <x v="0"/>
    <s v="Manufacturing"/>
    <x v="0"/>
    <x v="29"/>
    <x v="2"/>
    <x v="758"/>
    <n v="96366"/>
    <n v="0"/>
    <n v="0"/>
    <n v="96366"/>
    <x v="1"/>
    <s v="Chengdu"/>
    <x v="1"/>
    <x v="1"/>
  </r>
  <r>
    <x v="787"/>
    <x v="7"/>
    <x v="6"/>
    <s v="Corporate"/>
    <x v="0"/>
    <x v="38"/>
    <x v="3"/>
    <x v="759"/>
    <n v="40897"/>
    <n v="0"/>
    <n v="0"/>
    <n v="40897"/>
    <x v="0"/>
    <s v="Seattle"/>
    <x v="1"/>
    <x v="1"/>
  </r>
  <r>
    <x v="788"/>
    <x v="6"/>
    <x v="1"/>
    <s v="Research &amp; Development"/>
    <x v="0"/>
    <x v="17"/>
    <x v="3"/>
    <x v="760"/>
    <n v="124928"/>
    <n v="0.06"/>
    <n v="7496"/>
    <n v="132423.67999999999"/>
    <x v="1"/>
    <s v="Chongqing"/>
    <x v="1"/>
    <x v="1"/>
  </r>
  <r>
    <x v="789"/>
    <x v="6"/>
    <x v="1"/>
    <s v="Speciality Products"/>
    <x v="0"/>
    <x v="10"/>
    <x v="0"/>
    <x v="761"/>
    <n v="108221"/>
    <n v="0.05"/>
    <n v="5411"/>
    <n v="113632.05"/>
    <x v="2"/>
    <s v="Manaus"/>
    <x v="1"/>
    <x v="1"/>
  </r>
  <r>
    <x v="790"/>
    <x v="15"/>
    <x v="4"/>
    <s v="Corporate"/>
    <x v="1"/>
    <x v="30"/>
    <x v="0"/>
    <x v="762"/>
    <n v="75579"/>
    <n v="0"/>
    <n v="0"/>
    <n v="75579"/>
    <x v="0"/>
    <s v="Seattle"/>
    <x v="1"/>
    <x v="1"/>
  </r>
  <r>
    <x v="791"/>
    <x v="0"/>
    <x v="4"/>
    <s v="Manufacturing"/>
    <x v="1"/>
    <x v="12"/>
    <x v="3"/>
    <x v="763"/>
    <n v="129903"/>
    <n v="0.13"/>
    <n v="16887"/>
    <n v="146790.39000000001"/>
    <x v="2"/>
    <s v="Sao Paulo"/>
    <x v="1"/>
    <x v="1"/>
  </r>
  <r>
    <x v="792"/>
    <x v="2"/>
    <x v="1"/>
    <s v="Research &amp; Development"/>
    <x v="0"/>
    <x v="6"/>
    <x v="2"/>
    <x v="441"/>
    <n v="186870"/>
    <n v="0.2"/>
    <n v="37374"/>
    <n v="224244"/>
    <x v="1"/>
    <s v="Shanghai"/>
    <x v="1"/>
    <x v="1"/>
  </r>
  <r>
    <x v="793"/>
    <x v="13"/>
    <x v="2"/>
    <s v="Research &amp; Development"/>
    <x v="1"/>
    <x v="17"/>
    <x v="3"/>
    <x v="764"/>
    <n v="57531"/>
    <n v="0"/>
    <n v="0"/>
    <n v="57531"/>
    <x v="0"/>
    <s v="Chicago"/>
    <x v="1"/>
    <x v="1"/>
  </r>
  <r>
    <x v="794"/>
    <x v="7"/>
    <x v="1"/>
    <s v="Research &amp; Development"/>
    <x v="1"/>
    <x v="30"/>
    <x v="0"/>
    <x v="765"/>
    <n v="55894"/>
    <n v="0"/>
    <n v="0"/>
    <n v="55894"/>
    <x v="0"/>
    <s v="Seattle"/>
    <x v="1"/>
    <x v="1"/>
  </r>
  <r>
    <x v="795"/>
    <x v="17"/>
    <x v="5"/>
    <s v="Manufacturing"/>
    <x v="0"/>
    <x v="34"/>
    <x v="3"/>
    <x v="766"/>
    <n v="72903"/>
    <n v="0"/>
    <n v="0"/>
    <n v="72903"/>
    <x v="0"/>
    <s v="Phoenix"/>
    <x v="1"/>
    <x v="1"/>
  </r>
  <r>
    <x v="796"/>
    <x v="7"/>
    <x v="1"/>
    <s v="Corporate"/>
    <x v="1"/>
    <x v="17"/>
    <x v="3"/>
    <x v="744"/>
    <n v="45369"/>
    <n v="0"/>
    <n v="0"/>
    <n v="45369"/>
    <x v="1"/>
    <s v="Beijing"/>
    <x v="1"/>
    <x v="1"/>
  </r>
  <r>
    <x v="797"/>
    <x v="6"/>
    <x v="1"/>
    <s v="Speciality Products"/>
    <x v="1"/>
    <x v="33"/>
    <x v="1"/>
    <x v="767"/>
    <n v="106578"/>
    <n v="0.09"/>
    <n v="9592"/>
    <n v="116170.02"/>
    <x v="0"/>
    <s v="Miami"/>
    <x v="1"/>
    <x v="1"/>
  </r>
  <r>
    <x v="798"/>
    <x v="15"/>
    <x v="4"/>
    <s v="Research &amp; Development"/>
    <x v="0"/>
    <x v="27"/>
    <x v="0"/>
    <x v="768"/>
    <n v="92994"/>
    <n v="0"/>
    <n v="0"/>
    <n v="92994"/>
    <x v="0"/>
    <s v="Chicago"/>
    <x v="1"/>
    <x v="1"/>
  </r>
  <r>
    <x v="799"/>
    <x v="4"/>
    <x v="2"/>
    <s v="Speciality Products"/>
    <x v="1"/>
    <x v="1"/>
    <x v="1"/>
    <x v="769"/>
    <n v="83685"/>
    <n v="0"/>
    <n v="0"/>
    <n v="83685"/>
    <x v="1"/>
    <s v="Beijing"/>
    <x v="1"/>
    <x v="1"/>
  </r>
  <r>
    <x v="800"/>
    <x v="21"/>
    <x v="0"/>
    <s v="Research &amp; Development"/>
    <x v="1"/>
    <x v="35"/>
    <x v="0"/>
    <x v="770"/>
    <n v="99335"/>
    <n v="0"/>
    <n v="0"/>
    <n v="99335"/>
    <x v="0"/>
    <s v="Phoenix"/>
    <x v="1"/>
    <x v="1"/>
  </r>
  <r>
    <x v="801"/>
    <x v="0"/>
    <x v="4"/>
    <s v="Manufacturing"/>
    <x v="1"/>
    <x v="34"/>
    <x v="3"/>
    <x v="771"/>
    <n v="131179"/>
    <n v="0.15"/>
    <n v="19677"/>
    <n v="150855.85"/>
    <x v="0"/>
    <s v="Columbus"/>
    <x v="1"/>
    <x v="1"/>
  </r>
  <r>
    <x v="802"/>
    <x v="3"/>
    <x v="0"/>
    <s v="Speciality Products"/>
    <x v="1"/>
    <x v="25"/>
    <x v="2"/>
    <x v="772"/>
    <n v="73899"/>
    <n v="0.05"/>
    <n v="3695"/>
    <n v="77593.95"/>
    <x v="1"/>
    <s v="Chengdu"/>
    <x v="1"/>
    <x v="1"/>
  </r>
  <r>
    <x v="803"/>
    <x v="9"/>
    <x v="3"/>
    <s v="Manufacturing"/>
    <x v="1"/>
    <x v="14"/>
    <x v="1"/>
    <x v="773"/>
    <n v="252325"/>
    <n v="0.4"/>
    <n v="100930"/>
    <n v="353255"/>
    <x v="0"/>
    <s v="Columbus"/>
    <x v="1"/>
    <x v="1"/>
  </r>
  <r>
    <x v="804"/>
    <x v="13"/>
    <x v="1"/>
    <s v="Research &amp; Development"/>
    <x v="0"/>
    <x v="23"/>
    <x v="2"/>
    <x v="774"/>
    <n v="52697"/>
    <n v="0"/>
    <n v="0"/>
    <n v="52697"/>
    <x v="0"/>
    <s v="Seattle"/>
    <x v="1"/>
    <x v="1"/>
  </r>
  <r>
    <x v="805"/>
    <x v="19"/>
    <x v="5"/>
    <s v="Speciality Products"/>
    <x v="0"/>
    <x v="7"/>
    <x v="2"/>
    <x v="775"/>
    <n v="123588"/>
    <n v="0"/>
    <n v="0"/>
    <n v="123588"/>
    <x v="2"/>
    <s v="Sao Paulo"/>
    <x v="1"/>
    <x v="1"/>
  </r>
  <r>
    <x v="806"/>
    <x v="9"/>
    <x v="3"/>
    <s v="Corporate"/>
    <x v="0"/>
    <x v="40"/>
    <x v="0"/>
    <x v="205"/>
    <n v="243568"/>
    <n v="0.33"/>
    <n v="80377"/>
    <n v="323945.44"/>
    <x v="0"/>
    <s v="Austin"/>
    <x v="1"/>
    <x v="1"/>
  </r>
  <r>
    <x v="807"/>
    <x v="2"/>
    <x v="2"/>
    <s v="Research &amp; Development"/>
    <x v="1"/>
    <x v="37"/>
    <x v="0"/>
    <x v="776"/>
    <n v="199176"/>
    <n v="0.24"/>
    <n v="47802"/>
    <n v="246978.24"/>
    <x v="0"/>
    <s v="Phoenix"/>
    <x v="1"/>
    <x v="1"/>
  </r>
  <r>
    <x v="808"/>
    <x v="1"/>
    <x v="0"/>
    <s v="Speciality Products"/>
    <x v="0"/>
    <x v="16"/>
    <x v="1"/>
    <x v="777"/>
    <n v="82806"/>
    <n v="0"/>
    <n v="0"/>
    <n v="82806"/>
    <x v="0"/>
    <s v="Seattle"/>
    <x v="1"/>
    <x v="1"/>
  </r>
  <r>
    <x v="809"/>
    <x v="2"/>
    <x v="6"/>
    <s v="Speciality Products"/>
    <x v="0"/>
    <x v="26"/>
    <x v="0"/>
    <x v="778"/>
    <n v="164399"/>
    <n v="0.25"/>
    <n v="41100"/>
    <n v="205498.75"/>
    <x v="0"/>
    <s v="Seattle"/>
    <x v="1"/>
    <x v="1"/>
  </r>
  <r>
    <x v="810"/>
    <x v="0"/>
    <x v="4"/>
    <s v="Manufacturing"/>
    <x v="0"/>
    <x v="24"/>
    <x v="2"/>
    <x v="779"/>
    <n v="154956"/>
    <n v="0.13"/>
    <n v="20144"/>
    <n v="175100.28"/>
    <x v="0"/>
    <s v="Phoenix"/>
    <x v="1"/>
    <x v="1"/>
  </r>
  <r>
    <x v="811"/>
    <x v="0"/>
    <x v="6"/>
    <s v="Manufacturing"/>
    <x v="1"/>
    <x v="24"/>
    <x v="2"/>
    <x v="780"/>
    <n v="143970"/>
    <n v="0.12"/>
    <n v="17276"/>
    <n v="161246.39999999999"/>
    <x v="0"/>
    <s v="Seattle"/>
    <x v="69"/>
    <x v="0"/>
  </r>
  <r>
    <x v="812"/>
    <x v="2"/>
    <x v="2"/>
    <s v="Corporate"/>
    <x v="1"/>
    <x v="27"/>
    <x v="0"/>
    <x v="775"/>
    <n v="163143"/>
    <n v="0.28000000000000003"/>
    <n v="45680"/>
    <n v="208823.04000000001"/>
    <x v="2"/>
    <s v="Sao Paulo"/>
    <x v="1"/>
    <x v="1"/>
  </r>
  <r>
    <x v="813"/>
    <x v="4"/>
    <x v="3"/>
    <s v="Speciality Products"/>
    <x v="0"/>
    <x v="31"/>
    <x v="3"/>
    <x v="154"/>
    <n v="89390"/>
    <n v="0"/>
    <n v="0"/>
    <n v="89390"/>
    <x v="0"/>
    <s v="Seattle"/>
    <x v="1"/>
    <x v="1"/>
  </r>
  <r>
    <x v="814"/>
    <x v="23"/>
    <x v="0"/>
    <s v="Manufacturing"/>
    <x v="1"/>
    <x v="12"/>
    <x v="3"/>
    <x v="781"/>
    <n v="67468"/>
    <n v="0"/>
    <n v="0"/>
    <n v="67468"/>
    <x v="0"/>
    <s v="Miami"/>
    <x v="1"/>
    <x v="1"/>
  </r>
  <r>
    <x v="815"/>
    <x v="11"/>
    <x v="5"/>
    <s v="Manufacturing"/>
    <x v="0"/>
    <x v="37"/>
    <x v="0"/>
    <x v="782"/>
    <n v="100810"/>
    <n v="0.12"/>
    <n v="12097"/>
    <n v="112907.2"/>
    <x v="2"/>
    <s v="Rio de Janerio"/>
    <x v="1"/>
    <x v="1"/>
  </r>
  <r>
    <x v="816"/>
    <x v="4"/>
    <x v="1"/>
    <s v="Manufacturing"/>
    <x v="0"/>
    <x v="25"/>
    <x v="2"/>
    <x v="363"/>
    <n v="74779"/>
    <n v="0"/>
    <n v="0"/>
    <n v="74779"/>
    <x v="0"/>
    <s v="Phoenix"/>
    <x v="1"/>
    <x v="1"/>
  </r>
  <r>
    <x v="817"/>
    <x v="24"/>
    <x v="0"/>
    <s v="Corporate"/>
    <x v="0"/>
    <x v="7"/>
    <x v="2"/>
    <x v="783"/>
    <n v="63985"/>
    <n v="0"/>
    <n v="0"/>
    <n v="63985"/>
    <x v="0"/>
    <s v="Miami"/>
    <x v="1"/>
    <x v="1"/>
  </r>
  <r>
    <x v="818"/>
    <x v="29"/>
    <x v="0"/>
    <s v="Manufacturing"/>
    <x v="0"/>
    <x v="14"/>
    <x v="1"/>
    <x v="784"/>
    <n v="77903"/>
    <n v="0"/>
    <n v="0"/>
    <n v="77903"/>
    <x v="0"/>
    <s v="Seattle"/>
    <x v="1"/>
    <x v="1"/>
  </r>
  <r>
    <x v="819"/>
    <x v="2"/>
    <x v="6"/>
    <s v="Corporate"/>
    <x v="1"/>
    <x v="29"/>
    <x v="2"/>
    <x v="785"/>
    <n v="164396"/>
    <n v="0.28999999999999998"/>
    <n v="47675"/>
    <n v="212070.84"/>
    <x v="0"/>
    <s v="Columbus"/>
    <x v="1"/>
    <x v="1"/>
  </r>
  <r>
    <x v="820"/>
    <x v="30"/>
    <x v="0"/>
    <s v="Corporate"/>
    <x v="1"/>
    <x v="7"/>
    <x v="2"/>
    <x v="786"/>
    <n v="71234"/>
    <n v="0"/>
    <n v="0"/>
    <n v="71234"/>
    <x v="0"/>
    <s v="Seattle"/>
    <x v="1"/>
    <x v="1"/>
  </r>
  <r>
    <x v="821"/>
    <x v="6"/>
    <x v="1"/>
    <s v="Corporate"/>
    <x v="1"/>
    <x v="20"/>
    <x v="1"/>
    <x v="787"/>
    <n v="122487"/>
    <n v="0.08"/>
    <n v="9799"/>
    <n v="132285.96"/>
    <x v="1"/>
    <s v="Shanghai"/>
    <x v="1"/>
    <x v="1"/>
  </r>
  <r>
    <x v="822"/>
    <x v="6"/>
    <x v="4"/>
    <s v="Speciality Products"/>
    <x v="0"/>
    <x v="24"/>
    <x v="2"/>
    <x v="788"/>
    <n v="101870"/>
    <n v="0.1"/>
    <n v="10187"/>
    <n v="112057"/>
    <x v="0"/>
    <s v="Phoenix"/>
    <x v="1"/>
    <x v="1"/>
  </r>
  <r>
    <x v="823"/>
    <x v="28"/>
    <x v="0"/>
    <s v="Research &amp; Development"/>
    <x v="1"/>
    <x v="14"/>
    <x v="1"/>
    <x v="789"/>
    <n v="40316"/>
    <n v="0"/>
    <n v="0"/>
    <n v="40316"/>
    <x v="2"/>
    <s v="Manaus"/>
    <x v="1"/>
    <x v="1"/>
  </r>
  <r>
    <x v="824"/>
    <x v="6"/>
    <x v="0"/>
    <s v="Research &amp; Development"/>
    <x v="0"/>
    <x v="0"/>
    <x v="0"/>
    <x v="790"/>
    <n v="115145"/>
    <n v="0.05"/>
    <n v="5757"/>
    <n v="120902.25"/>
    <x v="1"/>
    <s v="Chongqing"/>
    <x v="1"/>
    <x v="1"/>
  </r>
  <r>
    <x v="825"/>
    <x v="21"/>
    <x v="0"/>
    <s v="Manufacturing"/>
    <x v="0"/>
    <x v="19"/>
    <x v="3"/>
    <x v="791"/>
    <n v="62335"/>
    <n v="0"/>
    <n v="0"/>
    <n v="62335"/>
    <x v="2"/>
    <s v="Manaus"/>
    <x v="1"/>
    <x v="1"/>
  </r>
  <r>
    <x v="826"/>
    <x v="7"/>
    <x v="1"/>
    <s v="Manufacturing"/>
    <x v="1"/>
    <x v="16"/>
    <x v="1"/>
    <x v="792"/>
    <n v="41561"/>
    <n v="0"/>
    <n v="0"/>
    <n v="41561"/>
    <x v="0"/>
    <s v="Austin"/>
    <x v="1"/>
    <x v="1"/>
  </r>
  <r>
    <x v="827"/>
    <x v="0"/>
    <x v="1"/>
    <s v="Speciality Products"/>
    <x v="0"/>
    <x v="17"/>
    <x v="3"/>
    <x v="765"/>
    <n v="131183"/>
    <n v="0.14000000000000001"/>
    <n v="18366"/>
    <n v="149548.62"/>
    <x v="1"/>
    <s v="Shanghai"/>
    <x v="70"/>
    <x v="0"/>
  </r>
  <r>
    <x v="828"/>
    <x v="1"/>
    <x v="0"/>
    <s v="Manufacturing"/>
    <x v="0"/>
    <x v="15"/>
    <x v="3"/>
    <x v="793"/>
    <n v="92655"/>
    <n v="0"/>
    <n v="0"/>
    <n v="92655"/>
    <x v="1"/>
    <s v="Chengdu"/>
    <x v="1"/>
    <x v="1"/>
  </r>
  <r>
    <x v="829"/>
    <x v="0"/>
    <x v="2"/>
    <s v="Manufacturing"/>
    <x v="0"/>
    <x v="37"/>
    <x v="0"/>
    <x v="794"/>
    <n v="157057"/>
    <n v="0.12"/>
    <n v="18847"/>
    <n v="175903.84"/>
    <x v="0"/>
    <s v="Miami"/>
    <x v="1"/>
    <x v="1"/>
  </r>
  <r>
    <x v="830"/>
    <x v="14"/>
    <x v="0"/>
    <s v="Speciality Products"/>
    <x v="0"/>
    <x v="22"/>
    <x v="1"/>
    <x v="795"/>
    <n v="64462"/>
    <n v="0"/>
    <n v="0"/>
    <n v="64462"/>
    <x v="0"/>
    <s v="Chicago"/>
    <x v="1"/>
    <x v="1"/>
  </r>
  <r>
    <x v="831"/>
    <x v="10"/>
    <x v="5"/>
    <s v="Corporate"/>
    <x v="0"/>
    <x v="12"/>
    <x v="3"/>
    <x v="796"/>
    <n v="79352"/>
    <n v="0"/>
    <n v="0"/>
    <n v="79352"/>
    <x v="0"/>
    <s v="Seattle"/>
    <x v="1"/>
    <x v="1"/>
  </r>
  <r>
    <x v="832"/>
    <x v="0"/>
    <x v="6"/>
    <s v="Speciality Products"/>
    <x v="0"/>
    <x v="0"/>
    <x v="0"/>
    <x v="797"/>
    <n v="157812"/>
    <n v="0.11"/>
    <n v="17359"/>
    <n v="175171.32"/>
    <x v="0"/>
    <s v="Miami"/>
    <x v="1"/>
    <x v="1"/>
  </r>
  <r>
    <x v="833"/>
    <x v="10"/>
    <x v="5"/>
    <s v="Corporate"/>
    <x v="1"/>
    <x v="5"/>
    <x v="2"/>
    <x v="798"/>
    <n v="80745"/>
    <n v="0"/>
    <n v="0"/>
    <n v="80745"/>
    <x v="0"/>
    <s v="Chicago"/>
    <x v="1"/>
    <x v="1"/>
  </r>
  <r>
    <x v="834"/>
    <x v="27"/>
    <x v="0"/>
    <s v="Manufacturing"/>
    <x v="0"/>
    <x v="4"/>
    <x v="1"/>
    <x v="799"/>
    <n v="75354"/>
    <n v="0"/>
    <n v="0"/>
    <n v="75354"/>
    <x v="0"/>
    <s v="Austin"/>
    <x v="71"/>
    <x v="0"/>
  </r>
  <r>
    <x v="835"/>
    <x v="11"/>
    <x v="5"/>
    <s v="Research &amp; Development"/>
    <x v="1"/>
    <x v="16"/>
    <x v="1"/>
    <x v="800"/>
    <n v="78938"/>
    <n v="0.14000000000000001"/>
    <n v="11051"/>
    <n v="89989.32"/>
    <x v="0"/>
    <s v="Phoenix"/>
    <x v="1"/>
    <x v="1"/>
  </r>
  <r>
    <x v="836"/>
    <x v="19"/>
    <x v="5"/>
    <s v="Corporate"/>
    <x v="1"/>
    <x v="1"/>
    <x v="1"/>
    <x v="801"/>
    <n v="96313"/>
    <n v="0"/>
    <n v="0"/>
    <n v="96313"/>
    <x v="0"/>
    <s v="Austin"/>
    <x v="1"/>
    <x v="1"/>
  </r>
  <r>
    <x v="837"/>
    <x v="2"/>
    <x v="5"/>
    <s v="Speciality Products"/>
    <x v="1"/>
    <x v="15"/>
    <x v="3"/>
    <x v="802"/>
    <n v="153767"/>
    <n v="0.27"/>
    <n v="41517"/>
    <n v="195284.09"/>
    <x v="0"/>
    <s v="Phoenix"/>
    <x v="1"/>
    <x v="1"/>
  </r>
  <r>
    <x v="838"/>
    <x v="6"/>
    <x v="6"/>
    <s v="Research &amp; Development"/>
    <x v="0"/>
    <x v="34"/>
    <x v="3"/>
    <x v="301"/>
    <n v="103423"/>
    <n v="0.06"/>
    <n v="6205"/>
    <n v="109628.38"/>
    <x v="0"/>
    <s v="Columbus"/>
    <x v="1"/>
    <x v="1"/>
  </r>
  <r>
    <x v="839"/>
    <x v="8"/>
    <x v="5"/>
    <s v="Corporate"/>
    <x v="0"/>
    <x v="6"/>
    <x v="2"/>
    <x v="803"/>
    <n v="86464"/>
    <n v="0"/>
    <n v="0"/>
    <n v="86464"/>
    <x v="1"/>
    <s v="Shanghai"/>
    <x v="1"/>
    <x v="1"/>
  </r>
  <r>
    <x v="840"/>
    <x v="8"/>
    <x v="5"/>
    <s v="Corporate"/>
    <x v="0"/>
    <x v="7"/>
    <x v="2"/>
    <x v="804"/>
    <n v="80516"/>
    <n v="0"/>
    <n v="0"/>
    <n v="80516"/>
    <x v="2"/>
    <s v="Sao Paulo"/>
    <x v="1"/>
    <x v="1"/>
  </r>
  <r>
    <x v="841"/>
    <x v="6"/>
    <x v="4"/>
    <s v="Speciality Products"/>
    <x v="0"/>
    <x v="29"/>
    <x v="2"/>
    <x v="805"/>
    <n v="105390"/>
    <n v="0.06"/>
    <n v="6323"/>
    <n v="111713.4"/>
    <x v="0"/>
    <s v="Columbus"/>
    <x v="1"/>
    <x v="1"/>
  </r>
  <r>
    <x v="842"/>
    <x v="21"/>
    <x v="0"/>
    <s v="Manufacturing"/>
    <x v="0"/>
    <x v="2"/>
    <x v="0"/>
    <x v="806"/>
    <n v="83418"/>
    <n v="0"/>
    <n v="0"/>
    <n v="83418"/>
    <x v="1"/>
    <s v="Shanghai"/>
    <x v="1"/>
    <x v="1"/>
  </r>
  <r>
    <x v="843"/>
    <x v="29"/>
    <x v="0"/>
    <s v="Speciality Products"/>
    <x v="0"/>
    <x v="15"/>
    <x v="3"/>
    <x v="807"/>
    <n v="66660"/>
    <n v="0"/>
    <n v="0"/>
    <n v="66660"/>
    <x v="0"/>
    <s v="Austin"/>
    <x v="1"/>
    <x v="1"/>
  </r>
  <r>
    <x v="844"/>
    <x v="6"/>
    <x v="4"/>
    <s v="Speciality Products"/>
    <x v="1"/>
    <x v="1"/>
    <x v="1"/>
    <x v="808"/>
    <n v="101985"/>
    <n v="7.0000000000000007E-2"/>
    <n v="7139"/>
    <n v="109123.95"/>
    <x v="0"/>
    <s v="Miami"/>
    <x v="1"/>
    <x v="1"/>
  </r>
  <r>
    <x v="845"/>
    <x v="9"/>
    <x v="1"/>
    <s v="Corporate"/>
    <x v="1"/>
    <x v="7"/>
    <x v="2"/>
    <x v="809"/>
    <n v="199504"/>
    <n v="0.3"/>
    <n v="59851"/>
    <n v="259355.2"/>
    <x v="0"/>
    <s v="Austin"/>
    <x v="1"/>
    <x v="1"/>
  </r>
  <r>
    <x v="846"/>
    <x v="0"/>
    <x v="2"/>
    <s v="Corporate"/>
    <x v="0"/>
    <x v="27"/>
    <x v="0"/>
    <x v="810"/>
    <n v="147966"/>
    <n v="0.11"/>
    <n v="16276"/>
    <n v="164242.26"/>
    <x v="2"/>
    <s v="Rio de Janerio"/>
    <x v="72"/>
    <x v="0"/>
  </r>
  <r>
    <x v="847"/>
    <x v="20"/>
    <x v="4"/>
    <s v="Speciality Products"/>
    <x v="1"/>
    <x v="32"/>
    <x v="1"/>
    <x v="811"/>
    <n v="41728"/>
    <n v="0"/>
    <n v="0"/>
    <n v="41728"/>
    <x v="1"/>
    <s v="Chongqing"/>
    <x v="1"/>
    <x v="1"/>
  </r>
  <r>
    <x v="848"/>
    <x v="4"/>
    <x v="3"/>
    <s v="Speciality Products"/>
    <x v="1"/>
    <x v="39"/>
    <x v="1"/>
    <x v="812"/>
    <n v="94422"/>
    <n v="0"/>
    <n v="0"/>
    <n v="94422"/>
    <x v="0"/>
    <s v="Phoenix"/>
    <x v="1"/>
    <x v="1"/>
  </r>
  <r>
    <x v="849"/>
    <x v="2"/>
    <x v="2"/>
    <s v="Corporate"/>
    <x v="1"/>
    <x v="11"/>
    <x v="2"/>
    <x v="813"/>
    <n v="191026"/>
    <n v="0.16"/>
    <n v="30564"/>
    <n v="221590.16"/>
    <x v="0"/>
    <s v="Columbus"/>
    <x v="1"/>
    <x v="1"/>
  </r>
  <r>
    <x v="850"/>
    <x v="9"/>
    <x v="0"/>
    <s v="Research &amp; Development"/>
    <x v="1"/>
    <x v="34"/>
    <x v="3"/>
    <x v="802"/>
    <n v="186725"/>
    <n v="0.32"/>
    <n v="59752"/>
    <n v="246477"/>
    <x v="2"/>
    <s v="Manaus"/>
    <x v="1"/>
    <x v="1"/>
  </r>
  <r>
    <x v="851"/>
    <x v="20"/>
    <x v="4"/>
    <s v="Research &amp; Development"/>
    <x v="0"/>
    <x v="16"/>
    <x v="1"/>
    <x v="814"/>
    <n v="52800"/>
    <n v="0"/>
    <n v="0"/>
    <n v="52800"/>
    <x v="0"/>
    <s v="Phoenix"/>
    <x v="1"/>
    <x v="1"/>
  </r>
  <r>
    <x v="852"/>
    <x v="19"/>
    <x v="5"/>
    <s v="Speciality Products"/>
    <x v="1"/>
    <x v="36"/>
    <x v="0"/>
    <x v="815"/>
    <n v="113982"/>
    <n v="0"/>
    <n v="0"/>
    <n v="113982"/>
    <x v="0"/>
    <s v="Seattle"/>
    <x v="1"/>
    <x v="1"/>
  </r>
  <r>
    <x v="853"/>
    <x v="5"/>
    <x v="2"/>
    <s v="Research &amp; Development"/>
    <x v="0"/>
    <x v="36"/>
    <x v="0"/>
    <x v="816"/>
    <n v="56239"/>
    <n v="0"/>
    <n v="0"/>
    <n v="56239"/>
    <x v="1"/>
    <s v="Chongqing"/>
    <x v="1"/>
    <x v="1"/>
  </r>
  <r>
    <x v="854"/>
    <x v="7"/>
    <x v="2"/>
    <s v="Manufacturing"/>
    <x v="1"/>
    <x v="3"/>
    <x v="2"/>
    <x v="817"/>
    <n v="44732"/>
    <n v="0"/>
    <n v="0"/>
    <n v="44732"/>
    <x v="2"/>
    <s v="Rio de Janerio"/>
    <x v="1"/>
    <x v="1"/>
  </r>
  <r>
    <x v="855"/>
    <x v="2"/>
    <x v="6"/>
    <s v="Corporate"/>
    <x v="1"/>
    <x v="37"/>
    <x v="0"/>
    <x v="818"/>
    <n v="153961"/>
    <n v="0.25"/>
    <n v="38490"/>
    <n v="192451.25"/>
    <x v="1"/>
    <s v="Shanghai"/>
    <x v="1"/>
    <x v="1"/>
  </r>
  <r>
    <x v="856"/>
    <x v="23"/>
    <x v="0"/>
    <s v="Speciality Products"/>
    <x v="0"/>
    <x v="15"/>
    <x v="3"/>
    <x v="819"/>
    <n v="68337"/>
    <n v="0"/>
    <n v="0"/>
    <n v="68337"/>
    <x v="1"/>
    <s v="Chongqing"/>
    <x v="1"/>
    <x v="1"/>
  </r>
  <r>
    <x v="857"/>
    <x v="0"/>
    <x v="4"/>
    <s v="Corporate"/>
    <x v="1"/>
    <x v="15"/>
    <x v="3"/>
    <x v="820"/>
    <n v="145093"/>
    <n v="0.12"/>
    <n v="17411"/>
    <n v="162504.16"/>
    <x v="0"/>
    <s v="Chicago"/>
    <x v="1"/>
    <x v="1"/>
  </r>
  <r>
    <x v="858"/>
    <x v="30"/>
    <x v="0"/>
    <s v="Speciality Products"/>
    <x v="0"/>
    <x v="3"/>
    <x v="2"/>
    <x v="59"/>
    <n v="74170"/>
    <n v="0"/>
    <n v="0"/>
    <n v="74170"/>
    <x v="0"/>
    <s v="Austin"/>
    <x v="1"/>
    <x v="1"/>
  </r>
  <r>
    <x v="859"/>
    <x v="17"/>
    <x v="5"/>
    <s v="Research &amp; Development"/>
    <x v="1"/>
    <x v="1"/>
    <x v="1"/>
    <x v="821"/>
    <n v="62605"/>
    <n v="0"/>
    <n v="0"/>
    <n v="62605"/>
    <x v="0"/>
    <s v="Austin"/>
    <x v="1"/>
    <x v="1"/>
  </r>
  <r>
    <x v="860"/>
    <x v="6"/>
    <x v="0"/>
    <s v="Speciality Products"/>
    <x v="0"/>
    <x v="10"/>
    <x v="0"/>
    <x v="822"/>
    <n v="107195"/>
    <n v="0.09"/>
    <n v="9648"/>
    <n v="116842.55"/>
    <x v="0"/>
    <s v="Austin"/>
    <x v="1"/>
    <x v="1"/>
  </r>
  <r>
    <x v="861"/>
    <x v="0"/>
    <x v="6"/>
    <s v="Speciality Products"/>
    <x v="1"/>
    <x v="15"/>
    <x v="3"/>
    <x v="823"/>
    <n v="127422"/>
    <n v="0.15"/>
    <n v="19113"/>
    <n v="146535.29999999999"/>
    <x v="0"/>
    <s v="Columbus"/>
    <x v="1"/>
    <x v="1"/>
  </r>
  <r>
    <x v="862"/>
    <x v="2"/>
    <x v="3"/>
    <s v="Research &amp; Development"/>
    <x v="0"/>
    <x v="25"/>
    <x v="2"/>
    <x v="824"/>
    <n v="161269"/>
    <n v="0.27"/>
    <n v="43543"/>
    <n v="204811.63"/>
    <x v="0"/>
    <s v="Miami"/>
    <x v="1"/>
    <x v="1"/>
  </r>
  <r>
    <x v="863"/>
    <x v="9"/>
    <x v="6"/>
    <s v="Corporate"/>
    <x v="0"/>
    <x v="24"/>
    <x v="2"/>
    <x v="825"/>
    <n v="203445"/>
    <n v="0.34"/>
    <n v="69171"/>
    <n v="272616.3"/>
    <x v="2"/>
    <s v="Manaus"/>
    <x v="1"/>
    <x v="1"/>
  </r>
  <r>
    <x v="864"/>
    <x v="0"/>
    <x v="4"/>
    <s v="Research &amp; Development"/>
    <x v="0"/>
    <x v="17"/>
    <x v="3"/>
    <x v="826"/>
    <n v="131353"/>
    <n v="0.11"/>
    <n v="14449"/>
    <n v="145801.82999999999"/>
    <x v="1"/>
    <s v="Shanghai"/>
    <x v="1"/>
    <x v="1"/>
  </r>
  <r>
    <x v="865"/>
    <x v="31"/>
    <x v="0"/>
    <s v="Manufacturing"/>
    <x v="1"/>
    <x v="15"/>
    <x v="3"/>
    <x v="827"/>
    <n v="88182"/>
    <n v="0"/>
    <n v="0"/>
    <n v="88182"/>
    <x v="1"/>
    <s v="Chengdu"/>
    <x v="1"/>
    <x v="1"/>
  </r>
  <r>
    <x v="866"/>
    <x v="14"/>
    <x v="0"/>
    <s v="Speciality Products"/>
    <x v="1"/>
    <x v="22"/>
    <x v="1"/>
    <x v="828"/>
    <n v="75780"/>
    <n v="0"/>
    <n v="0"/>
    <n v="75780"/>
    <x v="0"/>
    <s v="Seattle"/>
    <x v="1"/>
    <x v="1"/>
  </r>
  <r>
    <x v="867"/>
    <x v="13"/>
    <x v="2"/>
    <s v="Research &amp; Development"/>
    <x v="0"/>
    <x v="15"/>
    <x v="3"/>
    <x v="829"/>
    <n v="52621"/>
    <n v="0"/>
    <n v="0"/>
    <n v="52621"/>
    <x v="1"/>
    <s v="Beijing"/>
    <x v="1"/>
    <x v="1"/>
  </r>
  <r>
    <x v="868"/>
    <x v="11"/>
    <x v="5"/>
    <s v="Research &amp; Development"/>
    <x v="1"/>
    <x v="33"/>
    <x v="1"/>
    <x v="830"/>
    <n v="106079"/>
    <n v="0.14000000000000001"/>
    <n v="14851"/>
    <n v="120930.06"/>
    <x v="0"/>
    <s v="Austin"/>
    <x v="73"/>
    <x v="0"/>
  </r>
  <r>
    <x v="869"/>
    <x v="21"/>
    <x v="0"/>
    <s v="Corporate"/>
    <x v="1"/>
    <x v="23"/>
    <x v="2"/>
    <x v="699"/>
    <n v="92058"/>
    <n v="0"/>
    <n v="0"/>
    <n v="92058"/>
    <x v="0"/>
    <s v="Austin"/>
    <x v="1"/>
    <x v="1"/>
  </r>
  <r>
    <x v="870"/>
    <x v="17"/>
    <x v="5"/>
    <s v="Manufacturing"/>
    <x v="1"/>
    <x v="14"/>
    <x v="1"/>
    <x v="831"/>
    <n v="67114"/>
    <n v="0"/>
    <n v="0"/>
    <n v="67114"/>
    <x v="0"/>
    <s v="Phoenix"/>
    <x v="1"/>
    <x v="1"/>
  </r>
  <r>
    <x v="871"/>
    <x v="13"/>
    <x v="1"/>
    <s v="Research &amp; Development"/>
    <x v="0"/>
    <x v="6"/>
    <x v="2"/>
    <x v="832"/>
    <n v="56565"/>
    <n v="0"/>
    <n v="0"/>
    <n v="56565"/>
    <x v="2"/>
    <s v="Sao Paulo"/>
    <x v="1"/>
    <x v="1"/>
  </r>
  <r>
    <x v="872"/>
    <x v="16"/>
    <x v="4"/>
    <s v="Manufacturing"/>
    <x v="0"/>
    <x v="22"/>
    <x v="1"/>
    <x v="833"/>
    <n v="64937"/>
    <n v="0"/>
    <n v="0"/>
    <n v="64937"/>
    <x v="0"/>
    <s v="Phoenix"/>
    <x v="1"/>
    <x v="1"/>
  </r>
  <r>
    <x v="873"/>
    <x v="6"/>
    <x v="6"/>
    <s v="Manufacturing"/>
    <x v="0"/>
    <x v="13"/>
    <x v="1"/>
    <x v="834"/>
    <n v="127626"/>
    <n v="0.1"/>
    <n v="12763"/>
    <n v="140388.6"/>
    <x v="0"/>
    <s v="Miami"/>
    <x v="1"/>
    <x v="1"/>
  </r>
  <r>
    <x v="874"/>
    <x v="23"/>
    <x v="0"/>
    <s v="Corporate"/>
    <x v="1"/>
    <x v="22"/>
    <x v="1"/>
    <x v="835"/>
    <n v="88478"/>
    <n v="0"/>
    <n v="0"/>
    <n v="88478"/>
    <x v="0"/>
    <s v="Austin"/>
    <x v="1"/>
    <x v="1"/>
  </r>
  <r>
    <x v="875"/>
    <x v="3"/>
    <x v="0"/>
    <s v="Speciality Products"/>
    <x v="0"/>
    <x v="35"/>
    <x v="0"/>
    <x v="836"/>
    <n v="91679"/>
    <n v="7.0000000000000007E-2"/>
    <n v="6418"/>
    <n v="98096.53"/>
    <x v="1"/>
    <s v="Chongqing"/>
    <x v="1"/>
    <x v="1"/>
  </r>
  <r>
    <x v="876"/>
    <x v="2"/>
    <x v="2"/>
    <s v="Corporate"/>
    <x v="1"/>
    <x v="32"/>
    <x v="1"/>
    <x v="837"/>
    <n v="199848"/>
    <n v="0.16"/>
    <n v="31976"/>
    <n v="231823.68"/>
    <x v="1"/>
    <s v="Chongqing"/>
    <x v="1"/>
    <x v="1"/>
  </r>
  <r>
    <x v="877"/>
    <x v="24"/>
    <x v="0"/>
    <s v="Manufacturing"/>
    <x v="1"/>
    <x v="8"/>
    <x v="2"/>
    <x v="838"/>
    <n v="61944"/>
    <n v="0"/>
    <n v="0"/>
    <n v="61944"/>
    <x v="1"/>
    <s v="Shanghai"/>
    <x v="1"/>
    <x v="1"/>
  </r>
  <r>
    <x v="878"/>
    <x v="0"/>
    <x v="2"/>
    <s v="Speciality Products"/>
    <x v="0"/>
    <x v="23"/>
    <x v="2"/>
    <x v="839"/>
    <n v="154624"/>
    <n v="0.15"/>
    <n v="23194"/>
    <n v="177817.60000000001"/>
    <x v="0"/>
    <s v="Austin"/>
    <x v="1"/>
    <x v="1"/>
  </r>
  <r>
    <x v="879"/>
    <x v="4"/>
    <x v="3"/>
    <s v="Research &amp; Development"/>
    <x v="1"/>
    <x v="2"/>
    <x v="0"/>
    <x v="66"/>
    <n v="79447"/>
    <n v="0"/>
    <n v="0"/>
    <n v="79447"/>
    <x v="1"/>
    <s v="Shanghai"/>
    <x v="1"/>
    <x v="1"/>
  </r>
  <r>
    <x v="880"/>
    <x v="4"/>
    <x v="2"/>
    <s v="Manufacturing"/>
    <x v="1"/>
    <x v="10"/>
    <x v="0"/>
    <x v="840"/>
    <n v="71111"/>
    <n v="0"/>
    <n v="0"/>
    <n v="71111"/>
    <x v="2"/>
    <s v="Rio de Janerio"/>
    <x v="1"/>
    <x v="1"/>
  </r>
  <r>
    <x v="881"/>
    <x v="0"/>
    <x v="2"/>
    <s v="Research &amp; Development"/>
    <x v="1"/>
    <x v="26"/>
    <x v="0"/>
    <x v="841"/>
    <n v="159538"/>
    <n v="0.11"/>
    <n v="17549"/>
    <n v="177087.18"/>
    <x v="0"/>
    <s v="Miami"/>
    <x v="1"/>
    <x v="1"/>
  </r>
  <r>
    <x v="882"/>
    <x v="8"/>
    <x v="5"/>
    <s v="Corporate"/>
    <x v="0"/>
    <x v="40"/>
    <x v="0"/>
    <x v="842"/>
    <n v="111404"/>
    <n v="0"/>
    <n v="0"/>
    <n v="111404"/>
    <x v="2"/>
    <s v="Rio de Janerio"/>
    <x v="1"/>
    <x v="1"/>
  </r>
  <r>
    <x v="883"/>
    <x v="2"/>
    <x v="6"/>
    <s v="Speciality Products"/>
    <x v="1"/>
    <x v="6"/>
    <x v="2"/>
    <x v="843"/>
    <n v="172007"/>
    <n v="0.26"/>
    <n v="44722"/>
    <n v="216728.82"/>
    <x v="0"/>
    <s v="Miami"/>
    <x v="1"/>
    <x v="1"/>
  </r>
  <r>
    <x v="884"/>
    <x v="9"/>
    <x v="6"/>
    <s v="Manufacturing"/>
    <x v="0"/>
    <x v="17"/>
    <x v="3"/>
    <x v="844"/>
    <n v="219474"/>
    <n v="0.36"/>
    <n v="79011"/>
    <n v="298484.64"/>
    <x v="2"/>
    <s v="Manaus"/>
    <x v="1"/>
    <x v="1"/>
  </r>
  <r>
    <x v="885"/>
    <x v="2"/>
    <x v="1"/>
    <s v="Corporate"/>
    <x v="1"/>
    <x v="12"/>
    <x v="3"/>
    <x v="845"/>
    <n v="174415"/>
    <n v="0.23"/>
    <n v="40115"/>
    <n v="214530.45"/>
    <x v="0"/>
    <s v="Miami"/>
    <x v="1"/>
    <x v="1"/>
  </r>
  <r>
    <x v="886"/>
    <x v="23"/>
    <x v="0"/>
    <s v="Speciality Products"/>
    <x v="0"/>
    <x v="9"/>
    <x v="3"/>
    <x v="846"/>
    <n v="90333"/>
    <n v="0"/>
    <n v="0"/>
    <n v="90333"/>
    <x v="2"/>
    <s v="Rio de Janerio"/>
    <x v="1"/>
    <x v="1"/>
  </r>
  <r>
    <x v="887"/>
    <x v="16"/>
    <x v="4"/>
    <s v="Speciality Products"/>
    <x v="1"/>
    <x v="6"/>
    <x v="2"/>
    <x v="846"/>
    <n v="67299"/>
    <n v="0"/>
    <n v="0"/>
    <n v="67299"/>
    <x v="0"/>
    <s v="Phoenix"/>
    <x v="1"/>
    <x v="1"/>
  </r>
  <r>
    <x v="888"/>
    <x v="28"/>
    <x v="0"/>
    <s v="Research &amp; Development"/>
    <x v="0"/>
    <x v="27"/>
    <x v="0"/>
    <x v="847"/>
    <n v="45286"/>
    <n v="0"/>
    <n v="0"/>
    <n v="45286"/>
    <x v="0"/>
    <s v="Chicago"/>
    <x v="1"/>
    <x v="1"/>
  </r>
  <r>
    <x v="889"/>
    <x v="2"/>
    <x v="6"/>
    <s v="Research &amp; Development"/>
    <x v="1"/>
    <x v="35"/>
    <x v="0"/>
    <x v="848"/>
    <n v="194723"/>
    <n v="0.25"/>
    <n v="48681"/>
    <n v="243403.75"/>
    <x v="0"/>
    <s v="Phoenix"/>
    <x v="1"/>
    <x v="1"/>
  </r>
  <r>
    <x v="890"/>
    <x v="6"/>
    <x v="2"/>
    <s v="Research &amp; Development"/>
    <x v="1"/>
    <x v="37"/>
    <x v="0"/>
    <x v="849"/>
    <n v="109850"/>
    <n v="7.0000000000000007E-2"/>
    <n v="7690"/>
    <n v="117539.5"/>
    <x v="1"/>
    <s v="Beijing"/>
    <x v="74"/>
    <x v="0"/>
  </r>
  <r>
    <x v="891"/>
    <x v="20"/>
    <x v="4"/>
    <s v="Research &amp; Development"/>
    <x v="0"/>
    <x v="39"/>
    <x v="1"/>
    <x v="850"/>
    <n v="45295"/>
    <n v="0"/>
    <n v="0"/>
    <n v="45295"/>
    <x v="2"/>
    <s v="Sao Paulo"/>
    <x v="1"/>
    <x v="1"/>
  </r>
  <r>
    <x v="892"/>
    <x v="32"/>
    <x v="0"/>
    <s v="Manufacturing"/>
    <x v="0"/>
    <x v="9"/>
    <x v="3"/>
    <x v="851"/>
    <n v="61310"/>
    <n v="0"/>
    <n v="0"/>
    <n v="61310"/>
    <x v="0"/>
    <s v="Phoenix"/>
    <x v="1"/>
    <x v="1"/>
  </r>
  <r>
    <x v="893"/>
    <x v="27"/>
    <x v="0"/>
    <s v="Research &amp; Development"/>
    <x v="1"/>
    <x v="0"/>
    <x v="0"/>
    <x v="852"/>
    <n v="87851"/>
    <n v="0"/>
    <n v="0"/>
    <n v="87851"/>
    <x v="1"/>
    <s v="Chongqing"/>
    <x v="1"/>
    <x v="1"/>
  </r>
  <r>
    <x v="894"/>
    <x v="20"/>
    <x v="4"/>
    <s v="Speciality Products"/>
    <x v="0"/>
    <x v="11"/>
    <x v="2"/>
    <x v="496"/>
    <n v="47913"/>
    <n v="0"/>
    <n v="0"/>
    <n v="47913"/>
    <x v="0"/>
    <s v="Seattle"/>
    <x v="1"/>
    <x v="1"/>
  </r>
  <r>
    <x v="895"/>
    <x v="20"/>
    <x v="4"/>
    <s v="Speciality Products"/>
    <x v="0"/>
    <x v="26"/>
    <x v="0"/>
    <x v="853"/>
    <n v="46727"/>
    <n v="0"/>
    <n v="0"/>
    <n v="46727"/>
    <x v="0"/>
    <s v="Columbus"/>
    <x v="75"/>
    <x v="0"/>
  </r>
  <r>
    <x v="896"/>
    <x v="0"/>
    <x v="4"/>
    <s v="Speciality Products"/>
    <x v="1"/>
    <x v="5"/>
    <x v="2"/>
    <x v="606"/>
    <n v="133400"/>
    <n v="0.11"/>
    <n v="14674"/>
    <n v="148074"/>
    <x v="0"/>
    <s v="Phoenix"/>
    <x v="1"/>
    <x v="1"/>
  </r>
  <r>
    <x v="897"/>
    <x v="29"/>
    <x v="0"/>
    <s v="Speciality Products"/>
    <x v="0"/>
    <x v="38"/>
    <x v="3"/>
    <x v="854"/>
    <n v="90535"/>
    <n v="0"/>
    <n v="0"/>
    <n v="90535"/>
    <x v="0"/>
    <s v="Miami"/>
    <x v="1"/>
    <x v="1"/>
  </r>
  <r>
    <x v="898"/>
    <x v="4"/>
    <x v="6"/>
    <s v="Speciality Products"/>
    <x v="1"/>
    <x v="0"/>
    <x v="0"/>
    <x v="855"/>
    <n v="93343"/>
    <n v="0"/>
    <n v="0"/>
    <n v="93343"/>
    <x v="1"/>
    <s v="Chongqing"/>
    <x v="1"/>
    <x v="1"/>
  </r>
  <r>
    <x v="899"/>
    <x v="16"/>
    <x v="4"/>
    <s v="Corporate"/>
    <x v="0"/>
    <x v="18"/>
    <x v="3"/>
    <x v="856"/>
    <n v="63705"/>
    <n v="0"/>
    <n v="0"/>
    <n v="63705"/>
    <x v="0"/>
    <s v="Miami"/>
    <x v="1"/>
    <x v="1"/>
  </r>
  <r>
    <x v="900"/>
    <x v="9"/>
    <x v="2"/>
    <s v="Corporate"/>
    <x v="1"/>
    <x v="35"/>
    <x v="0"/>
    <x v="857"/>
    <n v="258081"/>
    <n v="0.3"/>
    <n v="77424"/>
    <n v="335505.3"/>
    <x v="0"/>
    <s v="Chicago"/>
    <x v="1"/>
    <x v="1"/>
  </r>
  <r>
    <x v="901"/>
    <x v="20"/>
    <x v="4"/>
    <s v="Research &amp; Development"/>
    <x v="1"/>
    <x v="35"/>
    <x v="0"/>
    <x v="858"/>
    <n v="54654"/>
    <n v="0"/>
    <n v="0"/>
    <n v="54654"/>
    <x v="0"/>
    <s v="Phoenix"/>
    <x v="1"/>
    <x v="1"/>
  </r>
  <r>
    <x v="902"/>
    <x v="7"/>
    <x v="2"/>
    <s v="Manufacturing"/>
    <x v="1"/>
    <x v="36"/>
    <x v="0"/>
    <x v="859"/>
    <n v="58006"/>
    <n v="0"/>
    <n v="0"/>
    <n v="58006"/>
    <x v="0"/>
    <s v="Seattle"/>
    <x v="1"/>
    <x v="1"/>
  </r>
  <r>
    <x v="903"/>
    <x v="0"/>
    <x v="1"/>
    <s v="Manufacturing"/>
    <x v="0"/>
    <x v="34"/>
    <x v="3"/>
    <x v="860"/>
    <n v="150034"/>
    <n v="0.12"/>
    <n v="18004"/>
    <n v="168038.08"/>
    <x v="1"/>
    <s v="Beijing"/>
    <x v="1"/>
    <x v="1"/>
  </r>
  <r>
    <x v="904"/>
    <x v="2"/>
    <x v="4"/>
    <s v="Speciality Products"/>
    <x v="0"/>
    <x v="31"/>
    <x v="3"/>
    <x v="861"/>
    <n v="198562"/>
    <n v="0.22"/>
    <n v="43684"/>
    <n v="242245.64"/>
    <x v="0"/>
    <s v="Seattle"/>
    <x v="1"/>
    <x v="1"/>
  </r>
  <r>
    <x v="905"/>
    <x v="5"/>
    <x v="2"/>
    <s v="Research &amp; Development"/>
    <x v="0"/>
    <x v="28"/>
    <x v="3"/>
    <x v="862"/>
    <n v="62411"/>
    <n v="0"/>
    <n v="0"/>
    <n v="62411"/>
    <x v="0"/>
    <s v="Miami"/>
    <x v="76"/>
    <x v="0"/>
  </r>
  <r>
    <x v="906"/>
    <x v="11"/>
    <x v="5"/>
    <s v="Research &amp; Development"/>
    <x v="1"/>
    <x v="4"/>
    <x v="1"/>
    <x v="863"/>
    <n v="111299"/>
    <n v="0.12"/>
    <n v="13356"/>
    <n v="124654.88"/>
    <x v="0"/>
    <s v="Miami"/>
    <x v="1"/>
    <x v="1"/>
  </r>
  <r>
    <x v="907"/>
    <x v="7"/>
    <x v="6"/>
    <s v="Research &amp; Development"/>
    <x v="0"/>
    <x v="19"/>
    <x v="3"/>
    <x v="864"/>
    <n v="41545"/>
    <n v="0"/>
    <n v="0"/>
    <n v="41545"/>
    <x v="0"/>
    <s v="Miami"/>
    <x v="1"/>
    <x v="1"/>
  </r>
  <r>
    <x v="908"/>
    <x v="24"/>
    <x v="0"/>
    <s v="Manufacturing"/>
    <x v="1"/>
    <x v="3"/>
    <x v="2"/>
    <x v="865"/>
    <n v="74467"/>
    <n v="0"/>
    <n v="0"/>
    <n v="74467"/>
    <x v="0"/>
    <s v="Columbus"/>
    <x v="77"/>
    <x v="0"/>
  </r>
  <r>
    <x v="909"/>
    <x v="6"/>
    <x v="3"/>
    <s v="Research &amp; Development"/>
    <x v="1"/>
    <x v="18"/>
    <x v="3"/>
    <x v="358"/>
    <n v="117545"/>
    <n v="0.06"/>
    <n v="7053"/>
    <n v="124597.7"/>
    <x v="0"/>
    <s v="Phoenix"/>
    <x v="1"/>
    <x v="1"/>
  </r>
  <r>
    <x v="910"/>
    <x v="6"/>
    <x v="4"/>
    <s v="Speciality Products"/>
    <x v="1"/>
    <x v="2"/>
    <x v="0"/>
    <x v="866"/>
    <n v="117226"/>
    <n v="0.08"/>
    <n v="9378"/>
    <n v="126604.08"/>
    <x v="0"/>
    <s v="Phoenix"/>
    <x v="1"/>
    <x v="1"/>
  </r>
  <r>
    <x v="911"/>
    <x v="7"/>
    <x v="3"/>
    <s v="Corporate"/>
    <x v="0"/>
    <x v="3"/>
    <x v="2"/>
    <x v="867"/>
    <n v="55767"/>
    <n v="0"/>
    <n v="0"/>
    <n v="55767"/>
    <x v="0"/>
    <s v="Phoenix"/>
    <x v="1"/>
    <x v="1"/>
  </r>
  <r>
    <x v="912"/>
    <x v="13"/>
    <x v="2"/>
    <s v="Manufacturing"/>
    <x v="0"/>
    <x v="7"/>
    <x v="2"/>
    <x v="868"/>
    <n v="60930"/>
    <n v="0"/>
    <n v="0"/>
    <n v="60930"/>
    <x v="0"/>
    <s v="Austin"/>
    <x v="1"/>
    <x v="1"/>
  </r>
  <r>
    <x v="913"/>
    <x v="2"/>
    <x v="2"/>
    <s v="Speciality Products"/>
    <x v="0"/>
    <x v="5"/>
    <x v="2"/>
    <x v="869"/>
    <n v="154973"/>
    <n v="0.28999999999999998"/>
    <n v="44942"/>
    <n v="199915.16999999998"/>
    <x v="2"/>
    <s v="Sao Paulo"/>
    <x v="1"/>
    <x v="1"/>
  </r>
  <r>
    <x v="914"/>
    <x v="21"/>
    <x v="0"/>
    <s v="Manufacturing"/>
    <x v="0"/>
    <x v="29"/>
    <x v="2"/>
    <x v="870"/>
    <n v="69332"/>
    <n v="0"/>
    <n v="0"/>
    <n v="69332"/>
    <x v="0"/>
    <s v="Columbus"/>
    <x v="1"/>
    <x v="1"/>
  </r>
  <r>
    <x v="915"/>
    <x v="8"/>
    <x v="5"/>
    <s v="Research &amp; Development"/>
    <x v="0"/>
    <x v="1"/>
    <x v="1"/>
    <x v="871"/>
    <n v="119699"/>
    <n v="0"/>
    <n v="0"/>
    <n v="119699"/>
    <x v="1"/>
    <s v="Shanghai"/>
    <x v="1"/>
    <x v="1"/>
  </r>
  <r>
    <x v="916"/>
    <x v="2"/>
    <x v="4"/>
    <s v="Speciality Products"/>
    <x v="0"/>
    <x v="28"/>
    <x v="3"/>
    <x v="872"/>
    <n v="198176"/>
    <n v="0.17"/>
    <n v="33690"/>
    <n v="231865.92"/>
    <x v="2"/>
    <s v="Manaus"/>
    <x v="1"/>
    <x v="1"/>
  </r>
  <r>
    <x v="917"/>
    <x v="13"/>
    <x v="1"/>
    <s v="Research &amp; Development"/>
    <x v="0"/>
    <x v="15"/>
    <x v="3"/>
    <x v="873"/>
    <n v="58586"/>
    <n v="0"/>
    <n v="0"/>
    <n v="58586"/>
    <x v="2"/>
    <s v="Sao Paulo"/>
    <x v="1"/>
    <x v="1"/>
  </r>
  <r>
    <x v="918"/>
    <x v="26"/>
    <x v="2"/>
    <s v="Corporate"/>
    <x v="1"/>
    <x v="31"/>
    <x v="3"/>
    <x v="874"/>
    <n v="74010"/>
    <n v="0"/>
    <n v="0"/>
    <n v="74010"/>
    <x v="0"/>
    <s v="Chicago"/>
    <x v="1"/>
    <x v="1"/>
  </r>
  <r>
    <x v="919"/>
    <x v="26"/>
    <x v="2"/>
    <s v="Speciality Products"/>
    <x v="1"/>
    <x v="24"/>
    <x v="2"/>
    <x v="632"/>
    <n v="96598"/>
    <n v="0"/>
    <n v="0"/>
    <n v="96598"/>
    <x v="0"/>
    <s v="Phoenix"/>
    <x v="1"/>
    <x v="1"/>
  </r>
  <r>
    <x v="920"/>
    <x v="6"/>
    <x v="2"/>
    <s v="Speciality Products"/>
    <x v="0"/>
    <x v="14"/>
    <x v="1"/>
    <x v="875"/>
    <n v="106444"/>
    <n v="0.05"/>
    <n v="5322"/>
    <n v="111766.2"/>
    <x v="0"/>
    <s v="Phoenix"/>
    <x v="1"/>
    <x v="1"/>
  </r>
  <r>
    <x v="921"/>
    <x v="2"/>
    <x v="1"/>
    <s v="Corporate"/>
    <x v="1"/>
    <x v="11"/>
    <x v="2"/>
    <x v="876"/>
    <n v="156931"/>
    <n v="0.28000000000000003"/>
    <n v="43941"/>
    <n v="200871.67999999999"/>
    <x v="0"/>
    <s v="Seattle"/>
    <x v="1"/>
    <x v="1"/>
  </r>
  <r>
    <x v="922"/>
    <x v="2"/>
    <x v="6"/>
    <s v="Research &amp; Development"/>
    <x v="0"/>
    <x v="19"/>
    <x v="3"/>
    <x v="877"/>
    <n v="171360"/>
    <n v="0.23"/>
    <n v="39413"/>
    <n v="210772.8"/>
    <x v="2"/>
    <s v="Manaus"/>
    <x v="1"/>
    <x v="1"/>
  </r>
  <r>
    <x v="923"/>
    <x v="14"/>
    <x v="0"/>
    <s v="Research &amp; Development"/>
    <x v="0"/>
    <x v="15"/>
    <x v="3"/>
    <x v="878"/>
    <n v="64505"/>
    <n v="0"/>
    <n v="0"/>
    <n v="64505"/>
    <x v="0"/>
    <s v="Miami"/>
    <x v="1"/>
    <x v="1"/>
  </r>
  <r>
    <x v="924"/>
    <x v="11"/>
    <x v="5"/>
    <s v="Speciality Products"/>
    <x v="1"/>
    <x v="24"/>
    <x v="2"/>
    <x v="879"/>
    <n v="102298"/>
    <n v="0.13"/>
    <n v="13299"/>
    <n v="115596.74"/>
    <x v="2"/>
    <s v="Rio de Janerio"/>
    <x v="1"/>
    <x v="1"/>
  </r>
  <r>
    <x v="925"/>
    <x v="0"/>
    <x v="2"/>
    <s v="Corporate"/>
    <x v="0"/>
    <x v="5"/>
    <x v="2"/>
    <x v="880"/>
    <n v="133297"/>
    <n v="0.13"/>
    <n v="17329"/>
    <n v="150625.60999999999"/>
    <x v="2"/>
    <s v="Rio de Janerio"/>
    <x v="1"/>
    <x v="1"/>
  </r>
  <r>
    <x v="926"/>
    <x v="0"/>
    <x v="4"/>
    <s v="Speciality Products"/>
    <x v="0"/>
    <x v="6"/>
    <x v="2"/>
    <x v="881"/>
    <n v="155080"/>
    <n v="0.1"/>
    <n v="15508"/>
    <n v="170588"/>
    <x v="0"/>
    <s v="Austin"/>
    <x v="1"/>
    <x v="1"/>
  </r>
  <r>
    <x v="927"/>
    <x v="4"/>
    <x v="2"/>
    <s v="Speciality Products"/>
    <x v="1"/>
    <x v="11"/>
    <x v="2"/>
    <x v="882"/>
    <n v="81828"/>
    <n v="0"/>
    <n v="0"/>
    <n v="81828"/>
    <x v="0"/>
    <s v="Miami"/>
    <x v="1"/>
    <x v="1"/>
  </r>
  <r>
    <x v="928"/>
    <x v="0"/>
    <x v="6"/>
    <s v="Corporate"/>
    <x v="0"/>
    <x v="13"/>
    <x v="1"/>
    <x v="883"/>
    <n v="149417"/>
    <n v="0.13"/>
    <n v="19424"/>
    <n v="168841.21"/>
    <x v="1"/>
    <s v="Chengdu"/>
    <x v="1"/>
    <x v="1"/>
  </r>
  <r>
    <x v="929"/>
    <x v="6"/>
    <x v="2"/>
    <s v="Corporate"/>
    <x v="1"/>
    <x v="2"/>
    <x v="0"/>
    <x v="884"/>
    <n v="113269"/>
    <n v="0.09"/>
    <n v="10194"/>
    <n v="123463.20999999999"/>
    <x v="2"/>
    <s v="Sao Paulo"/>
    <x v="1"/>
    <x v="1"/>
  </r>
  <r>
    <x v="930"/>
    <x v="0"/>
    <x v="0"/>
    <s v="Manufacturing"/>
    <x v="1"/>
    <x v="30"/>
    <x v="0"/>
    <x v="885"/>
    <n v="136716"/>
    <n v="0.12"/>
    <n v="16406"/>
    <n v="153121.91999999998"/>
    <x v="0"/>
    <s v="Austin"/>
    <x v="1"/>
    <x v="1"/>
  </r>
  <r>
    <x v="931"/>
    <x v="0"/>
    <x v="2"/>
    <s v="Speciality Products"/>
    <x v="1"/>
    <x v="36"/>
    <x v="0"/>
    <x v="571"/>
    <n v="122644"/>
    <n v="0.12"/>
    <n v="14717"/>
    <n v="137361.28"/>
    <x v="0"/>
    <s v="Austin"/>
    <x v="1"/>
    <x v="1"/>
  </r>
  <r>
    <x v="932"/>
    <x v="6"/>
    <x v="2"/>
    <s v="Research &amp; Development"/>
    <x v="0"/>
    <x v="2"/>
    <x v="0"/>
    <x v="886"/>
    <n v="106428"/>
    <n v="7.0000000000000007E-2"/>
    <n v="7450"/>
    <n v="113877.96"/>
    <x v="0"/>
    <s v="Chicago"/>
    <x v="1"/>
    <x v="1"/>
  </r>
  <r>
    <x v="933"/>
    <x v="9"/>
    <x v="1"/>
    <s v="Corporate"/>
    <x v="1"/>
    <x v="9"/>
    <x v="3"/>
    <x v="887"/>
    <n v="238236"/>
    <n v="0.31"/>
    <n v="73853"/>
    <n v="312089.16000000003"/>
    <x v="0"/>
    <s v="Seattle"/>
    <x v="1"/>
    <x v="1"/>
  </r>
  <r>
    <x v="934"/>
    <x v="2"/>
    <x v="1"/>
    <s v="Corporate"/>
    <x v="0"/>
    <x v="14"/>
    <x v="1"/>
    <x v="888"/>
    <n v="153253"/>
    <n v="0.24"/>
    <n v="36781"/>
    <n v="190033.72"/>
    <x v="0"/>
    <s v="Austin"/>
    <x v="1"/>
    <x v="1"/>
  </r>
  <r>
    <x v="935"/>
    <x v="6"/>
    <x v="3"/>
    <s v="Manufacturing"/>
    <x v="0"/>
    <x v="8"/>
    <x v="2"/>
    <x v="889"/>
    <n v="103707"/>
    <n v="0.09"/>
    <n v="9334"/>
    <n v="113040.63"/>
    <x v="0"/>
    <s v="Columbus"/>
    <x v="1"/>
    <x v="1"/>
  </r>
  <r>
    <x v="936"/>
    <x v="9"/>
    <x v="3"/>
    <s v="Speciality Products"/>
    <x v="0"/>
    <x v="12"/>
    <x v="3"/>
    <x v="890"/>
    <n v="245360"/>
    <n v="0.37"/>
    <n v="90783"/>
    <n v="336143.2"/>
    <x v="0"/>
    <s v="Austin"/>
    <x v="1"/>
    <x v="1"/>
  </r>
  <r>
    <x v="937"/>
    <x v="25"/>
    <x v="5"/>
    <s v="Speciality Products"/>
    <x v="1"/>
    <x v="6"/>
    <x v="2"/>
    <x v="891"/>
    <n v="67275"/>
    <n v="0"/>
    <n v="0"/>
    <n v="67275"/>
    <x v="0"/>
    <s v="Columbus"/>
    <x v="1"/>
    <x v="1"/>
  </r>
  <r>
    <x v="938"/>
    <x v="6"/>
    <x v="0"/>
    <s v="Manufacturing"/>
    <x v="1"/>
    <x v="15"/>
    <x v="3"/>
    <x v="892"/>
    <n v="101288"/>
    <n v="0.1"/>
    <n v="10129"/>
    <n v="111416.8"/>
    <x v="0"/>
    <s v="Phoenix"/>
    <x v="1"/>
    <x v="1"/>
  </r>
  <r>
    <x v="939"/>
    <x v="2"/>
    <x v="4"/>
    <s v="Speciality Products"/>
    <x v="0"/>
    <x v="27"/>
    <x v="0"/>
    <x v="893"/>
    <n v="177443"/>
    <n v="0.25"/>
    <n v="44361"/>
    <n v="221803.75"/>
    <x v="2"/>
    <s v="Sao Paulo"/>
    <x v="1"/>
    <x v="1"/>
  </r>
  <r>
    <x v="940"/>
    <x v="21"/>
    <x v="0"/>
    <s v="Manufacturing"/>
    <x v="0"/>
    <x v="17"/>
    <x v="3"/>
    <x v="894"/>
    <n v="91400"/>
    <n v="0"/>
    <n v="0"/>
    <n v="91400"/>
    <x v="0"/>
    <s v="Chicago"/>
    <x v="1"/>
    <x v="1"/>
  </r>
  <r>
    <x v="941"/>
    <x v="9"/>
    <x v="4"/>
    <s v="Corporate"/>
    <x v="1"/>
    <x v="18"/>
    <x v="3"/>
    <x v="895"/>
    <n v="181247"/>
    <n v="0.33"/>
    <n v="59812"/>
    <n v="241058.51"/>
    <x v="2"/>
    <s v="Sao Paulo"/>
    <x v="1"/>
    <x v="1"/>
  </r>
  <r>
    <x v="942"/>
    <x v="0"/>
    <x v="4"/>
    <s v="Research &amp; Development"/>
    <x v="1"/>
    <x v="34"/>
    <x v="3"/>
    <x v="896"/>
    <n v="135558"/>
    <n v="0.14000000000000001"/>
    <n v="18978"/>
    <n v="154536.12"/>
    <x v="0"/>
    <s v="Phoenix"/>
    <x v="1"/>
    <x v="1"/>
  </r>
  <r>
    <x v="943"/>
    <x v="7"/>
    <x v="3"/>
    <s v="Speciality Products"/>
    <x v="1"/>
    <x v="37"/>
    <x v="0"/>
    <x v="897"/>
    <n v="56878"/>
    <n v="0"/>
    <n v="0"/>
    <n v="56878"/>
    <x v="0"/>
    <s v="Seattle"/>
    <x v="1"/>
    <x v="1"/>
  </r>
  <r>
    <x v="944"/>
    <x v="30"/>
    <x v="0"/>
    <s v="Speciality Products"/>
    <x v="1"/>
    <x v="8"/>
    <x v="2"/>
    <x v="898"/>
    <n v="94735"/>
    <n v="0"/>
    <n v="0"/>
    <n v="94735"/>
    <x v="1"/>
    <s v="Beijing"/>
    <x v="1"/>
    <x v="1"/>
  </r>
  <r>
    <x v="945"/>
    <x v="13"/>
    <x v="2"/>
    <s v="Manufacturing"/>
    <x v="1"/>
    <x v="38"/>
    <x v="3"/>
    <x v="899"/>
    <n v="51234"/>
    <n v="0"/>
    <n v="0"/>
    <n v="51234"/>
    <x v="0"/>
    <s v="Seattle"/>
    <x v="1"/>
    <x v="1"/>
  </r>
  <r>
    <x v="946"/>
    <x v="9"/>
    <x v="4"/>
    <s v="Speciality Products"/>
    <x v="1"/>
    <x v="11"/>
    <x v="2"/>
    <x v="900"/>
    <n v="230025"/>
    <n v="0.34"/>
    <n v="78208"/>
    <n v="308233.5"/>
    <x v="0"/>
    <s v="Phoenix"/>
    <x v="1"/>
    <x v="1"/>
  </r>
  <r>
    <x v="947"/>
    <x v="0"/>
    <x v="4"/>
    <s v="Speciality Products"/>
    <x v="0"/>
    <x v="9"/>
    <x v="3"/>
    <x v="901"/>
    <n v="134006"/>
    <n v="0.13"/>
    <n v="17421"/>
    <n v="151426.78"/>
    <x v="1"/>
    <s v="Beijing"/>
    <x v="1"/>
    <x v="1"/>
  </r>
  <r>
    <x v="948"/>
    <x v="6"/>
    <x v="1"/>
    <s v="Corporate"/>
    <x v="0"/>
    <x v="22"/>
    <x v="1"/>
    <x v="902"/>
    <n v="103096"/>
    <n v="7.0000000000000007E-2"/>
    <n v="7217"/>
    <n v="110312.72"/>
    <x v="1"/>
    <s v="Beijing"/>
    <x v="1"/>
    <x v="1"/>
  </r>
  <r>
    <x v="949"/>
    <x v="7"/>
    <x v="3"/>
    <s v="Manufacturing"/>
    <x v="1"/>
    <x v="7"/>
    <x v="2"/>
    <x v="903"/>
    <n v="58703"/>
    <n v="0"/>
    <n v="0"/>
    <n v="58703"/>
    <x v="0"/>
    <s v="Columbus"/>
    <x v="1"/>
    <x v="1"/>
  </r>
  <r>
    <x v="950"/>
    <x v="0"/>
    <x v="0"/>
    <s v="Speciality Products"/>
    <x v="1"/>
    <x v="29"/>
    <x v="2"/>
    <x v="904"/>
    <n v="132544"/>
    <n v="0.1"/>
    <n v="13254"/>
    <n v="145798.39999999999"/>
    <x v="2"/>
    <s v="Rio de Janerio"/>
    <x v="1"/>
    <x v="1"/>
  </r>
  <r>
    <x v="951"/>
    <x v="6"/>
    <x v="1"/>
    <s v="Manufacturing"/>
    <x v="1"/>
    <x v="24"/>
    <x v="2"/>
    <x v="905"/>
    <n v="126671"/>
    <n v="0.09"/>
    <n v="11400"/>
    <n v="138071.39000000001"/>
    <x v="0"/>
    <s v="Miami"/>
    <x v="1"/>
    <x v="1"/>
  </r>
  <r>
    <x v="952"/>
    <x v="5"/>
    <x v="2"/>
    <s v="Research &amp; Development"/>
    <x v="0"/>
    <x v="29"/>
    <x v="2"/>
    <x v="906"/>
    <n v="56405"/>
    <n v="0"/>
    <n v="0"/>
    <n v="56405"/>
    <x v="0"/>
    <s v="Chicago"/>
    <x v="1"/>
    <x v="1"/>
  </r>
  <r>
    <x v="953"/>
    <x v="3"/>
    <x v="0"/>
    <s v="Speciality Products"/>
    <x v="0"/>
    <x v="9"/>
    <x v="3"/>
    <x v="907"/>
    <n v="88730"/>
    <n v="0.08"/>
    <n v="7098"/>
    <n v="95828.4"/>
    <x v="1"/>
    <s v="Chongqing"/>
    <x v="1"/>
    <x v="1"/>
  </r>
  <r>
    <x v="954"/>
    <x v="13"/>
    <x v="1"/>
    <s v="Manufacturing"/>
    <x v="1"/>
    <x v="38"/>
    <x v="3"/>
    <x v="908"/>
    <n v="62861"/>
    <n v="0"/>
    <n v="0"/>
    <n v="62861"/>
    <x v="0"/>
    <s v="Seattle"/>
    <x v="1"/>
    <x v="1"/>
  </r>
  <r>
    <x v="955"/>
    <x v="2"/>
    <x v="4"/>
    <s v="Corporate"/>
    <x v="0"/>
    <x v="26"/>
    <x v="0"/>
    <x v="909"/>
    <n v="151246"/>
    <n v="0.21"/>
    <n v="31762"/>
    <n v="183007.66"/>
    <x v="2"/>
    <s v="Sao Paulo"/>
    <x v="1"/>
    <x v="1"/>
  </r>
  <r>
    <x v="956"/>
    <x v="0"/>
    <x v="0"/>
    <s v="Manufacturing"/>
    <x v="0"/>
    <x v="26"/>
    <x v="0"/>
    <x v="910"/>
    <n v="154388"/>
    <n v="0.1"/>
    <n v="15439"/>
    <n v="169826.8"/>
    <x v="0"/>
    <s v="Seattle"/>
    <x v="1"/>
    <x v="1"/>
  </r>
  <r>
    <x v="957"/>
    <x v="2"/>
    <x v="4"/>
    <s v="Manufacturing"/>
    <x v="0"/>
    <x v="36"/>
    <x v="0"/>
    <x v="911"/>
    <n v="162978"/>
    <n v="0.17"/>
    <n v="27706"/>
    <n v="190684.26"/>
    <x v="0"/>
    <s v="Miami"/>
    <x v="78"/>
    <x v="0"/>
  </r>
  <r>
    <x v="958"/>
    <x v="29"/>
    <x v="0"/>
    <s v="Speciality Products"/>
    <x v="1"/>
    <x v="0"/>
    <x v="0"/>
    <x v="912"/>
    <n v="80170"/>
    <n v="0"/>
    <n v="0"/>
    <n v="80170"/>
    <x v="0"/>
    <s v="Miami"/>
    <x v="1"/>
    <x v="1"/>
  </r>
  <r>
    <x v="959"/>
    <x v="4"/>
    <x v="3"/>
    <s v="Manufacturing"/>
    <x v="0"/>
    <x v="18"/>
    <x v="3"/>
    <x v="913"/>
    <n v="98520"/>
    <n v="0"/>
    <n v="0"/>
    <n v="98520"/>
    <x v="0"/>
    <s v="Miami"/>
    <x v="1"/>
    <x v="1"/>
  </r>
  <r>
    <x v="960"/>
    <x v="6"/>
    <x v="1"/>
    <s v="Manufacturing"/>
    <x v="1"/>
    <x v="27"/>
    <x v="0"/>
    <x v="914"/>
    <n v="116527"/>
    <n v="7.0000000000000007E-2"/>
    <n v="8157"/>
    <n v="124683.89"/>
    <x v="0"/>
    <s v="Phoenix"/>
    <x v="1"/>
    <x v="1"/>
  </r>
  <r>
    <x v="961"/>
    <x v="2"/>
    <x v="2"/>
    <s v="Research &amp; Development"/>
    <x v="1"/>
    <x v="5"/>
    <x v="2"/>
    <x v="915"/>
    <n v="174607"/>
    <n v="0.28999999999999998"/>
    <n v="50636"/>
    <n v="225243.03"/>
    <x v="0"/>
    <s v="Columbus"/>
    <x v="1"/>
    <x v="1"/>
  </r>
  <r>
    <x v="962"/>
    <x v="13"/>
    <x v="3"/>
    <s v="Research &amp; Development"/>
    <x v="1"/>
    <x v="32"/>
    <x v="1"/>
    <x v="916"/>
    <n v="64202"/>
    <n v="0"/>
    <n v="0"/>
    <n v="64202"/>
    <x v="0"/>
    <s v="Columbus"/>
    <x v="1"/>
    <x v="1"/>
  </r>
  <r>
    <x v="963"/>
    <x v="13"/>
    <x v="3"/>
    <s v="Corporate"/>
    <x v="1"/>
    <x v="37"/>
    <x v="0"/>
    <x v="917"/>
    <n v="50883"/>
    <n v="0"/>
    <n v="0"/>
    <n v="50883"/>
    <x v="1"/>
    <s v="Chongqing"/>
    <x v="79"/>
    <x v="0"/>
  </r>
  <r>
    <x v="964"/>
    <x v="23"/>
    <x v="0"/>
    <s v="Speciality Products"/>
    <x v="0"/>
    <x v="9"/>
    <x v="3"/>
    <x v="918"/>
    <n v="94618"/>
    <n v="0"/>
    <n v="0"/>
    <n v="94618"/>
    <x v="0"/>
    <s v="Columbus"/>
    <x v="1"/>
    <x v="1"/>
  </r>
  <r>
    <x v="965"/>
    <x v="2"/>
    <x v="6"/>
    <s v="Research &amp; Development"/>
    <x v="1"/>
    <x v="3"/>
    <x v="2"/>
    <x v="183"/>
    <n v="151556"/>
    <n v="0.2"/>
    <n v="30311"/>
    <n v="181867.2"/>
    <x v="0"/>
    <s v="Miami"/>
    <x v="1"/>
    <x v="1"/>
  </r>
  <r>
    <x v="966"/>
    <x v="25"/>
    <x v="5"/>
    <s v="Research &amp; Development"/>
    <x v="0"/>
    <x v="17"/>
    <x v="3"/>
    <x v="919"/>
    <n v="80659"/>
    <n v="0"/>
    <n v="0"/>
    <n v="80659"/>
    <x v="0"/>
    <s v="Phoenix"/>
    <x v="1"/>
    <x v="1"/>
  </r>
  <r>
    <x v="967"/>
    <x v="2"/>
    <x v="4"/>
    <s v="Speciality Products"/>
    <x v="1"/>
    <x v="40"/>
    <x v="0"/>
    <x v="920"/>
    <n v="195385"/>
    <n v="0.21"/>
    <n v="41031"/>
    <n v="236415.85"/>
    <x v="1"/>
    <s v="Chengdu"/>
    <x v="1"/>
    <x v="1"/>
  </r>
  <r>
    <x v="968"/>
    <x v="28"/>
    <x v="0"/>
    <s v="Speciality Products"/>
    <x v="1"/>
    <x v="7"/>
    <x v="2"/>
    <x v="921"/>
    <n v="52693"/>
    <n v="0"/>
    <n v="0"/>
    <n v="52693"/>
    <x v="2"/>
    <s v="Rio de Janerio"/>
    <x v="1"/>
    <x v="1"/>
  </r>
  <r>
    <x v="969"/>
    <x v="32"/>
    <x v="0"/>
    <s v="Research &amp; Development"/>
    <x v="0"/>
    <x v="32"/>
    <x v="1"/>
    <x v="922"/>
    <n v="72045"/>
    <n v="0"/>
    <n v="0"/>
    <n v="72045"/>
    <x v="0"/>
    <s v="Phoenix"/>
    <x v="1"/>
    <x v="1"/>
  </r>
  <r>
    <x v="970"/>
    <x v="13"/>
    <x v="6"/>
    <s v="Manufacturing"/>
    <x v="1"/>
    <x v="40"/>
    <x v="0"/>
    <x v="923"/>
    <n v="62749"/>
    <n v="0"/>
    <n v="0"/>
    <n v="62749"/>
    <x v="2"/>
    <s v="Manaus"/>
    <x v="1"/>
    <x v="1"/>
  </r>
  <r>
    <x v="971"/>
    <x v="0"/>
    <x v="6"/>
    <s v="Speciality Products"/>
    <x v="1"/>
    <x v="27"/>
    <x v="0"/>
    <x v="666"/>
    <n v="154884"/>
    <n v="0.1"/>
    <n v="15488"/>
    <n v="170372.4"/>
    <x v="1"/>
    <s v="Shanghai"/>
    <x v="1"/>
    <x v="1"/>
  </r>
  <r>
    <x v="972"/>
    <x v="23"/>
    <x v="0"/>
    <s v="Research &amp; Development"/>
    <x v="1"/>
    <x v="22"/>
    <x v="1"/>
    <x v="924"/>
    <n v="96566"/>
    <n v="0"/>
    <n v="0"/>
    <n v="96566"/>
    <x v="0"/>
    <s v="Columbus"/>
    <x v="1"/>
    <x v="1"/>
  </r>
  <r>
    <x v="973"/>
    <x v="28"/>
    <x v="0"/>
    <s v="Research &amp; Development"/>
    <x v="1"/>
    <x v="15"/>
    <x v="3"/>
    <x v="925"/>
    <n v="54994"/>
    <n v="0"/>
    <n v="0"/>
    <n v="54994"/>
    <x v="0"/>
    <s v="Columbus"/>
    <x v="1"/>
    <x v="1"/>
  </r>
  <r>
    <x v="974"/>
    <x v="32"/>
    <x v="0"/>
    <s v="Corporate"/>
    <x v="0"/>
    <x v="28"/>
    <x v="3"/>
    <x v="926"/>
    <n v="61523"/>
    <n v="0"/>
    <n v="0"/>
    <n v="61523"/>
    <x v="0"/>
    <s v="Columbus"/>
    <x v="1"/>
    <x v="1"/>
  </r>
  <r>
    <x v="975"/>
    <x v="9"/>
    <x v="4"/>
    <s v="Corporate"/>
    <x v="1"/>
    <x v="15"/>
    <x v="3"/>
    <x v="927"/>
    <n v="190512"/>
    <n v="0.32"/>
    <n v="60964"/>
    <n v="251475.84"/>
    <x v="0"/>
    <s v="Columbus"/>
    <x v="1"/>
    <x v="1"/>
  </r>
  <r>
    <x v="976"/>
    <x v="8"/>
    <x v="5"/>
    <s v="Speciality Products"/>
    <x v="0"/>
    <x v="17"/>
    <x v="3"/>
    <x v="928"/>
    <n v="124827"/>
    <n v="0"/>
    <n v="0"/>
    <n v="124827"/>
    <x v="1"/>
    <s v="Beijing"/>
    <x v="1"/>
    <x v="1"/>
  </r>
  <r>
    <x v="977"/>
    <x v="6"/>
    <x v="3"/>
    <s v="Manufacturing"/>
    <x v="1"/>
    <x v="4"/>
    <x v="1"/>
    <x v="929"/>
    <n v="101577"/>
    <n v="0.05"/>
    <n v="5079"/>
    <n v="106655.85"/>
    <x v="0"/>
    <s v="Chicago"/>
    <x v="1"/>
    <x v="1"/>
  </r>
  <r>
    <x v="978"/>
    <x v="6"/>
    <x v="3"/>
    <s v="Manufacturing"/>
    <x v="0"/>
    <x v="18"/>
    <x v="3"/>
    <x v="930"/>
    <n v="105223"/>
    <n v="0.1"/>
    <n v="10522"/>
    <n v="115745.3"/>
    <x v="0"/>
    <s v="Phoenix"/>
    <x v="1"/>
    <x v="1"/>
  </r>
  <r>
    <x v="979"/>
    <x v="30"/>
    <x v="0"/>
    <s v="Corporate"/>
    <x v="1"/>
    <x v="35"/>
    <x v="0"/>
    <x v="931"/>
    <n v="94815"/>
    <n v="0"/>
    <n v="0"/>
    <n v="94815"/>
    <x v="0"/>
    <s v="Chicago"/>
    <x v="1"/>
    <x v="1"/>
  </r>
  <r>
    <x v="980"/>
    <x v="6"/>
    <x v="3"/>
    <s v="Speciality Products"/>
    <x v="0"/>
    <x v="6"/>
    <x v="2"/>
    <x v="257"/>
    <n v="114893"/>
    <n v="0.06"/>
    <n v="6894"/>
    <n v="121786.58"/>
    <x v="1"/>
    <s v="Chengdu"/>
    <x v="1"/>
    <x v="1"/>
  </r>
  <r>
    <x v="981"/>
    <x v="4"/>
    <x v="6"/>
    <s v="Speciality Products"/>
    <x v="0"/>
    <x v="25"/>
    <x v="2"/>
    <x v="932"/>
    <n v="80622"/>
    <n v="0"/>
    <n v="0"/>
    <n v="80622"/>
    <x v="0"/>
    <s v="Austin"/>
    <x v="1"/>
    <x v="1"/>
  </r>
  <r>
    <x v="982"/>
    <x v="9"/>
    <x v="0"/>
    <s v="Speciality Products"/>
    <x v="0"/>
    <x v="4"/>
    <x v="1"/>
    <x v="933"/>
    <n v="246589"/>
    <n v="0.33"/>
    <n v="81374"/>
    <n v="327963.37"/>
    <x v="0"/>
    <s v="Phoenix"/>
    <x v="80"/>
    <x v="0"/>
  </r>
  <r>
    <x v="983"/>
    <x v="6"/>
    <x v="6"/>
    <s v="Speciality Products"/>
    <x v="1"/>
    <x v="37"/>
    <x v="0"/>
    <x v="163"/>
    <n v="119397"/>
    <n v="0.09"/>
    <n v="10746"/>
    <n v="130142.73"/>
    <x v="1"/>
    <s v="Beijing"/>
    <x v="81"/>
    <x v="0"/>
  </r>
  <r>
    <x v="984"/>
    <x v="2"/>
    <x v="2"/>
    <s v="Corporate"/>
    <x v="0"/>
    <x v="6"/>
    <x v="2"/>
    <x v="934"/>
    <n v="150666"/>
    <n v="0.23"/>
    <n v="34653"/>
    <n v="185319.18"/>
    <x v="1"/>
    <s v="Chengdu"/>
    <x v="1"/>
    <x v="1"/>
  </r>
  <r>
    <x v="985"/>
    <x v="0"/>
    <x v="0"/>
    <s v="Research &amp; Development"/>
    <x v="0"/>
    <x v="30"/>
    <x v="0"/>
    <x v="935"/>
    <n v="148035"/>
    <n v="0.14000000000000001"/>
    <n v="20725"/>
    <n v="168759.9"/>
    <x v="0"/>
    <s v="Phoenix"/>
    <x v="1"/>
    <x v="1"/>
  </r>
  <r>
    <x v="986"/>
    <x v="2"/>
    <x v="1"/>
    <s v="Corporate"/>
    <x v="1"/>
    <x v="33"/>
    <x v="1"/>
    <x v="936"/>
    <n v="158898"/>
    <n v="0.18"/>
    <n v="28602"/>
    <n v="187499.64"/>
    <x v="0"/>
    <s v="Miami"/>
    <x v="1"/>
    <x v="1"/>
  </r>
  <r>
    <x v="987"/>
    <x v="17"/>
    <x v="5"/>
    <s v="Corporate"/>
    <x v="0"/>
    <x v="15"/>
    <x v="3"/>
    <x v="937"/>
    <n v="89659"/>
    <n v="0"/>
    <n v="0"/>
    <n v="89659"/>
    <x v="1"/>
    <s v="Beijing"/>
    <x v="1"/>
    <x v="1"/>
  </r>
  <r>
    <x v="988"/>
    <x v="2"/>
    <x v="2"/>
    <s v="Speciality Products"/>
    <x v="0"/>
    <x v="38"/>
    <x v="3"/>
    <x v="938"/>
    <n v="171487"/>
    <n v="0.23"/>
    <n v="39442"/>
    <n v="210929.01"/>
    <x v="0"/>
    <s v="Phoenix"/>
    <x v="1"/>
    <x v="1"/>
  </r>
  <r>
    <x v="989"/>
    <x v="9"/>
    <x v="2"/>
    <s v="Manufacturing"/>
    <x v="0"/>
    <x v="19"/>
    <x v="3"/>
    <x v="939"/>
    <n v="258498"/>
    <n v="0.35"/>
    <n v="90474"/>
    <n v="348972.3"/>
    <x v="0"/>
    <s v="Columbus"/>
    <x v="1"/>
    <x v="1"/>
  </r>
  <r>
    <x v="990"/>
    <x v="0"/>
    <x v="0"/>
    <s v="Research &amp; Development"/>
    <x v="1"/>
    <x v="17"/>
    <x v="3"/>
    <x v="802"/>
    <n v="146961"/>
    <n v="0.11"/>
    <n v="16166"/>
    <n v="163126.71"/>
    <x v="0"/>
    <s v="Columbus"/>
    <x v="1"/>
    <x v="1"/>
  </r>
  <r>
    <x v="991"/>
    <x v="15"/>
    <x v="4"/>
    <s v="Research &amp; Development"/>
    <x v="1"/>
    <x v="35"/>
    <x v="0"/>
    <x v="940"/>
    <n v="85369"/>
    <n v="0"/>
    <n v="0"/>
    <n v="85369"/>
    <x v="2"/>
    <s v="Manaus"/>
    <x v="82"/>
    <x v="0"/>
  </r>
  <r>
    <x v="992"/>
    <x v="1"/>
    <x v="0"/>
    <s v="Manufacturing"/>
    <x v="1"/>
    <x v="23"/>
    <x v="2"/>
    <x v="941"/>
    <n v="67489"/>
    <n v="0"/>
    <n v="0"/>
    <n v="67489"/>
    <x v="0"/>
    <s v="Chicago"/>
    <x v="1"/>
    <x v="1"/>
  </r>
  <r>
    <x v="993"/>
    <x v="2"/>
    <x v="0"/>
    <s v="Manufacturing"/>
    <x v="0"/>
    <x v="30"/>
    <x v="0"/>
    <x v="942"/>
    <n v="166259"/>
    <n v="0.17"/>
    <n v="28264"/>
    <n v="194523.03"/>
    <x v="0"/>
    <s v="Chicago"/>
    <x v="1"/>
    <x v="1"/>
  </r>
  <r>
    <x v="994"/>
    <x v="28"/>
    <x v="0"/>
    <s v="Corporate"/>
    <x v="0"/>
    <x v="0"/>
    <x v="0"/>
    <x v="943"/>
    <n v="47032"/>
    <n v="0"/>
    <n v="0"/>
    <n v="47032"/>
    <x v="0"/>
    <s v="Columbus"/>
    <x v="1"/>
    <x v="1"/>
  </r>
  <r>
    <x v="995"/>
    <x v="4"/>
    <x v="6"/>
    <s v="Speciality Products"/>
    <x v="1"/>
    <x v="29"/>
    <x v="2"/>
    <x v="944"/>
    <n v="98427"/>
    <n v="0"/>
    <n v="0"/>
    <n v="98427"/>
    <x v="0"/>
    <s v="Columbus"/>
    <x v="1"/>
    <x v="1"/>
  </r>
  <r>
    <x v="996"/>
    <x v="7"/>
    <x v="1"/>
    <s v="Speciality Products"/>
    <x v="0"/>
    <x v="18"/>
    <x v="3"/>
    <x v="945"/>
    <n v="47387"/>
    <n v="0"/>
    <n v="0"/>
    <n v="47387"/>
    <x v="1"/>
    <s v="Chengdu"/>
    <x v="83"/>
    <x v="0"/>
  </r>
  <r>
    <x v="997"/>
    <x v="2"/>
    <x v="6"/>
    <s v="Speciality Products"/>
    <x v="1"/>
    <x v="11"/>
    <x v="2"/>
    <x v="946"/>
    <n v="176710"/>
    <n v="0.15"/>
    <n v="26506"/>
    <n v="203216.5"/>
    <x v="0"/>
    <s v="Miami"/>
    <x v="1"/>
    <x v="1"/>
  </r>
  <r>
    <x v="998"/>
    <x v="4"/>
    <x v="1"/>
    <s v="Speciality Products"/>
    <x v="0"/>
    <x v="29"/>
    <x v="2"/>
    <x v="947"/>
    <n v="95960"/>
    <n v="0"/>
    <n v="0"/>
    <n v="95960"/>
    <x v="1"/>
    <s v="Chengdu"/>
    <x v="1"/>
    <x v="1"/>
  </r>
  <r>
    <x v="999"/>
    <x v="9"/>
    <x v="3"/>
    <s v="Corporate"/>
    <x v="0"/>
    <x v="20"/>
    <x v="1"/>
    <x v="948"/>
    <n v="216195"/>
    <n v="0.31"/>
    <n v="67020"/>
    <n v="283215.45"/>
    <x v="0"/>
    <s v="Miami"/>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9AB6E1-399C-4E14-B609-94932DBE8C13}" name="PivotTable15"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F259:F440" firstHeaderRow="1" firstDataRow="1" firstDataCol="1" rowPageCount="1" colPageCount="1"/>
  <pivotFields count="22">
    <pivotField showAll="0"/>
    <pivotField showAll="0"/>
    <pivotField axis="axisPage" showAll="0">
      <items count="8">
        <item x="3"/>
        <item x="5"/>
        <item x="1"/>
        <item x="4"/>
        <item x="0"/>
        <item x="6"/>
        <item x="2"/>
        <item t="default"/>
      </items>
    </pivotField>
    <pivotField showAll="0"/>
    <pivotField showAll="0">
      <items count="3">
        <item x="0"/>
        <item x="1"/>
        <item t="default"/>
      </items>
    </pivotField>
    <pivotField showAll="0"/>
    <pivotField showAll="0">
      <items count="5">
        <item x="2"/>
        <item x="3"/>
        <item x="0"/>
        <item x="1"/>
        <item t="default"/>
      </items>
    </pivotField>
    <pivotField axis="axisRow" numFmtId="16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showAll="0"/>
    <pivotField showAll="0"/>
    <pivotField showAll="0"/>
    <pivotField showAll="0"/>
    <pivotField showAll="0">
      <items count="4">
        <item x="2"/>
        <item x="1"/>
        <item x="0"/>
        <item t="default"/>
      </items>
    </pivotField>
    <pivotField showAll="0"/>
    <pivotField axis="axisRow" showAll="0">
      <items count="85">
        <item x="50"/>
        <item x="71"/>
        <item x="28"/>
        <item x="29"/>
        <item x="36"/>
        <item x="78"/>
        <item x="82"/>
        <item x="25"/>
        <item x="63"/>
        <item x="62"/>
        <item x="30"/>
        <item x="64"/>
        <item x="21"/>
        <item x="55"/>
        <item x="17"/>
        <item x="33"/>
        <item x="18"/>
        <item x="15"/>
        <item x="7"/>
        <item x="9"/>
        <item x="57"/>
        <item x="67"/>
        <item x="47"/>
        <item x="34"/>
        <item x="39"/>
        <item x="70"/>
        <item x="27"/>
        <item x="80"/>
        <item x="4"/>
        <item x="37"/>
        <item x="45"/>
        <item x="16"/>
        <item x="10"/>
        <item x="69"/>
        <item x="56"/>
        <item x="83"/>
        <item x="58"/>
        <item x="75"/>
        <item x="13"/>
        <item x="81"/>
        <item x="52"/>
        <item x="44"/>
        <item x="72"/>
        <item x="32"/>
        <item x="31"/>
        <item x="12"/>
        <item x="74"/>
        <item x="3"/>
        <item x="26"/>
        <item x="61"/>
        <item x="5"/>
        <item x="35"/>
        <item x="19"/>
        <item x="20"/>
        <item x="23"/>
        <item x="53"/>
        <item x="11"/>
        <item x="43"/>
        <item x="77"/>
        <item x="46"/>
        <item x="79"/>
        <item x="49"/>
        <item x="73"/>
        <item x="66"/>
        <item x="14"/>
        <item x="41"/>
        <item x="2"/>
        <item x="60"/>
        <item x="6"/>
        <item x="68"/>
        <item x="24"/>
        <item x="76"/>
        <item x="8"/>
        <item x="0"/>
        <item x="51"/>
        <item x="22"/>
        <item x="42"/>
        <item x="38"/>
        <item x="65"/>
        <item x="40"/>
        <item x="54"/>
        <item x="48"/>
        <item x="59"/>
        <item x="1"/>
        <item t="default"/>
      </items>
    </pivotField>
    <pivotField showAll="0">
      <items count="3">
        <item x="1"/>
        <item x="0"/>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3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32">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t="default"/>
      </items>
    </pivotField>
  </pivotFields>
  <rowFields count="4">
    <field x="14"/>
    <field x="16"/>
    <field x="7"/>
    <field x="18"/>
  </rowFields>
  <rowItems count="181">
    <i>
      <x/>
    </i>
    <i r="1">
      <x v="5"/>
    </i>
    <i>
      <x v="1"/>
    </i>
    <i r="1">
      <x v="2"/>
    </i>
    <i>
      <x v="2"/>
    </i>
    <i r="1">
      <x v="4"/>
    </i>
    <i>
      <x v="3"/>
    </i>
    <i r="1">
      <x v="1"/>
    </i>
    <i>
      <x v="4"/>
    </i>
    <i r="1">
      <x v="4"/>
    </i>
    <i>
      <x v="5"/>
    </i>
    <i r="1">
      <x v="9"/>
    </i>
    <i>
      <x v="6"/>
    </i>
    <i r="1">
      <x v="4"/>
    </i>
    <i>
      <x v="7"/>
    </i>
    <i r="1">
      <x v="8"/>
    </i>
    <i>
      <x v="8"/>
    </i>
    <i r="1">
      <x v="7"/>
    </i>
    <i>
      <x v="9"/>
    </i>
    <i r="1">
      <x v="9"/>
    </i>
    <i>
      <x v="10"/>
    </i>
    <i r="1">
      <x v="4"/>
    </i>
    <i>
      <x v="11"/>
    </i>
    <i r="1">
      <x v="3"/>
    </i>
    <i>
      <x v="12"/>
    </i>
    <i r="1">
      <x v="8"/>
    </i>
    <i>
      <x v="13"/>
    </i>
    <i r="1">
      <x v="10"/>
    </i>
    <i>
      <x v="14"/>
    </i>
    <i r="1">
      <x v="4"/>
    </i>
    <i>
      <x v="15"/>
    </i>
    <i r="1">
      <x v="5"/>
    </i>
    <i>
      <x v="16"/>
    </i>
    <i r="1">
      <x v="6"/>
    </i>
    <i>
      <x v="17"/>
    </i>
    <i r="1">
      <x v="8"/>
    </i>
    <i>
      <x v="18"/>
    </i>
    <i r="1">
      <x v="10"/>
    </i>
    <i>
      <x v="19"/>
    </i>
    <i r="1">
      <x v="12"/>
    </i>
    <i>
      <x v="20"/>
    </i>
    <i r="1">
      <x v="6"/>
    </i>
    <i>
      <x v="21"/>
    </i>
    <i r="1">
      <x v="5"/>
    </i>
    <i>
      <x v="22"/>
    </i>
    <i r="1">
      <x v="6"/>
    </i>
    <i>
      <x v="23"/>
    </i>
    <i r="1">
      <x v="3"/>
    </i>
    <i>
      <x v="24"/>
    </i>
    <i r="1">
      <x v="5"/>
    </i>
    <i>
      <x v="25"/>
    </i>
    <i r="1">
      <x v="4"/>
    </i>
    <i>
      <x v="26"/>
    </i>
    <i r="1">
      <x v="9"/>
    </i>
    <i>
      <x v="27"/>
    </i>
    <i r="1">
      <x v="11"/>
    </i>
    <i>
      <x v="28"/>
    </i>
    <i r="1">
      <x v="5"/>
    </i>
    <i>
      <x v="29"/>
    </i>
    <i r="1">
      <x v="9"/>
    </i>
    <i>
      <x v="30"/>
    </i>
    <i r="1">
      <x v="3"/>
    </i>
    <i>
      <x v="31"/>
    </i>
    <i r="1">
      <x v="9"/>
    </i>
    <i>
      <x v="32"/>
    </i>
    <i r="1">
      <x v="5"/>
    </i>
    <i>
      <x v="33"/>
    </i>
    <i r="1">
      <x v="1"/>
    </i>
    <i>
      <x v="34"/>
    </i>
    <i r="1">
      <x v="2"/>
    </i>
    <i>
      <x v="35"/>
    </i>
    <i r="1">
      <x v="5"/>
    </i>
    <i>
      <x v="36"/>
    </i>
    <i r="1">
      <x v="5"/>
    </i>
    <i>
      <x v="37"/>
    </i>
    <i r="1">
      <x v="9"/>
    </i>
    <i>
      <x v="38"/>
    </i>
    <i r="1">
      <x v="4"/>
    </i>
    <i>
      <x v="39"/>
    </i>
    <i r="1">
      <x v="5"/>
    </i>
    <i>
      <x v="40"/>
    </i>
    <i r="1">
      <x v="9"/>
    </i>
    <i>
      <x v="41"/>
    </i>
    <i r="1">
      <x v="9"/>
    </i>
    <i>
      <x v="42"/>
    </i>
    <i r="1">
      <x v="10"/>
    </i>
    <i>
      <x v="43"/>
    </i>
    <i r="1">
      <x v="5"/>
    </i>
    <i>
      <x v="44"/>
    </i>
    <i r="1">
      <x v="10"/>
    </i>
    <i>
      <x v="45"/>
    </i>
    <i r="1">
      <x v="9"/>
    </i>
    <i>
      <x v="46"/>
    </i>
    <i r="1">
      <x v="8"/>
    </i>
    <i>
      <x v="47"/>
    </i>
    <i r="1">
      <x v="11"/>
    </i>
    <i>
      <x v="48"/>
    </i>
    <i r="1">
      <x v="2"/>
    </i>
    <i>
      <x v="49"/>
    </i>
    <i r="1">
      <x v="12"/>
    </i>
    <i>
      <x v="50"/>
    </i>
    <i r="1">
      <x v="1"/>
    </i>
    <i>
      <x v="51"/>
    </i>
    <i r="1">
      <x v="2"/>
    </i>
    <i>
      <x v="52"/>
    </i>
    <i r="1">
      <x v="1"/>
    </i>
    <i r="1">
      <x v="2"/>
    </i>
    <i>
      <x v="53"/>
    </i>
    <i r="1">
      <x v="8"/>
    </i>
    <i>
      <x v="54"/>
    </i>
    <i r="1">
      <x v="8"/>
    </i>
    <i>
      <x v="55"/>
    </i>
    <i r="1">
      <x v="5"/>
    </i>
    <i>
      <x v="56"/>
    </i>
    <i r="1">
      <x v="5"/>
    </i>
    <i>
      <x v="57"/>
    </i>
    <i r="1">
      <x v="5"/>
    </i>
    <i>
      <x v="58"/>
    </i>
    <i r="1">
      <x v="4"/>
    </i>
    <i>
      <x v="59"/>
    </i>
    <i r="1">
      <x v="6"/>
    </i>
    <i>
      <x v="60"/>
    </i>
    <i r="1">
      <x v="7"/>
    </i>
    <i>
      <x v="61"/>
    </i>
    <i r="1">
      <x v="2"/>
    </i>
    <i>
      <x v="62"/>
    </i>
    <i r="1">
      <x v="2"/>
    </i>
    <i>
      <x v="63"/>
    </i>
    <i r="1">
      <x v="11"/>
    </i>
    <i>
      <x v="64"/>
    </i>
    <i r="1">
      <x v="2"/>
    </i>
    <i>
      <x v="65"/>
    </i>
    <i r="1">
      <x v="1"/>
    </i>
    <i>
      <x v="66"/>
    </i>
    <i r="1">
      <x v="5"/>
    </i>
    <i>
      <x v="67"/>
    </i>
    <i r="1">
      <x v="5"/>
    </i>
    <i>
      <x v="68"/>
    </i>
    <i r="1">
      <x v="12"/>
    </i>
    <i>
      <x v="69"/>
    </i>
    <i r="1">
      <x v="2"/>
    </i>
    <i>
      <x v="70"/>
    </i>
    <i r="1">
      <x v="1"/>
    </i>
    <i>
      <x v="71"/>
    </i>
    <i r="1">
      <x v="5"/>
    </i>
    <i>
      <x v="72"/>
    </i>
    <i r="1">
      <x v="5"/>
    </i>
    <i>
      <x v="73"/>
    </i>
    <i r="1">
      <x v="4"/>
    </i>
    <i>
      <x v="74"/>
    </i>
    <i r="1">
      <x v="10"/>
    </i>
    <i>
      <x v="75"/>
    </i>
    <i r="1">
      <x v="2"/>
    </i>
    <i>
      <x v="76"/>
    </i>
    <i r="1">
      <x v="9"/>
    </i>
    <i>
      <x v="77"/>
    </i>
    <i r="1">
      <x v="6"/>
    </i>
    <i>
      <x v="78"/>
    </i>
    <i r="1">
      <x v="11"/>
    </i>
    <i>
      <x v="79"/>
    </i>
    <i r="1">
      <x v="8"/>
    </i>
    <i>
      <x v="80"/>
    </i>
    <i r="1">
      <x v="6"/>
    </i>
    <i>
      <x v="81"/>
    </i>
    <i r="1">
      <x v="4"/>
    </i>
    <i>
      <x v="82"/>
    </i>
    <i r="1">
      <x v="9"/>
    </i>
    <i>
      <x v="83"/>
    </i>
    <i r="1">
      <x v="1"/>
    </i>
    <i r="1">
      <x v="2"/>
    </i>
    <i r="1">
      <x v="3"/>
    </i>
    <i r="1">
      <x v="4"/>
    </i>
    <i r="1">
      <x v="5"/>
    </i>
    <i r="1">
      <x v="6"/>
    </i>
    <i r="1">
      <x v="7"/>
    </i>
    <i r="1">
      <x v="8"/>
    </i>
    <i r="1">
      <x v="9"/>
    </i>
    <i r="1">
      <x v="10"/>
    </i>
    <i r="1">
      <x v="11"/>
    </i>
    <i r="1">
      <x v="12"/>
    </i>
    <i t="grand">
      <x/>
    </i>
  </rowItems>
  <colItems count="1">
    <i/>
  </colItems>
  <pageFields count="1">
    <pageField fld="2"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84F241A-5786-4873-98AB-13920009FB1A}" name="PivotTable7"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
  <location ref="A154:B188" firstHeaderRow="1" firstDataRow="1" firstDataCol="1"/>
  <pivotFields count="22">
    <pivotField dataField="1" showAll="0"/>
    <pivotField axis="axisRow"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showAll="0">
      <items count="8">
        <item x="3"/>
        <item x="5"/>
        <item x="1"/>
        <item x="4"/>
        <item x="0"/>
        <item x="6"/>
        <item x="2"/>
        <item t="default"/>
      </items>
    </pivotField>
    <pivotField showAll="0"/>
    <pivotField showAll="0">
      <items count="3">
        <item x="0"/>
        <item x="1"/>
        <item t="default"/>
      </items>
    </pivotField>
    <pivotField showAll="0"/>
    <pivotField showAll="0">
      <items count="5">
        <item x="2"/>
        <item x="3"/>
        <item x="0"/>
        <item x="1"/>
        <item t="default"/>
      </items>
    </pivotField>
    <pivotField numFmtId="16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showAll="0"/>
    <pivotField showAll="0"/>
    <pivotField showAll="0"/>
    <pivotField showAll="0"/>
    <pivotField showAll="0">
      <items count="4">
        <item x="2"/>
        <item x="1"/>
        <item x="0"/>
        <item t="default"/>
      </items>
    </pivotField>
    <pivotField showAll="0"/>
    <pivotField showAll="0">
      <items count="85">
        <item x="50"/>
        <item x="71"/>
        <item x="28"/>
        <item x="29"/>
        <item x="36"/>
        <item x="78"/>
        <item x="82"/>
        <item x="25"/>
        <item x="63"/>
        <item x="62"/>
        <item x="30"/>
        <item x="64"/>
        <item x="21"/>
        <item x="55"/>
        <item x="17"/>
        <item x="33"/>
        <item x="18"/>
        <item x="15"/>
        <item x="7"/>
        <item x="9"/>
        <item x="57"/>
        <item x="67"/>
        <item x="47"/>
        <item x="34"/>
        <item x="39"/>
        <item x="70"/>
        <item x="27"/>
        <item x="80"/>
        <item x="4"/>
        <item x="37"/>
        <item x="45"/>
        <item x="16"/>
        <item x="10"/>
        <item x="69"/>
        <item x="56"/>
        <item x="83"/>
        <item x="58"/>
        <item x="75"/>
        <item x="13"/>
        <item x="81"/>
        <item x="52"/>
        <item x="44"/>
        <item x="72"/>
        <item x="32"/>
        <item x="31"/>
        <item x="12"/>
        <item x="74"/>
        <item x="3"/>
        <item x="26"/>
        <item x="61"/>
        <item x="5"/>
        <item x="35"/>
        <item x="19"/>
        <item x="20"/>
        <item x="23"/>
        <item x="53"/>
        <item x="11"/>
        <item x="43"/>
        <item x="77"/>
        <item x="46"/>
        <item x="79"/>
        <item x="49"/>
        <item x="73"/>
        <item x="66"/>
        <item x="14"/>
        <item x="41"/>
        <item x="2"/>
        <item x="60"/>
        <item x="6"/>
        <item x="68"/>
        <item x="24"/>
        <item x="76"/>
        <item x="8"/>
        <item x="0"/>
        <item x="51"/>
        <item x="22"/>
        <item x="42"/>
        <item x="38"/>
        <item x="65"/>
        <item x="40"/>
        <item x="54"/>
        <item x="48"/>
        <item x="59"/>
        <item x="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s>
  <rowFields count="1">
    <field x="1"/>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Items count="1">
    <i/>
  </colItems>
  <dataFields count="1">
    <dataField name="Count of EmpID"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8F3A4C8-44F1-4E9D-8500-B4611B057039}" name="max and min salary"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3:B11" firstHeaderRow="1" firstDataRow="1" firstDataCol="1"/>
  <pivotFields count="22">
    <pivotField showAll="0"/>
    <pivotField showAll="0"/>
    <pivotField axis="axisRow" showAll="0">
      <items count="8">
        <item x="3"/>
        <item x="5"/>
        <item x="1"/>
        <item x="4"/>
        <item x="0"/>
        <item x="6"/>
        <item x="2"/>
        <item t="default"/>
      </items>
    </pivotField>
    <pivotField showAll="0"/>
    <pivotField showAll="0">
      <items count="3">
        <item x="0"/>
        <item x="1"/>
        <item t="default"/>
      </items>
    </pivotField>
    <pivotField showAll="0"/>
    <pivotField showAll="0">
      <items count="5">
        <item x="2"/>
        <item x="3"/>
        <item x="0"/>
        <item x="1"/>
        <item t="default"/>
      </items>
    </pivotField>
    <pivotField numFmtId="16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dataField="1" showAll="0"/>
    <pivotField showAll="0"/>
    <pivotField showAll="0"/>
    <pivotField showAll="0"/>
    <pivotField showAll="0">
      <items count="4">
        <item x="2"/>
        <item x="1"/>
        <item x="0"/>
        <item t="default"/>
      </items>
    </pivotField>
    <pivotField showAll="0"/>
    <pivotField showAll="0">
      <items count="85">
        <item x="50"/>
        <item x="71"/>
        <item x="28"/>
        <item x="29"/>
        <item x="36"/>
        <item x="78"/>
        <item x="82"/>
        <item x="25"/>
        <item x="63"/>
        <item x="62"/>
        <item x="30"/>
        <item x="64"/>
        <item x="21"/>
        <item x="55"/>
        <item x="17"/>
        <item x="33"/>
        <item x="18"/>
        <item x="15"/>
        <item x="7"/>
        <item x="9"/>
        <item x="57"/>
        <item x="67"/>
        <item x="47"/>
        <item x="34"/>
        <item x="39"/>
        <item x="70"/>
        <item x="27"/>
        <item x="80"/>
        <item x="4"/>
        <item x="37"/>
        <item x="45"/>
        <item x="16"/>
        <item x="10"/>
        <item x="69"/>
        <item x="56"/>
        <item x="83"/>
        <item x="58"/>
        <item x="75"/>
        <item x="13"/>
        <item x="81"/>
        <item x="52"/>
        <item x="44"/>
        <item x="72"/>
        <item x="32"/>
        <item x="31"/>
        <item x="12"/>
        <item x="74"/>
        <item x="3"/>
        <item x="26"/>
        <item x="61"/>
        <item x="5"/>
        <item x="35"/>
        <item x="19"/>
        <item x="20"/>
        <item x="23"/>
        <item x="53"/>
        <item x="11"/>
        <item x="43"/>
        <item x="77"/>
        <item x="46"/>
        <item x="79"/>
        <item x="49"/>
        <item x="73"/>
        <item x="66"/>
        <item x="14"/>
        <item x="41"/>
        <item x="2"/>
        <item x="60"/>
        <item x="6"/>
        <item x="68"/>
        <item x="24"/>
        <item x="76"/>
        <item x="8"/>
        <item x="0"/>
        <item x="51"/>
        <item x="22"/>
        <item x="42"/>
        <item x="38"/>
        <item x="65"/>
        <item x="40"/>
        <item x="54"/>
        <item x="48"/>
        <item x="59"/>
        <item x="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s>
  <rowFields count="1">
    <field x="2"/>
  </rowFields>
  <rowItems count="8">
    <i>
      <x/>
    </i>
    <i>
      <x v="1"/>
    </i>
    <i>
      <x v="2"/>
    </i>
    <i>
      <x v="3"/>
    </i>
    <i>
      <x v="4"/>
    </i>
    <i>
      <x v="5"/>
    </i>
    <i>
      <x v="6"/>
    </i>
    <i t="grand">
      <x/>
    </i>
  </rowItems>
  <colItems count="1">
    <i/>
  </colItems>
  <dataFields count="1">
    <dataField name="Sum of Annual Salary" fld="8" baseField="0" baseItem="0"/>
  </dataFields>
  <chartFormats count="9">
    <chartFormat chart="0" format="0"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2" count="1" selected="0">
            <x v="0"/>
          </reference>
        </references>
      </pivotArea>
    </chartFormat>
    <chartFormat chart="3" format="11">
      <pivotArea type="data" outline="0" fieldPosition="0">
        <references count="2">
          <reference field="4294967294" count="1" selected="0">
            <x v="0"/>
          </reference>
          <reference field="2" count="1" selected="0">
            <x v="1"/>
          </reference>
        </references>
      </pivotArea>
    </chartFormat>
    <chartFormat chart="3" format="12">
      <pivotArea type="data" outline="0" fieldPosition="0">
        <references count="2">
          <reference field="4294967294" count="1" selected="0">
            <x v="0"/>
          </reference>
          <reference field="2" count="1" selected="0">
            <x v="2"/>
          </reference>
        </references>
      </pivotArea>
    </chartFormat>
    <chartFormat chart="3" format="13">
      <pivotArea type="data" outline="0" fieldPosition="0">
        <references count="2">
          <reference field="4294967294" count="1" selected="0">
            <x v="0"/>
          </reference>
          <reference field="2" count="1" selected="0">
            <x v="3"/>
          </reference>
        </references>
      </pivotArea>
    </chartFormat>
    <chartFormat chart="3" format="14">
      <pivotArea type="data" outline="0" fieldPosition="0">
        <references count="2">
          <reference field="4294967294" count="1" selected="0">
            <x v="0"/>
          </reference>
          <reference field="2" count="1" selected="0">
            <x v="4"/>
          </reference>
        </references>
      </pivotArea>
    </chartFormat>
    <chartFormat chart="3" format="15">
      <pivotArea type="data" outline="0" fieldPosition="0">
        <references count="2">
          <reference field="4294967294" count="1" selected="0">
            <x v="0"/>
          </reference>
          <reference field="2" count="1" selected="0">
            <x v="5"/>
          </reference>
        </references>
      </pivotArea>
    </chartFormat>
    <chartFormat chart="3" format="16">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F0F5E55-C08A-4B9E-AD5B-58E36F10FB2B}" name="PivotTable12"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50:B1351" firstHeaderRow="1" firstDataRow="1" firstDataCol="1"/>
  <pivotFields count="22">
    <pivotField axis="axisRow" showAll="0">
      <items count="1001">
        <item x="0"/>
        <item x="9"/>
        <item x="99"/>
        <item x="999"/>
        <item x="100"/>
        <item x="101"/>
        <item x="102"/>
        <item x="103"/>
        <item x="104"/>
        <item x="105"/>
        <item x="106"/>
        <item x="107"/>
        <item x="108"/>
        <item x="10"/>
        <item x="109"/>
        <item x="110"/>
        <item x="111"/>
        <item x="112"/>
        <item x="113"/>
        <item x="114"/>
        <item x="115"/>
        <item x="116"/>
        <item x="117"/>
        <item x="118"/>
        <item x="11"/>
        <item x="119"/>
        <item x="120"/>
        <item x="121"/>
        <item x="122"/>
        <item x="123"/>
        <item x="124"/>
        <item x="125"/>
        <item x="126"/>
        <item x="127"/>
        <item x="128"/>
        <item x="12"/>
        <item x="129"/>
        <item x="130"/>
        <item x="131"/>
        <item x="132"/>
        <item x="133"/>
        <item x="134"/>
        <item x="135"/>
        <item x="136"/>
        <item x="137"/>
        <item x="138"/>
        <item x="13"/>
        <item x="139"/>
        <item x="140"/>
        <item x="141"/>
        <item x="142"/>
        <item x="143"/>
        <item x="144"/>
        <item x="145"/>
        <item x="146"/>
        <item x="147"/>
        <item x="148"/>
        <item x="14"/>
        <item x="149"/>
        <item x="150"/>
        <item x="151"/>
        <item x="152"/>
        <item x="153"/>
        <item x="154"/>
        <item x="155"/>
        <item x="156"/>
        <item x="157"/>
        <item x="158"/>
        <item x="15"/>
        <item x="159"/>
        <item x="160"/>
        <item x="161"/>
        <item x="162"/>
        <item x="163"/>
        <item x="164"/>
        <item x="165"/>
        <item x="166"/>
        <item x="167"/>
        <item x="168"/>
        <item x="16"/>
        <item x="169"/>
        <item x="170"/>
        <item x="171"/>
        <item x="172"/>
        <item x="173"/>
        <item x="174"/>
        <item x="175"/>
        <item x="176"/>
        <item x="177"/>
        <item x="178"/>
        <item x="17"/>
        <item x="179"/>
        <item x="180"/>
        <item x="181"/>
        <item x="182"/>
        <item x="183"/>
        <item x="184"/>
        <item x="185"/>
        <item x="186"/>
        <item x="187"/>
        <item x="188"/>
        <item x="18"/>
        <item x="189"/>
        <item x="190"/>
        <item x="191"/>
        <item x="192"/>
        <item x="193"/>
        <item x="194"/>
        <item x="195"/>
        <item x="196"/>
        <item x="197"/>
        <item x="198"/>
        <item x="1"/>
        <item x="19"/>
        <item x="199"/>
        <item x="200"/>
        <item x="201"/>
        <item x="202"/>
        <item x="203"/>
        <item x="204"/>
        <item x="205"/>
        <item x="206"/>
        <item x="207"/>
        <item x="208"/>
        <item x="20"/>
        <item x="209"/>
        <item x="210"/>
        <item x="211"/>
        <item x="212"/>
        <item x="213"/>
        <item x="214"/>
        <item x="215"/>
        <item x="216"/>
        <item x="217"/>
        <item x="218"/>
        <item x="21"/>
        <item x="219"/>
        <item x="220"/>
        <item x="221"/>
        <item x="222"/>
        <item x="223"/>
        <item x="224"/>
        <item x="225"/>
        <item x="226"/>
        <item x="227"/>
        <item x="228"/>
        <item x="22"/>
        <item x="229"/>
        <item x="230"/>
        <item x="231"/>
        <item x="232"/>
        <item x="233"/>
        <item x="234"/>
        <item x="235"/>
        <item x="236"/>
        <item x="237"/>
        <item x="238"/>
        <item x="23"/>
        <item x="239"/>
        <item x="240"/>
        <item x="241"/>
        <item x="242"/>
        <item x="243"/>
        <item x="244"/>
        <item x="245"/>
        <item x="246"/>
        <item x="247"/>
        <item x="248"/>
        <item x="24"/>
        <item x="249"/>
        <item x="250"/>
        <item x="251"/>
        <item x="252"/>
        <item x="253"/>
        <item x="254"/>
        <item x="255"/>
        <item x="256"/>
        <item x="257"/>
        <item x="258"/>
        <item x="25"/>
        <item x="259"/>
        <item x="260"/>
        <item x="261"/>
        <item x="262"/>
        <item x="263"/>
        <item x="264"/>
        <item x="265"/>
        <item x="266"/>
        <item x="267"/>
        <item x="268"/>
        <item x="26"/>
        <item x="269"/>
        <item x="270"/>
        <item x="271"/>
        <item x="272"/>
        <item x="273"/>
        <item x="274"/>
        <item x="275"/>
        <item x="276"/>
        <item x="277"/>
        <item x="278"/>
        <item x="27"/>
        <item x="279"/>
        <item x="280"/>
        <item x="281"/>
        <item x="282"/>
        <item x="283"/>
        <item x="284"/>
        <item x="285"/>
        <item x="286"/>
        <item x="287"/>
        <item x="288"/>
        <item x="28"/>
        <item x="289"/>
        <item x="290"/>
        <item x="291"/>
        <item x="292"/>
        <item x="293"/>
        <item x="294"/>
        <item x="295"/>
        <item x="296"/>
        <item x="297"/>
        <item x="298"/>
        <item x="2"/>
        <item x="29"/>
        <item x="299"/>
        <item x="300"/>
        <item x="301"/>
        <item x="302"/>
        <item x="303"/>
        <item x="304"/>
        <item x="305"/>
        <item x="306"/>
        <item x="307"/>
        <item x="308"/>
        <item x="30"/>
        <item x="309"/>
        <item x="310"/>
        <item x="311"/>
        <item x="312"/>
        <item x="313"/>
        <item x="314"/>
        <item x="315"/>
        <item x="316"/>
        <item x="317"/>
        <item x="318"/>
        <item x="31"/>
        <item x="319"/>
        <item x="320"/>
        <item x="321"/>
        <item x="322"/>
        <item x="323"/>
        <item x="324"/>
        <item x="325"/>
        <item x="326"/>
        <item x="327"/>
        <item x="328"/>
        <item x="32"/>
        <item x="329"/>
        <item x="330"/>
        <item x="331"/>
        <item x="332"/>
        <item x="333"/>
        <item x="334"/>
        <item x="335"/>
        <item x="336"/>
        <item x="337"/>
        <item x="338"/>
        <item x="33"/>
        <item x="339"/>
        <item x="340"/>
        <item x="341"/>
        <item x="342"/>
        <item x="343"/>
        <item x="344"/>
        <item x="345"/>
        <item x="346"/>
        <item x="347"/>
        <item x="348"/>
        <item x="34"/>
        <item x="349"/>
        <item x="350"/>
        <item x="351"/>
        <item x="352"/>
        <item x="353"/>
        <item x="354"/>
        <item x="355"/>
        <item x="356"/>
        <item x="357"/>
        <item x="358"/>
        <item x="35"/>
        <item x="359"/>
        <item x="360"/>
        <item x="361"/>
        <item x="362"/>
        <item x="363"/>
        <item x="364"/>
        <item x="365"/>
        <item x="366"/>
        <item x="367"/>
        <item x="368"/>
        <item x="36"/>
        <item x="369"/>
        <item x="370"/>
        <item x="371"/>
        <item x="372"/>
        <item x="373"/>
        <item x="374"/>
        <item x="375"/>
        <item x="376"/>
        <item x="377"/>
        <item x="378"/>
        <item x="37"/>
        <item x="379"/>
        <item x="380"/>
        <item x="381"/>
        <item x="382"/>
        <item x="383"/>
        <item x="384"/>
        <item x="385"/>
        <item x="386"/>
        <item x="387"/>
        <item x="388"/>
        <item x="38"/>
        <item x="389"/>
        <item x="390"/>
        <item x="391"/>
        <item x="392"/>
        <item x="393"/>
        <item x="394"/>
        <item x="395"/>
        <item x="396"/>
        <item x="397"/>
        <item x="398"/>
        <item x="3"/>
        <item x="39"/>
        <item x="399"/>
        <item x="400"/>
        <item x="401"/>
        <item x="402"/>
        <item x="403"/>
        <item x="404"/>
        <item x="405"/>
        <item x="406"/>
        <item x="407"/>
        <item x="408"/>
        <item x="40"/>
        <item x="409"/>
        <item x="410"/>
        <item x="411"/>
        <item x="412"/>
        <item x="413"/>
        <item x="414"/>
        <item x="415"/>
        <item x="416"/>
        <item x="417"/>
        <item x="418"/>
        <item x="41"/>
        <item x="419"/>
        <item x="420"/>
        <item x="421"/>
        <item x="422"/>
        <item x="423"/>
        <item x="424"/>
        <item x="425"/>
        <item x="426"/>
        <item x="427"/>
        <item x="428"/>
        <item x="42"/>
        <item x="429"/>
        <item x="430"/>
        <item x="431"/>
        <item x="432"/>
        <item x="433"/>
        <item x="434"/>
        <item x="435"/>
        <item x="436"/>
        <item x="437"/>
        <item x="438"/>
        <item x="43"/>
        <item x="439"/>
        <item x="440"/>
        <item x="441"/>
        <item x="442"/>
        <item x="443"/>
        <item x="444"/>
        <item x="445"/>
        <item x="446"/>
        <item x="447"/>
        <item x="448"/>
        <item x="44"/>
        <item x="449"/>
        <item x="450"/>
        <item x="451"/>
        <item x="452"/>
        <item x="453"/>
        <item x="454"/>
        <item x="455"/>
        <item x="456"/>
        <item x="457"/>
        <item x="458"/>
        <item x="45"/>
        <item x="459"/>
        <item x="460"/>
        <item x="461"/>
        <item x="462"/>
        <item x="463"/>
        <item x="464"/>
        <item x="465"/>
        <item x="466"/>
        <item x="467"/>
        <item x="468"/>
        <item x="46"/>
        <item x="469"/>
        <item x="470"/>
        <item x="471"/>
        <item x="472"/>
        <item x="473"/>
        <item x="474"/>
        <item x="475"/>
        <item x="476"/>
        <item x="477"/>
        <item x="478"/>
        <item x="47"/>
        <item x="479"/>
        <item x="480"/>
        <item x="481"/>
        <item x="482"/>
        <item x="483"/>
        <item x="484"/>
        <item x="485"/>
        <item x="486"/>
        <item x="487"/>
        <item x="488"/>
        <item x="48"/>
        <item x="489"/>
        <item x="490"/>
        <item x="491"/>
        <item x="492"/>
        <item x="493"/>
        <item x="494"/>
        <item x="495"/>
        <item x="496"/>
        <item x="497"/>
        <item x="498"/>
        <item x="4"/>
        <item x="49"/>
        <item x="499"/>
        <item x="500"/>
        <item x="501"/>
        <item x="502"/>
        <item x="503"/>
        <item x="504"/>
        <item x="505"/>
        <item x="506"/>
        <item x="507"/>
        <item x="508"/>
        <item x="50"/>
        <item x="509"/>
        <item x="510"/>
        <item x="511"/>
        <item x="512"/>
        <item x="513"/>
        <item x="514"/>
        <item x="515"/>
        <item x="516"/>
        <item x="517"/>
        <item x="518"/>
        <item x="51"/>
        <item x="519"/>
        <item x="520"/>
        <item x="521"/>
        <item x="522"/>
        <item x="523"/>
        <item x="524"/>
        <item x="525"/>
        <item x="526"/>
        <item x="527"/>
        <item x="528"/>
        <item x="52"/>
        <item x="529"/>
        <item x="530"/>
        <item x="531"/>
        <item x="532"/>
        <item x="533"/>
        <item x="534"/>
        <item x="535"/>
        <item x="536"/>
        <item x="537"/>
        <item x="538"/>
        <item x="53"/>
        <item x="539"/>
        <item x="540"/>
        <item x="541"/>
        <item x="542"/>
        <item x="543"/>
        <item x="544"/>
        <item x="545"/>
        <item x="546"/>
        <item x="547"/>
        <item x="548"/>
        <item x="54"/>
        <item x="549"/>
        <item x="550"/>
        <item x="551"/>
        <item x="552"/>
        <item x="553"/>
        <item x="554"/>
        <item x="555"/>
        <item x="556"/>
        <item x="557"/>
        <item x="558"/>
        <item x="55"/>
        <item x="559"/>
        <item x="560"/>
        <item x="561"/>
        <item x="562"/>
        <item x="563"/>
        <item x="564"/>
        <item x="565"/>
        <item x="566"/>
        <item x="567"/>
        <item x="568"/>
        <item x="56"/>
        <item x="569"/>
        <item x="570"/>
        <item x="571"/>
        <item x="572"/>
        <item x="573"/>
        <item x="574"/>
        <item x="575"/>
        <item x="576"/>
        <item x="577"/>
        <item x="578"/>
        <item x="57"/>
        <item x="579"/>
        <item x="580"/>
        <item x="581"/>
        <item x="582"/>
        <item x="583"/>
        <item x="584"/>
        <item x="585"/>
        <item x="586"/>
        <item x="587"/>
        <item x="588"/>
        <item x="58"/>
        <item x="589"/>
        <item x="590"/>
        <item x="591"/>
        <item x="592"/>
        <item x="593"/>
        <item x="594"/>
        <item x="595"/>
        <item x="596"/>
        <item x="597"/>
        <item x="598"/>
        <item x="5"/>
        <item x="59"/>
        <item x="599"/>
        <item x="600"/>
        <item x="601"/>
        <item x="602"/>
        <item x="603"/>
        <item x="604"/>
        <item x="605"/>
        <item x="606"/>
        <item x="607"/>
        <item x="608"/>
        <item x="60"/>
        <item x="609"/>
        <item x="610"/>
        <item x="611"/>
        <item x="612"/>
        <item x="613"/>
        <item x="614"/>
        <item x="615"/>
        <item x="616"/>
        <item x="617"/>
        <item x="618"/>
        <item x="61"/>
        <item x="619"/>
        <item x="620"/>
        <item x="621"/>
        <item x="622"/>
        <item x="623"/>
        <item x="624"/>
        <item x="625"/>
        <item x="626"/>
        <item x="627"/>
        <item x="628"/>
        <item x="62"/>
        <item x="629"/>
        <item x="630"/>
        <item x="631"/>
        <item x="632"/>
        <item x="633"/>
        <item x="634"/>
        <item x="635"/>
        <item x="636"/>
        <item x="637"/>
        <item x="638"/>
        <item x="63"/>
        <item x="639"/>
        <item x="640"/>
        <item x="641"/>
        <item x="642"/>
        <item x="643"/>
        <item x="644"/>
        <item x="645"/>
        <item x="646"/>
        <item x="647"/>
        <item x="648"/>
        <item x="64"/>
        <item x="649"/>
        <item x="650"/>
        <item x="651"/>
        <item x="652"/>
        <item x="653"/>
        <item x="654"/>
        <item x="655"/>
        <item x="656"/>
        <item x="657"/>
        <item x="658"/>
        <item x="65"/>
        <item x="659"/>
        <item x="660"/>
        <item x="661"/>
        <item x="662"/>
        <item x="663"/>
        <item x="664"/>
        <item x="665"/>
        <item x="666"/>
        <item x="667"/>
        <item x="668"/>
        <item x="66"/>
        <item x="669"/>
        <item x="670"/>
        <item x="671"/>
        <item x="672"/>
        <item x="673"/>
        <item x="674"/>
        <item x="675"/>
        <item x="676"/>
        <item x="677"/>
        <item x="678"/>
        <item x="67"/>
        <item x="679"/>
        <item x="680"/>
        <item x="681"/>
        <item x="682"/>
        <item x="683"/>
        <item x="684"/>
        <item x="685"/>
        <item x="686"/>
        <item x="687"/>
        <item x="688"/>
        <item x="68"/>
        <item x="689"/>
        <item x="690"/>
        <item x="691"/>
        <item x="692"/>
        <item x="693"/>
        <item x="694"/>
        <item x="695"/>
        <item x="696"/>
        <item x="697"/>
        <item x="698"/>
        <item x="6"/>
        <item x="69"/>
        <item x="699"/>
        <item x="700"/>
        <item x="701"/>
        <item x="702"/>
        <item x="703"/>
        <item x="704"/>
        <item x="705"/>
        <item x="706"/>
        <item x="707"/>
        <item x="708"/>
        <item x="70"/>
        <item x="709"/>
        <item x="710"/>
        <item x="711"/>
        <item x="712"/>
        <item x="713"/>
        <item x="714"/>
        <item x="715"/>
        <item x="716"/>
        <item x="717"/>
        <item x="718"/>
        <item x="71"/>
        <item x="719"/>
        <item x="720"/>
        <item x="721"/>
        <item x="722"/>
        <item x="723"/>
        <item x="724"/>
        <item x="725"/>
        <item x="726"/>
        <item x="727"/>
        <item x="728"/>
        <item x="72"/>
        <item x="729"/>
        <item x="730"/>
        <item x="731"/>
        <item x="732"/>
        <item x="733"/>
        <item x="734"/>
        <item x="735"/>
        <item x="736"/>
        <item x="737"/>
        <item x="738"/>
        <item x="73"/>
        <item x="739"/>
        <item x="740"/>
        <item x="741"/>
        <item x="742"/>
        <item x="743"/>
        <item x="744"/>
        <item x="745"/>
        <item x="746"/>
        <item x="747"/>
        <item x="748"/>
        <item x="74"/>
        <item x="749"/>
        <item x="750"/>
        <item x="751"/>
        <item x="752"/>
        <item x="753"/>
        <item x="754"/>
        <item x="755"/>
        <item x="756"/>
        <item x="757"/>
        <item x="758"/>
        <item x="75"/>
        <item x="759"/>
        <item x="760"/>
        <item x="761"/>
        <item x="762"/>
        <item x="763"/>
        <item x="764"/>
        <item x="765"/>
        <item x="766"/>
        <item x="767"/>
        <item x="768"/>
        <item x="76"/>
        <item x="769"/>
        <item x="770"/>
        <item x="771"/>
        <item x="772"/>
        <item x="773"/>
        <item x="774"/>
        <item x="775"/>
        <item x="776"/>
        <item x="777"/>
        <item x="778"/>
        <item x="77"/>
        <item x="779"/>
        <item x="780"/>
        <item x="781"/>
        <item x="782"/>
        <item x="783"/>
        <item x="784"/>
        <item x="785"/>
        <item x="786"/>
        <item x="787"/>
        <item x="788"/>
        <item x="78"/>
        <item x="789"/>
        <item x="790"/>
        <item x="791"/>
        <item x="792"/>
        <item x="793"/>
        <item x="794"/>
        <item x="795"/>
        <item x="796"/>
        <item x="797"/>
        <item x="798"/>
        <item x="7"/>
        <item x="79"/>
        <item x="799"/>
        <item x="800"/>
        <item x="801"/>
        <item x="802"/>
        <item x="803"/>
        <item x="804"/>
        <item x="805"/>
        <item x="806"/>
        <item x="807"/>
        <item x="808"/>
        <item x="80"/>
        <item x="809"/>
        <item x="810"/>
        <item x="811"/>
        <item x="812"/>
        <item x="813"/>
        <item x="814"/>
        <item x="815"/>
        <item x="816"/>
        <item x="817"/>
        <item x="818"/>
        <item x="81"/>
        <item x="819"/>
        <item x="820"/>
        <item x="821"/>
        <item x="822"/>
        <item x="823"/>
        <item x="824"/>
        <item x="825"/>
        <item x="826"/>
        <item x="827"/>
        <item x="828"/>
        <item x="82"/>
        <item x="829"/>
        <item x="830"/>
        <item x="831"/>
        <item x="832"/>
        <item x="833"/>
        <item x="834"/>
        <item x="835"/>
        <item x="836"/>
        <item x="837"/>
        <item x="838"/>
        <item x="83"/>
        <item x="839"/>
        <item x="840"/>
        <item x="841"/>
        <item x="842"/>
        <item x="843"/>
        <item x="844"/>
        <item x="845"/>
        <item x="846"/>
        <item x="847"/>
        <item x="848"/>
        <item x="84"/>
        <item x="849"/>
        <item x="850"/>
        <item x="851"/>
        <item x="852"/>
        <item x="853"/>
        <item x="854"/>
        <item x="855"/>
        <item x="856"/>
        <item x="857"/>
        <item x="858"/>
        <item x="85"/>
        <item x="859"/>
        <item x="860"/>
        <item x="861"/>
        <item x="862"/>
        <item x="863"/>
        <item x="864"/>
        <item x="865"/>
        <item x="866"/>
        <item x="867"/>
        <item x="868"/>
        <item x="86"/>
        <item x="869"/>
        <item x="870"/>
        <item x="871"/>
        <item x="872"/>
        <item x="873"/>
        <item x="874"/>
        <item x="875"/>
        <item x="876"/>
        <item x="877"/>
        <item x="878"/>
        <item x="87"/>
        <item x="879"/>
        <item x="880"/>
        <item x="881"/>
        <item x="882"/>
        <item x="883"/>
        <item x="884"/>
        <item x="885"/>
        <item x="886"/>
        <item x="887"/>
        <item x="888"/>
        <item x="88"/>
        <item x="889"/>
        <item x="890"/>
        <item x="891"/>
        <item x="892"/>
        <item x="893"/>
        <item x="894"/>
        <item x="895"/>
        <item x="896"/>
        <item x="897"/>
        <item x="898"/>
        <item x="8"/>
        <item x="89"/>
        <item x="899"/>
        <item x="900"/>
        <item x="901"/>
        <item x="902"/>
        <item x="903"/>
        <item x="904"/>
        <item x="905"/>
        <item x="906"/>
        <item x="907"/>
        <item x="908"/>
        <item x="90"/>
        <item x="909"/>
        <item x="910"/>
        <item x="911"/>
        <item x="912"/>
        <item x="913"/>
        <item x="914"/>
        <item x="915"/>
        <item x="916"/>
        <item x="917"/>
        <item x="918"/>
        <item x="91"/>
        <item x="919"/>
        <item x="920"/>
        <item x="921"/>
        <item x="922"/>
        <item x="923"/>
        <item x="924"/>
        <item x="925"/>
        <item x="926"/>
        <item x="927"/>
        <item x="928"/>
        <item x="92"/>
        <item x="929"/>
        <item x="930"/>
        <item x="931"/>
        <item x="932"/>
        <item x="933"/>
        <item x="934"/>
        <item x="935"/>
        <item x="936"/>
        <item x="937"/>
        <item x="938"/>
        <item x="93"/>
        <item x="939"/>
        <item x="940"/>
        <item x="941"/>
        <item x="942"/>
        <item x="943"/>
        <item x="944"/>
        <item x="945"/>
        <item x="946"/>
        <item x="947"/>
        <item x="948"/>
        <item x="94"/>
        <item x="949"/>
        <item x="950"/>
        <item x="951"/>
        <item x="952"/>
        <item x="953"/>
        <item x="954"/>
        <item x="955"/>
        <item x="956"/>
        <item x="957"/>
        <item x="958"/>
        <item x="95"/>
        <item x="959"/>
        <item x="960"/>
        <item x="961"/>
        <item x="962"/>
        <item x="963"/>
        <item x="964"/>
        <item x="965"/>
        <item x="966"/>
        <item x="967"/>
        <item x="968"/>
        <item x="96"/>
        <item x="969"/>
        <item x="970"/>
        <item x="971"/>
        <item x="972"/>
        <item x="973"/>
        <item x="974"/>
        <item x="975"/>
        <item x="976"/>
        <item x="977"/>
        <item x="978"/>
        <item x="97"/>
        <item x="979"/>
        <item x="980"/>
        <item x="981"/>
        <item x="982"/>
        <item x="983"/>
        <item x="984"/>
        <item x="985"/>
        <item x="986"/>
        <item x="987"/>
        <item x="988"/>
        <item x="98"/>
        <item x="989"/>
        <item x="990"/>
        <item x="991"/>
        <item x="992"/>
        <item x="993"/>
        <item x="994"/>
        <item x="995"/>
        <item x="996"/>
        <item x="997"/>
        <item x="998"/>
        <item t="default"/>
      </items>
    </pivotField>
    <pivotField showAll="0"/>
    <pivotField showAll="0">
      <items count="8">
        <item x="3"/>
        <item x="5"/>
        <item x="1"/>
        <item x="4"/>
        <item x="0"/>
        <item x="6"/>
        <item x="2"/>
        <item t="default"/>
      </items>
    </pivotField>
    <pivotField showAll="0"/>
    <pivotField showAll="0">
      <items count="3">
        <item x="0"/>
        <item x="1"/>
        <item t="default"/>
      </items>
    </pivotField>
    <pivotField showAll="0"/>
    <pivotField showAll="0">
      <items count="5">
        <item x="2"/>
        <item x="3"/>
        <item x="0"/>
        <item x="1"/>
        <item t="default"/>
      </items>
    </pivotField>
    <pivotField numFmtId="16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showAll="0"/>
    <pivotField showAll="0"/>
    <pivotField showAll="0"/>
    <pivotField showAll="0"/>
    <pivotField showAll="0">
      <items count="4">
        <item x="2"/>
        <item x="1"/>
        <item x="0"/>
        <item t="default"/>
      </items>
    </pivotField>
    <pivotField showAll="0"/>
    <pivotField showAll="0">
      <items count="85">
        <item x="50"/>
        <item x="71"/>
        <item x="28"/>
        <item x="29"/>
        <item x="36"/>
        <item x="78"/>
        <item x="82"/>
        <item x="25"/>
        <item x="63"/>
        <item x="62"/>
        <item x="30"/>
        <item x="64"/>
        <item x="21"/>
        <item x="55"/>
        <item x="17"/>
        <item x="33"/>
        <item x="18"/>
        <item x="15"/>
        <item x="7"/>
        <item x="9"/>
        <item x="57"/>
        <item x="67"/>
        <item x="47"/>
        <item x="34"/>
        <item x="39"/>
        <item x="70"/>
        <item x="27"/>
        <item x="80"/>
        <item x="4"/>
        <item x="37"/>
        <item x="45"/>
        <item x="16"/>
        <item x="10"/>
        <item x="69"/>
        <item x="56"/>
        <item x="83"/>
        <item x="58"/>
        <item x="75"/>
        <item x="13"/>
        <item x="81"/>
        <item x="52"/>
        <item x="44"/>
        <item x="72"/>
        <item x="32"/>
        <item x="31"/>
        <item x="12"/>
        <item x="74"/>
        <item x="3"/>
        <item x="26"/>
        <item x="61"/>
        <item x="5"/>
        <item x="35"/>
        <item x="19"/>
        <item x="20"/>
        <item x="23"/>
        <item x="53"/>
        <item x="11"/>
        <item x="43"/>
        <item x="77"/>
        <item x="46"/>
        <item x="79"/>
        <item x="49"/>
        <item x="73"/>
        <item x="66"/>
        <item x="14"/>
        <item x="41"/>
        <item x="2"/>
        <item x="60"/>
        <item x="6"/>
        <item x="68"/>
        <item x="24"/>
        <item x="76"/>
        <item x="8"/>
        <item x="0"/>
        <item x="51"/>
        <item x="22"/>
        <item x="42"/>
        <item x="38"/>
        <item x="65"/>
        <item x="40"/>
        <item x="54"/>
        <item x="48"/>
        <item x="59"/>
        <item x="1"/>
        <item t="default"/>
      </items>
    </pivotField>
    <pivotField dataField="1" showAll="0"/>
    <pivotField showAll="0"/>
    <pivotField showAll="0"/>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s>
  <rowFields count="1">
    <field x="0"/>
  </rowFields>
  <rowItems count="10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t="grand">
      <x/>
    </i>
  </rowItems>
  <colItems count="1">
    <i/>
  </colItems>
  <dataFields count="1">
    <dataField name="Sum of left Status"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9EEA30D-36B0-4D34-A2DA-9502F16B30BE}" name="PivotTable6"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A140:B148" firstHeaderRow="1" firstDataRow="1" firstDataCol="1"/>
  <pivotFields count="22">
    <pivotField dataField="1" showAll="0"/>
    <pivotField showAll="0"/>
    <pivotField axis="axisRow" showAll="0">
      <items count="8">
        <item x="3"/>
        <item x="5"/>
        <item x="1"/>
        <item x="4"/>
        <item x="0"/>
        <item x="6"/>
        <item x="2"/>
        <item t="default"/>
      </items>
    </pivotField>
    <pivotField showAll="0"/>
    <pivotField showAll="0">
      <items count="3">
        <item x="0"/>
        <item x="1"/>
        <item t="default"/>
      </items>
    </pivotField>
    <pivotField showAll="0"/>
    <pivotField showAll="0">
      <items count="5">
        <item x="2"/>
        <item x="3"/>
        <item x="0"/>
        <item x="1"/>
        <item t="default"/>
      </items>
    </pivotField>
    <pivotField numFmtId="16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showAll="0"/>
    <pivotField showAll="0"/>
    <pivotField showAll="0"/>
    <pivotField showAll="0"/>
    <pivotField showAll="0">
      <items count="4">
        <item x="2"/>
        <item x="1"/>
        <item x="0"/>
        <item t="default"/>
      </items>
    </pivotField>
    <pivotField showAll="0"/>
    <pivotField showAll="0">
      <items count="85">
        <item x="50"/>
        <item x="71"/>
        <item x="28"/>
        <item x="29"/>
        <item x="36"/>
        <item x="78"/>
        <item x="82"/>
        <item x="25"/>
        <item x="63"/>
        <item x="62"/>
        <item x="30"/>
        <item x="64"/>
        <item x="21"/>
        <item x="55"/>
        <item x="17"/>
        <item x="33"/>
        <item x="18"/>
        <item x="15"/>
        <item x="7"/>
        <item x="9"/>
        <item x="57"/>
        <item x="67"/>
        <item x="47"/>
        <item x="34"/>
        <item x="39"/>
        <item x="70"/>
        <item x="27"/>
        <item x="80"/>
        <item x="4"/>
        <item x="37"/>
        <item x="45"/>
        <item x="16"/>
        <item x="10"/>
        <item x="69"/>
        <item x="56"/>
        <item x="83"/>
        <item x="58"/>
        <item x="75"/>
        <item x="13"/>
        <item x="81"/>
        <item x="52"/>
        <item x="44"/>
        <item x="72"/>
        <item x="32"/>
        <item x="31"/>
        <item x="12"/>
        <item x="74"/>
        <item x="3"/>
        <item x="26"/>
        <item x="61"/>
        <item x="5"/>
        <item x="35"/>
        <item x="19"/>
        <item x="20"/>
        <item x="23"/>
        <item x="53"/>
        <item x="11"/>
        <item x="43"/>
        <item x="77"/>
        <item x="46"/>
        <item x="79"/>
        <item x="49"/>
        <item x="73"/>
        <item x="66"/>
        <item x="14"/>
        <item x="41"/>
        <item x="2"/>
        <item x="60"/>
        <item x="6"/>
        <item x="68"/>
        <item x="24"/>
        <item x="76"/>
        <item x="8"/>
        <item x="0"/>
        <item x="51"/>
        <item x="22"/>
        <item x="42"/>
        <item x="38"/>
        <item x="65"/>
        <item x="40"/>
        <item x="54"/>
        <item x="48"/>
        <item x="59"/>
        <item x="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s>
  <rowFields count="1">
    <field x="2"/>
  </rowFields>
  <rowItems count="8">
    <i>
      <x/>
    </i>
    <i>
      <x v="1"/>
    </i>
    <i>
      <x v="2"/>
    </i>
    <i>
      <x v="3"/>
    </i>
    <i>
      <x v="4"/>
    </i>
    <i>
      <x v="5"/>
    </i>
    <i>
      <x v="6"/>
    </i>
    <i t="grand">
      <x/>
    </i>
  </rowItems>
  <colItems count="1">
    <i/>
  </colItems>
  <dataFields count="1">
    <dataField name="Count of EmpID" fld="0" subtotal="count"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94F3AC5D-C011-433C-AEFD-F68F88300FDB}" name="PivotTable11"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258:B344" firstHeaderRow="1" firstDataRow="1" firstDataCol="1"/>
  <pivotFields count="22">
    <pivotField axis="axisRow" showAll="0" measureFilter="1">
      <items count="1001">
        <item x="0"/>
        <item x="9"/>
        <item x="99"/>
        <item x="999"/>
        <item x="100"/>
        <item x="101"/>
        <item x="102"/>
        <item x="103"/>
        <item x="104"/>
        <item x="105"/>
        <item x="106"/>
        <item x="107"/>
        <item x="108"/>
        <item x="10"/>
        <item x="109"/>
        <item x="110"/>
        <item x="111"/>
        <item x="112"/>
        <item x="113"/>
        <item x="114"/>
        <item x="115"/>
        <item x="116"/>
        <item x="117"/>
        <item x="118"/>
        <item x="11"/>
        <item x="119"/>
        <item x="120"/>
        <item x="121"/>
        <item x="122"/>
        <item x="123"/>
        <item x="124"/>
        <item x="125"/>
        <item x="126"/>
        <item x="127"/>
        <item x="128"/>
        <item x="12"/>
        <item x="129"/>
        <item x="130"/>
        <item x="131"/>
        <item x="132"/>
        <item x="133"/>
        <item x="134"/>
        <item x="135"/>
        <item x="136"/>
        <item x="137"/>
        <item x="138"/>
        <item x="13"/>
        <item x="139"/>
        <item x="140"/>
        <item x="141"/>
        <item x="142"/>
        <item x="143"/>
        <item x="144"/>
        <item x="145"/>
        <item x="146"/>
        <item x="147"/>
        <item x="148"/>
        <item x="14"/>
        <item x="149"/>
        <item x="150"/>
        <item x="151"/>
        <item x="152"/>
        <item x="153"/>
        <item x="154"/>
        <item x="155"/>
        <item x="156"/>
        <item x="157"/>
        <item x="158"/>
        <item x="15"/>
        <item x="159"/>
        <item x="160"/>
        <item x="161"/>
        <item x="162"/>
        <item x="163"/>
        <item x="164"/>
        <item x="165"/>
        <item x="166"/>
        <item x="167"/>
        <item x="168"/>
        <item x="16"/>
        <item x="169"/>
        <item x="170"/>
        <item x="171"/>
        <item x="172"/>
        <item x="173"/>
        <item x="174"/>
        <item x="175"/>
        <item x="176"/>
        <item x="177"/>
        <item x="178"/>
        <item x="17"/>
        <item x="179"/>
        <item x="180"/>
        <item x="181"/>
        <item x="182"/>
        <item x="183"/>
        <item x="184"/>
        <item x="185"/>
        <item x="186"/>
        <item x="187"/>
        <item x="188"/>
        <item x="18"/>
        <item x="189"/>
        <item x="190"/>
        <item x="191"/>
        <item x="192"/>
        <item x="193"/>
        <item x="194"/>
        <item x="195"/>
        <item x="196"/>
        <item x="197"/>
        <item x="198"/>
        <item x="1"/>
        <item x="19"/>
        <item x="199"/>
        <item x="200"/>
        <item x="201"/>
        <item x="202"/>
        <item x="203"/>
        <item x="204"/>
        <item x="205"/>
        <item x="206"/>
        <item x="207"/>
        <item x="208"/>
        <item x="20"/>
        <item x="209"/>
        <item x="210"/>
        <item x="211"/>
        <item x="212"/>
        <item x="213"/>
        <item x="214"/>
        <item x="215"/>
        <item x="216"/>
        <item x="217"/>
        <item x="218"/>
        <item x="21"/>
        <item x="219"/>
        <item x="220"/>
        <item x="221"/>
        <item x="222"/>
        <item x="223"/>
        <item x="224"/>
        <item x="225"/>
        <item x="226"/>
        <item x="227"/>
        <item x="228"/>
        <item x="22"/>
        <item x="229"/>
        <item x="230"/>
        <item x="231"/>
        <item x="232"/>
        <item x="233"/>
        <item x="234"/>
        <item x="235"/>
        <item x="236"/>
        <item x="237"/>
        <item x="238"/>
        <item x="23"/>
        <item x="239"/>
        <item x="240"/>
        <item x="241"/>
        <item x="242"/>
        <item x="243"/>
        <item x="244"/>
        <item x="245"/>
        <item x="246"/>
        <item x="247"/>
        <item x="248"/>
        <item x="24"/>
        <item x="249"/>
        <item x="250"/>
        <item x="251"/>
        <item x="252"/>
        <item x="253"/>
        <item x="254"/>
        <item x="255"/>
        <item x="256"/>
        <item x="257"/>
        <item x="258"/>
        <item x="25"/>
        <item x="259"/>
        <item x="260"/>
        <item x="261"/>
        <item x="262"/>
        <item x="263"/>
        <item x="264"/>
        <item x="265"/>
        <item x="266"/>
        <item x="267"/>
        <item x="268"/>
        <item x="26"/>
        <item x="269"/>
        <item x="270"/>
        <item x="271"/>
        <item x="272"/>
        <item x="273"/>
        <item x="274"/>
        <item x="275"/>
        <item x="276"/>
        <item x="277"/>
        <item x="278"/>
        <item x="27"/>
        <item x="279"/>
        <item x="280"/>
        <item x="281"/>
        <item x="282"/>
        <item x="283"/>
        <item x="284"/>
        <item x="285"/>
        <item x="286"/>
        <item x="287"/>
        <item x="288"/>
        <item x="28"/>
        <item x="289"/>
        <item x="290"/>
        <item x="291"/>
        <item x="292"/>
        <item x="293"/>
        <item x="294"/>
        <item x="295"/>
        <item x="296"/>
        <item x="297"/>
        <item x="298"/>
        <item x="2"/>
        <item x="29"/>
        <item x="299"/>
        <item x="300"/>
        <item x="301"/>
        <item x="302"/>
        <item x="303"/>
        <item x="304"/>
        <item x="305"/>
        <item x="306"/>
        <item x="307"/>
        <item x="308"/>
        <item x="30"/>
        <item x="309"/>
        <item x="310"/>
        <item x="311"/>
        <item x="312"/>
        <item x="313"/>
        <item x="314"/>
        <item x="315"/>
        <item x="316"/>
        <item x="317"/>
        <item x="318"/>
        <item x="31"/>
        <item x="319"/>
        <item x="320"/>
        <item x="321"/>
        <item x="322"/>
        <item x="323"/>
        <item x="324"/>
        <item x="325"/>
        <item x="326"/>
        <item x="327"/>
        <item x="328"/>
        <item x="32"/>
        <item x="329"/>
        <item x="330"/>
        <item x="331"/>
        <item x="332"/>
        <item x="333"/>
        <item x="334"/>
        <item x="335"/>
        <item x="336"/>
        <item x="337"/>
        <item x="338"/>
        <item x="33"/>
        <item x="339"/>
        <item x="340"/>
        <item x="341"/>
        <item x="342"/>
        <item x="343"/>
        <item x="344"/>
        <item x="345"/>
        <item x="346"/>
        <item x="347"/>
        <item x="348"/>
        <item x="34"/>
        <item x="349"/>
        <item x="350"/>
        <item x="351"/>
        <item x="352"/>
        <item x="353"/>
        <item x="354"/>
        <item x="355"/>
        <item x="356"/>
        <item x="357"/>
        <item x="358"/>
        <item x="35"/>
        <item x="359"/>
        <item x="360"/>
        <item x="361"/>
        <item x="362"/>
        <item x="363"/>
        <item x="364"/>
        <item x="365"/>
        <item x="366"/>
        <item x="367"/>
        <item x="368"/>
        <item x="36"/>
        <item x="369"/>
        <item x="370"/>
        <item x="371"/>
        <item x="372"/>
        <item x="373"/>
        <item x="374"/>
        <item x="375"/>
        <item x="376"/>
        <item x="377"/>
        <item x="378"/>
        <item x="37"/>
        <item x="379"/>
        <item x="380"/>
        <item x="381"/>
        <item x="382"/>
        <item x="383"/>
        <item x="384"/>
        <item x="385"/>
        <item x="386"/>
        <item x="387"/>
        <item x="388"/>
        <item x="38"/>
        <item x="389"/>
        <item x="390"/>
        <item x="391"/>
        <item x="392"/>
        <item x="393"/>
        <item x="394"/>
        <item x="395"/>
        <item x="396"/>
        <item x="397"/>
        <item x="398"/>
        <item x="3"/>
        <item x="39"/>
        <item x="399"/>
        <item x="400"/>
        <item x="401"/>
        <item x="402"/>
        <item x="403"/>
        <item x="404"/>
        <item x="405"/>
        <item x="406"/>
        <item x="407"/>
        <item x="408"/>
        <item x="40"/>
        <item x="409"/>
        <item x="410"/>
        <item x="411"/>
        <item x="412"/>
        <item x="413"/>
        <item x="414"/>
        <item x="415"/>
        <item x="416"/>
        <item x="417"/>
        <item x="418"/>
        <item x="41"/>
        <item x="419"/>
        <item x="420"/>
        <item x="421"/>
        <item x="422"/>
        <item x="423"/>
        <item x="424"/>
        <item x="425"/>
        <item x="426"/>
        <item x="427"/>
        <item x="428"/>
        <item x="42"/>
        <item x="429"/>
        <item x="430"/>
        <item x="431"/>
        <item x="432"/>
        <item x="433"/>
        <item x="434"/>
        <item x="435"/>
        <item x="436"/>
        <item x="437"/>
        <item x="438"/>
        <item x="43"/>
        <item x="439"/>
        <item x="440"/>
        <item x="441"/>
        <item x="442"/>
        <item x="443"/>
        <item x="444"/>
        <item x="445"/>
        <item x="446"/>
        <item x="447"/>
        <item x="448"/>
        <item x="44"/>
        <item x="449"/>
        <item x="450"/>
        <item x="451"/>
        <item x="452"/>
        <item x="453"/>
        <item x="454"/>
        <item x="455"/>
        <item x="456"/>
        <item x="457"/>
        <item x="458"/>
        <item x="45"/>
        <item x="459"/>
        <item x="460"/>
        <item x="461"/>
        <item x="462"/>
        <item x="463"/>
        <item x="464"/>
        <item x="465"/>
        <item x="466"/>
        <item x="467"/>
        <item x="468"/>
        <item x="46"/>
        <item x="469"/>
        <item x="470"/>
        <item x="471"/>
        <item x="472"/>
        <item x="473"/>
        <item x="474"/>
        <item x="475"/>
        <item x="476"/>
        <item x="477"/>
        <item x="478"/>
        <item x="47"/>
        <item x="479"/>
        <item x="480"/>
        <item x="481"/>
        <item x="482"/>
        <item x="483"/>
        <item x="484"/>
        <item x="485"/>
        <item x="486"/>
        <item x="487"/>
        <item x="488"/>
        <item x="48"/>
        <item x="489"/>
        <item x="490"/>
        <item x="491"/>
        <item x="492"/>
        <item x="493"/>
        <item x="494"/>
        <item x="495"/>
        <item x="496"/>
        <item x="497"/>
        <item x="498"/>
        <item x="4"/>
        <item x="49"/>
        <item x="499"/>
        <item x="500"/>
        <item x="501"/>
        <item x="502"/>
        <item x="503"/>
        <item x="504"/>
        <item x="505"/>
        <item x="506"/>
        <item x="507"/>
        <item x="508"/>
        <item x="50"/>
        <item x="509"/>
        <item x="510"/>
        <item x="511"/>
        <item x="512"/>
        <item x="513"/>
        <item x="514"/>
        <item x="515"/>
        <item x="516"/>
        <item x="517"/>
        <item x="518"/>
        <item x="51"/>
        <item x="519"/>
        <item x="520"/>
        <item x="521"/>
        <item x="522"/>
        <item x="523"/>
        <item x="524"/>
        <item x="525"/>
        <item x="526"/>
        <item x="527"/>
        <item x="528"/>
        <item x="52"/>
        <item x="529"/>
        <item x="530"/>
        <item x="531"/>
        <item x="532"/>
        <item x="533"/>
        <item x="534"/>
        <item x="535"/>
        <item x="536"/>
        <item x="537"/>
        <item x="538"/>
        <item x="53"/>
        <item x="539"/>
        <item x="540"/>
        <item x="541"/>
        <item x="542"/>
        <item x="543"/>
        <item x="544"/>
        <item x="545"/>
        <item x="546"/>
        <item x="547"/>
        <item x="548"/>
        <item x="54"/>
        <item x="549"/>
        <item x="550"/>
        <item x="551"/>
        <item x="552"/>
        <item x="553"/>
        <item x="554"/>
        <item x="555"/>
        <item x="556"/>
        <item x="557"/>
        <item x="558"/>
        <item x="55"/>
        <item x="559"/>
        <item x="560"/>
        <item x="561"/>
        <item x="562"/>
        <item x="563"/>
        <item x="564"/>
        <item x="565"/>
        <item x="566"/>
        <item x="567"/>
        <item x="568"/>
        <item x="56"/>
        <item x="569"/>
        <item x="570"/>
        <item x="571"/>
        <item x="572"/>
        <item x="573"/>
        <item x="574"/>
        <item x="575"/>
        <item x="576"/>
        <item x="577"/>
        <item x="578"/>
        <item x="57"/>
        <item x="579"/>
        <item x="580"/>
        <item x="581"/>
        <item x="582"/>
        <item x="583"/>
        <item x="584"/>
        <item x="585"/>
        <item x="586"/>
        <item x="587"/>
        <item x="588"/>
        <item x="58"/>
        <item x="589"/>
        <item x="590"/>
        <item x="591"/>
        <item x="592"/>
        <item x="593"/>
        <item x="594"/>
        <item x="595"/>
        <item x="596"/>
        <item x="597"/>
        <item x="598"/>
        <item x="5"/>
        <item x="59"/>
        <item x="599"/>
        <item x="600"/>
        <item x="601"/>
        <item x="602"/>
        <item x="603"/>
        <item x="604"/>
        <item x="605"/>
        <item x="606"/>
        <item x="607"/>
        <item x="608"/>
        <item x="60"/>
        <item x="609"/>
        <item x="610"/>
        <item x="611"/>
        <item x="612"/>
        <item x="613"/>
        <item x="614"/>
        <item x="615"/>
        <item x="616"/>
        <item x="617"/>
        <item x="618"/>
        <item x="61"/>
        <item x="619"/>
        <item x="620"/>
        <item x="621"/>
        <item x="622"/>
        <item x="623"/>
        <item x="624"/>
        <item x="625"/>
        <item x="626"/>
        <item x="627"/>
        <item x="628"/>
        <item x="62"/>
        <item x="629"/>
        <item x="630"/>
        <item x="631"/>
        <item x="632"/>
        <item x="633"/>
        <item x="634"/>
        <item x="635"/>
        <item x="636"/>
        <item x="637"/>
        <item x="638"/>
        <item x="63"/>
        <item x="639"/>
        <item x="640"/>
        <item x="641"/>
        <item x="642"/>
        <item x="643"/>
        <item x="644"/>
        <item x="645"/>
        <item x="646"/>
        <item x="647"/>
        <item x="648"/>
        <item x="64"/>
        <item x="649"/>
        <item x="650"/>
        <item x="651"/>
        <item x="652"/>
        <item x="653"/>
        <item x="654"/>
        <item x="655"/>
        <item x="656"/>
        <item x="657"/>
        <item x="658"/>
        <item x="65"/>
        <item x="659"/>
        <item x="660"/>
        <item x="661"/>
        <item x="662"/>
        <item x="663"/>
        <item x="664"/>
        <item x="665"/>
        <item x="666"/>
        <item x="667"/>
        <item x="668"/>
        <item x="66"/>
        <item x="669"/>
        <item x="670"/>
        <item x="671"/>
        <item x="672"/>
        <item x="673"/>
        <item x="674"/>
        <item x="675"/>
        <item x="676"/>
        <item x="677"/>
        <item x="678"/>
        <item x="67"/>
        <item x="679"/>
        <item x="680"/>
        <item x="681"/>
        <item x="682"/>
        <item x="683"/>
        <item x="684"/>
        <item x="685"/>
        <item x="686"/>
        <item x="687"/>
        <item x="688"/>
        <item x="68"/>
        <item x="689"/>
        <item x="690"/>
        <item x="691"/>
        <item x="692"/>
        <item x="693"/>
        <item x="694"/>
        <item x="695"/>
        <item x="696"/>
        <item x="697"/>
        <item x="698"/>
        <item x="6"/>
        <item x="69"/>
        <item x="699"/>
        <item x="700"/>
        <item x="701"/>
        <item x="702"/>
        <item x="703"/>
        <item x="704"/>
        <item x="705"/>
        <item x="706"/>
        <item x="707"/>
        <item x="708"/>
        <item x="70"/>
        <item x="709"/>
        <item x="710"/>
        <item x="711"/>
        <item x="712"/>
        <item x="713"/>
        <item x="714"/>
        <item x="715"/>
        <item x="716"/>
        <item x="717"/>
        <item x="718"/>
        <item x="71"/>
        <item x="719"/>
        <item x="720"/>
        <item x="721"/>
        <item x="722"/>
        <item x="723"/>
        <item x="724"/>
        <item x="725"/>
        <item x="726"/>
        <item x="727"/>
        <item x="728"/>
        <item x="72"/>
        <item x="729"/>
        <item x="730"/>
        <item x="731"/>
        <item x="732"/>
        <item x="733"/>
        <item x="734"/>
        <item x="735"/>
        <item x="736"/>
        <item x="737"/>
        <item x="738"/>
        <item x="73"/>
        <item x="739"/>
        <item x="740"/>
        <item x="741"/>
        <item x="742"/>
        <item x="743"/>
        <item x="744"/>
        <item x="745"/>
        <item x="746"/>
        <item x="747"/>
        <item x="748"/>
        <item x="74"/>
        <item x="749"/>
        <item x="750"/>
        <item x="751"/>
        <item x="752"/>
        <item x="753"/>
        <item x="754"/>
        <item x="755"/>
        <item x="756"/>
        <item x="757"/>
        <item x="758"/>
        <item x="75"/>
        <item x="759"/>
        <item x="760"/>
        <item x="761"/>
        <item x="762"/>
        <item x="763"/>
        <item x="764"/>
        <item x="765"/>
        <item x="766"/>
        <item x="767"/>
        <item x="768"/>
        <item x="76"/>
        <item x="769"/>
        <item x="770"/>
        <item x="771"/>
        <item x="772"/>
        <item x="773"/>
        <item x="774"/>
        <item x="775"/>
        <item x="776"/>
        <item x="777"/>
        <item x="778"/>
        <item x="77"/>
        <item x="779"/>
        <item x="780"/>
        <item x="781"/>
        <item x="782"/>
        <item x="783"/>
        <item x="784"/>
        <item x="785"/>
        <item x="786"/>
        <item x="787"/>
        <item x="788"/>
        <item x="78"/>
        <item x="789"/>
        <item x="790"/>
        <item x="791"/>
        <item x="792"/>
        <item x="793"/>
        <item x="794"/>
        <item x="795"/>
        <item x="796"/>
        <item x="797"/>
        <item x="798"/>
        <item x="7"/>
        <item x="79"/>
        <item x="799"/>
        <item x="800"/>
        <item x="801"/>
        <item x="802"/>
        <item x="803"/>
        <item x="804"/>
        <item x="805"/>
        <item x="806"/>
        <item x="807"/>
        <item x="808"/>
        <item x="80"/>
        <item x="809"/>
        <item x="810"/>
        <item x="811"/>
        <item x="812"/>
        <item x="813"/>
        <item x="814"/>
        <item x="815"/>
        <item x="816"/>
        <item x="817"/>
        <item x="818"/>
        <item x="81"/>
        <item x="819"/>
        <item x="820"/>
        <item x="821"/>
        <item x="822"/>
        <item x="823"/>
        <item x="824"/>
        <item x="825"/>
        <item x="826"/>
        <item x="827"/>
        <item x="828"/>
        <item x="82"/>
        <item x="829"/>
        <item x="830"/>
        <item x="831"/>
        <item x="832"/>
        <item x="833"/>
        <item x="834"/>
        <item x="835"/>
        <item x="836"/>
        <item x="837"/>
        <item x="838"/>
        <item x="83"/>
        <item x="839"/>
        <item x="840"/>
        <item x="841"/>
        <item x="842"/>
        <item x="843"/>
        <item x="844"/>
        <item x="845"/>
        <item x="846"/>
        <item x="847"/>
        <item x="848"/>
        <item x="84"/>
        <item x="849"/>
        <item x="850"/>
        <item x="851"/>
        <item x="852"/>
        <item x="853"/>
        <item x="854"/>
        <item x="855"/>
        <item x="856"/>
        <item x="857"/>
        <item x="858"/>
        <item x="85"/>
        <item x="859"/>
        <item x="860"/>
        <item x="861"/>
        <item x="862"/>
        <item x="863"/>
        <item x="864"/>
        <item x="865"/>
        <item x="866"/>
        <item x="867"/>
        <item x="868"/>
        <item x="86"/>
        <item x="869"/>
        <item x="870"/>
        <item x="871"/>
        <item x="872"/>
        <item x="873"/>
        <item x="874"/>
        <item x="875"/>
        <item x="876"/>
        <item x="877"/>
        <item x="878"/>
        <item x="87"/>
        <item x="879"/>
        <item x="880"/>
        <item x="881"/>
        <item x="882"/>
        <item x="883"/>
        <item x="884"/>
        <item x="885"/>
        <item x="886"/>
        <item x="887"/>
        <item x="888"/>
        <item x="88"/>
        <item x="889"/>
        <item x="890"/>
        <item x="891"/>
        <item x="892"/>
        <item x="893"/>
        <item x="894"/>
        <item x="895"/>
        <item x="896"/>
        <item x="897"/>
        <item x="898"/>
        <item x="8"/>
        <item x="89"/>
        <item x="899"/>
        <item x="900"/>
        <item x="901"/>
        <item x="902"/>
        <item x="903"/>
        <item x="904"/>
        <item x="905"/>
        <item x="906"/>
        <item x="907"/>
        <item x="908"/>
        <item x="90"/>
        <item x="909"/>
        <item x="910"/>
        <item x="911"/>
        <item x="912"/>
        <item x="913"/>
        <item x="914"/>
        <item x="915"/>
        <item x="916"/>
        <item x="917"/>
        <item x="918"/>
        <item x="91"/>
        <item x="919"/>
        <item x="920"/>
        <item x="921"/>
        <item x="922"/>
        <item x="923"/>
        <item x="924"/>
        <item x="925"/>
        <item x="926"/>
        <item x="927"/>
        <item x="928"/>
        <item x="92"/>
        <item x="929"/>
        <item x="930"/>
        <item x="931"/>
        <item x="932"/>
        <item x="933"/>
        <item x="934"/>
        <item x="935"/>
        <item x="936"/>
        <item x="937"/>
        <item x="938"/>
        <item x="93"/>
        <item x="939"/>
        <item x="940"/>
        <item x="941"/>
        <item x="942"/>
        <item x="943"/>
        <item x="944"/>
        <item x="945"/>
        <item x="946"/>
        <item x="947"/>
        <item x="948"/>
        <item x="94"/>
        <item x="949"/>
        <item x="950"/>
        <item x="951"/>
        <item x="952"/>
        <item x="953"/>
        <item x="954"/>
        <item x="955"/>
        <item x="956"/>
        <item x="957"/>
        <item x="958"/>
        <item x="95"/>
        <item x="959"/>
        <item x="960"/>
        <item x="961"/>
        <item x="962"/>
        <item x="963"/>
        <item x="964"/>
        <item x="965"/>
        <item x="966"/>
        <item x="967"/>
        <item x="968"/>
        <item x="96"/>
        <item x="969"/>
        <item x="970"/>
        <item x="971"/>
        <item x="972"/>
        <item x="973"/>
        <item x="974"/>
        <item x="975"/>
        <item x="976"/>
        <item x="977"/>
        <item x="978"/>
        <item x="97"/>
        <item x="979"/>
        <item x="980"/>
        <item x="981"/>
        <item x="982"/>
        <item x="983"/>
        <item x="984"/>
        <item x="985"/>
        <item x="986"/>
        <item x="987"/>
        <item x="988"/>
        <item x="98"/>
        <item x="989"/>
        <item x="990"/>
        <item x="991"/>
        <item x="992"/>
        <item x="993"/>
        <item x="994"/>
        <item x="995"/>
        <item x="996"/>
        <item x="997"/>
        <item x="998"/>
        <item t="default"/>
      </items>
    </pivotField>
    <pivotField showAll="0"/>
    <pivotField showAll="0">
      <items count="8">
        <item x="3"/>
        <item x="5"/>
        <item x="1"/>
        <item x="4"/>
        <item x="0"/>
        <item x="6"/>
        <item x="2"/>
        <item t="default"/>
      </items>
    </pivotField>
    <pivotField showAll="0"/>
    <pivotField showAll="0">
      <items count="3">
        <item x="0"/>
        <item x="1"/>
        <item t="default"/>
      </items>
    </pivotField>
    <pivotField showAll="0"/>
    <pivotField showAll="0">
      <items count="5">
        <item x="2"/>
        <item x="3"/>
        <item x="0"/>
        <item x="1"/>
        <item t="default"/>
      </items>
    </pivotField>
    <pivotField numFmtId="16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showAll="0"/>
    <pivotField showAll="0"/>
    <pivotField showAll="0"/>
    <pivotField showAll="0"/>
    <pivotField showAll="0">
      <items count="4">
        <item x="2"/>
        <item x="1"/>
        <item x="0"/>
        <item t="default"/>
      </items>
    </pivotField>
    <pivotField showAll="0"/>
    <pivotField showAll="0">
      <items count="85">
        <item x="50"/>
        <item x="71"/>
        <item x="28"/>
        <item x="29"/>
        <item x="36"/>
        <item x="78"/>
        <item x="82"/>
        <item x="25"/>
        <item x="63"/>
        <item x="62"/>
        <item x="30"/>
        <item x="64"/>
        <item x="21"/>
        <item x="55"/>
        <item x="17"/>
        <item x="33"/>
        <item x="18"/>
        <item x="15"/>
        <item x="7"/>
        <item x="9"/>
        <item x="57"/>
        <item x="67"/>
        <item x="47"/>
        <item x="34"/>
        <item x="39"/>
        <item x="70"/>
        <item x="27"/>
        <item x="80"/>
        <item x="4"/>
        <item x="37"/>
        <item x="45"/>
        <item x="16"/>
        <item x="10"/>
        <item x="69"/>
        <item x="56"/>
        <item x="83"/>
        <item x="58"/>
        <item x="75"/>
        <item x="13"/>
        <item x="81"/>
        <item x="52"/>
        <item x="44"/>
        <item x="72"/>
        <item x="32"/>
        <item x="31"/>
        <item x="12"/>
        <item x="74"/>
        <item x="3"/>
        <item x="26"/>
        <item x="61"/>
        <item x="5"/>
        <item x="35"/>
        <item x="19"/>
        <item x="20"/>
        <item x="23"/>
        <item x="53"/>
        <item x="11"/>
        <item x="43"/>
        <item x="77"/>
        <item x="46"/>
        <item x="79"/>
        <item x="49"/>
        <item x="73"/>
        <item x="66"/>
        <item x="14"/>
        <item x="41"/>
        <item x="2"/>
        <item x="60"/>
        <item x="6"/>
        <item x="68"/>
        <item x="24"/>
        <item x="76"/>
        <item x="8"/>
        <item x="0"/>
        <item x="51"/>
        <item x="22"/>
        <item x="42"/>
        <item x="38"/>
        <item x="65"/>
        <item x="40"/>
        <item x="54"/>
        <item x="48"/>
        <item x="59"/>
        <item x="1"/>
        <item t="default"/>
      </items>
    </pivotField>
    <pivotField dataField="1" showAll="0"/>
    <pivotField showAll="0"/>
    <pivotField showAll="0"/>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s>
  <rowFields count="1">
    <field x="0"/>
  </rowFields>
  <rowItems count="86">
    <i>
      <x/>
    </i>
    <i>
      <x v="8"/>
    </i>
    <i>
      <x v="37"/>
    </i>
    <i>
      <x v="57"/>
    </i>
    <i>
      <x v="69"/>
    </i>
    <i>
      <x v="114"/>
    </i>
    <i>
      <x v="144"/>
    </i>
    <i>
      <x v="154"/>
    </i>
    <i>
      <x v="156"/>
    </i>
    <i>
      <x v="161"/>
    </i>
    <i>
      <x v="183"/>
    </i>
    <i>
      <x v="215"/>
    </i>
    <i>
      <x v="222"/>
    </i>
    <i>
      <x v="228"/>
    </i>
    <i>
      <x v="248"/>
    </i>
    <i>
      <x v="255"/>
    </i>
    <i>
      <x v="275"/>
    </i>
    <i>
      <x v="281"/>
    </i>
    <i>
      <x v="309"/>
    </i>
    <i>
      <x v="337"/>
    </i>
    <i>
      <x v="346"/>
    </i>
    <i>
      <x v="349"/>
    </i>
    <i>
      <x v="352"/>
    </i>
    <i>
      <x v="370"/>
    </i>
    <i>
      <x v="395"/>
    </i>
    <i>
      <x v="402"/>
    </i>
    <i>
      <x v="422"/>
    </i>
    <i>
      <x v="432"/>
    </i>
    <i>
      <x v="452"/>
    </i>
    <i>
      <x v="466"/>
    </i>
    <i>
      <x v="531"/>
    </i>
    <i>
      <x v="547"/>
    </i>
    <i>
      <x v="559"/>
    </i>
    <i>
      <x v="563"/>
    </i>
    <i>
      <x v="574"/>
    </i>
    <i>
      <x v="579"/>
    </i>
    <i>
      <x v="580"/>
    </i>
    <i>
      <x v="588"/>
    </i>
    <i>
      <x v="590"/>
    </i>
    <i>
      <x v="591"/>
    </i>
    <i>
      <x v="602"/>
    </i>
    <i>
      <x v="607"/>
    </i>
    <i>
      <x v="611"/>
    </i>
    <i>
      <x v="617"/>
    </i>
    <i>
      <x v="634"/>
    </i>
    <i>
      <x v="636"/>
    </i>
    <i>
      <x v="641"/>
    </i>
    <i>
      <x v="662"/>
    </i>
    <i>
      <x v="663"/>
    </i>
    <i>
      <x v="679"/>
    </i>
    <i>
      <x v="683"/>
    </i>
    <i>
      <x v="686"/>
    </i>
    <i>
      <x v="700"/>
    </i>
    <i>
      <x v="702"/>
    </i>
    <i>
      <x v="703"/>
    </i>
    <i>
      <x v="710"/>
    </i>
    <i>
      <x v="711"/>
    </i>
    <i>
      <x v="716"/>
    </i>
    <i>
      <x v="718"/>
    </i>
    <i>
      <x v="721"/>
    </i>
    <i>
      <x v="722"/>
    </i>
    <i>
      <x v="725"/>
    </i>
    <i>
      <x v="734"/>
    </i>
    <i>
      <x v="745"/>
    </i>
    <i>
      <x v="755"/>
    </i>
    <i>
      <x v="757"/>
    </i>
    <i>
      <x v="761"/>
    </i>
    <i>
      <x v="778"/>
    </i>
    <i>
      <x v="793"/>
    </i>
    <i>
      <x v="810"/>
    </i>
    <i>
      <x v="818"/>
    </i>
    <i>
      <x v="823"/>
    </i>
    <i>
      <x v="831"/>
    </i>
    <i>
      <x v="855"/>
    </i>
    <i>
      <x v="880"/>
    </i>
    <i>
      <x v="885"/>
    </i>
    <i>
      <x v="897"/>
    </i>
    <i>
      <x v="900"/>
    </i>
    <i>
      <x v="901"/>
    </i>
    <i>
      <x v="954"/>
    </i>
    <i>
      <x v="961"/>
    </i>
    <i>
      <x v="982"/>
    </i>
    <i>
      <x v="983"/>
    </i>
    <i>
      <x v="992"/>
    </i>
    <i>
      <x v="997"/>
    </i>
    <i t="grand">
      <x/>
    </i>
  </rowItems>
  <colItems count="1">
    <i/>
  </colItems>
  <dataFields count="1">
    <dataField name="Sum of left Status" fld="15" baseField="0" baseItem="0"/>
  </dataFields>
  <pivotTableStyleInfo name="PivotStyleLight16" showRowHeaders="1" showColHeaders="1" showRowStripes="0" showColStripes="0" showLastColumn="1"/>
  <filters count="1">
    <filter fld="0" type="valueEqual" evalOrder="-1" id="1" iMeasureFld="0">
      <autoFilter ref="A1">
        <filterColumn colId="0">
          <customFilters>
            <customFilter val="1"/>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B5CD7AED-A214-4A41-B588-302399793A72}" name="PivotTable16"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3">
  <location ref="L229:N237" firstHeaderRow="0" firstDataRow="1" firstDataCol="1"/>
  <pivotFields count="22">
    <pivotField showAll="0"/>
    <pivotField showAll="0"/>
    <pivotField axis="axisRow" showAll="0">
      <items count="8">
        <item x="3"/>
        <item x="5"/>
        <item x="1"/>
        <item x="4"/>
        <item x="0"/>
        <item x="6"/>
        <item x="2"/>
        <item t="default"/>
      </items>
    </pivotField>
    <pivotField showAll="0"/>
    <pivotField showAll="0">
      <items count="3">
        <item x="0"/>
        <item x="1"/>
        <item t="default"/>
      </items>
    </pivotField>
    <pivotField showAll="0"/>
    <pivotField showAll="0">
      <items count="5">
        <item x="2"/>
        <item x="3"/>
        <item x="0"/>
        <item x="1"/>
        <item t="default"/>
      </items>
    </pivotField>
    <pivotField numFmtId="16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showAll="0"/>
    <pivotField showAll="0"/>
    <pivotField showAll="0"/>
    <pivotField showAll="0"/>
    <pivotField showAll="0">
      <items count="4">
        <item x="2"/>
        <item x="1"/>
        <item x="0"/>
        <item t="default"/>
      </items>
    </pivotField>
    <pivotField showAll="0"/>
    <pivotField dataField="1" showAll="0">
      <items count="85">
        <item x="50"/>
        <item x="71"/>
        <item x="28"/>
        <item x="29"/>
        <item x="36"/>
        <item x="78"/>
        <item x="82"/>
        <item x="25"/>
        <item x="63"/>
        <item x="62"/>
        <item x="30"/>
        <item x="64"/>
        <item x="21"/>
        <item x="55"/>
        <item x="17"/>
        <item x="33"/>
        <item x="18"/>
        <item x="15"/>
        <item x="7"/>
        <item x="9"/>
        <item x="57"/>
        <item x="67"/>
        <item x="47"/>
        <item x="34"/>
        <item x="39"/>
        <item x="70"/>
        <item x="27"/>
        <item x="80"/>
        <item x="4"/>
        <item x="37"/>
        <item x="45"/>
        <item x="16"/>
        <item x="10"/>
        <item x="69"/>
        <item x="56"/>
        <item x="83"/>
        <item x="58"/>
        <item x="75"/>
        <item x="13"/>
        <item x="81"/>
        <item x="52"/>
        <item x="44"/>
        <item x="72"/>
        <item x="32"/>
        <item x="31"/>
        <item x="12"/>
        <item x="74"/>
        <item x="3"/>
        <item x="26"/>
        <item x="61"/>
        <item x="5"/>
        <item x="35"/>
        <item x="19"/>
        <item x="20"/>
        <item x="23"/>
        <item x="53"/>
        <item x="11"/>
        <item x="43"/>
        <item x="77"/>
        <item x="46"/>
        <item x="79"/>
        <item x="49"/>
        <item x="73"/>
        <item x="66"/>
        <item x="14"/>
        <item x="41"/>
        <item x="2"/>
        <item x="60"/>
        <item x="6"/>
        <item x="68"/>
        <item x="24"/>
        <item x="76"/>
        <item x="8"/>
        <item x="0"/>
        <item x="51"/>
        <item x="22"/>
        <item x="42"/>
        <item x="38"/>
        <item x="65"/>
        <item x="40"/>
        <item x="54"/>
        <item x="48"/>
        <item x="59"/>
        <item x="1"/>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dataField="1" showAll="0">
      <items count="3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t="default"/>
      </items>
    </pivotField>
    <pivotField showAll="0"/>
    <pivotField showAll="0"/>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s>
  <rowFields count="1">
    <field x="2"/>
  </rowFields>
  <rowItems count="8">
    <i>
      <x/>
    </i>
    <i>
      <x v="1"/>
    </i>
    <i>
      <x v="2"/>
    </i>
    <i>
      <x v="3"/>
    </i>
    <i>
      <x v="4"/>
    </i>
    <i>
      <x v="5"/>
    </i>
    <i>
      <x v="6"/>
    </i>
    <i t="grand">
      <x/>
    </i>
  </rowItems>
  <colFields count="1">
    <field x="-2"/>
  </colFields>
  <colItems count="2">
    <i>
      <x/>
    </i>
    <i i="1">
      <x v="1"/>
    </i>
  </colItems>
  <dataFields count="2">
    <dataField name="Count of Years (Hire Date)" fld="18" subtotal="count" baseField="0" baseItem="0"/>
    <dataField name="Count of Exit Date" fld="14" subtotal="count" baseField="0" baseItem="0"/>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574614-6208-4128-9207-87585508D986}" name="PivotTable5"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
  <location ref="A100:B134" firstHeaderRow="1" firstDataRow="1" firstDataCol="1"/>
  <pivotFields count="22">
    <pivotField showAll="0"/>
    <pivotField axis="axisRow" showAll="0" sortType="descending">
      <items count="34">
        <item x="9"/>
        <item x="22"/>
        <item x="1"/>
        <item x="28"/>
        <item x="27"/>
        <item x="0"/>
        <item x="15"/>
        <item x="4"/>
        <item x="26"/>
        <item x="29"/>
        <item x="31"/>
        <item x="10"/>
        <item x="19"/>
        <item x="24"/>
        <item x="23"/>
        <item x="32"/>
        <item x="6"/>
        <item x="30"/>
        <item x="12"/>
        <item x="16"/>
        <item x="17"/>
        <item x="14"/>
        <item x="11"/>
        <item x="2"/>
        <item x="25"/>
        <item x="8"/>
        <item x="3"/>
        <item x="21"/>
        <item x="20"/>
        <item x="18"/>
        <item x="13"/>
        <item x="7"/>
        <item x="5"/>
        <item t="default"/>
      </items>
      <autoSortScope>
        <pivotArea dataOnly="0" outline="0" fieldPosition="0">
          <references count="1">
            <reference field="4294967294" count="1" selected="0">
              <x v="0"/>
            </reference>
          </references>
        </pivotArea>
      </autoSortScope>
    </pivotField>
    <pivotField showAll="0">
      <items count="8">
        <item x="3"/>
        <item x="5"/>
        <item x="1"/>
        <item x="4"/>
        <item x="0"/>
        <item x="6"/>
        <item x="2"/>
        <item t="default"/>
      </items>
    </pivotField>
    <pivotField showAll="0"/>
    <pivotField showAll="0">
      <items count="3">
        <item x="0"/>
        <item x="1"/>
        <item t="default"/>
      </items>
    </pivotField>
    <pivotField showAll="0"/>
    <pivotField showAll="0">
      <items count="5">
        <item x="2"/>
        <item x="3"/>
        <item x="0"/>
        <item x="1"/>
        <item t="default"/>
      </items>
    </pivotField>
    <pivotField numFmtId="16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showAll="0"/>
    <pivotField showAll="0"/>
    <pivotField dataField="1" showAll="0"/>
    <pivotField showAll="0"/>
    <pivotField showAll="0">
      <items count="4">
        <item x="2"/>
        <item x="1"/>
        <item x="0"/>
        <item t="default"/>
      </items>
    </pivotField>
    <pivotField showAll="0"/>
    <pivotField showAll="0">
      <items count="85">
        <item x="50"/>
        <item x="71"/>
        <item x="28"/>
        <item x="29"/>
        <item x="36"/>
        <item x="78"/>
        <item x="82"/>
        <item x="25"/>
        <item x="63"/>
        <item x="62"/>
        <item x="30"/>
        <item x="64"/>
        <item x="21"/>
        <item x="55"/>
        <item x="17"/>
        <item x="33"/>
        <item x="18"/>
        <item x="15"/>
        <item x="7"/>
        <item x="9"/>
        <item x="57"/>
        <item x="67"/>
        <item x="47"/>
        <item x="34"/>
        <item x="39"/>
        <item x="70"/>
        <item x="27"/>
        <item x="80"/>
        <item x="4"/>
        <item x="37"/>
        <item x="45"/>
        <item x="16"/>
        <item x="10"/>
        <item x="69"/>
        <item x="56"/>
        <item x="83"/>
        <item x="58"/>
        <item x="75"/>
        <item x="13"/>
        <item x="81"/>
        <item x="52"/>
        <item x="44"/>
        <item x="72"/>
        <item x="32"/>
        <item x="31"/>
        <item x="12"/>
        <item x="74"/>
        <item x="3"/>
        <item x="26"/>
        <item x="61"/>
        <item x="5"/>
        <item x="35"/>
        <item x="19"/>
        <item x="20"/>
        <item x="23"/>
        <item x="53"/>
        <item x="11"/>
        <item x="43"/>
        <item x="77"/>
        <item x="46"/>
        <item x="79"/>
        <item x="49"/>
        <item x="73"/>
        <item x="66"/>
        <item x="14"/>
        <item x="41"/>
        <item x="2"/>
        <item x="60"/>
        <item x="6"/>
        <item x="68"/>
        <item x="24"/>
        <item x="76"/>
        <item x="8"/>
        <item x="0"/>
        <item x="51"/>
        <item x="22"/>
        <item x="42"/>
        <item x="38"/>
        <item x="65"/>
        <item x="40"/>
        <item x="54"/>
        <item x="48"/>
        <item x="59"/>
        <item x="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s>
  <rowFields count="1">
    <field x="1"/>
  </rowFields>
  <rowItems count="34">
    <i>
      <x/>
    </i>
    <i>
      <x v="23"/>
    </i>
    <i>
      <x v="5"/>
    </i>
    <i>
      <x v="22"/>
    </i>
    <i>
      <x v="16"/>
    </i>
    <i>
      <x v="26"/>
    </i>
    <i>
      <x v="3"/>
    </i>
    <i>
      <x v="32"/>
    </i>
    <i>
      <x v="28"/>
    </i>
    <i>
      <x v="7"/>
    </i>
    <i>
      <x v="20"/>
    </i>
    <i>
      <x v="8"/>
    </i>
    <i>
      <x v="6"/>
    </i>
    <i>
      <x v="24"/>
    </i>
    <i>
      <x v="9"/>
    </i>
    <i>
      <x v="30"/>
    </i>
    <i>
      <x v="10"/>
    </i>
    <i>
      <x v="19"/>
    </i>
    <i>
      <x v="11"/>
    </i>
    <i>
      <x v="21"/>
    </i>
    <i>
      <x v="12"/>
    </i>
    <i>
      <x v="4"/>
    </i>
    <i>
      <x v="13"/>
    </i>
    <i>
      <x v="25"/>
    </i>
    <i>
      <x v="14"/>
    </i>
    <i>
      <x v="27"/>
    </i>
    <i>
      <x v="15"/>
    </i>
    <i>
      <x v="29"/>
    </i>
    <i>
      <x v="2"/>
    </i>
    <i>
      <x v="31"/>
    </i>
    <i>
      <x v="17"/>
    </i>
    <i>
      <x v="1"/>
    </i>
    <i>
      <x v="18"/>
    </i>
    <i t="grand">
      <x/>
    </i>
  </rowItems>
  <colItems count="1">
    <i/>
  </colItems>
  <dataFields count="1">
    <dataField name="Max of Bonus" fld="10" subtotal="max" baseField="1"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2577F7-C8BD-4541-AB49-09062BCB0E05}" name="PivotTable10"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A221:B252" firstHeaderRow="1" firstDataRow="1" firstDataCol="1"/>
  <pivotFields count="22">
    <pivotField dataField="1" showAll="0"/>
    <pivotField showAll="0"/>
    <pivotField showAll="0">
      <items count="8">
        <item x="3"/>
        <item x="5"/>
        <item x="1"/>
        <item x="4"/>
        <item x="0"/>
        <item x="6"/>
        <item x="2"/>
        <item t="default"/>
      </items>
    </pivotField>
    <pivotField showAll="0"/>
    <pivotField showAll="0">
      <items count="3">
        <item x="0"/>
        <item x="1"/>
        <item t="default"/>
      </items>
    </pivotField>
    <pivotField showAll="0"/>
    <pivotField showAll="0">
      <items count="5">
        <item x="2"/>
        <item x="3"/>
        <item x="0"/>
        <item x="1"/>
        <item t="default"/>
      </items>
    </pivotField>
    <pivotField axis="axisRow" numFmtId="16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showAll="0"/>
    <pivotField showAll="0"/>
    <pivotField showAll="0"/>
    <pivotField showAll="0"/>
    <pivotField showAll="0">
      <items count="4">
        <item x="2"/>
        <item x="1"/>
        <item x="0"/>
        <item t="default"/>
      </items>
    </pivotField>
    <pivotField showAll="0"/>
    <pivotField showAll="0">
      <items count="85">
        <item x="50"/>
        <item x="71"/>
        <item x="28"/>
        <item x="29"/>
        <item x="36"/>
        <item x="78"/>
        <item x="82"/>
        <item x="25"/>
        <item x="63"/>
        <item x="62"/>
        <item x="30"/>
        <item x="64"/>
        <item x="21"/>
        <item x="55"/>
        <item x="17"/>
        <item x="33"/>
        <item x="18"/>
        <item x="15"/>
        <item x="7"/>
        <item x="9"/>
        <item x="57"/>
        <item x="67"/>
        <item x="47"/>
        <item x="34"/>
        <item x="39"/>
        <item x="70"/>
        <item x="27"/>
        <item x="80"/>
        <item x="4"/>
        <item x="37"/>
        <item x="45"/>
        <item x="16"/>
        <item x="10"/>
        <item x="69"/>
        <item x="56"/>
        <item x="83"/>
        <item x="58"/>
        <item x="75"/>
        <item x="13"/>
        <item x="81"/>
        <item x="52"/>
        <item x="44"/>
        <item x="72"/>
        <item x="32"/>
        <item x="31"/>
        <item x="12"/>
        <item x="74"/>
        <item x="3"/>
        <item x="26"/>
        <item x="61"/>
        <item x="5"/>
        <item x="35"/>
        <item x="19"/>
        <item x="20"/>
        <item x="23"/>
        <item x="53"/>
        <item x="11"/>
        <item x="43"/>
        <item x="77"/>
        <item x="46"/>
        <item x="79"/>
        <item x="49"/>
        <item x="73"/>
        <item x="66"/>
        <item x="14"/>
        <item x="41"/>
        <item x="2"/>
        <item x="60"/>
        <item x="6"/>
        <item x="68"/>
        <item x="24"/>
        <item x="76"/>
        <item x="8"/>
        <item x="0"/>
        <item x="51"/>
        <item x="22"/>
        <item x="42"/>
        <item x="38"/>
        <item x="65"/>
        <item x="40"/>
        <item x="54"/>
        <item x="48"/>
        <item x="59"/>
        <item x="1"/>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3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s>
  <rowFields count="4">
    <field x="18"/>
    <field x="17"/>
    <field x="16"/>
    <field x="7"/>
  </rowFields>
  <rowItems count="31">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Count of EmpID" fld="0"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F1693A8-0F3E-4035-BFCE-91C427BFBE1C}" name="PivotTable14"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D259:D852" firstHeaderRow="1" firstDataRow="1" firstDataCol="1"/>
  <pivotFields count="22">
    <pivotField showAll="0"/>
    <pivotField axis="axisRow"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showAll="0">
      <items count="8">
        <item x="3"/>
        <item x="5"/>
        <item x="1"/>
        <item x="4"/>
        <item x="0"/>
        <item x="6"/>
        <item x="2"/>
        <item t="default"/>
      </items>
    </pivotField>
    <pivotField showAll="0"/>
    <pivotField showAll="0">
      <items count="3">
        <item x="0"/>
        <item x="1"/>
        <item t="default"/>
      </items>
    </pivotField>
    <pivotField axis="axisRow" showAll="0">
      <items count="42">
        <item x="6"/>
        <item x="3"/>
        <item x="5"/>
        <item x="21"/>
        <item x="7"/>
        <item x="23"/>
        <item x="11"/>
        <item x="24"/>
        <item x="29"/>
        <item x="8"/>
        <item x="25"/>
        <item x="9"/>
        <item x="17"/>
        <item x="31"/>
        <item x="38"/>
        <item x="28"/>
        <item x="12"/>
        <item x="34"/>
        <item x="19"/>
        <item x="18"/>
        <item x="15"/>
        <item x="30"/>
        <item x="40"/>
        <item x="35"/>
        <item x="37"/>
        <item x="2"/>
        <item x="10"/>
        <item x="27"/>
        <item x="26"/>
        <item x="36"/>
        <item x="0"/>
        <item x="16"/>
        <item x="4"/>
        <item x="32"/>
        <item x="1"/>
        <item x="33"/>
        <item x="22"/>
        <item x="39"/>
        <item x="20"/>
        <item x="14"/>
        <item x="13"/>
        <item t="default"/>
      </items>
    </pivotField>
    <pivotField showAll="0">
      <items count="5">
        <item x="2"/>
        <item x="3"/>
        <item x="0"/>
        <item x="1"/>
        <item t="default"/>
      </items>
    </pivotField>
    <pivotField numFmtId="16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showAll="0"/>
    <pivotField showAll="0"/>
    <pivotField showAll="0"/>
    <pivotField showAll="0"/>
    <pivotField showAll="0">
      <items count="4">
        <item x="2"/>
        <item x="1"/>
        <item x="0"/>
        <item t="default"/>
      </items>
    </pivotField>
    <pivotField showAll="0"/>
    <pivotField showAll="0">
      <items count="85">
        <item x="50"/>
        <item x="71"/>
        <item x="28"/>
        <item x="29"/>
        <item x="36"/>
        <item x="78"/>
        <item x="82"/>
        <item x="25"/>
        <item x="63"/>
        <item x="62"/>
        <item x="30"/>
        <item x="64"/>
        <item x="21"/>
        <item x="55"/>
        <item x="17"/>
        <item x="33"/>
        <item x="18"/>
        <item x="15"/>
        <item x="7"/>
        <item x="9"/>
        <item x="57"/>
        <item x="67"/>
        <item x="47"/>
        <item x="34"/>
        <item x="39"/>
        <item x="70"/>
        <item x="27"/>
        <item x="80"/>
        <item x="4"/>
        <item x="37"/>
        <item x="45"/>
        <item x="16"/>
        <item x="10"/>
        <item x="69"/>
        <item x="56"/>
        <item x="83"/>
        <item x="58"/>
        <item x="75"/>
        <item x="13"/>
        <item x="81"/>
        <item x="52"/>
        <item x="44"/>
        <item x="72"/>
        <item x="32"/>
        <item x="31"/>
        <item x="12"/>
        <item x="74"/>
        <item x="3"/>
        <item x="26"/>
        <item x="61"/>
        <item x="5"/>
        <item x="35"/>
        <item x="19"/>
        <item x="20"/>
        <item x="23"/>
        <item x="53"/>
        <item x="11"/>
        <item x="43"/>
        <item x="77"/>
        <item x="46"/>
        <item x="79"/>
        <item x="49"/>
        <item x="73"/>
        <item x="66"/>
        <item x="14"/>
        <item x="41"/>
        <item x="2"/>
        <item x="60"/>
        <item x="6"/>
        <item x="68"/>
        <item x="24"/>
        <item x="76"/>
        <item x="8"/>
        <item x="0"/>
        <item x="51"/>
        <item x="22"/>
        <item x="42"/>
        <item x="38"/>
        <item x="65"/>
        <item x="40"/>
        <item x="54"/>
        <item x="48"/>
        <item x="59"/>
        <item x="1"/>
        <item t="default"/>
      </items>
    </pivotField>
    <pivotField showAll="0"/>
    <pivotField showAll="0"/>
    <pivotField showAll="0"/>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s>
  <rowFields count="2">
    <field x="5"/>
    <field x="1"/>
  </rowFields>
  <rowItems count="593">
    <i>
      <x/>
    </i>
    <i r="1">
      <x v="1"/>
    </i>
    <i r="1">
      <x v="2"/>
    </i>
    <i r="1">
      <x v="4"/>
    </i>
    <i r="1">
      <x v="7"/>
    </i>
    <i r="1">
      <x v="8"/>
    </i>
    <i r="1">
      <x v="9"/>
    </i>
    <i r="1">
      <x v="13"/>
    </i>
    <i r="1">
      <x v="14"/>
    </i>
    <i r="1">
      <x v="16"/>
    </i>
    <i r="1">
      <x v="27"/>
    </i>
    <i r="1">
      <x v="30"/>
    </i>
    <i r="1">
      <x v="32"/>
    </i>
    <i>
      <x v="1"/>
    </i>
    <i r="1">
      <x/>
    </i>
    <i r="1">
      <x v="1"/>
    </i>
    <i r="1">
      <x v="2"/>
    </i>
    <i r="1">
      <x v="6"/>
    </i>
    <i r="1">
      <x v="9"/>
    </i>
    <i r="1">
      <x v="13"/>
    </i>
    <i r="1">
      <x v="15"/>
    </i>
    <i r="1">
      <x v="19"/>
    </i>
    <i r="1">
      <x v="24"/>
    </i>
    <i r="1">
      <x v="25"/>
    </i>
    <i r="1">
      <x v="32"/>
    </i>
    <i>
      <x v="2"/>
    </i>
    <i r="1">
      <x v="1"/>
    </i>
    <i r="1">
      <x v="2"/>
    </i>
    <i r="1">
      <x v="7"/>
    </i>
    <i r="1">
      <x v="9"/>
    </i>
    <i r="1">
      <x v="12"/>
    </i>
    <i r="1">
      <x v="16"/>
    </i>
    <i r="1">
      <x v="17"/>
    </i>
    <i r="1">
      <x v="21"/>
    </i>
    <i r="1">
      <x v="25"/>
    </i>
    <i r="1">
      <x v="27"/>
    </i>
    <i r="1">
      <x v="32"/>
    </i>
    <i>
      <x v="3"/>
    </i>
    <i r="1">
      <x v="1"/>
    </i>
    <i r="1">
      <x v="2"/>
    </i>
    <i r="1">
      <x v="3"/>
    </i>
    <i r="1">
      <x v="4"/>
    </i>
    <i r="1">
      <x v="5"/>
    </i>
    <i r="1">
      <x v="6"/>
    </i>
    <i r="1">
      <x v="7"/>
    </i>
    <i r="1">
      <x v="9"/>
    </i>
    <i r="1">
      <x v="11"/>
    </i>
    <i r="1">
      <x v="14"/>
    </i>
    <i r="1">
      <x v="16"/>
    </i>
    <i r="1">
      <x v="18"/>
    </i>
    <i r="1">
      <x v="23"/>
    </i>
    <i r="1">
      <x v="25"/>
    </i>
    <i r="1">
      <x v="27"/>
    </i>
    <i r="1">
      <x v="28"/>
    </i>
    <i r="1">
      <x v="29"/>
    </i>
    <i r="1">
      <x v="32"/>
    </i>
    <i>
      <x v="4"/>
    </i>
    <i r="1">
      <x/>
    </i>
    <i r="1">
      <x v="1"/>
    </i>
    <i r="1">
      <x v="2"/>
    </i>
    <i r="1">
      <x v="7"/>
    </i>
    <i r="1">
      <x v="8"/>
    </i>
    <i r="1">
      <x v="9"/>
    </i>
    <i r="1">
      <x v="15"/>
    </i>
    <i r="1">
      <x v="16"/>
    </i>
    <i r="1">
      <x v="19"/>
    </i>
    <i r="1">
      <x v="20"/>
    </i>
    <i r="1">
      <x v="21"/>
    </i>
    <i r="1">
      <x v="27"/>
    </i>
    <i r="1">
      <x v="28"/>
    </i>
    <i r="1">
      <x v="29"/>
    </i>
    <i r="1">
      <x v="32"/>
    </i>
    <i>
      <x v="5"/>
    </i>
    <i r="1">
      <x/>
    </i>
    <i r="1">
      <x v="1"/>
    </i>
    <i r="1">
      <x v="2"/>
    </i>
    <i r="1">
      <x v="5"/>
    </i>
    <i r="1">
      <x v="8"/>
    </i>
    <i r="1">
      <x v="9"/>
    </i>
    <i r="1">
      <x v="12"/>
    </i>
    <i r="1">
      <x v="16"/>
    </i>
    <i r="1">
      <x v="20"/>
    </i>
    <i r="1">
      <x v="22"/>
    </i>
    <i r="1">
      <x v="24"/>
    </i>
    <i r="1">
      <x v="25"/>
    </i>
    <i r="1">
      <x v="26"/>
    </i>
    <i r="1">
      <x v="27"/>
    </i>
    <i r="1">
      <x v="30"/>
    </i>
    <i r="1">
      <x v="31"/>
    </i>
    <i r="1">
      <x v="32"/>
    </i>
    <i>
      <x v="6"/>
    </i>
    <i r="1">
      <x/>
    </i>
    <i r="1">
      <x v="2"/>
    </i>
    <i r="1">
      <x v="4"/>
    </i>
    <i r="1">
      <x v="6"/>
    </i>
    <i r="1">
      <x v="9"/>
    </i>
    <i r="1">
      <x v="13"/>
    </i>
    <i r="1">
      <x v="15"/>
    </i>
    <i r="1">
      <x v="16"/>
    </i>
    <i r="1">
      <x v="17"/>
    </i>
    <i r="1">
      <x v="22"/>
    </i>
    <i r="1">
      <x v="25"/>
    </i>
    <i r="1">
      <x v="27"/>
    </i>
    <i r="1">
      <x v="32"/>
    </i>
    <i>
      <x v="7"/>
    </i>
    <i r="1">
      <x v="5"/>
    </i>
    <i r="1">
      <x v="6"/>
    </i>
    <i r="1">
      <x v="9"/>
    </i>
    <i r="1">
      <x v="10"/>
    </i>
    <i r="1">
      <x v="11"/>
    </i>
    <i r="1">
      <x v="12"/>
    </i>
    <i r="1">
      <x v="16"/>
    </i>
    <i r="1">
      <x v="18"/>
    </i>
    <i r="1">
      <x v="24"/>
    </i>
    <i r="1">
      <x v="25"/>
    </i>
    <i r="1">
      <x v="26"/>
    </i>
    <i r="1">
      <x v="27"/>
    </i>
    <i r="1">
      <x v="32"/>
    </i>
    <i>
      <x v="8"/>
    </i>
    <i r="1">
      <x/>
    </i>
    <i r="1">
      <x v="1"/>
    </i>
    <i r="1">
      <x v="2"/>
    </i>
    <i r="1">
      <x v="5"/>
    </i>
    <i r="1">
      <x v="9"/>
    </i>
    <i r="1">
      <x v="12"/>
    </i>
    <i r="1">
      <x v="16"/>
    </i>
    <i r="1">
      <x v="18"/>
    </i>
    <i r="1">
      <x v="25"/>
    </i>
    <i r="1">
      <x v="26"/>
    </i>
    <i r="1">
      <x v="27"/>
    </i>
    <i r="1">
      <x v="32"/>
    </i>
    <i>
      <x v="9"/>
    </i>
    <i r="1">
      <x v="2"/>
    </i>
    <i r="1">
      <x v="4"/>
    </i>
    <i r="1">
      <x v="7"/>
    </i>
    <i r="1">
      <x v="9"/>
    </i>
    <i r="1">
      <x v="10"/>
    </i>
    <i r="1">
      <x v="15"/>
    </i>
    <i r="1">
      <x v="16"/>
    </i>
    <i r="1">
      <x v="19"/>
    </i>
    <i r="1">
      <x v="23"/>
    </i>
    <i r="1">
      <x v="25"/>
    </i>
    <i r="1">
      <x v="27"/>
    </i>
    <i r="1">
      <x v="29"/>
    </i>
    <i r="1">
      <x v="30"/>
    </i>
    <i r="1">
      <x v="32"/>
    </i>
    <i>
      <x v="10"/>
    </i>
    <i r="1">
      <x/>
    </i>
    <i r="1">
      <x v="2"/>
    </i>
    <i r="1">
      <x v="4"/>
    </i>
    <i r="1">
      <x v="6"/>
    </i>
    <i r="1">
      <x v="8"/>
    </i>
    <i r="1">
      <x v="9"/>
    </i>
    <i r="1">
      <x v="25"/>
    </i>
    <i r="1">
      <x v="27"/>
    </i>
    <i r="1">
      <x v="28"/>
    </i>
    <i r="1">
      <x v="30"/>
    </i>
    <i r="1">
      <x v="32"/>
    </i>
    <i>
      <x v="11"/>
    </i>
    <i r="1">
      <x v="1"/>
    </i>
    <i r="1">
      <x v="5"/>
    </i>
    <i r="1">
      <x v="6"/>
    </i>
    <i r="1">
      <x v="7"/>
    </i>
    <i r="1">
      <x v="9"/>
    </i>
    <i r="1">
      <x v="11"/>
    </i>
    <i r="1">
      <x v="12"/>
    </i>
    <i r="1">
      <x v="14"/>
    </i>
    <i r="1">
      <x v="16"/>
    </i>
    <i r="1">
      <x v="17"/>
    </i>
    <i r="1">
      <x v="18"/>
    </i>
    <i r="1">
      <x v="22"/>
    </i>
    <i r="1">
      <x v="25"/>
    </i>
    <i r="1">
      <x v="27"/>
    </i>
    <i r="1">
      <x v="31"/>
    </i>
    <i r="1">
      <x v="32"/>
    </i>
    <i>
      <x v="12"/>
    </i>
    <i r="1">
      <x/>
    </i>
    <i r="1">
      <x v="1"/>
    </i>
    <i r="1">
      <x v="2"/>
    </i>
    <i r="1">
      <x v="5"/>
    </i>
    <i r="1">
      <x v="7"/>
    </i>
    <i r="1">
      <x v="8"/>
    </i>
    <i r="1">
      <x v="9"/>
    </i>
    <i r="1">
      <x v="10"/>
    </i>
    <i r="1">
      <x v="16"/>
    </i>
    <i r="1">
      <x v="18"/>
    </i>
    <i r="1">
      <x v="27"/>
    </i>
    <i r="1">
      <x v="30"/>
    </i>
    <i r="1">
      <x v="32"/>
    </i>
    <i>
      <x v="13"/>
    </i>
    <i r="1">
      <x v="1"/>
    </i>
    <i r="1">
      <x v="3"/>
    </i>
    <i r="1">
      <x v="9"/>
    </i>
    <i r="1">
      <x v="13"/>
    </i>
    <i r="1">
      <x v="14"/>
    </i>
    <i r="1">
      <x v="16"/>
    </i>
    <i r="1">
      <x v="24"/>
    </i>
    <i r="1">
      <x v="25"/>
    </i>
    <i r="1">
      <x v="27"/>
    </i>
    <i r="1">
      <x v="32"/>
    </i>
    <i>
      <x v="14"/>
    </i>
    <i r="1">
      <x v="1"/>
    </i>
    <i r="1">
      <x v="2"/>
    </i>
    <i r="1">
      <x v="9"/>
    </i>
    <i r="1">
      <x v="11"/>
    </i>
    <i r="1">
      <x v="12"/>
    </i>
    <i r="1">
      <x v="14"/>
    </i>
    <i r="1">
      <x v="16"/>
    </i>
    <i r="1">
      <x v="22"/>
    </i>
    <i r="1">
      <x v="23"/>
    </i>
    <i r="1">
      <x v="25"/>
    </i>
    <i r="1">
      <x v="27"/>
    </i>
    <i r="1">
      <x v="32"/>
    </i>
    <i>
      <x v="15"/>
    </i>
    <i r="1">
      <x/>
    </i>
    <i r="1">
      <x v="1"/>
    </i>
    <i r="1">
      <x v="6"/>
    </i>
    <i r="1">
      <x v="7"/>
    </i>
    <i r="1">
      <x v="8"/>
    </i>
    <i r="1">
      <x v="9"/>
    </i>
    <i r="1">
      <x v="11"/>
    </i>
    <i r="1">
      <x v="16"/>
    </i>
    <i r="1">
      <x v="17"/>
    </i>
    <i r="1">
      <x v="20"/>
    </i>
    <i r="1">
      <x v="22"/>
    </i>
    <i r="1">
      <x v="23"/>
    </i>
    <i r="1">
      <x v="24"/>
    </i>
    <i r="1">
      <x v="25"/>
    </i>
    <i r="1">
      <x v="27"/>
    </i>
    <i r="1">
      <x v="28"/>
    </i>
    <i r="1">
      <x v="29"/>
    </i>
    <i r="1">
      <x v="32"/>
    </i>
    <i>
      <x v="16"/>
    </i>
    <i r="1">
      <x v="2"/>
    </i>
    <i r="1">
      <x v="4"/>
    </i>
    <i r="1">
      <x v="5"/>
    </i>
    <i r="1">
      <x v="9"/>
    </i>
    <i r="1">
      <x v="13"/>
    </i>
    <i r="1">
      <x v="16"/>
    </i>
    <i r="1">
      <x v="18"/>
    </i>
    <i r="1">
      <x v="21"/>
    </i>
    <i r="1">
      <x v="24"/>
    </i>
    <i r="1">
      <x v="25"/>
    </i>
    <i r="1">
      <x v="27"/>
    </i>
    <i r="1">
      <x v="32"/>
    </i>
    <i>
      <x v="17"/>
    </i>
    <i r="1">
      <x v="2"/>
    </i>
    <i r="1">
      <x v="4"/>
    </i>
    <i r="1">
      <x v="5"/>
    </i>
    <i r="1">
      <x v="6"/>
    </i>
    <i r="1">
      <x v="9"/>
    </i>
    <i r="1">
      <x v="12"/>
    </i>
    <i r="1">
      <x v="14"/>
    </i>
    <i r="1">
      <x v="16"/>
    </i>
    <i r="1">
      <x v="25"/>
    </i>
    <i r="1">
      <x v="27"/>
    </i>
    <i r="1">
      <x v="28"/>
    </i>
    <i r="1">
      <x v="30"/>
    </i>
    <i r="1">
      <x v="31"/>
    </i>
    <i r="1">
      <x v="32"/>
    </i>
    <i>
      <x v="18"/>
    </i>
    <i r="1">
      <x v="1"/>
    </i>
    <i r="1">
      <x v="2"/>
    </i>
    <i r="1">
      <x v="5"/>
    </i>
    <i r="1">
      <x v="9"/>
    </i>
    <i r="1">
      <x v="16"/>
    </i>
    <i r="1">
      <x v="23"/>
    </i>
    <i r="1">
      <x v="25"/>
    </i>
    <i r="1">
      <x v="27"/>
    </i>
    <i r="1">
      <x v="28"/>
    </i>
    <i r="1">
      <x v="29"/>
    </i>
    <i r="1">
      <x v="32"/>
    </i>
    <i>
      <x v="19"/>
    </i>
    <i r="1">
      <x v="1"/>
    </i>
    <i r="1">
      <x v="8"/>
    </i>
    <i r="1">
      <x v="10"/>
    </i>
    <i r="1">
      <x v="13"/>
    </i>
    <i r="1">
      <x v="15"/>
    </i>
    <i r="1">
      <x v="16"/>
    </i>
    <i r="1">
      <x v="25"/>
    </i>
    <i r="1">
      <x v="27"/>
    </i>
    <i r="1">
      <x v="28"/>
    </i>
    <i r="1">
      <x v="32"/>
    </i>
    <i>
      <x v="20"/>
    </i>
    <i r="1">
      <x/>
    </i>
    <i r="1">
      <x v="2"/>
    </i>
    <i r="1">
      <x v="4"/>
    </i>
    <i r="1">
      <x v="5"/>
    </i>
    <i r="1">
      <x v="6"/>
    </i>
    <i r="1">
      <x v="9"/>
    </i>
    <i r="1">
      <x v="10"/>
    </i>
    <i r="1">
      <x v="11"/>
    </i>
    <i r="1">
      <x v="12"/>
    </i>
    <i r="1">
      <x v="13"/>
    </i>
    <i r="1">
      <x v="14"/>
    </i>
    <i r="1">
      <x v="15"/>
    </i>
    <i r="1">
      <x v="16"/>
    </i>
    <i r="1">
      <x v="17"/>
    </i>
    <i r="1">
      <x v="18"/>
    </i>
    <i r="1">
      <x v="19"/>
    </i>
    <i r="1">
      <x v="20"/>
    </i>
    <i r="1">
      <x v="21"/>
    </i>
    <i r="1">
      <x v="22"/>
    </i>
    <i r="1">
      <x v="23"/>
    </i>
    <i r="1">
      <x v="24"/>
    </i>
    <i r="1">
      <x v="25"/>
    </i>
    <i r="1">
      <x v="26"/>
    </i>
    <i r="1">
      <x v="27"/>
    </i>
    <i r="1">
      <x v="29"/>
    </i>
    <i r="1">
      <x v="30"/>
    </i>
    <i r="1">
      <x v="31"/>
    </i>
    <i r="1">
      <x v="32"/>
    </i>
    <i>
      <x v="21"/>
    </i>
    <i r="1">
      <x/>
    </i>
    <i r="1">
      <x v="1"/>
    </i>
    <i r="1">
      <x v="2"/>
    </i>
    <i r="1">
      <x v="3"/>
    </i>
    <i r="1">
      <x v="4"/>
    </i>
    <i r="1">
      <x v="6"/>
    </i>
    <i r="1">
      <x v="9"/>
    </i>
    <i r="1">
      <x v="10"/>
    </i>
    <i r="1">
      <x v="12"/>
    </i>
    <i r="1">
      <x v="16"/>
    </i>
    <i r="1">
      <x v="18"/>
    </i>
    <i r="1">
      <x v="20"/>
    </i>
    <i r="1">
      <x v="21"/>
    </i>
    <i r="1">
      <x v="24"/>
    </i>
    <i r="1">
      <x v="25"/>
    </i>
    <i r="1">
      <x v="26"/>
    </i>
    <i r="1">
      <x v="27"/>
    </i>
    <i r="1">
      <x v="30"/>
    </i>
    <i>
      <x v="22"/>
    </i>
    <i r="1">
      <x/>
    </i>
    <i r="1">
      <x v="1"/>
    </i>
    <i r="1">
      <x v="2"/>
    </i>
    <i r="1">
      <x v="7"/>
    </i>
    <i r="1">
      <x v="8"/>
    </i>
    <i r="1">
      <x v="9"/>
    </i>
    <i r="1">
      <x v="11"/>
    </i>
    <i r="1">
      <x v="17"/>
    </i>
    <i r="1">
      <x v="20"/>
    </i>
    <i r="1">
      <x v="25"/>
    </i>
    <i r="1">
      <x v="29"/>
    </i>
    <i r="1">
      <x v="32"/>
    </i>
    <i>
      <x v="23"/>
    </i>
    <i r="1">
      <x v="2"/>
    </i>
    <i r="1">
      <x v="4"/>
    </i>
    <i r="1">
      <x v="5"/>
    </i>
    <i r="1">
      <x v="6"/>
    </i>
    <i r="1">
      <x v="7"/>
    </i>
    <i r="1">
      <x v="8"/>
    </i>
    <i r="1">
      <x v="9"/>
    </i>
    <i r="1">
      <x v="15"/>
    </i>
    <i r="1">
      <x v="16"/>
    </i>
    <i r="1">
      <x v="17"/>
    </i>
    <i r="1">
      <x v="18"/>
    </i>
    <i r="1">
      <x v="19"/>
    </i>
    <i r="1">
      <x v="22"/>
    </i>
    <i r="1">
      <x v="26"/>
    </i>
    <i r="1">
      <x v="27"/>
    </i>
    <i r="1">
      <x v="28"/>
    </i>
    <i r="1">
      <x v="29"/>
    </i>
    <i r="1">
      <x v="31"/>
    </i>
    <i r="1">
      <x v="32"/>
    </i>
    <i>
      <x v="24"/>
    </i>
    <i r="1">
      <x v="1"/>
    </i>
    <i r="1">
      <x v="2"/>
    </i>
    <i r="1">
      <x v="9"/>
    </i>
    <i r="1">
      <x v="10"/>
    </i>
    <i r="1">
      <x v="11"/>
    </i>
    <i r="1">
      <x v="13"/>
    </i>
    <i r="1">
      <x v="15"/>
    </i>
    <i r="1">
      <x v="16"/>
    </i>
    <i r="1">
      <x v="25"/>
    </i>
    <i r="1">
      <x v="27"/>
    </i>
    <i r="1">
      <x v="30"/>
    </i>
    <i r="1">
      <x v="32"/>
    </i>
    <i>
      <x v="25"/>
    </i>
    <i r="1">
      <x v="5"/>
    </i>
    <i r="1">
      <x v="9"/>
    </i>
    <i r="1">
      <x v="12"/>
    </i>
    <i r="1">
      <x v="16"/>
    </i>
    <i r="1">
      <x v="18"/>
    </i>
    <i r="1">
      <x v="19"/>
    </i>
    <i r="1">
      <x v="21"/>
    </i>
    <i r="1">
      <x v="25"/>
    </i>
    <i r="1">
      <x v="27"/>
    </i>
    <i r="1">
      <x v="31"/>
    </i>
    <i r="1">
      <x v="32"/>
    </i>
    <i>
      <x v="26"/>
    </i>
    <i r="1">
      <x v="1"/>
    </i>
    <i r="1">
      <x v="8"/>
    </i>
    <i r="1">
      <x v="9"/>
    </i>
    <i r="1">
      <x v="15"/>
    </i>
    <i r="1">
      <x v="16"/>
    </i>
    <i r="1">
      <x v="20"/>
    </i>
    <i r="1">
      <x v="25"/>
    </i>
    <i r="1">
      <x v="27"/>
    </i>
    <i r="1">
      <x v="28"/>
    </i>
    <i r="1">
      <x v="29"/>
    </i>
    <i r="1">
      <x v="30"/>
    </i>
    <i r="1">
      <x v="32"/>
    </i>
    <i>
      <x v="27"/>
    </i>
    <i r="1">
      <x v="1"/>
    </i>
    <i r="1">
      <x v="2"/>
    </i>
    <i r="1">
      <x v="3"/>
    </i>
    <i r="1">
      <x v="6"/>
    </i>
    <i r="1">
      <x v="9"/>
    </i>
    <i r="1">
      <x v="12"/>
    </i>
    <i r="1">
      <x v="13"/>
    </i>
    <i r="1">
      <x v="16"/>
    </i>
    <i r="1">
      <x v="21"/>
    </i>
    <i r="1">
      <x v="25"/>
    </i>
    <i r="1">
      <x v="26"/>
    </i>
    <i r="1">
      <x v="27"/>
    </i>
    <i r="1">
      <x v="29"/>
    </i>
    <i r="1">
      <x v="32"/>
    </i>
    <i>
      <x v="28"/>
    </i>
    <i r="1">
      <x v="2"/>
    </i>
    <i r="1">
      <x v="4"/>
    </i>
    <i r="1">
      <x v="5"/>
    </i>
    <i r="1">
      <x v="6"/>
    </i>
    <i r="1">
      <x v="9"/>
    </i>
    <i r="1">
      <x v="10"/>
    </i>
    <i r="1">
      <x v="11"/>
    </i>
    <i r="1">
      <x v="16"/>
    </i>
    <i r="1">
      <x v="25"/>
    </i>
    <i r="1">
      <x v="26"/>
    </i>
    <i r="1">
      <x v="27"/>
    </i>
    <i r="1">
      <x v="29"/>
    </i>
    <i r="1">
      <x v="30"/>
    </i>
    <i r="1">
      <x v="32"/>
    </i>
    <i>
      <x v="29"/>
    </i>
    <i r="1">
      <x/>
    </i>
    <i r="1">
      <x v="1"/>
    </i>
    <i r="1">
      <x v="8"/>
    </i>
    <i r="1">
      <x v="9"/>
    </i>
    <i r="1">
      <x v="10"/>
    </i>
    <i r="1">
      <x v="14"/>
    </i>
    <i r="1">
      <x v="16"/>
    </i>
    <i r="1">
      <x v="17"/>
    </i>
    <i r="1">
      <x v="18"/>
    </i>
    <i r="1">
      <x v="20"/>
    </i>
    <i r="1">
      <x v="21"/>
    </i>
    <i r="1">
      <x v="22"/>
    </i>
    <i r="1">
      <x v="23"/>
    </i>
    <i r="1">
      <x v="25"/>
    </i>
    <i r="1">
      <x v="27"/>
    </i>
    <i r="1">
      <x v="28"/>
    </i>
    <i r="1">
      <x v="32"/>
    </i>
    <i>
      <x v="30"/>
    </i>
    <i r="1">
      <x v="1"/>
    </i>
    <i r="1">
      <x v="2"/>
    </i>
    <i r="1">
      <x v="5"/>
    </i>
    <i r="1">
      <x v="7"/>
    </i>
    <i r="1">
      <x v="9"/>
    </i>
    <i r="1">
      <x v="11"/>
    </i>
    <i r="1">
      <x v="14"/>
    </i>
    <i r="1">
      <x v="15"/>
    </i>
    <i r="1">
      <x v="16"/>
    </i>
    <i r="1">
      <x v="20"/>
    </i>
    <i r="1">
      <x v="21"/>
    </i>
    <i r="1">
      <x v="22"/>
    </i>
    <i r="1">
      <x v="23"/>
    </i>
    <i r="1">
      <x v="25"/>
    </i>
    <i r="1">
      <x v="27"/>
    </i>
    <i r="1">
      <x v="28"/>
    </i>
    <i r="1">
      <x v="29"/>
    </i>
    <i r="1">
      <x v="31"/>
    </i>
    <i r="1">
      <x v="32"/>
    </i>
    <i>
      <x v="31"/>
    </i>
    <i r="1">
      <x v="1"/>
    </i>
    <i r="1">
      <x v="2"/>
    </i>
    <i r="1">
      <x v="4"/>
    </i>
    <i r="1">
      <x v="7"/>
    </i>
    <i r="1">
      <x v="8"/>
    </i>
    <i r="1">
      <x v="10"/>
    </i>
    <i r="1">
      <x v="21"/>
    </i>
    <i r="1">
      <x v="25"/>
    </i>
    <i r="1">
      <x v="26"/>
    </i>
    <i r="1">
      <x v="27"/>
    </i>
    <i r="1">
      <x v="30"/>
    </i>
    <i r="1">
      <x v="32"/>
    </i>
    <i>
      <x v="32"/>
    </i>
    <i r="1">
      <x/>
    </i>
    <i r="1">
      <x v="3"/>
    </i>
    <i r="1">
      <x v="4"/>
    </i>
    <i r="1">
      <x v="9"/>
    </i>
    <i r="1">
      <x v="10"/>
    </i>
    <i r="1">
      <x v="11"/>
    </i>
    <i r="1">
      <x v="16"/>
    </i>
    <i r="1">
      <x v="23"/>
    </i>
    <i r="1">
      <x v="25"/>
    </i>
    <i r="1">
      <x v="28"/>
    </i>
    <i r="1">
      <x v="30"/>
    </i>
    <i r="1">
      <x v="31"/>
    </i>
    <i r="1">
      <x v="32"/>
    </i>
    <i>
      <x v="33"/>
    </i>
    <i r="1">
      <x v="1"/>
    </i>
    <i r="1">
      <x v="2"/>
    </i>
    <i r="1">
      <x v="4"/>
    </i>
    <i r="1">
      <x v="9"/>
    </i>
    <i r="1">
      <x v="12"/>
    </i>
    <i r="1">
      <x v="17"/>
    </i>
    <i r="1">
      <x v="25"/>
    </i>
    <i r="1">
      <x v="26"/>
    </i>
    <i r="1">
      <x v="30"/>
    </i>
    <i>
      <x v="34"/>
    </i>
    <i r="1">
      <x v="7"/>
    </i>
    <i r="1">
      <x v="9"/>
    </i>
    <i r="1">
      <x v="12"/>
    </i>
    <i r="1">
      <x v="16"/>
    </i>
    <i r="1">
      <x v="18"/>
    </i>
    <i r="1">
      <x v="20"/>
    </i>
    <i r="1">
      <x v="21"/>
    </i>
    <i r="1">
      <x v="23"/>
    </i>
    <i r="1">
      <x v="25"/>
    </i>
    <i r="1">
      <x v="27"/>
    </i>
    <i r="1">
      <x v="30"/>
    </i>
    <i r="1">
      <x v="32"/>
    </i>
    <i>
      <x v="35"/>
    </i>
    <i r="1">
      <x v="2"/>
    </i>
    <i r="1">
      <x v="6"/>
    </i>
    <i r="1">
      <x v="8"/>
    </i>
    <i r="1">
      <x v="9"/>
    </i>
    <i r="1">
      <x v="10"/>
    </i>
    <i r="1">
      <x v="12"/>
    </i>
    <i r="1">
      <x v="16"/>
    </i>
    <i r="1">
      <x v="21"/>
    </i>
    <i r="1">
      <x v="22"/>
    </i>
    <i r="1">
      <x v="24"/>
    </i>
    <i r="1">
      <x v="25"/>
    </i>
    <i r="1">
      <x v="26"/>
    </i>
    <i r="1">
      <x v="27"/>
    </i>
    <i r="1">
      <x v="32"/>
    </i>
    <i>
      <x v="36"/>
    </i>
    <i r="1">
      <x v="2"/>
    </i>
    <i r="1">
      <x v="9"/>
    </i>
    <i r="1">
      <x v="10"/>
    </i>
    <i r="1">
      <x v="11"/>
    </i>
    <i r="1">
      <x v="13"/>
    </i>
    <i r="1">
      <x v="14"/>
    </i>
    <i r="1">
      <x v="16"/>
    </i>
    <i r="1">
      <x v="18"/>
    </i>
    <i r="1">
      <x v="21"/>
    </i>
    <i r="1">
      <x v="25"/>
    </i>
    <i r="1">
      <x v="32"/>
    </i>
    <i>
      <x v="37"/>
    </i>
    <i r="1">
      <x/>
    </i>
    <i r="1">
      <x v="1"/>
    </i>
    <i r="1">
      <x v="4"/>
    </i>
    <i r="1">
      <x v="8"/>
    </i>
    <i r="1">
      <x v="11"/>
    </i>
    <i r="1">
      <x v="13"/>
    </i>
    <i r="1">
      <x v="20"/>
    </i>
    <i r="1">
      <x v="25"/>
    </i>
    <i r="1">
      <x v="27"/>
    </i>
    <i r="1">
      <x v="31"/>
    </i>
    <i r="1">
      <x v="32"/>
    </i>
    <i>
      <x v="38"/>
    </i>
    <i r="1">
      <x/>
    </i>
    <i r="1">
      <x v="1"/>
    </i>
    <i r="1">
      <x v="9"/>
    </i>
    <i r="1">
      <x v="16"/>
    </i>
    <i r="1">
      <x v="25"/>
    </i>
    <i r="1">
      <x v="26"/>
    </i>
    <i r="1">
      <x v="27"/>
    </i>
    <i r="1">
      <x v="29"/>
    </i>
    <i r="1">
      <x v="31"/>
    </i>
    <i r="1">
      <x v="32"/>
    </i>
    <i>
      <x v="39"/>
    </i>
    <i r="1">
      <x v="1"/>
    </i>
    <i r="1">
      <x v="9"/>
    </i>
    <i r="1">
      <x v="10"/>
    </i>
    <i r="1">
      <x v="12"/>
    </i>
    <i r="1">
      <x v="13"/>
    </i>
    <i r="1">
      <x v="16"/>
    </i>
    <i r="1">
      <x v="23"/>
    </i>
    <i r="1">
      <x v="27"/>
    </i>
    <i r="1">
      <x v="29"/>
    </i>
    <i r="1">
      <x v="31"/>
    </i>
    <i r="1">
      <x v="32"/>
    </i>
    <i>
      <x v="40"/>
    </i>
    <i r="1">
      <x/>
    </i>
    <i r="1">
      <x v="1"/>
    </i>
    <i r="1">
      <x v="2"/>
    </i>
    <i r="1">
      <x v="9"/>
    </i>
    <i r="1">
      <x v="10"/>
    </i>
    <i r="1">
      <x v="16"/>
    </i>
    <i r="1">
      <x v="18"/>
    </i>
    <i r="1">
      <x v="27"/>
    </i>
    <i r="1">
      <x v="28"/>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335C7FB-F47A-4080-B7B3-9B394A4D6DC0}" name="emp total salary less than 50k" cacheId="0" dataOnRows="1"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41:B94" firstHeaderRow="1" firstDataRow="1" firstDataCol="1"/>
  <pivotFields count="22">
    <pivotField axis="axisRow" showAll="0" measureFilter="1">
      <items count="1001">
        <item x="0"/>
        <item x="9"/>
        <item x="99"/>
        <item x="999"/>
        <item x="100"/>
        <item x="101"/>
        <item x="102"/>
        <item x="103"/>
        <item x="104"/>
        <item x="105"/>
        <item x="106"/>
        <item x="107"/>
        <item x="108"/>
        <item x="10"/>
        <item x="109"/>
        <item x="110"/>
        <item x="111"/>
        <item x="112"/>
        <item x="113"/>
        <item x="114"/>
        <item x="115"/>
        <item x="116"/>
        <item x="117"/>
        <item x="118"/>
        <item x="11"/>
        <item x="119"/>
        <item x="120"/>
        <item x="121"/>
        <item x="122"/>
        <item x="123"/>
        <item x="124"/>
        <item x="125"/>
        <item x="126"/>
        <item x="127"/>
        <item x="128"/>
        <item x="12"/>
        <item x="129"/>
        <item x="130"/>
        <item x="131"/>
        <item x="132"/>
        <item x="133"/>
        <item x="134"/>
        <item x="135"/>
        <item x="136"/>
        <item x="137"/>
        <item x="138"/>
        <item x="13"/>
        <item x="139"/>
        <item x="140"/>
        <item x="141"/>
        <item x="142"/>
        <item x="143"/>
        <item x="144"/>
        <item x="145"/>
        <item x="146"/>
        <item x="147"/>
        <item x="148"/>
        <item x="14"/>
        <item x="149"/>
        <item x="150"/>
        <item x="151"/>
        <item x="152"/>
        <item x="153"/>
        <item x="154"/>
        <item x="155"/>
        <item x="156"/>
        <item x="157"/>
        <item x="158"/>
        <item x="15"/>
        <item x="159"/>
        <item x="160"/>
        <item x="161"/>
        <item x="162"/>
        <item x="163"/>
        <item x="164"/>
        <item x="165"/>
        <item x="166"/>
        <item x="167"/>
        <item x="168"/>
        <item x="16"/>
        <item x="169"/>
        <item x="170"/>
        <item x="171"/>
        <item x="172"/>
        <item x="173"/>
        <item x="174"/>
        <item x="175"/>
        <item x="176"/>
        <item x="177"/>
        <item x="178"/>
        <item x="17"/>
        <item x="179"/>
        <item x="180"/>
        <item x="181"/>
        <item x="182"/>
        <item x="183"/>
        <item x="184"/>
        <item x="185"/>
        <item x="186"/>
        <item x="187"/>
        <item x="188"/>
        <item x="18"/>
        <item x="189"/>
        <item x="190"/>
        <item x="191"/>
        <item x="192"/>
        <item x="193"/>
        <item x="194"/>
        <item x="195"/>
        <item x="196"/>
        <item x="197"/>
        <item x="198"/>
        <item x="1"/>
        <item x="19"/>
        <item x="199"/>
        <item x="200"/>
        <item x="201"/>
        <item x="202"/>
        <item x="203"/>
        <item x="204"/>
        <item x="205"/>
        <item x="206"/>
        <item x="207"/>
        <item x="208"/>
        <item x="20"/>
        <item x="209"/>
        <item x="210"/>
        <item x="211"/>
        <item x="212"/>
        <item x="213"/>
        <item x="214"/>
        <item x="215"/>
        <item x="216"/>
        <item x="217"/>
        <item x="218"/>
        <item x="21"/>
        <item x="219"/>
        <item x="220"/>
        <item x="221"/>
        <item x="222"/>
        <item x="223"/>
        <item x="224"/>
        <item x="225"/>
        <item x="226"/>
        <item x="227"/>
        <item x="228"/>
        <item x="22"/>
        <item x="229"/>
        <item x="230"/>
        <item x="231"/>
        <item x="232"/>
        <item x="233"/>
        <item x="234"/>
        <item x="235"/>
        <item x="236"/>
        <item x="237"/>
        <item x="238"/>
        <item x="23"/>
        <item x="239"/>
        <item x="240"/>
        <item x="241"/>
        <item x="242"/>
        <item x="243"/>
        <item x="244"/>
        <item x="245"/>
        <item x="246"/>
        <item x="247"/>
        <item x="248"/>
        <item x="24"/>
        <item x="249"/>
        <item x="250"/>
        <item x="251"/>
        <item x="252"/>
        <item x="253"/>
        <item x="254"/>
        <item x="255"/>
        <item x="256"/>
        <item x="257"/>
        <item x="258"/>
        <item x="25"/>
        <item x="259"/>
        <item x="260"/>
        <item x="261"/>
        <item x="262"/>
        <item x="263"/>
        <item x="264"/>
        <item x="265"/>
        <item x="266"/>
        <item x="267"/>
        <item x="268"/>
        <item x="26"/>
        <item x="269"/>
        <item x="270"/>
        <item x="271"/>
        <item x="272"/>
        <item x="273"/>
        <item x="274"/>
        <item x="275"/>
        <item x="276"/>
        <item x="277"/>
        <item x="278"/>
        <item x="27"/>
        <item x="279"/>
        <item x="280"/>
        <item x="281"/>
        <item x="282"/>
        <item x="283"/>
        <item x="284"/>
        <item x="285"/>
        <item x="286"/>
        <item x="287"/>
        <item x="288"/>
        <item x="28"/>
        <item x="289"/>
        <item x="290"/>
        <item x="291"/>
        <item x="292"/>
        <item x="293"/>
        <item x="294"/>
        <item x="295"/>
        <item x="296"/>
        <item x="297"/>
        <item x="298"/>
        <item x="2"/>
        <item x="29"/>
        <item x="299"/>
        <item x="300"/>
        <item x="301"/>
        <item x="302"/>
        <item x="303"/>
        <item x="304"/>
        <item x="305"/>
        <item x="306"/>
        <item x="307"/>
        <item x="308"/>
        <item x="30"/>
        <item x="309"/>
        <item x="310"/>
        <item x="311"/>
        <item x="312"/>
        <item x="313"/>
        <item x="314"/>
        <item x="315"/>
        <item x="316"/>
        <item x="317"/>
        <item x="318"/>
        <item x="31"/>
        <item x="319"/>
        <item x="320"/>
        <item x="321"/>
        <item x="322"/>
        <item x="323"/>
        <item x="324"/>
        <item x="325"/>
        <item x="326"/>
        <item x="327"/>
        <item x="328"/>
        <item x="32"/>
        <item x="329"/>
        <item x="330"/>
        <item x="331"/>
        <item x="332"/>
        <item x="333"/>
        <item x="334"/>
        <item x="335"/>
        <item x="336"/>
        <item x="337"/>
        <item x="338"/>
        <item x="33"/>
        <item x="339"/>
        <item x="340"/>
        <item x="341"/>
        <item x="342"/>
        <item x="343"/>
        <item x="344"/>
        <item x="345"/>
        <item x="346"/>
        <item x="347"/>
        <item x="348"/>
        <item x="34"/>
        <item x="349"/>
        <item x="350"/>
        <item x="351"/>
        <item x="352"/>
        <item x="353"/>
        <item x="354"/>
        <item x="355"/>
        <item x="356"/>
        <item x="357"/>
        <item x="358"/>
        <item x="35"/>
        <item x="359"/>
        <item x="360"/>
        <item x="361"/>
        <item x="362"/>
        <item x="363"/>
        <item x="364"/>
        <item x="365"/>
        <item x="366"/>
        <item x="367"/>
        <item x="368"/>
        <item x="36"/>
        <item x="369"/>
        <item x="370"/>
        <item x="371"/>
        <item x="372"/>
        <item x="373"/>
        <item x="374"/>
        <item x="375"/>
        <item x="376"/>
        <item x="377"/>
        <item x="378"/>
        <item x="37"/>
        <item x="379"/>
        <item x="380"/>
        <item x="381"/>
        <item x="382"/>
        <item x="383"/>
        <item x="384"/>
        <item x="385"/>
        <item x="386"/>
        <item x="387"/>
        <item x="388"/>
        <item x="38"/>
        <item x="389"/>
        <item x="390"/>
        <item x="391"/>
        <item x="392"/>
        <item x="393"/>
        <item x="394"/>
        <item x="395"/>
        <item x="396"/>
        <item x="397"/>
        <item x="398"/>
        <item x="3"/>
        <item x="39"/>
        <item x="399"/>
        <item x="400"/>
        <item x="401"/>
        <item x="402"/>
        <item x="403"/>
        <item x="404"/>
        <item x="405"/>
        <item x="406"/>
        <item x="407"/>
        <item x="408"/>
        <item x="40"/>
        <item x="409"/>
        <item x="410"/>
        <item x="411"/>
        <item x="412"/>
        <item x="413"/>
        <item x="414"/>
        <item x="415"/>
        <item x="416"/>
        <item x="417"/>
        <item x="418"/>
        <item x="41"/>
        <item x="419"/>
        <item x="420"/>
        <item x="421"/>
        <item x="422"/>
        <item x="423"/>
        <item x="424"/>
        <item x="425"/>
        <item x="426"/>
        <item x="427"/>
        <item x="428"/>
        <item x="42"/>
        <item x="429"/>
        <item x="430"/>
        <item x="431"/>
        <item x="432"/>
        <item x="433"/>
        <item x="434"/>
        <item x="435"/>
        <item x="436"/>
        <item x="437"/>
        <item x="438"/>
        <item x="43"/>
        <item x="439"/>
        <item x="440"/>
        <item x="441"/>
        <item x="442"/>
        <item x="443"/>
        <item x="444"/>
        <item x="445"/>
        <item x="446"/>
        <item x="447"/>
        <item x="448"/>
        <item x="44"/>
        <item x="449"/>
        <item x="450"/>
        <item x="451"/>
        <item x="452"/>
        <item x="453"/>
        <item x="454"/>
        <item x="455"/>
        <item x="456"/>
        <item x="457"/>
        <item x="458"/>
        <item x="45"/>
        <item x="459"/>
        <item x="460"/>
        <item x="461"/>
        <item x="462"/>
        <item x="463"/>
        <item x="464"/>
        <item x="465"/>
        <item x="466"/>
        <item x="467"/>
        <item x="468"/>
        <item x="46"/>
        <item x="469"/>
        <item x="470"/>
        <item x="471"/>
        <item x="472"/>
        <item x="473"/>
        <item x="474"/>
        <item x="475"/>
        <item x="476"/>
        <item x="477"/>
        <item x="478"/>
        <item x="47"/>
        <item x="479"/>
        <item x="480"/>
        <item x="481"/>
        <item x="482"/>
        <item x="483"/>
        <item x="484"/>
        <item x="485"/>
        <item x="486"/>
        <item x="487"/>
        <item x="488"/>
        <item x="48"/>
        <item x="489"/>
        <item x="490"/>
        <item x="491"/>
        <item x="492"/>
        <item x="493"/>
        <item x="494"/>
        <item x="495"/>
        <item x="496"/>
        <item x="497"/>
        <item x="498"/>
        <item x="4"/>
        <item x="49"/>
        <item x="499"/>
        <item x="500"/>
        <item x="501"/>
        <item x="502"/>
        <item x="503"/>
        <item x="504"/>
        <item x="505"/>
        <item x="506"/>
        <item x="507"/>
        <item x="508"/>
        <item x="50"/>
        <item x="509"/>
        <item x="510"/>
        <item x="511"/>
        <item x="512"/>
        <item x="513"/>
        <item x="514"/>
        <item x="515"/>
        <item x="516"/>
        <item x="517"/>
        <item x="518"/>
        <item x="51"/>
        <item x="519"/>
        <item x="520"/>
        <item x="521"/>
        <item x="522"/>
        <item x="523"/>
        <item x="524"/>
        <item x="525"/>
        <item x="526"/>
        <item x="527"/>
        <item x="528"/>
        <item x="52"/>
        <item x="529"/>
        <item x="530"/>
        <item x="531"/>
        <item x="532"/>
        <item x="533"/>
        <item x="534"/>
        <item x="535"/>
        <item x="536"/>
        <item x="537"/>
        <item x="538"/>
        <item x="53"/>
        <item x="539"/>
        <item x="540"/>
        <item x="541"/>
        <item x="542"/>
        <item x="543"/>
        <item x="544"/>
        <item x="545"/>
        <item x="546"/>
        <item x="547"/>
        <item x="548"/>
        <item x="54"/>
        <item x="549"/>
        <item x="550"/>
        <item x="551"/>
        <item x="552"/>
        <item x="553"/>
        <item x="554"/>
        <item x="555"/>
        <item x="556"/>
        <item x="557"/>
        <item x="558"/>
        <item x="55"/>
        <item x="559"/>
        <item x="560"/>
        <item x="561"/>
        <item x="562"/>
        <item x="563"/>
        <item x="564"/>
        <item x="565"/>
        <item x="566"/>
        <item x="567"/>
        <item x="568"/>
        <item x="56"/>
        <item x="569"/>
        <item x="570"/>
        <item x="571"/>
        <item x="572"/>
        <item x="573"/>
        <item x="574"/>
        <item x="575"/>
        <item x="576"/>
        <item x="577"/>
        <item x="578"/>
        <item x="57"/>
        <item x="579"/>
        <item x="580"/>
        <item x="581"/>
        <item x="582"/>
        <item x="583"/>
        <item x="584"/>
        <item x="585"/>
        <item x="586"/>
        <item x="587"/>
        <item x="588"/>
        <item x="58"/>
        <item x="589"/>
        <item x="590"/>
        <item x="591"/>
        <item x="592"/>
        <item x="593"/>
        <item x="594"/>
        <item x="595"/>
        <item x="596"/>
        <item x="597"/>
        <item x="598"/>
        <item x="5"/>
        <item x="59"/>
        <item x="599"/>
        <item x="600"/>
        <item x="601"/>
        <item x="602"/>
        <item x="603"/>
        <item x="604"/>
        <item x="605"/>
        <item x="606"/>
        <item x="607"/>
        <item x="608"/>
        <item x="60"/>
        <item x="609"/>
        <item x="610"/>
        <item x="611"/>
        <item x="612"/>
        <item x="613"/>
        <item x="614"/>
        <item x="615"/>
        <item x="616"/>
        <item x="617"/>
        <item x="618"/>
        <item x="61"/>
        <item x="619"/>
        <item x="620"/>
        <item x="621"/>
        <item x="622"/>
        <item x="623"/>
        <item x="624"/>
        <item x="625"/>
        <item x="626"/>
        <item x="627"/>
        <item x="628"/>
        <item x="62"/>
        <item x="629"/>
        <item x="630"/>
        <item x="631"/>
        <item x="632"/>
        <item x="633"/>
        <item x="634"/>
        <item x="635"/>
        <item x="636"/>
        <item x="637"/>
        <item x="638"/>
        <item x="63"/>
        <item x="639"/>
        <item x="640"/>
        <item x="641"/>
        <item x="642"/>
        <item x="643"/>
        <item x="644"/>
        <item x="645"/>
        <item x="646"/>
        <item x="647"/>
        <item x="648"/>
        <item x="64"/>
        <item x="649"/>
        <item x="650"/>
        <item x="651"/>
        <item x="652"/>
        <item x="653"/>
        <item x="654"/>
        <item x="655"/>
        <item x="656"/>
        <item x="657"/>
        <item x="658"/>
        <item x="65"/>
        <item x="659"/>
        <item x="660"/>
        <item x="661"/>
        <item x="662"/>
        <item x="663"/>
        <item x="664"/>
        <item x="665"/>
        <item x="666"/>
        <item x="667"/>
        <item x="668"/>
        <item x="66"/>
        <item x="669"/>
        <item x="670"/>
        <item x="671"/>
        <item x="672"/>
        <item x="673"/>
        <item x="674"/>
        <item x="675"/>
        <item x="676"/>
        <item x="677"/>
        <item x="678"/>
        <item x="67"/>
        <item x="679"/>
        <item x="680"/>
        <item x="681"/>
        <item x="682"/>
        <item x="683"/>
        <item x="684"/>
        <item x="685"/>
        <item x="686"/>
        <item x="687"/>
        <item x="688"/>
        <item x="68"/>
        <item x="689"/>
        <item x="690"/>
        <item x="691"/>
        <item x="692"/>
        <item x="693"/>
        <item x="694"/>
        <item x="695"/>
        <item x="696"/>
        <item x="697"/>
        <item x="698"/>
        <item x="6"/>
        <item x="69"/>
        <item x="699"/>
        <item x="700"/>
        <item x="701"/>
        <item x="702"/>
        <item x="703"/>
        <item x="704"/>
        <item x="705"/>
        <item x="706"/>
        <item x="707"/>
        <item x="708"/>
        <item x="70"/>
        <item x="709"/>
        <item x="710"/>
        <item x="711"/>
        <item x="712"/>
        <item x="713"/>
        <item x="714"/>
        <item x="715"/>
        <item x="716"/>
        <item x="717"/>
        <item x="718"/>
        <item x="71"/>
        <item x="719"/>
        <item x="720"/>
        <item x="721"/>
        <item x="722"/>
        <item x="723"/>
        <item x="724"/>
        <item x="725"/>
        <item x="726"/>
        <item x="727"/>
        <item x="728"/>
        <item x="72"/>
        <item x="729"/>
        <item x="730"/>
        <item x="731"/>
        <item x="732"/>
        <item x="733"/>
        <item x="734"/>
        <item x="735"/>
        <item x="736"/>
        <item x="737"/>
        <item x="738"/>
        <item x="73"/>
        <item x="739"/>
        <item x="740"/>
        <item x="741"/>
        <item x="742"/>
        <item x="743"/>
        <item x="744"/>
        <item x="745"/>
        <item x="746"/>
        <item x="747"/>
        <item x="748"/>
        <item x="74"/>
        <item x="749"/>
        <item x="750"/>
        <item x="751"/>
        <item x="752"/>
        <item x="753"/>
        <item x="754"/>
        <item x="755"/>
        <item x="756"/>
        <item x="757"/>
        <item x="758"/>
        <item x="75"/>
        <item x="759"/>
        <item x="760"/>
        <item x="761"/>
        <item x="762"/>
        <item x="763"/>
        <item x="764"/>
        <item x="765"/>
        <item x="766"/>
        <item x="767"/>
        <item x="768"/>
        <item x="76"/>
        <item x="769"/>
        <item x="770"/>
        <item x="771"/>
        <item x="772"/>
        <item x="773"/>
        <item x="774"/>
        <item x="775"/>
        <item x="776"/>
        <item x="777"/>
        <item x="778"/>
        <item x="77"/>
        <item x="779"/>
        <item x="780"/>
        <item x="781"/>
        <item x="782"/>
        <item x="783"/>
        <item x="784"/>
        <item x="785"/>
        <item x="786"/>
        <item x="787"/>
        <item x="788"/>
        <item x="78"/>
        <item x="789"/>
        <item x="790"/>
        <item x="791"/>
        <item x="792"/>
        <item x="793"/>
        <item x="794"/>
        <item x="795"/>
        <item x="796"/>
        <item x="797"/>
        <item x="798"/>
        <item x="7"/>
        <item x="79"/>
        <item x="799"/>
        <item x="800"/>
        <item x="801"/>
        <item x="802"/>
        <item x="803"/>
        <item x="804"/>
        <item x="805"/>
        <item x="806"/>
        <item x="807"/>
        <item x="808"/>
        <item x="80"/>
        <item x="809"/>
        <item x="810"/>
        <item x="811"/>
        <item x="812"/>
        <item x="813"/>
        <item x="814"/>
        <item x="815"/>
        <item x="816"/>
        <item x="817"/>
        <item x="818"/>
        <item x="81"/>
        <item x="819"/>
        <item x="820"/>
        <item x="821"/>
        <item x="822"/>
        <item x="823"/>
        <item x="824"/>
        <item x="825"/>
        <item x="826"/>
        <item x="827"/>
        <item x="828"/>
        <item x="82"/>
        <item x="829"/>
        <item x="830"/>
        <item x="831"/>
        <item x="832"/>
        <item x="833"/>
        <item x="834"/>
        <item x="835"/>
        <item x="836"/>
        <item x="837"/>
        <item x="838"/>
        <item x="83"/>
        <item x="839"/>
        <item x="840"/>
        <item x="841"/>
        <item x="842"/>
        <item x="843"/>
        <item x="844"/>
        <item x="845"/>
        <item x="846"/>
        <item x="847"/>
        <item x="848"/>
        <item x="84"/>
        <item x="849"/>
        <item x="850"/>
        <item x="851"/>
        <item x="852"/>
        <item x="853"/>
        <item x="854"/>
        <item x="855"/>
        <item x="856"/>
        <item x="857"/>
        <item x="858"/>
        <item x="85"/>
        <item x="859"/>
        <item x="860"/>
        <item x="861"/>
        <item x="862"/>
        <item x="863"/>
        <item x="864"/>
        <item x="865"/>
        <item x="866"/>
        <item x="867"/>
        <item x="868"/>
        <item x="86"/>
        <item x="869"/>
        <item x="870"/>
        <item x="871"/>
        <item x="872"/>
        <item x="873"/>
        <item x="874"/>
        <item x="875"/>
        <item x="876"/>
        <item x="877"/>
        <item x="878"/>
        <item x="87"/>
        <item x="879"/>
        <item x="880"/>
        <item x="881"/>
        <item x="882"/>
        <item x="883"/>
        <item x="884"/>
        <item x="885"/>
        <item x="886"/>
        <item x="887"/>
        <item x="888"/>
        <item x="88"/>
        <item x="889"/>
        <item x="890"/>
        <item x="891"/>
        <item x="892"/>
        <item x="893"/>
        <item x="894"/>
        <item x="895"/>
        <item x="896"/>
        <item x="897"/>
        <item x="898"/>
        <item x="8"/>
        <item x="89"/>
        <item x="899"/>
        <item x="900"/>
        <item x="901"/>
        <item x="902"/>
        <item x="903"/>
        <item x="904"/>
        <item x="905"/>
        <item x="906"/>
        <item x="907"/>
        <item x="908"/>
        <item x="90"/>
        <item x="909"/>
        <item x="910"/>
        <item x="911"/>
        <item x="912"/>
        <item x="913"/>
        <item x="914"/>
        <item x="915"/>
        <item x="916"/>
        <item x="917"/>
        <item x="918"/>
        <item x="91"/>
        <item x="919"/>
        <item x="920"/>
        <item x="921"/>
        <item x="922"/>
        <item x="923"/>
        <item x="924"/>
        <item x="925"/>
        <item x="926"/>
        <item x="927"/>
        <item x="928"/>
        <item x="92"/>
        <item x="929"/>
        <item x="930"/>
        <item x="931"/>
        <item x="932"/>
        <item x="933"/>
        <item x="934"/>
        <item x="935"/>
        <item x="936"/>
        <item x="937"/>
        <item x="938"/>
        <item x="93"/>
        <item x="939"/>
        <item x="940"/>
        <item x="941"/>
        <item x="942"/>
        <item x="943"/>
        <item x="944"/>
        <item x="945"/>
        <item x="946"/>
        <item x="947"/>
        <item x="948"/>
        <item x="94"/>
        <item x="949"/>
        <item x="950"/>
        <item x="951"/>
        <item x="952"/>
        <item x="953"/>
        <item x="954"/>
        <item x="955"/>
        <item x="956"/>
        <item x="957"/>
        <item x="958"/>
        <item x="95"/>
        <item x="959"/>
        <item x="960"/>
        <item x="961"/>
        <item x="962"/>
        <item x="963"/>
        <item x="964"/>
        <item x="965"/>
        <item x="966"/>
        <item x="967"/>
        <item x="968"/>
        <item x="96"/>
        <item x="969"/>
        <item x="970"/>
        <item x="971"/>
        <item x="972"/>
        <item x="973"/>
        <item x="974"/>
        <item x="975"/>
        <item x="976"/>
        <item x="977"/>
        <item x="978"/>
        <item x="97"/>
        <item x="979"/>
        <item x="980"/>
        <item x="981"/>
        <item x="982"/>
        <item x="983"/>
        <item x="984"/>
        <item x="985"/>
        <item x="986"/>
        <item x="987"/>
        <item x="988"/>
        <item x="98"/>
        <item x="989"/>
        <item x="990"/>
        <item x="991"/>
        <item x="992"/>
        <item x="993"/>
        <item x="994"/>
        <item x="995"/>
        <item x="996"/>
        <item x="997"/>
        <item x="998"/>
        <item t="default"/>
      </items>
    </pivotField>
    <pivotField showAll="0"/>
    <pivotField showAll="0">
      <items count="8">
        <item x="3"/>
        <item x="5"/>
        <item x="1"/>
        <item x="4"/>
        <item x="0"/>
        <item x="6"/>
        <item x="2"/>
        <item t="default"/>
      </items>
    </pivotField>
    <pivotField showAll="0"/>
    <pivotField showAll="0">
      <items count="3">
        <item x="0"/>
        <item x="1"/>
        <item t="default"/>
      </items>
    </pivotField>
    <pivotField showAll="0"/>
    <pivotField showAll="0">
      <items count="5">
        <item x="2"/>
        <item x="3"/>
        <item x="0"/>
        <item x="1"/>
        <item t="default"/>
      </items>
    </pivotField>
    <pivotField numFmtId="16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showAll="0"/>
    <pivotField showAll="0"/>
    <pivotField showAll="0"/>
    <pivotField dataField="1" showAll="0"/>
    <pivotField showAll="0">
      <items count="4">
        <item x="2"/>
        <item x="1"/>
        <item x="0"/>
        <item t="default"/>
      </items>
    </pivotField>
    <pivotField showAll="0"/>
    <pivotField showAll="0">
      <items count="85">
        <item x="50"/>
        <item x="71"/>
        <item x="28"/>
        <item x="29"/>
        <item x="36"/>
        <item x="78"/>
        <item x="82"/>
        <item x="25"/>
        <item x="63"/>
        <item x="62"/>
        <item x="30"/>
        <item x="64"/>
        <item x="21"/>
        <item x="55"/>
        <item x="17"/>
        <item x="33"/>
        <item x="18"/>
        <item x="15"/>
        <item x="7"/>
        <item x="9"/>
        <item x="57"/>
        <item x="67"/>
        <item x="47"/>
        <item x="34"/>
        <item x="39"/>
        <item x="70"/>
        <item x="27"/>
        <item x="80"/>
        <item x="4"/>
        <item x="37"/>
        <item x="45"/>
        <item x="16"/>
        <item x="10"/>
        <item x="69"/>
        <item x="56"/>
        <item x="83"/>
        <item x="58"/>
        <item x="75"/>
        <item x="13"/>
        <item x="81"/>
        <item x="52"/>
        <item x="44"/>
        <item x="72"/>
        <item x="32"/>
        <item x="31"/>
        <item x="12"/>
        <item x="74"/>
        <item x="3"/>
        <item x="26"/>
        <item x="61"/>
        <item x="5"/>
        <item x="35"/>
        <item x="19"/>
        <item x="20"/>
        <item x="23"/>
        <item x="53"/>
        <item x="11"/>
        <item x="43"/>
        <item x="77"/>
        <item x="46"/>
        <item x="79"/>
        <item x="49"/>
        <item x="73"/>
        <item x="66"/>
        <item x="14"/>
        <item x="41"/>
        <item x="2"/>
        <item x="60"/>
        <item x="6"/>
        <item x="68"/>
        <item x="24"/>
        <item x="76"/>
        <item x="8"/>
        <item x="0"/>
        <item x="51"/>
        <item x="22"/>
        <item x="42"/>
        <item x="38"/>
        <item x="65"/>
        <item x="40"/>
        <item x="54"/>
        <item x="48"/>
        <item x="59"/>
        <item x="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s>
  <rowFields count="1">
    <field x="0"/>
  </rowFields>
  <rowItems count="53">
    <i>
      <x v="40"/>
    </i>
    <i>
      <x v="92"/>
    </i>
    <i>
      <x v="94"/>
    </i>
    <i>
      <x v="97"/>
    </i>
    <i>
      <x v="116"/>
    </i>
    <i>
      <x v="157"/>
    </i>
    <i>
      <x v="183"/>
    </i>
    <i>
      <x v="199"/>
    </i>
    <i>
      <x v="203"/>
    </i>
    <i>
      <x v="215"/>
    </i>
    <i>
      <x v="233"/>
    </i>
    <i>
      <x v="270"/>
    </i>
    <i>
      <x v="279"/>
    </i>
    <i>
      <x v="328"/>
    </i>
    <i>
      <x v="347"/>
    </i>
    <i>
      <x v="363"/>
    </i>
    <i>
      <x v="367"/>
    </i>
    <i>
      <x v="402"/>
    </i>
    <i>
      <x v="436"/>
    </i>
    <i>
      <x v="458"/>
    </i>
    <i>
      <x v="469"/>
    </i>
    <i>
      <x v="562"/>
    </i>
    <i>
      <x v="576"/>
    </i>
    <i>
      <x v="581"/>
    </i>
    <i>
      <x v="585"/>
    </i>
    <i>
      <x v="612"/>
    </i>
    <i>
      <x v="625"/>
    </i>
    <i>
      <x v="648"/>
    </i>
    <i>
      <x v="660"/>
    </i>
    <i>
      <x v="661"/>
    </i>
    <i>
      <x v="666"/>
    </i>
    <i>
      <x v="693"/>
    </i>
    <i>
      <x v="709"/>
    </i>
    <i>
      <x v="741"/>
    </i>
    <i>
      <x v="753"/>
    </i>
    <i>
      <x v="759"/>
    </i>
    <i>
      <x v="760"/>
    </i>
    <i>
      <x v="765"/>
    </i>
    <i>
      <x v="775"/>
    </i>
    <i>
      <x v="778"/>
    </i>
    <i>
      <x v="806"/>
    </i>
    <i>
      <x v="809"/>
    </i>
    <i>
      <x v="832"/>
    </i>
    <i>
      <x v="840"/>
    </i>
    <i>
      <x v="845"/>
    </i>
    <i>
      <x v="877"/>
    </i>
    <i>
      <x v="881"/>
    </i>
    <i>
      <x v="884"/>
    </i>
    <i>
      <x v="885"/>
    </i>
    <i>
      <x v="899"/>
    </i>
    <i>
      <x v="995"/>
    </i>
    <i>
      <x v="997"/>
    </i>
    <i t="grand">
      <x/>
    </i>
  </rowItems>
  <colItems count="1">
    <i/>
  </colItems>
  <dataFields count="1">
    <dataField name="Sum of Total Annual Salary" fld="11" baseField="0" baseItem="0"/>
  </dataFields>
  <pivotTableStyleInfo name="PivotStyleLight16" showRowHeaders="1" showColHeaders="1" showRowStripes="0" showColStripes="0" showLastColumn="1"/>
  <filters count="1">
    <filter fld="0" type="valueLessThan" evalOrder="-1" id="1" iMeasureFld="0">
      <autoFilter ref="A1">
        <filterColumn colId="0">
          <customFilters>
            <customFilter operator="lessThan" val="5000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27E22B5-FCDA-4489-948B-0F02BB6A23D7}" name="PivotTable9"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38">
  <location ref="A203:B207" firstHeaderRow="1" firstDataRow="1" firstDataCol="1"/>
  <pivotFields count="22">
    <pivotField dataField="1" showAll="0"/>
    <pivotField showAll="0"/>
    <pivotField showAll="0">
      <items count="8">
        <item x="3"/>
        <item x="5"/>
        <item x="1"/>
        <item x="4"/>
        <item x="0"/>
        <item x="6"/>
        <item x="2"/>
        <item t="default"/>
      </items>
    </pivotField>
    <pivotField showAll="0"/>
    <pivotField showAll="0">
      <items count="3">
        <item x="0"/>
        <item x="1"/>
        <item t="default"/>
      </items>
    </pivotField>
    <pivotField showAll="0"/>
    <pivotField showAll="0">
      <items count="5">
        <item x="2"/>
        <item x="3"/>
        <item x="0"/>
        <item x="1"/>
        <item t="default"/>
      </items>
    </pivotField>
    <pivotField numFmtId="16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showAll="0"/>
    <pivotField showAll="0"/>
    <pivotField showAll="0"/>
    <pivotField showAll="0"/>
    <pivotField axis="axisRow" showAll="0">
      <items count="4">
        <item x="2"/>
        <item x="1"/>
        <item x="0"/>
        <item t="default"/>
      </items>
    </pivotField>
    <pivotField showAll="0"/>
    <pivotField showAll="0">
      <items count="85">
        <item x="50"/>
        <item x="71"/>
        <item x="28"/>
        <item x="29"/>
        <item x="36"/>
        <item x="78"/>
        <item x="82"/>
        <item x="25"/>
        <item x="63"/>
        <item x="62"/>
        <item x="30"/>
        <item x="64"/>
        <item x="21"/>
        <item x="55"/>
        <item x="17"/>
        <item x="33"/>
        <item x="18"/>
        <item x="15"/>
        <item x="7"/>
        <item x="9"/>
        <item x="57"/>
        <item x="67"/>
        <item x="47"/>
        <item x="34"/>
        <item x="39"/>
        <item x="70"/>
        <item x="27"/>
        <item x="80"/>
        <item x="4"/>
        <item x="37"/>
        <item x="45"/>
        <item x="16"/>
        <item x="10"/>
        <item x="69"/>
        <item x="56"/>
        <item x="83"/>
        <item x="58"/>
        <item x="75"/>
        <item x="13"/>
        <item x="81"/>
        <item x="52"/>
        <item x="44"/>
        <item x="72"/>
        <item x="32"/>
        <item x="31"/>
        <item x="12"/>
        <item x="74"/>
        <item x="3"/>
        <item x="26"/>
        <item x="61"/>
        <item x="5"/>
        <item x="35"/>
        <item x="19"/>
        <item x="20"/>
        <item x="23"/>
        <item x="53"/>
        <item x="11"/>
        <item x="43"/>
        <item x="77"/>
        <item x="46"/>
        <item x="79"/>
        <item x="49"/>
        <item x="73"/>
        <item x="66"/>
        <item x="14"/>
        <item x="41"/>
        <item x="2"/>
        <item x="60"/>
        <item x="6"/>
        <item x="68"/>
        <item x="24"/>
        <item x="76"/>
        <item x="8"/>
        <item x="0"/>
        <item x="51"/>
        <item x="22"/>
        <item x="42"/>
        <item x="38"/>
        <item x="65"/>
        <item x="40"/>
        <item x="54"/>
        <item x="48"/>
        <item x="59"/>
        <item x="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s>
  <rowFields count="1">
    <field x="12"/>
  </rowFields>
  <rowItems count="4">
    <i>
      <x/>
    </i>
    <i>
      <x v="1"/>
    </i>
    <i>
      <x v="2"/>
    </i>
    <i t="grand">
      <x/>
    </i>
  </rowItems>
  <colItems count="1">
    <i/>
  </colItems>
  <dataFields count="1">
    <dataField name="Count of EmpID" fld="0" subtotal="count" baseField="0" baseItem="0"/>
  </dataFields>
  <chartFormats count="4">
    <chartFormat chart="36" format="5" series="1">
      <pivotArea type="data" outline="0" fieldPosition="0">
        <references count="1">
          <reference field="4294967294" count="1" selected="0">
            <x v="0"/>
          </reference>
        </references>
      </pivotArea>
    </chartFormat>
    <chartFormat chart="36" format="6">
      <pivotArea type="data" outline="0" fieldPosition="0">
        <references count="2">
          <reference field="4294967294" count="1" selected="0">
            <x v="0"/>
          </reference>
          <reference field="12" count="1" selected="0">
            <x v="0"/>
          </reference>
        </references>
      </pivotArea>
    </chartFormat>
    <chartFormat chart="36" format="7">
      <pivotArea type="data" outline="0" fieldPosition="0">
        <references count="2">
          <reference field="4294967294" count="1" selected="0">
            <x v="0"/>
          </reference>
          <reference field="12" count="1" selected="0">
            <x v="1"/>
          </reference>
        </references>
      </pivotArea>
    </chartFormat>
    <chartFormat chart="36" format="8">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93889BF-83CD-48BA-AF6A-33539D3FDB66}" name="gender by dept"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
  <location ref="A19:B36" firstHeaderRow="1" firstDataRow="1" firstDataCol="1"/>
  <pivotFields count="22">
    <pivotField dataField="1" showAll="0"/>
    <pivotField showAll="0"/>
    <pivotField axis="axisRow" showAll="0">
      <items count="8">
        <item x="3"/>
        <item x="5"/>
        <item x="1"/>
        <item x="4"/>
        <item x="0"/>
        <item x="6"/>
        <item x="2"/>
        <item t="default"/>
      </items>
    </pivotField>
    <pivotField showAll="0"/>
    <pivotField axis="axisRow" showAll="0">
      <items count="3">
        <item x="0"/>
        <item x="1"/>
        <item t="default"/>
      </items>
    </pivotField>
    <pivotField showAll="0"/>
    <pivotField showAll="0">
      <items count="5">
        <item x="2"/>
        <item x="3"/>
        <item x="0"/>
        <item x="1"/>
        <item t="default"/>
      </items>
    </pivotField>
    <pivotField numFmtId="16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showAll="0"/>
    <pivotField showAll="0"/>
    <pivotField showAll="0"/>
    <pivotField showAll="0"/>
    <pivotField showAll="0">
      <items count="4">
        <item x="2"/>
        <item x="1"/>
        <item x="0"/>
        <item t="default"/>
      </items>
    </pivotField>
    <pivotField showAll="0"/>
    <pivotField showAll="0">
      <items count="85">
        <item x="50"/>
        <item x="71"/>
        <item x="28"/>
        <item x="29"/>
        <item x="36"/>
        <item x="78"/>
        <item x="82"/>
        <item x="25"/>
        <item x="63"/>
        <item x="62"/>
        <item x="30"/>
        <item x="64"/>
        <item x="21"/>
        <item x="55"/>
        <item x="17"/>
        <item x="33"/>
        <item x="18"/>
        <item x="15"/>
        <item x="7"/>
        <item x="9"/>
        <item x="57"/>
        <item x="67"/>
        <item x="47"/>
        <item x="34"/>
        <item x="39"/>
        <item x="70"/>
        <item x="27"/>
        <item x="80"/>
        <item x="4"/>
        <item x="37"/>
        <item x="45"/>
        <item x="16"/>
        <item x="10"/>
        <item x="69"/>
        <item x="56"/>
        <item x="83"/>
        <item x="58"/>
        <item x="75"/>
        <item x="13"/>
        <item x="81"/>
        <item x="52"/>
        <item x="44"/>
        <item x="72"/>
        <item x="32"/>
        <item x="31"/>
        <item x="12"/>
        <item x="74"/>
        <item x="3"/>
        <item x="26"/>
        <item x="61"/>
        <item x="5"/>
        <item x="35"/>
        <item x="19"/>
        <item x="20"/>
        <item x="23"/>
        <item x="53"/>
        <item x="11"/>
        <item x="43"/>
        <item x="77"/>
        <item x="46"/>
        <item x="79"/>
        <item x="49"/>
        <item x="73"/>
        <item x="66"/>
        <item x="14"/>
        <item x="41"/>
        <item x="2"/>
        <item x="60"/>
        <item x="6"/>
        <item x="68"/>
        <item x="24"/>
        <item x="76"/>
        <item x="8"/>
        <item x="0"/>
        <item x="51"/>
        <item x="22"/>
        <item x="42"/>
        <item x="38"/>
        <item x="65"/>
        <item x="40"/>
        <item x="54"/>
        <item x="48"/>
        <item x="59"/>
        <item x="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s>
  <rowFields count="2">
    <field x="4"/>
    <field x="2"/>
  </rowFields>
  <rowItems count="17">
    <i>
      <x/>
    </i>
    <i r="1">
      <x/>
    </i>
    <i r="1">
      <x v="1"/>
    </i>
    <i r="1">
      <x v="2"/>
    </i>
    <i r="1">
      <x v="3"/>
    </i>
    <i r="1">
      <x v="4"/>
    </i>
    <i r="1">
      <x v="5"/>
    </i>
    <i r="1">
      <x v="6"/>
    </i>
    <i>
      <x v="1"/>
    </i>
    <i r="1">
      <x/>
    </i>
    <i r="1">
      <x v="1"/>
    </i>
    <i r="1">
      <x v="2"/>
    </i>
    <i r="1">
      <x v="3"/>
    </i>
    <i r="1">
      <x v="4"/>
    </i>
    <i r="1">
      <x v="5"/>
    </i>
    <i r="1">
      <x v="6"/>
    </i>
    <i t="grand">
      <x/>
    </i>
  </rowItems>
  <colItems count="1">
    <i/>
  </colItems>
  <dataFields count="1">
    <dataField name="Count of EmpID"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FD5CB13-5F44-4A30-933A-85BA2C08FF8E}" name="PivotTable8"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8">
  <location ref="A193:B198" firstHeaderRow="1" firstDataRow="1" firstDataCol="1"/>
  <pivotFields count="22">
    <pivotField dataField="1" showAll="0"/>
    <pivotField showAll="0"/>
    <pivotField showAll="0">
      <items count="8">
        <item x="3"/>
        <item x="5"/>
        <item x="1"/>
        <item x="4"/>
        <item x="0"/>
        <item x="6"/>
        <item x="2"/>
        <item t="default"/>
      </items>
    </pivotField>
    <pivotField showAll="0"/>
    <pivotField showAll="0">
      <items count="3">
        <item x="0"/>
        <item x="1"/>
        <item t="default"/>
      </items>
    </pivotField>
    <pivotField showAll="0"/>
    <pivotField axis="axisRow" showAll="0">
      <items count="5">
        <item x="2"/>
        <item x="3"/>
        <item x="0"/>
        <item x="1"/>
        <item t="default"/>
      </items>
    </pivotField>
    <pivotField numFmtId="16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showAll="0"/>
    <pivotField showAll="0"/>
    <pivotField showAll="0"/>
    <pivotField showAll="0"/>
    <pivotField showAll="0">
      <items count="4">
        <item x="2"/>
        <item x="1"/>
        <item x="0"/>
        <item t="default"/>
      </items>
    </pivotField>
    <pivotField showAll="0"/>
    <pivotField showAll="0">
      <items count="85">
        <item x="50"/>
        <item x="71"/>
        <item x="28"/>
        <item x="29"/>
        <item x="36"/>
        <item x="78"/>
        <item x="82"/>
        <item x="25"/>
        <item x="63"/>
        <item x="62"/>
        <item x="30"/>
        <item x="64"/>
        <item x="21"/>
        <item x="55"/>
        <item x="17"/>
        <item x="33"/>
        <item x="18"/>
        <item x="15"/>
        <item x="7"/>
        <item x="9"/>
        <item x="57"/>
        <item x="67"/>
        <item x="47"/>
        <item x="34"/>
        <item x="39"/>
        <item x="70"/>
        <item x="27"/>
        <item x="80"/>
        <item x="4"/>
        <item x="37"/>
        <item x="45"/>
        <item x="16"/>
        <item x="10"/>
        <item x="69"/>
        <item x="56"/>
        <item x="83"/>
        <item x="58"/>
        <item x="75"/>
        <item x="13"/>
        <item x="81"/>
        <item x="52"/>
        <item x="44"/>
        <item x="72"/>
        <item x="32"/>
        <item x="31"/>
        <item x="12"/>
        <item x="74"/>
        <item x="3"/>
        <item x="26"/>
        <item x="61"/>
        <item x="5"/>
        <item x="35"/>
        <item x="19"/>
        <item x="20"/>
        <item x="23"/>
        <item x="53"/>
        <item x="11"/>
        <item x="43"/>
        <item x="77"/>
        <item x="46"/>
        <item x="79"/>
        <item x="49"/>
        <item x="73"/>
        <item x="66"/>
        <item x="14"/>
        <item x="41"/>
        <item x="2"/>
        <item x="60"/>
        <item x="6"/>
        <item x="68"/>
        <item x="24"/>
        <item x="76"/>
        <item x="8"/>
        <item x="0"/>
        <item x="51"/>
        <item x="22"/>
        <item x="42"/>
        <item x="38"/>
        <item x="65"/>
        <item x="40"/>
        <item x="54"/>
        <item x="48"/>
        <item x="59"/>
        <item x="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s>
  <rowFields count="1">
    <field x="6"/>
  </rowFields>
  <rowItems count="5">
    <i>
      <x/>
    </i>
    <i>
      <x v="1"/>
    </i>
    <i>
      <x v="2"/>
    </i>
    <i>
      <x v="3"/>
    </i>
    <i t="grand">
      <x/>
    </i>
  </rowItems>
  <colItems count="1">
    <i/>
  </colItems>
  <dataFields count="1">
    <dataField name="Count of EmpID" fld="0" subtotal="count" baseField="0" baseItem="0"/>
  </dataFields>
  <chartFormats count="1">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F2237AA-BE86-4A59-844E-58504C631967}" name="PivotTable1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D251:E254" firstHeaderRow="1" firstDataRow="1" firstDataCol="1"/>
  <pivotFields count="22">
    <pivotField dataField="1" showAll="0"/>
    <pivotField showAll="0"/>
    <pivotField showAll="0">
      <items count="8">
        <item x="3"/>
        <item x="5"/>
        <item x="1"/>
        <item x="4"/>
        <item x="0"/>
        <item x="6"/>
        <item x="2"/>
        <item t="default"/>
      </items>
    </pivotField>
    <pivotField showAll="0"/>
    <pivotField axis="axisRow" showAll="0">
      <items count="3">
        <item x="0"/>
        <item x="1"/>
        <item t="default"/>
      </items>
    </pivotField>
    <pivotField showAll="0">
      <items count="42">
        <item x="6"/>
        <item x="3"/>
        <item x="5"/>
        <item x="21"/>
        <item x="7"/>
        <item x="23"/>
        <item x="11"/>
        <item x="24"/>
        <item x="29"/>
        <item x="8"/>
        <item x="25"/>
        <item x="9"/>
        <item x="17"/>
        <item x="31"/>
        <item x="38"/>
        <item x="28"/>
        <item x="12"/>
        <item x="34"/>
        <item x="19"/>
        <item x="18"/>
        <item x="15"/>
        <item x="30"/>
        <item x="40"/>
        <item x="35"/>
        <item x="37"/>
        <item x="2"/>
        <item x="10"/>
        <item x="27"/>
        <item x="26"/>
        <item x="36"/>
        <item x="0"/>
        <item x="16"/>
        <item x="4"/>
        <item x="32"/>
        <item x="1"/>
        <item x="33"/>
        <item x="22"/>
        <item x="39"/>
        <item x="20"/>
        <item x="14"/>
        <item x="13"/>
        <item t="default"/>
      </items>
    </pivotField>
    <pivotField showAll="0">
      <items count="5">
        <item x="2"/>
        <item x="3"/>
        <item x="0"/>
        <item x="1"/>
        <item t="default"/>
      </items>
    </pivotField>
    <pivotField numFmtId="16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showAll="0"/>
    <pivotField showAll="0"/>
    <pivotField showAll="0"/>
    <pivotField showAll="0"/>
    <pivotField showAll="0">
      <items count="4">
        <item x="2"/>
        <item x="1"/>
        <item x="0"/>
        <item t="default"/>
      </items>
    </pivotField>
    <pivotField showAll="0"/>
    <pivotField showAll="0">
      <items count="85">
        <item x="50"/>
        <item x="71"/>
        <item x="28"/>
        <item x="29"/>
        <item x="36"/>
        <item x="78"/>
        <item x="82"/>
        <item x="25"/>
        <item x="63"/>
        <item x="62"/>
        <item x="30"/>
        <item x="64"/>
        <item x="21"/>
        <item x="55"/>
        <item x="17"/>
        <item x="33"/>
        <item x="18"/>
        <item x="15"/>
        <item x="7"/>
        <item x="9"/>
        <item x="57"/>
        <item x="67"/>
        <item x="47"/>
        <item x="34"/>
        <item x="39"/>
        <item x="70"/>
        <item x="27"/>
        <item x="80"/>
        <item x="4"/>
        <item x="37"/>
        <item x="45"/>
        <item x="16"/>
        <item x="10"/>
        <item x="69"/>
        <item x="56"/>
        <item x="83"/>
        <item x="58"/>
        <item x="75"/>
        <item x="13"/>
        <item x="81"/>
        <item x="52"/>
        <item x="44"/>
        <item x="72"/>
        <item x="32"/>
        <item x="31"/>
        <item x="12"/>
        <item x="74"/>
        <item x="3"/>
        <item x="26"/>
        <item x="61"/>
        <item x="5"/>
        <item x="35"/>
        <item x="19"/>
        <item x="20"/>
        <item x="23"/>
        <item x="53"/>
        <item x="11"/>
        <item x="43"/>
        <item x="77"/>
        <item x="46"/>
        <item x="79"/>
        <item x="49"/>
        <item x="73"/>
        <item x="66"/>
        <item x="14"/>
        <item x="41"/>
        <item x="2"/>
        <item x="60"/>
        <item x="6"/>
        <item x="68"/>
        <item x="24"/>
        <item x="76"/>
        <item x="8"/>
        <item x="0"/>
        <item x="51"/>
        <item x="22"/>
        <item x="42"/>
        <item x="38"/>
        <item x="65"/>
        <item x="40"/>
        <item x="54"/>
        <item x="48"/>
        <item x="59"/>
        <item x="1"/>
        <item t="default"/>
      </items>
    </pivotField>
    <pivotField showAll="0"/>
    <pivotField showAll="0"/>
    <pivotField showAll="0"/>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s>
  <rowFields count="1">
    <field x="4"/>
  </rowFields>
  <rowItems count="3">
    <i>
      <x/>
    </i>
    <i>
      <x v="1"/>
    </i>
    <i t="grand">
      <x/>
    </i>
  </rowItems>
  <colItems count="1">
    <i/>
  </colItems>
  <dataFields count="1">
    <dataField name="Count of EmpID" fld="0"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1" xr16:uid="{B74DAF49-E6A9-4881-8837-4B830B37E102}" autoFormatId="16" applyNumberFormats="0" applyBorderFormats="0" applyFontFormats="0" applyPatternFormats="0" applyAlignmentFormats="0" applyWidthHeightFormats="0">
  <queryTableRefresh nextId="17">
    <queryTableFields count="16">
      <queryTableField id="1" name="EmpID" tableColumnId="1"/>
      <queryTableField id="2" name="Job Title" tableColumnId="2"/>
      <queryTableField id="3" name="Department" tableColumnId="3"/>
      <queryTableField id="4" name="Business Unit" tableColumnId="4"/>
      <queryTableField id="5" name="Gender" tableColumnId="5"/>
      <queryTableField id="6" name="Age" tableColumnId="6"/>
      <queryTableField id="7" name="Age Group" tableColumnId="7"/>
      <queryTableField id="8" name="Hire Date" tableColumnId="8"/>
      <queryTableField id="9" name="Annual Salary" tableColumnId="9"/>
      <queryTableField id="10" name="Bonus %" tableColumnId="10"/>
      <queryTableField id="11" name="Bonus" tableColumnId="11"/>
      <queryTableField id="12" name="Total Annual Salary" tableColumnId="12"/>
      <queryTableField id="13" name="Country" tableColumnId="13"/>
      <queryTableField id="14" name="City" tableColumnId="14"/>
      <queryTableField id="15" name="Exit Date" tableColumnId="15"/>
      <queryTableField id="16" name="left Status"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B4A0294-64B4-4039-942B-B2D81127A51C}" sourceName="Gender">
  <pivotTables>
    <pivotTable tabId="8" name="PivotTable13"/>
    <pivotTable tabId="8" name="emp total salary less than 50k"/>
    <pivotTable tabId="8" name="gender by dept"/>
    <pivotTable tabId="8" name="max and min salary"/>
    <pivotTable tabId="8" name="PivotTable11"/>
    <pivotTable tabId="8" name="PivotTable12"/>
    <pivotTable tabId="8" name="PivotTable15"/>
    <pivotTable tabId="8" name="PivotTable16"/>
    <pivotTable tabId="8" name="PivotTable6"/>
    <pivotTable tabId="8" name="PivotTable7"/>
    <pivotTable tabId="8" name="PivotTable8"/>
    <pivotTable tabId="8" name="PivotTable9"/>
    <pivotTable tabId="8" name="PivotTable10"/>
    <pivotTable tabId="8" name="PivotTable14"/>
    <pivotTable tabId="8" name="PivotTable5"/>
  </pivotTables>
  <data>
    <tabular pivotCacheId="57404193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41C7DE4F-5B62-4CFB-BAF8-35686ED0DCD6}" sourceName="Department">
  <pivotTables>
    <pivotTable tabId="8" name="max and min salary"/>
    <pivotTable tabId="8" name="emp total salary less than 50k"/>
    <pivotTable tabId="8" name="gender by dept"/>
    <pivotTable tabId="8" name="PivotTable10"/>
    <pivotTable tabId="8" name="PivotTable11"/>
    <pivotTable tabId="8" name="PivotTable12"/>
    <pivotTable tabId="8" name="PivotTable13"/>
    <pivotTable tabId="8" name="PivotTable14"/>
    <pivotTable tabId="8" name="PivotTable15"/>
    <pivotTable tabId="8" name="PivotTable16"/>
    <pivotTable tabId="8" name="PivotTable5"/>
    <pivotTable tabId="8" name="PivotTable6"/>
    <pivotTable tabId="8" name="PivotTable7"/>
    <pivotTable tabId="8" name="PivotTable8"/>
    <pivotTable tabId="8" name="PivotTable9"/>
  </pivotTables>
  <data>
    <tabular pivotCacheId="574041931">
      <items count="7">
        <i x="3" s="1"/>
        <i x="5" s="1"/>
        <i x="1" s="1"/>
        <i x="4" s="1"/>
        <i x="0" s="1"/>
        <i x="6"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6EF8FADC-9E7E-402E-A8CE-98D4188D4776}" sourceName="Age Group">
  <pivotTables>
    <pivotTable tabId="8" name="PivotTable8"/>
    <pivotTable tabId="8" name="emp total salary less than 50k"/>
    <pivotTable tabId="8" name="gender by dept"/>
    <pivotTable tabId="8" name="max and min salary"/>
    <pivotTable tabId="8" name="PivotTable10"/>
    <pivotTable tabId="8" name="PivotTable11"/>
    <pivotTable tabId="8" name="PivotTable12"/>
    <pivotTable tabId="8" name="PivotTable13"/>
    <pivotTable tabId="8" name="PivotTable14"/>
    <pivotTable tabId="8" name="PivotTable15"/>
    <pivotTable tabId="8" name="PivotTable16"/>
    <pivotTable tabId="8" name="PivotTable5"/>
    <pivotTable tabId="8" name="PivotTable6"/>
    <pivotTable tabId="8" name="PivotTable7"/>
    <pivotTable tabId="8" name="PivotTable9"/>
  </pivotTables>
  <data>
    <tabular pivotCacheId="574041931">
      <items count="4">
        <i x="2" s="1"/>
        <i x="3"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38A1DA8-CB12-4D51-A303-E15EDF534C16}" sourceName="Country">
  <pivotTables>
    <pivotTable tabId="8" name="PivotTable9"/>
    <pivotTable tabId="8" name="emp total salary less than 50k"/>
    <pivotTable tabId="8" name="gender by dept"/>
    <pivotTable tabId="8" name="max and min salary"/>
    <pivotTable tabId="8" name="PivotTable10"/>
    <pivotTable tabId="8" name="PivotTable11"/>
    <pivotTable tabId="8" name="PivotTable12"/>
    <pivotTable tabId="8" name="PivotTable13"/>
    <pivotTable tabId="8" name="PivotTable14"/>
    <pivotTable tabId="8" name="PivotTable15"/>
    <pivotTable tabId="8" name="PivotTable16"/>
    <pivotTable tabId="8" name="PivotTable5"/>
    <pivotTable tabId="8" name="PivotTable6"/>
    <pivotTable tabId="8" name="PivotTable7"/>
    <pivotTable tabId="8" name="PivotTable8"/>
  </pivotTables>
  <data>
    <tabular pivotCacheId="57404193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366E4A02-935A-4DD8-9EAA-CDB4C0820944}" cache="Slicer_Gender" caption="Gender" style="SlicerStyleLight6" rowHeight="234950"/>
  <slicer name="Department" xr10:uid="{901789D7-ACC0-4F7E-9402-3DDADA0F7429}" cache="Slicer_Department" caption="Department" style="SlicerStyleLight6" rowHeight="234950"/>
  <slicer name="Age Group" xr10:uid="{A4839A53-C73E-4551-AFCE-F9C94057A42D}" cache="Slicer_Age_Group" caption="Age Group" style="SlicerStyleLight6" rowHeight="234950"/>
  <slicer name="Country" xr10:uid="{F7B9C7AB-BF6A-4D0A-B8FA-5411AEFE989D}" cache="Slicer_Country" caption="Country" style="SlicerStyleLight6"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BCB3496-3692-4333-A6AA-E83FB78705A9}" name="emp" displayName="emp" ref="A1:P1001" tableType="queryTable" totalsRowShown="0">
  <autoFilter ref="A1:P1001" xr:uid="{4BCB3496-3692-4333-A6AA-E83FB78705A9}"/>
  <tableColumns count="16">
    <tableColumn id="1" xr3:uid="{8AB2882C-2B9F-48A7-BE3E-FD78AA45223B}" uniqueName="1" name="EmpID" queryTableFieldId="1" dataDxfId="9"/>
    <tableColumn id="2" xr3:uid="{D6DC1D3A-EB8C-42BC-B90B-E746405B2BC5}" uniqueName="2" name="Job Title" queryTableFieldId="2" dataDxfId="8"/>
    <tableColumn id="3" xr3:uid="{5183B235-08A2-477F-A79B-4875A9A00D6D}" uniqueName="3" name="Department" queryTableFieldId="3" dataDxfId="7"/>
    <tableColumn id="4" xr3:uid="{744210F8-804B-4EFB-B73D-11C23071F6A5}" uniqueName="4" name="Business Unit" queryTableFieldId="4" dataDxfId="6"/>
    <tableColumn id="5" xr3:uid="{AAE4487F-3969-4156-812B-7E696E72EDFD}" uniqueName="5" name="Gender" queryTableFieldId="5" dataDxfId="5"/>
    <tableColumn id="6" xr3:uid="{31975621-E5EF-427D-AC47-73240F6DD09E}" uniqueName="6" name="Age" queryTableFieldId="6"/>
    <tableColumn id="7" xr3:uid="{A648ECDF-69F6-47A2-8C10-B08F434C33CA}" uniqueName="7" name="Age Group" queryTableFieldId="7" dataDxfId="4"/>
    <tableColumn id="8" xr3:uid="{38863771-2692-4B6B-8CD4-22B3309CE1E2}" uniqueName="8" name="Hire Date" queryTableFieldId="8" dataDxfId="3"/>
    <tableColumn id="9" xr3:uid="{2DC375B4-CAD0-4AED-A6AE-E32F77ADFE20}" uniqueName="9" name="Annual Salary" queryTableFieldId="9"/>
    <tableColumn id="10" xr3:uid="{DAA39BDD-BBC0-4071-9D90-144A3C196936}" uniqueName="10" name="Bonus %" queryTableFieldId="10"/>
    <tableColumn id="11" xr3:uid="{915EDDB1-2B0C-4878-A04D-0F6F52246786}" uniqueName="11" name="Bonus" queryTableFieldId="11"/>
    <tableColumn id="12" xr3:uid="{C9E94E3E-7761-49D8-B6D1-D11467325A81}" uniqueName="12" name="Total Annual Salary" queryTableFieldId="12"/>
    <tableColumn id="13" xr3:uid="{7C3F45C2-A1F9-43A4-9AA9-C3CF745E5142}" uniqueName="13" name="Country" queryTableFieldId="13" dataDxfId="2"/>
    <tableColumn id="14" xr3:uid="{7CEE8A25-957B-416F-A4FB-E45F4441095C}" uniqueName="14" name="City" queryTableFieldId="14" dataDxfId="1"/>
    <tableColumn id="15" xr3:uid="{DF4764A4-6885-4285-908D-973130FA08A9}" uniqueName="15" name="Exit Date" queryTableFieldId="15" dataDxfId="0"/>
    <tableColumn id="16" xr3:uid="{1D4DED0B-6D3C-449F-89CE-6A027A0F64EF}" uniqueName="16" name="left Status" queryTableFieldId="1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openxmlformats.org/officeDocument/2006/relationships/drawing" Target="../drawings/drawing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4F2A9-46B3-42ED-BA1D-008F8458D374}">
  <dimension ref="A1:P1001"/>
  <sheetViews>
    <sheetView tabSelected="1" topLeftCell="A711" zoomScale="95" workbookViewId="0">
      <selection activeCell="O2" sqref="O2:O1001"/>
    </sheetView>
  </sheetViews>
  <sheetFormatPr defaultRowHeight="14.4" x14ac:dyDescent="0.3"/>
  <cols>
    <col min="1" max="1" width="9.33203125" bestFit="1" customWidth="1"/>
    <col min="2" max="2" width="25.5546875" bestFit="1" customWidth="1"/>
    <col min="3" max="3" width="15.6640625" bestFit="1" customWidth="1"/>
    <col min="4" max="4" width="21.88671875" bestFit="1" customWidth="1"/>
    <col min="5" max="5" width="9.33203125" bestFit="1" customWidth="1"/>
    <col min="6" max="6" width="6.44140625" bestFit="1" customWidth="1"/>
    <col min="7" max="7" width="12.109375" bestFit="1" customWidth="1"/>
    <col min="8" max="8" width="13.77734375" customWidth="1"/>
    <col min="9" max="9" width="14.77734375" bestFit="1" customWidth="1"/>
    <col min="10" max="10" width="10.33203125" bestFit="1" customWidth="1"/>
    <col min="11" max="11" width="8.44140625" bestFit="1" customWidth="1"/>
    <col min="12" max="12" width="19.6640625" bestFit="1" customWidth="1"/>
    <col min="13" max="13" width="11.88671875" bestFit="1" customWidth="1"/>
    <col min="14" max="14" width="12.44140625" bestFit="1" customWidth="1"/>
    <col min="15" max="15" width="16.77734375" customWidth="1"/>
    <col min="16" max="16" width="11.6640625" bestFit="1" customWidth="1"/>
  </cols>
  <sheetData>
    <row r="1" spans="1:16" x14ac:dyDescent="0.3">
      <c r="A1" t="s">
        <v>107</v>
      </c>
      <c r="B1" t="s">
        <v>0</v>
      </c>
      <c r="C1" t="s">
        <v>1</v>
      </c>
      <c r="D1" t="s">
        <v>2</v>
      </c>
      <c r="E1" t="s">
        <v>3</v>
      </c>
      <c r="F1" t="s">
        <v>4</v>
      </c>
      <c r="G1" t="s">
        <v>102</v>
      </c>
      <c r="H1" t="s">
        <v>5</v>
      </c>
      <c r="I1" t="s">
        <v>6</v>
      </c>
      <c r="J1" t="s">
        <v>7</v>
      </c>
      <c r="K1" t="s">
        <v>1116</v>
      </c>
      <c r="L1" t="s">
        <v>1108</v>
      </c>
      <c r="M1" t="s">
        <v>8</v>
      </c>
      <c r="N1" t="s">
        <v>9</v>
      </c>
      <c r="O1" t="s">
        <v>10</v>
      </c>
      <c r="P1" t="s">
        <v>103</v>
      </c>
    </row>
    <row r="2" spans="1:16" x14ac:dyDescent="0.3">
      <c r="A2" t="s">
        <v>108</v>
      </c>
      <c r="B2" t="s">
        <v>11</v>
      </c>
      <c r="C2" t="s">
        <v>12</v>
      </c>
      <c r="D2" t="s">
        <v>13</v>
      </c>
      <c r="E2" t="s">
        <v>14</v>
      </c>
      <c r="F2">
        <v>55</v>
      </c>
      <c r="G2" t="s">
        <v>104</v>
      </c>
      <c r="H2" s="2">
        <v>42468</v>
      </c>
      <c r="I2">
        <v>141604</v>
      </c>
      <c r="J2">
        <v>0.15</v>
      </c>
      <c r="K2">
        <v>21241</v>
      </c>
      <c r="L2">
        <v>162844.6</v>
      </c>
      <c r="M2" t="s">
        <v>15</v>
      </c>
      <c r="N2" t="s">
        <v>16</v>
      </c>
      <c r="O2" s="2">
        <v>44485</v>
      </c>
      <c r="P2">
        <v>1</v>
      </c>
    </row>
    <row r="3" spans="1:16" x14ac:dyDescent="0.3">
      <c r="A3" t="s">
        <v>109</v>
      </c>
      <c r="B3" t="s">
        <v>17</v>
      </c>
      <c r="C3" t="s">
        <v>12</v>
      </c>
      <c r="D3" t="s">
        <v>18</v>
      </c>
      <c r="E3" t="s">
        <v>19</v>
      </c>
      <c r="F3">
        <v>59</v>
      </c>
      <c r="G3" t="s">
        <v>105</v>
      </c>
      <c r="H3" s="2">
        <v>35763</v>
      </c>
      <c r="I3">
        <v>99975</v>
      </c>
      <c r="J3">
        <v>0</v>
      </c>
      <c r="K3">
        <v>0</v>
      </c>
      <c r="L3">
        <v>99975</v>
      </c>
      <c r="M3" t="s">
        <v>20</v>
      </c>
      <c r="N3" t="s">
        <v>21</v>
      </c>
      <c r="O3" s="2"/>
      <c r="P3">
        <v>0</v>
      </c>
    </row>
    <row r="4" spans="1:16" x14ac:dyDescent="0.3">
      <c r="A4" t="s">
        <v>110</v>
      </c>
      <c r="B4" t="s">
        <v>22</v>
      </c>
      <c r="C4" t="s">
        <v>23</v>
      </c>
      <c r="D4" t="s">
        <v>24</v>
      </c>
      <c r="E4" t="s">
        <v>14</v>
      </c>
      <c r="F4">
        <v>50</v>
      </c>
      <c r="G4" t="s">
        <v>104</v>
      </c>
      <c r="H4" s="2">
        <v>39016</v>
      </c>
      <c r="I4">
        <v>163099</v>
      </c>
      <c r="J4">
        <v>0.2</v>
      </c>
      <c r="K4">
        <v>32620</v>
      </c>
      <c r="L4">
        <v>195718.8</v>
      </c>
      <c r="M4" t="s">
        <v>15</v>
      </c>
      <c r="N4" t="s">
        <v>25</v>
      </c>
      <c r="O4" s="2"/>
      <c r="P4">
        <v>0</v>
      </c>
    </row>
    <row r="5" spans="1:16" x14ac:dyDescent="0.3">
      <c r="A5" t="s">
        <v>111</v>
      </c>
      <c r="B5" t="s">
        <v>26</v>
      </c>
      <c r="C5" t="s">
        <v>12</v>
      </c>
      <c r="D5" t="s">
        <v>18</v>
      </c>
      <c r="E5" t="s">
        <v>14</v>
      </c>
      <c r="F5">
        <v>26</v>
      </c>
      <c r="G5" t="s">
        <v>93</v>
      </c>
      <c r="H5" s="2">
        <v>43735</v>
      </c>
      <c r="I5">
        <v>84913</v>
      </c>
      <c r="J5">
        <v>7.0000000000000007E-2</v>
      </c>
      <c r="K5">
        <v>5944</v>
      </c>
      <c r="L5">
        <v>90856.91</v>
      </c>
      <c r="M5" t="s">
        <v>15</v>
      </c>
      <c r="N5" t="s">
        <v>25</v>
      </c>
      <c r="O5" s="2"/>
      <c r="P5">
        <v>0</v>
      </c>
    </row>
    <row r="6" spans="1:16" x14ac:dyDescent="0.3">
      <c r="A6" t="s">
        <v>112</v>
      </c>
      <c r="B6" t="s">
        <v>27</v>
      </c>
      <c r="C6" t="s">
        <v>23</v>
      </c>
      <c r="D6" t="s">
        <v>18</v>
      </c>
      <c r="E6" t="s">
        <v>19</v>
      </c>
      <c r="F6">
        <v>55</v>
      </c>
      <c r="G6" t="s">
        <v>104</v>
      </c>
      <c r="H6" s="2">
        <v>35023</v>
      </c>
      <c r="I6">
        <v>95409</v>
      </c>
      <c r="J6">
        <v>0</v>
      </c>
      <c r="K6">
        <v>0</v>
      </c>
      <c r="L6">
        <v>95409</v>
      </c>
      <c r="M6" t="s">
        <v>15</v>
      </c>
      <c r="N6" t="s">
        <v>28</v>
      </c>
      <c r="O6" s="2"/>
      <c r="P6">
        <v>0</v>
      </c>
    </row>
    <row r="7" spans="1:16" x14ac:dyDescent="0.3">
      <c r="A7" t="s">
        <v>113</v>
      </c>
      <c r="B7" t="s">
        <v>29</v>
      </c>
      <c r="C7" t="s">
        <v>30</v>
      </c>
      <c r="D7" t="s">
        <v>31</v>
      </c>
      <c r="E7" t="s">
        <v>19</v>
      </c>
      <c r="F7">
        <v>57</v>
      </c>
      <c r="G7" t="s">
        <v>105</v>
      </c>
      <c r="H7" s="2">
        <v>42759</v>
      </c>
      <c r="I7">
        <v>50994</v>
      </c>
      <c r="J7">
        <v>0</v>
      </c>
      <c r="K7">
        <v>0</v>
      </c>
      <c r="L7">
        <v>50994</v>
      </c>
      <c r="M7" t="s">
        <v>20</v>
      </c>
      <c r="N7" t="s">
        <v>21</v>
      </c>
      <c r="O7" s="2"/>
      <c r="P7">
        <v>0</v>
      </c>
    </row>
    <row r="8" spans="1:16" x14ac:dyDescent="0.3">
      <c r="A8" t="s">
        <v>114</v>
      </c>
      <c r="B8" t="s">
        <v>32</v>
      </c>
      <c r="C8" t="s">
        <v>12</v>
      </c>
      <c r="D8" t="s">
        <v>31</v>
      </c>
      <c r="E8" t="s">
        <v>14</v>
      </c>
      <c r="F8">
        <v>27</v>
      </c>
      <c r="G8" t="s">
        <v>93</v>
      </c>
      <c r="H8" s="2">
        <v>44013</v>
      </c>
      <c r="I8">
        <v>119746</v>
      </c>
      <c r="J8">
        <v>0.1</v>
      </c>
      <c r="K8">
        <v>11975</v>
      </c>
      <c r="L8">
        <v>131720.6</v>
      </c>
      <c r="M8" t="s">
        <v>15</v>
      </c>
      <c r="N8" t="s">
        <v>28</v>
      </c>
      <c r="O8" s="2"/>
      <c r="P8">
        <v>0</v>
      </c>
    </row>
    <row r="9" spans="1:16" x14ac:dyDescent="0.3">
      <c r="A9" t="s">
        <v>115</v>
      </c>
      <c r="B9" t="s">
        <v>33</v>
      </c>
      <c r="C9" t="s">
        <v>23</v>
      </c>
      <c r="D9" t="s">
        <v>18</v>
      </c>
      <c r="E9" t="s">
        <v>19</v>
      </c>
      <c r="F9">
        <v>25</v>
      </c>
      <c r="G9" t="s">
        <v>93</v>
      </c>
      <c r="H9" s="2">
        <v>43967</v>
      </c>
      <c r="I9">
        <v>41336</v>
      </c>
      <c r="J9">
        <v>0</v>
      </c>
      <c r="K9">
        <v>0</v>
      </c>
      <c r="L9">
        <v>41336</v>
      </c>
      <c r="M9" t="s">
        <v>15</v>
      </c>
      <c r="N9" t="s">
        <v>34</v>
      </c>
      <c r="O9" s="2">
        <v>44336</v>
      </c>
      <c r="P9">
        <v>1</v>
      </c>
    </row>
    <row r="10" spans="1:16" x14ac:dyDescent="0.3">
      <c r="A10" t="s">
        <v>116</v>
      </c>
      <c r="B10" t="s">
        <v>32</v>
      </c>
      <c r="C10" t="s">
        <v>35</v>
      </c>
      <c r="D10" t="s">
        <v>18</v>
      </c>
      <c r="E10" t="s">
        <v>19</v>
      </c>
      <c r="F10">
        <v>29</v>
      </c>
      <c r="G10" t="s">
        <v>93</v>
      </c>
      <c r="H10" s="2">
        <v>43490</v>
      </c>
      <c r="I10">
        <v>113527</v>
      </c>
      <c r="J10">
        <v>0.06</v>
      </c>
      <c r="K10">
        <v>6812</v>
      </c>
      <c r="L10">
        <v>120338.62</v>
      </c>
      <c r="M10" t="s">
        <v>15</v>
      </c>
      <c r="N10" t="s">
        <v>36</v>
      </c>
      <c r="O10" s="2"/>
      <c r="P10">
        <v>0</v>
      </c>
    </row>
    <row r="11" spans="1:16" x14ac:dyDescent="0.3">
      <c r="A11" t="s">
        <v>117</v>
      </c>
      <c r="B11" t="s">
        <v>27</v>
      </c>
      <c r="C11" t="s">
        <v>23</v>
      </c>
      <c r="D11" t="s">
        <v>24</v>
      </c>
      <c r="E11" t="s">
        <v>14</v>
      </c>
      <c r="F11">
        <v>34</v>
      </c>
      <c r="G11" t="s">
        <v>93</v>
      </c>
      <c r="H11" s="2">
        <v>43264</v>
      </c>
      <c r="I11">
        <v>77203</v>
      </c>
      <c r="J11">
        <v>0</v>
      </c>
      <c r="K11">
        <v>0</v>
      </c>
      <c r="L11">
        <v>77203</v>
      </c>
      <c r="M11" t="s">
        <v>15</v>
      </c>
      <c r="N11" t="s">
        <v>25</v>
      </c>
      <c r="O11" s="2"/>
      <c r="P11">
        <v>0</v>
      </c>
    </row>
    <row r="12" spans="1:16" x14ac:dyDescent="0.3">
      <c r="A12" t="s">
        <v>118</v>
      </c>
      <c r="B12" t="s">
        <v>11</v>
      </c>
      <c r="C12" t="s">
        <v>37</v>
      </c>
      <c r="D12" t="s">
        <v>18</v>
      </c>
      <c r="E12" t="s">
        <v>14</v>
      </c>
      <c r="F12">
        <v>36</v>
      </c>
      <c r="G12" t="s">
        <v>106</v>
      </c>
      <c r="H12" s="2">
        <v>39855</v>
      </c>
      <c r="I12">
        <v>157333</v>
      </c>
      <c r="J12">
        <v>0.15</v>
      </c>
      <c r="K12">
        <v>23600</v>
      </c>
      <c r="L12">
        <v>180932.95</v>
      </c>
      <c r="M12" t="s">
        <v>15</v>
      </c>
      <c r="N12" t="s">
        <v>34</v>
      </c>
      <c r="O12" s="2"/>
      <c r="P12">
        <v>0</v>
      </c>
    </row>
    <row r="13" spans="1:16" x14ac:dyDescent="0.3">
      <c r="A13" t="s">
        <v>119</v>
      </c>
      <c r="B13" t="s">
        <v>38</v>
      </c>
      <c r="C13" t="s">
        <v>39</v>
      </c>
      <c r="D13" t="s">
        <v>24</v>
      </c>
      <c r="E13" t="s">
        <v>14</v>
      </c>
      <c r="F13">
        <v>27</v>
      </c>
      <c r="G13" t="s">
        <v>93</v>
      </c>
      <c r="H13" s="2">
        <v>44490</v>
      </c>
      <c r="I13">
        <v>109851</v>
      </c>
      <c r="J13">
        <v>0</v>
      </c>
      <c r="K13">
        <v>0</v>
      </c>
      <c r="L13">
        <v>109851</v>
      </c>
      <c r="M13" t="s">
        <v>15</v>
      </c>
      <c r="N13" t="s">
        <v>16</v>
      </c>
      <c r="O13" s="2"/>
      <c r="P13">
        <v>0</v>
      </c>
    </row>
    <row r="14" spans="1:16" x14ac:dyDescent="0.3">
      <c r="A14" t="s">
        <v>120</v>
      </c>
      <c r="B14" t="s">
        <v>32</v>
      </c>
      <c r="C14" t="s">
        <v>37</v>
      </c>
      <c r="D14" t="s">
        <v>18</v>
      </c>
      <c r="E14" t="s">
        <v>19</v>
      </c>
      <c r="F14">
        <v>59</v>
      </c>
      <c r="G14" t="s">
        <v>105</v>
      </c>
      <c r="H14" s="2">
        <v>36233</v>
      </c>
      <c r="I14">
        <v>105086</v>
      </c>
      <c r="J14">
        <v>0.09</v>
      </c>
      <c r="K14">
        <v>9458</v>
      </c>
      <c r="L14">
        <v>114543.74</v>
      </c>
      <c r="M14" t="s">
        <v>15</v>
      </c>
      <c r="N14" t="s">
        <v>36</v>
      </c>
      <c r="O14" s="2"/>
      <c r="P14">
        <v>0</v>
      </c>
    </row>
    <row r="15" spans="1:16" x14ac:dyDescent="0.3">
      <c r="A15" t="s">
        <v>121</v>
      </c>
      <c r="B15" t="s">
        <v>11</v>
      </c>
      <c r="C15" t="s">
        <v>23</v>
      </c>
      <c r="D15" t="s">
        <v>13</v>
      </c>
      <c r="E15" t="s">
        <v>14</v>
      </c>
      <c r="F15">
        <v>51</v>
      </c>
      <c r="G15" t="s">
        <v>104</v>
      </c>
      <c r="H15" s="2">
        <v>44357</v>
      </c>
      <c r="I15">
        <v>146742</v>
      </c>
      <c r="J15">
        <v>0.1</v>
      </c>
      <c r="K15">
        <v>14674</v>
      </c>
      <c r="L15">
        <v>161416.20000000001</v>
      </c>
      <c r="M15" t="s">
        <v>20</v>
      </c>
      <c r="N15" t="s">
        <v>40</v>
      </c>
      <c r="O15" s="2"/>
      <c r="P15">
        <v>0</v>
      </c>
    </row>
    <row r="16" spans="1:16" x14ac:dyDescent="0.3">
      <c r="A16" t="s">
        <v>122</v>
      </c>
      <c r="B16" t="s">
        <v>27</v>
      </c>
      <c r="C16" t="s">
        <v>35</v>
      </c>
      <c r="D16" t="s">
        <v>24</v>
      </c>
      <c r="E16" t="s">
        <v>19</v>
      </c>
      <c r="F16">
        <v>31</v>
      </c>
      <c r="G16" t="s">
        <v>93</v>
      </c>
      <c r="H16" s="2">
        <v>43043</v>
      </c>
      <c r="I16">
        <v>97078</v>
      </c>
      <c r="J16">
        <v>0</v>
      </c>
      <c r="K16">
        <v>0</v>
      </c>
      <c r="L16">
        <v>97078</v>
      </c>
      <c r="M16" t="s">
        <v>15</v>
      </c>
      <c r="N16" t="s">
        <v>36</v>
      </c>
      <c r="O16" s="2">
        <v>43899</v>
      </c>
      <c r="P16">
        <v>1</v>
      </c>
    </row>
    <row r="17" spans="1:16" x14ac:dyDescent="0.3">
      <c r="A17" t="s">
        <v>123</v>
      </c>
      <c r="B17" t="s">
        <v>41</v>
      </c>
      <c r="C17" t="s">
        <v>42</v>
      </c>
      <c r="D17" t="s">
        <v>13</v>
      </c>
      <c r="E17" t="s">
        <v>14</v>
      </c>
      <c r="F17">
        <v>41</v>
      </c>
      <c r="G17" t="s">
        <v>106</v>
      </c>
      <c r="H17" s="2">
        <v>41346</v>
      </c>
      <c r="I17">
        <v>249270</v>
      </c>
      <c r="J17">
        <v>0.3</v>
      </c>
      <c r="K17">
        <v>74781</v>
      </c>
      <c r="L17">
        <v>324051</v>
      </c>
      <c r="M17" t="s">
        <v>15</v>
      </c>
      <c r="N17" t="s">
        <v>16</v>
      </c>
      <c r="O17" s="2"/>
      <c r="P17">
        <v>0</v>
      </c>
    </row>
    <row r="18" spans="1:16" x14ac:dyDescent="0.3">
      <c r="A18" t="s">
        <v>124</v>
      </c>
      <c r="B18" t="s">
        <v>22</v>
      </c>
      <c r="C18" t="s">
        <v>23</v>
      </c>
      <c r="D18" t="s">
        <v>13</v>
      </c>
      <c r="E18" t="s">
        <v>14</v>
      </c>
      <c r="F18">
        <v>65</v>
      </c>
      <c r="G18" t="s">
        <v>105</v>
      </c>
      <c r="H18" s="2">
        <v>37319</v>
      </c>
      <c r="I18">
        <v>175837</v>
      </c>
      <c r="J18">
        <v>0.2</v>
      </c>
      <c r="K18">
        <v>35167</v>
      </c>
      <c r="L18">
        <v>211004.4</v>
      </c>
      <c r="M18" t="s">
        <v>15</v>
      </c>
      <c r="N18" t="s">
        <v>28</v>
      </c>
      <c r="O18" s="2"/>
      <c r="P18">
        <v>0</v>
      </c>
    </row>
    <row r="19" spans="1:16" x14ac:dyDescent="0.3">
      <c r="A19" t="s">
        <v>125</v>
      </c>
      <c r="B19" t="s">
        <v>11</v>
      </c>
      <c r="C19" t="s">
        <v>42</v>
      </c>
      <c r="D19" t="s">
        <v>24</v>
      </c>
      <c r="E19" t="s">
        <v>14</v>
      </c>
      <c r="F19">
        <v>64</v>
      </c>
      <c r="G19" t="s">
        <v>105</v>
      </c>
      <c r="H19" s="2">
        <v>37956</v>
      </c>
      <c r="I19">
        <v>154828</v>
      </c>
      <c r="J19">
        <v>0.13</v>
      </c>
      <c r="K19">
        <v>20128</v>
      </c>
      <c r="L19">
        <v>174955.64</v>
      </c>
      <c r="M19" t="s">
        <v>15</v>
      </c>
      <c r="N19" t="s">
        <v>16</v>
      </c>
      <c r="O19" s="2"/>
      <c r="P19">
        <v>0</v>
      </c>
    </row>
    <row r="20" spans="1:16" x14ac:dyDescent="0.3">
      <c r="A20" t="s">
        <v>126</v>
      </c>
      <c r="B20" t="s">
        <v>22</v>
      </c>
      <c r="C20" t="s">
        <v>12</v>
      </c>
      <c r="D20" t="s">
        <v>31</v>
      </c>
      <c r="E20" t="s">
        <v>19</v>
      </c>
      <c r="F20">
        <v>64</v>
      </c>
      <c r="G20" t="s">
        <v>105</v>
      </c>
      <c r="H20" s="2">
        <v>41581</v>
      </c>
      <c r="I20">
        <v>186503</v>
      </c>
      <c r="J20">
        <v>0.24</v>
      </c>
      <c r="K20">
        <v>44761</v>
      </c>
      <c r="L20">
        <v>231263.72</v>
      </c>
      <c r="M20" t="s">
        <v>15</v>
      </c>
      <c r="N20" t="s">
        <v>43</v>
      </c>
      <c r="O20" s="2"/>
      <c r="P20">
        <v>0</v>
      </c>
    </row>
    <row r="21" spans="1:16" x14ac:dyDescent="0.3">
      <c r="A21" t="s">
        <v>127</v>
      </c>
      <c r="B21" t="s">
        <v>22</v>
      </c>
      <c r="C21" t="s">
        <v>30</v>
      </c>
      <c r="D21" t="s">
        <v>13</v>
      </c>
      <c r="E21" t="s">
        <v>19</v>
      </c>
      <c r="F21">
        <v>45</v>
      </c>
      <c r="G21" t="s">
        <v>106</v>
      </c>
      <c r="H21" s="2">
        <v>37446</v>
      </c>
      <c r="I21">
        <v>166331</v>
      </c>
      <c r="J21">
        <v>0.18</v>
      </c>
      <c r="K21">
        <v>29940</v>
      </c>
      <c r="L21">
        <v>196270.58</v>
      </c>
      <c r="M21" t="s">
        <v>20</v>
      </c>
      <c r="N21" t="s">
        <v>21</v>
      </c>
      <c r="O21" s="2"/>
      <c r="P21">
        <v>0</v>
      </c>
    </row>
    <row r="22" spans="1:16" x14ac:dyDescent="0.3">
      <c r="A22" t="s">
        <v>128</v>
      </c>
      <c r="B22" t="s">
        <v>11</v>
      </c>
      <c r="C22" t="s">
        <v>12</v>
      </c>
      <c r="D22" t="s">
        <v>18</v>
      </c>
      <c r="E22" t="s">
        <v>19</v>
      </c>
      <c r="F22">
        <v>56</v>
      </c>
      <c r="G22" t="s">
        <v>105</v>
      </c>
      <c r="H22" s="2">
        <v>40917</v>
      </c>
      <c r="I22">
        <v>146140</v>
      </c>
      <c r="J22">
        <v>0.1</v>
      </c>
      <c r="K22">
        <v>14614</v>
      </c>
      <c r="L22">
        <v>160754</v>
      </c>
      <c r="M22" t="s">
        <v>44</v>
      </c>
      <c r="N22" t="s">
        <v>45</v>
      </c>
      <c r="O22" s="2"/>
      <c r="P22">
        <v>0</v>
      </c>
    </row>
    <row r="23" spans="1:16" x14ac:dyDescent="0.3">
      <c r="A23" t="s">
        <v>129</v>
      </c>
      <c r="B23" t="s">
        <v>22</v>
      </c>
      <c r="C23" t="s">
        <v>30</v>
      </c>
      <c r="D23" t="s">
        <v>18</v>
      </c>
      <c r="E23" t="s">
        <v>14</v>
      </c>
      <c r="F23">
        <v>36</v>
      </c>
      <c r="G23" t="s">
        <v>106</v>
      </c>
      <c r="H23" s="2">
        <v>44288</v>
      </c>
      <c r="I23">
        <v>151703</v>
      </c>
      <c r="J23">
        <v>0.21</v>
      </c>
      <c r="K23">
        <v>31858</v>
      </c>
      <c r="L23">
        <v>183560.63</v>
      </c>
      <c r="M23" t="s">
        <v>15</v>
      </c>
      <c r="N23" t="s">
        <v>34</v>
      </c>
      <c r="O23" s="2"/>
      <c r="P23">
        <v>0</v>
      </c>
    </row>
    <row r="24" spans="1:16" x14ac:dyDescent="0.3">
      <c r="A24" t="s">
        <v>130</v>
      </c>
      <c r="B24" t="s">
        <v>22</v>
      </c>
      <c r="C24" t="s">
        <v>12</v>
      </c>
      <c r="D24" t="s">
        <v>13</v>
      </c>
      <c r="E24" t="s">
        <v>19</v>
      </c>
      <c r="F24">
        <v>59</v>
      </c>
      <c r="G24" t="s">
        <v>105</v>
      </c>
      <c r="H24" s="2">
        <v>37400</v>
      </c>
      <c r="I24">
        <v>172787</v>
      </c>
      <c r="J24">
        <v>0.28000000000000003</v>
      </c>
      <c r="K24">
        <v>48380</v>
      </c>
      <c r="L24">
        <v>221167.36000000002</v>
      </c>
      <c r="M24" t="s">
        <v>44</v>
      </c>
      <c r="N24" t="s">
        <v>46</v>
      </c>
      <c r="O24" s="2"/>
      <c r="P24">
        <v>0</v>
      </c>
    </row>
    <row r="25" spans="1:16" x14ac:dyDescent="0.3">
      <c r="A25" t="s">
        <v>131</v>
      </c>
      <c r="B25" t="s">
        <v>33</v>
      </c>
      <c r="C25" t="s">
        <v>30</v>
      </c>
      <c r="D25" t="s">
        <v>24</v>
      </c>
      <c r="E25" t="s">
        <v>19</v>
      </c>
      <c r="F25">
        <v>37</v>
      </c>
      <c r="G25" t="s">
        <v>106</v>
      </c>
      <c r="H25" s="2">
        <v>43713</v>
      </c>
      <c r="I25">
        <v>49998</v>
      </c>
      <c r="J25">
        <v>0</v>
      </c>
      <c r="K25">
        <v>0</v>
      </c>
      <c r="L25">
        <v>49998</v>
      </c>
      <c r="M25" t="s">
        <v>15</v>
      </c>
      <c r="N25" t="s">
        <v>16</v>
      </c>
      <c r="O25" s="2"/>
      <c r="P25">
        <v>0</v>
      </c>
    </row>
    <row r="26" spans="1:16" x14ac:dyDescent="0.3">
      <c r="A26" t="s">
        <v>132</v>
      </c>
      <c r="B26" t="s">
        <v>41</v>
      </c>
      <c r="C26" t="s">
        <v>30</v>
      </c>
      <c r="D26" t="s">
        <v>24</v>
      </c>
      <c r="E26" t="s">
        <v>19</v>
      </c>
      <c r="F26">
        <v>44</v>
      </c>
      <c r="G26" t="s">
        <v>106</v>
      </c>
      <c r="H26" s="2">
        <v>41700</v>
      </c>
      <c r="I26">
        <v>207172</v>
      </c>
      <c r="J26">
        <v>0.31</v>
      </c>
      <c r="K26">
        <v>64223</v>
      </c>
      <c r="L26">
        <v>271395.32</v>
      </c>
      <c r="M26" t="s">
        <v>20</v>
      </c>
      <c r="N26" t="s">
        <v>21</v>
      </c>
      <c r="O26" s="2"/>
      <c r="P26">
        <v>0</v>
      </c>
    </row>
    <row r="27" spans="1:16" x14ac:dyDescent="0.3">
      <c r="A27" t="s">
        <v>133</v>
      </c>
      <c r="B27" t="s">
        <v>22</v>
      </c>
      <c r="C27" t="s">
        <v>37</v>
      </c>
      <c r="D27" t="s">
        <v>24</v>
      </c>
      <c r="E27" t="s">
        <v>19</v>
      </c>
      <c r="F27">
        <v>41</v>
      </c>
      <c r="G27" t="s">
        <v>106</v>
      </c>
      <c r="H27" s="2">
        <v>42111</v>
      </c>
      <c r="I27">
        <v>152239</v>
      </c>
      <c r="J27">
        <v>0.23</v>
      </c>
      <c r="K27">
        <v>35015</v>
      </c>
      <c r="L27">
        <v>187253.97</v>
      </c>
      <c r="M27" t="s">
        <v>15</v>
      </c>
      <c r="N27" t="s">
        <v>43</v>
      </c>
      <c r="O27" s="2"/>
      <c r="P27">
        <v>0</v>
      </c>
    </row>
    <row r="28" spans="1:16" x14ac:dyDescent="0.3">
      <c r="A28" t="s">
        <v>134</v>
      </c>
      <c r="B28" t="s">
        <v>47</v>
      </c>
      <c r="C28" t="s">
        <v>39</v>
      </c>
      <c r="D28" t="s">
        <v>31</v>
      </c>
      <c r="E28" t="s">
        <v>14</v>
      </c>
      <c r="F28">
        <v>56</v>
      </c>
      <c r="G28" t="s">
        <v>105</v>
      </c>
      <c r="H28" s="2">
        <v>38388</v>
      </c>
      <c r="I28">
        <v>98581</v>
      </c>
      <c r="J28">
        <v>0</v>
      </c>
      <c r="K28">
        <v>0</v>
      </c>
      <c r="L28">
        <v>98581</v>
      </c>
      <c r="M28" t="s">
        <v>44</v>
      </c>
      <c r="N28" t="s">
        <v>46</v>
      </c>
      <c r="O28" s="2"/>
      <c r="P28">
        <v>0</v>
      </c>
    </row>
    <row r="29" spans="1:16" x14ac:dyDescent="0.3">
      <c r="A29" t="s">
        <v>135</v>
      </c>
      <c r="B29" t="s">
        <v>41</v>
      </c>
      <c r="C29" t="s">
        <v>39</v>
      </c>
      <c r="D29" t="s">
        <v>24</v>
      </c>
      <c r="E29" t="s">
        <v>19</v>
      </c>
      <c r="F29">
        <v>43</v>
      </c>
      <c r="G29" t="s">
        <v>106</v>
      </c>
      <c r="H29" s="2">
        <v>38145</v>
      </c>
      <c r="I29">
        <v>246231</v>
      </c>
      <c r="J29">
        <v>0.31</v>
      </c>
      <c r="K29">
        <v>76332</v>
      </c>
      <c r="L29">
        <v>322562.61</v>
      </c>
      <c r="M29" t="s">
        <v>15</v>
      </c>
      <c r="N29" t="s">
        <v>16</v>
      </c>
      <c r="O29" s="2"/>
      <c r="P29">
        <v>0</v>
      </c>
    </row>
    <row r="30" spans="1:16" x14ac:dyDescent="0.3">
      <c r="A30" t="s">
        <v>136</v>
      </c>
      <c r="B30" t="s">
        <v>48</v>
      </c>
      <c r="C30" t="s">
        <v>39</v>
      </c>
      <c r="D30" t="s">
        <v>24</v>
      </c>
      <c r="E30" t="s">
        <v>19</v>
      </c>
      <c r="F30">
        <v>64</v>
      </c>
      <c r="G30" t="s">
        <v>105</v>
      </c>
      <c r="H30" s="2">
        <v>35403</v>
      </c>
      <c r="I30">
        <v>99354</v>
      </c>
      <c r="J30">
        <v>0.12</v>
      </c>
      <c r="K30">
        <v>11922</v>
      </c>
      <c r="L30">
        <v>111276.48</v>
      </c>
      <c r="M30" t="s">
        <v>20</v>
      </c>
      <c r="N30" t="s">
        <v>49</v>
      </c>
      <c r="O30" s="2"/>
      <c r="P30">
        <v>0</v>
      </c>
    </row>
    <row r="31" spans="1:16" x14ac:dyDescent="0.3">
      <c r="A31" t="s">
        <v>137</v>
      </c>
      <c r="B31" t="s">
        <v>41</v>
      </c>
      <c r="C31" t="s">
        <v>12</v>
      </c>
      <c r="D31" t="s">
        <v>31</v>
      </c>
      <c r="E31" t="s">
        <v>19</v>
      </c>
      <c r="F31">
        <v>63</v>
      </c>
      <c r="G31" t="s">
        <v>105</v>
      </c>
      <c r="H31" s="2">
        <v>41040</v>
      </c>
      <c r="I31">
        <v>231141</v>
      </c>
      <c r="J31">
        <v>0.34</v>
      </c>
      <c r="K31">
        <v>78588</v>
      </c>
      <c r="L31">
        <v>309728.94</v>
      </c>
      <c r="M31" t="s">
        <v>20</v>
      </c>
      <c r="N31" t="s">
        <v>49</v>
      </c>
      <c r="O31" s="2"/>
      <c r="P31">
        <v>0</v>
      </c>
    </row>
    <row r="32" spans="1:16" x14ac:dyDescent="0.3">
      <c r="A32" t="s">
        <v>138</v>
      </c>
      <c r="B32" t="s">
        <v>50</v>
      </c>
      <c r="C32" t="s">
        <v>12</v>
      </c>
      <c r="D32" t="s">
        <v>13</v>
      </c>
      <c r="E32" t="s">
        <v>19</v>
      </c>
      <c r="F32">
        <v>28</v>
      </c>
      <c r="G32" t="s">
        <v>93</v>
      </c>
      <c r="H32" s="2">
        <v>42911</v>
      </c>
      <c r="I32">
        <v>54775</v>
      </c>
      <c r="J32">
        <v>0</v>
      </c>
      <c r="K32">
        <v>0</v>
      </c>
      <c r="L32">
        <v>54775</v>
      </c>
      <c r="M32" t="s">
        <v>15</v>
      </c>
      <c r="N32" t="s">
        <v>43</v>
      </c>
      <c r="O32" s="2"/>
      <c r="P32">
        <v>0</v>
      </c>
    </row>
    <row r="33" spans="1:16" x14ac:dyDescent="0.3">
      <c r="A33" t="s">
        <v>139</v>
      </c>
      <c r="B33" t="s">
        <v>33</v>
      </c>
      <c r="C33" t="s">
        <v>23</v>
      </c>
      <c r="D33" t="s">
        <v>18</v>
      </c>
      <c r="E33" t="s">
        <v>19</v>
      </c>
      <c r="F33">
        <v>65</v>
      </c>
      <c r="G33" t="s">
        <v>105</v>
      </c>
      <c r="H33" s="2">
        <v>38123</v>
      </c>
      <c r="I33">
        <v>55499</v>
      </c>
      <c r="J33">
        <v>0</v>
      </c>
      <c r="K33">
        <v>0</v>
      </c>
      <c r="L33">
        <v>55499</v>
      </c>
      <c r="M33" t="s">
        <v>44</v>
      </c>
      <c r="N33" t="s">
        <v>45</v>
      </c>
      <c r="O33" s="2"/>
      <c r="P33">
        <v>0</v>
      </c>
    </row>
    <row r="34" spans="1:16" x14ac:dyDescent="0.3">
      <c r="A34" t="s">
        <v>140</v>
      </c>
      <c r="B34" t="s">
        <v>51</v>
      </c>
      <c r="C34" t="s">
        <v>30</v>
      </c>
      <c r="D34" t="s">
        <v>13</v>
      </c>
      <c r="E34" t="s">
        <v>19</v>
      </c>
      <c r="F34">
        <v>61</v>
      </c>
      <c r="G34" t="s">
        <v>105</v>
      </c>
      <c r="H34" s="2">
        <v>39640</v>
      </c>
      <c r="I34">
        <v>66521</v>
      </c>
      <c r="J34">
        <v>0</v>
      </c>
      <c r="K34">
        <v>0</v>
      </c>
      <c r="L34">
        <v>66521</v>
      </c>
      <c r="M34" t="s">
        <v>15</v>
      </c>
      <c r="N34" t="s">
        <v>16</v>
      </c>
      <c r="O34" s="2"/>
      <c r="P34">
        <v>0</v>
      </c>
    </row>
    <row r="35" spans="1:16" x14ac:dyDescent="0.3">
      <c r="A35" t="s">
        <v>141</v>
      </c>
      <c r="B35" t="s">
        <v>29</v>
      </c>
      <c r="C35" t="s">
        <v>30</v>
      </c>
      <c r="D35" t="s">
        <v>24</v>
      </c>
      <c r="E35" t="s">
        <v>19</v>
      </c>
      <c r="F35">
        <v>30</v>
      </c>
      <c r="G35" t="s">
        <v>93</v>
      </c>
      <c r="H35" s="2">
        <v>42642</v>
      </c>
      <c r="I35">
        <v>59100</v>
      </c>
      <c r="J35">
        <v>0</v>
      </c>
      <c r="K35">
        <v>0</v>
      </c>
      <c r="L35">
        <v>59100</v>
      </c>
      <c r="M35" t="s">
        <v>20</v>
      </c>
      <c r="N35" t="s">
        <v>21</v>
      </c>
      <c r="O35" s="2"/>
      <c r="P35">
        <v>0</v>
      </c>
    </row>
    <row r="36" spans="1:16" x14ac:dyDescent="0.3">
      <c r="A36" t="s">
        <v>142</v>
      </c>
      <c r="B36" t="s">
        <v>33</v>
      </c>
      <c r="C36" t="s">
        <v>23</v>
      </c>
      <c r="D36" t="s">
        <v>13</v>
      </c>
      <c r="E36" t="s">
        <v>14</v>
      </c>
      <c r="F36">
        <v>27</v>
      </c>
      <c r="G36" t="s">
        <v>93</v>
      </c>
      <c r="H36" s="2">
        <v>43226</v>
      </c>
      <c r="I36">
        <v>49011</v>
      </c>
      <c r="J36">
        <v>0</v>
      </c>
      <c r="K36">
        <v>0</v>
      </c>
      <c r="L36">
        <v>49011</v>
      </c>
      <c r="M36" t="s">
        <v>15</v>
      </c>
      <c r="N36" t="s">
        <v>25</v>
      </c>
      <c r="O36" s="2"/>
      <c r="P36">
        <v>0</v>
      </c>
    </row>
    <row r="37" spans="1:16" x14ac:dyDescent="0.3">
      <c r="A37" t="s">
        <v>143</v>
      </c>
      <c r="B37" t="s">
        <v>52</v>
      </c>
      <c r="C37" t="s">
        <v>12</v>
      </c>
      <c r="D37" t="s">
        <v>18</v>
      </c>
      <c r="E37" t="s">
        <v>14</v>
      </c>
      <c r="F37">
        <v>32</v>
      </c>
      <c r="G37" t="s">
        <v>93</v>
      </c>
      <c r="H37" s="2">
        <v>41681</v>
      </c>
      <c r="I37">
        <v>99575</v>
      </c>
      <c r="J37">
        <v>0</v>
      </c>
      <c r="K37">
        <v>0</v>
      </c>
      <c r="L37">
        <v>99575</v>
      </c>
      <c r="M37" t="s">
        <v>15</v>
      </c>
      <c r="N37" t="s">
        <v>36</v>
      </c>
      <c r="O37" s="2"/>
      <c r="P37">
        <v>0</v>
      </c>
    </row>
    <row r="38" spans="1:16" x14ac:dyDescent="0.3">
      <c r="A38" t="s">
        <v>144</v>
      </c>
      <c r="B38" t="s">
        <v>38</v>
      </c>
      <c r="C38" t="s">
        <v>39</v>
      </c>
      <c r="D38" t="s">
        <v>18</v>
      </c>
      <c r="E38" t="s">
        <v>14</v>
      </c>
      <c r="F38">
        <v>34</v>
      </c>
      <c r="G38" t="s">
        <v>93</v>
      </c>
      <c r="H38" s="2">
        <v>43815</v>
      </c>
      <c r="I38">
        <v>99989</v>
      </c>
      <c r="J38">
        <v>0</v>
      </c>
      <c r="K38">
        <v>0</v>
      </c>
      <c r="L38">
        <v>99989</v>
      </c>
      <c r="M38" t="s">
        <v>20</v>
      </c>
      <c r="N38" t="s">
        <v>53</v>
      </c>
      <c r="O38" s="2"/>
      <c r="P38">
        <v>0</v>
      </c>
    </row>
    <row r="39" spans="1:16" x14ac:dyDescent="0.3">
      <c r="A39" t="s">
        <v>145</v>
      </c>
      <c r="B39" t="s">
        <v>41</v>
      </c>
      <c r="C39" t="s">
        <v>42</v>
      </c>
      <c r="D39" t="s">
        <v>13</v>
      </c>
      <c r="E39" t="s">
        <v>19</v>
      </c>
      <c r="F39">
        <v>27</v>
      </c>
      <c r="G39" t="s">
        <v>93</v>
      </c>
      <c r="H39" s="2">
        <v>43758</v>
      </c>
      <c r="I39">
        <v>256420</v>
      </c>
      <c r="J39">
        <v>0.3</v>
      </c>
      <c r="K39">
        <v>76926</v>
      </c>
      <c r="L39">
        <v>333346</v>
      </c>
      <c r="M39" t="s">
        <v>15</v>
      </c>
      <c r="N39" t="s">
        <v>28</v>
      </c>
      <c r="O39" s="2"/>
      <c r="P39">
        <v>0</v>
      </c>
    </row>
    <row r="40" spans="1:16" x14ac:dyDescent="0.3">
      <c r="A40" t="s">
        <v>146</v>
      </c>
      <c r="B40" t="s">
        <v>17</v>
      </c>
      <c r="C40" t="s">
        <v>12</v>
      </c>
      <c r="D40" t="s">
        <v>18</v>
      </c>
      <c r="E40" t="s">
        <v>14</v>
      </c>
      <c r="F40">
        <v>35</v>
      </c>
      <c r="G40" t="s">
        <v>93</v>
      </c>
      <c r="H40" s="2">
        <v>41409</v>
      </c>
      <c r="I40">
        <v>78940</v>
      </c>
      <c r="J40">
        <v>0</v>
      </c>
      <c r="K40">
        <v>0</v>
      </c>
      <c r="L40">
        <v>78940</v>
      </c>
      <c r="M40" t="s">
        <v>15</v>
      </c>
      <c r="N40" t="s">
        <v>34</v>
      </c>
      <c r="O40" s="2"/>
      <c r="P40">
        <v>0</v>
      </c>
    </row>
    <row r="41" spans="1:16" x14ac:dyDescent="0.3">
      <c r="A41" t="s">
        <v>147</v>
      </c>
      <c r="B41" t="s">
        <v>52</v>
      </c>
      <c r="C41" t="s">
        <v>12</v>
      </c>
      <c r="D41" t="s">
        <v>31</v>
      </c>
      <c r="E41" t="s">
        <v>14</v>
      </c>
      <c r="F41">
        <v>57</v>
      </c>
      <c r="G41" t="s">
        <v>105</v>
      </c>
      <c r="H41" s="2">
        <v>34337</v>
      </c>
      <c r="I41">
        <v>82872</v>
      </c>
      <c r="J41">
        <v>0</v>
      </c>
      <c r="K41">
        <v>0</v>
      </c>
      <c r="L41">
        <v>82872</v>
      </c>
      <c r="M41" t="s">
        <v>44</v>
      </c>
      <c r="N41" t="s">
        <v>45</v>
      </c>
      <c r="O41" s="2"/>
      <c r="P41">
        <v>0</v>
      </c>
    </row>
    <row r="42" spans="1:16" x14ac:dyDescent="0.3">
      <c r="A42" t="s">
        <v>148</v>
      </c>
      <c r="B42" t="s">
        <v>54</v>
      </c>
      <c r="C42" t="s">
        <v>37</v>
      </c>
      <c r="D42" t="s">
        <v>24</v>
      </c>
      <c r="E42" t="s">
        <v>19</v>
      </c>
      <c r="F42">
        <v>30</v>
      </c>
      <c r="G42" t="s">
        <v>93</v>
      </c>
      <c r="H42" s="2">
        <v>42884</v>
      </c>
      <c r="I42">
        <v>86317</v>
      </c>
      <c r="J42">
        <v>0</v>
      </c>
      <c r="K42">
        <v>0</v>
      </c>
      <c r="L42">
        <v>86317</v>
      </c>
      <c r="M42" t="s">
        <v>20</v>
      </c>
      <c r="N42" t="s">
        <v>53</v>
      </c>
      <c r="O42" s="2">
        <v>42932</v>
      </c>
      <c r="P42">
        <v>1</v>
      </c>
    </row>
    <row r="43" spans="1:16" x14ac:dyDescent="0.3">
      <c r="A43" t="s">
        <v>149</v>
      </c>
      <c r="B43" t="s">
        <v>32</v>
      </c>
      <c r="C43" t="s">
        <v>42</v>
      </c>
      <c r="D43" t="s">
        <v>24</v>
      </c>
      <c r="E43" t="s">
        <v>14</v>
      </c>
      <c r="F43">
        <v>53</v>
      </c>
      <c r="G43" t="s">
        <v>104</v>
      </c>
      <c r="H43" s="2">
        <v>41601</v>
      </c>
      <c r="I43">
        <v>113135</v>
      </c>
      <c r="J43">
        <v>0.05</v>
      </c>
      <c r="K43">
        <v>5657</v>
      </c>
      <c r="L43">
        <v>118791.75</v>
      </c>
      <c r="M43" t="s">
        <v>15</v>
      </c>
      <c r="N43" t="s">
        <v>36</v>
      </c>
      <c r="O43" s="2"/>
      <c r="P43">
        <v>0</v>
      </c>
    </row>
    <row r="44" spans="1:16" x14ac:dyDescent="0.3">
      <c r="A44" t="s">
        <v>150</v>
      </c>
      <c r="B44" t="s">
        <v>41</v>
      </c>
      <c r="C44" t="s">
        <v>12</v>
      </c>
      <c r="D44" t="s">
        <v>24</v>
      </c>
      <c r="E44" t="s">
        <v>19</v>
      </c>
      <c r="F44">
        <v>52</v>
      </c>
      <c r="G44" t="s">
        <v>104</v>
      </c>
      <c r="H44" s="2">
        <v>38664</v>
      </c>
      <c r="I44">
        <v>199808</v>
      </c>
      <c r="J44">
        <v>0.32</v>
      </c>
      <c r="K44">
        <v>63939</v>
      </c>
      <c r="L44">
        <v>263746.56</v>
      </c>
      <c r="M44" t="s">
        <v>15</v>
      </c>
      <c r="N44" t="s">
        <v>16</v>
      </c>
      <c r="O44" s="2"/>
      <c r="P44">
        <v>0</v>
      </c>
    </row>
    <row r="45" spans="1:16" x14ac:dyDescent="0.3">
      <c r="A45" t="s">
        <v>151</v>
      </c>
      <c r="B45" t="s">
        <v>29</v>
      </c>
      <c r="C45" t="s">
        <v>30</v>
      </c>
      <c r="D45" t="s">
        <v>24</v>
      </c>
      <c r="E45" t="s">
        <v>19</v>
      </c>
      <c r="F45">
        <v>37</v>
      </c>
      <c r="G45" t="s">
        <v>106</v>
      </c>
      <c r="H45" s="2">
        <v>41592</v>
      </c>
      <c r="I45">
        <v>56037</v>
      </c>
      <c r="J45">
        <v>0</v>
      </c>
      <c r="K45">
        <v>0</v>
      </c>
      <c r="L45">
        <v>56037</v>
      </c>
      <c r="M45" t="s">
        <v>20</v>
      </c>
      <c r="N45" t="s">
        <v>40</v>
      </c>
      <c r="O45" s="2"/>
      <c r="P45">
        <v>0</v>
      </c>
    </row>
    <row r="46" spans="1:16" x14ac:dyDescent="0.3">
      <c r="A46" t="s">
        <v>152</v>
      </c>
      <c r="B46" t="s">
        <v>11</v>
      </c>
      <c r="C46" t="s">
        <v>42</v>
      </c>
      <c r="D46" t="s">
        <v>13</v>
      </c>
      <c r="E46" t="s">
        <v>14</v>
      </c>
      <c r="F46">
        <v>29</v>
      </c>
      <c r="G46" t="s">
        <v>93</v>
      </c>
      <c r="H46" s="2">
        <v>43609</v>
      </c>
      <c r="I46">
        <v>122350</v>
      </c>
      <c r="J46">
        <v>0.12</v>
      </c>
      <c r="K46">
        <v>14682</v>
      </c>
      <c r="L46">
        <v>137032</v>
      </c>
      <c r="M46" t="s">
        <v>15</v>
      </c>
      <c r="N46" t="s">
        <v>28</v>
      </c>
      <c r="O46" s="2"/>
      <c r="P46">
        <v>0</v>
      </c>
    </row>
    <row r="47" spans="1:16" x14ac:dyDescent="0.3">
      <c r="A47" t="s">
        <v>153</v>
      </c>
      <c r="B47" t="s">
        <v>52</v>
      </c>
      <c r="C47" t="s">
        <v>12</v>
      </c>
      <c r="D47" t="s">
        <v>13</v>
      </c>
      <c r="E47" t="s">
        <v>19</v>
      </c>
      <c r="F47">
        <v>40</v>
      </c>
      <c r="G47" t="s">
        <v>106</v>
      </c>
      <c r="H47" s="2">
        <v>40486</v>
      </c>
      <c r="I47">
        <v>92952</v>
      </c>
      <c r="J47">
        <v>0</v>
      </c>
      <c r="K47">
        <v>0</v>
      </c>
      <c r="L47">
        <v>92952</v>
      </c>
      <c r="M47" t="s">
        <v>15</v>
      </c>
      <c r="N47" t="s">
        <v>16</v>
      </c>
      <c r="O47" s="2"/>
      <c r="P47">
        <v>0</v>
      </c>
    </row>
    <row r="48" spans="1:16" x14ac:dyDescent="0.3">
      <c r="A48" t="s">
        <v>154</v>
      </c>
      <c r="B48" t="s">
        <v>26</v>
      </c>
      <c r="C48" t="s">
        <v>12</v>
      </c>
      <c r="D48" t="s">
        <v>31</v>
      </c>
      <c r="E48" t="s">
        <v>19</v>
      </c>
      <c r="F48">
        <v>32</v>
      </c>
      <c r="G48" t="s">
        <v>93</v>
      </c>
      <c r="H48" s="2">
        <v>41353</v>
      </c>
      <c r="I48">
        <v>79921</v>
      </c>
      <c r="J48">
        <v>0.05</v>
      </c>
      <c r="K48">
        <v>3996</v>
      </c>
      <c r="L48">
        <v>83917.05</v>
      </c>
      <c r="M48" t="s">
        <v>15</v>
      </c>
      <c r="N48" t="s">
        <v>36</v>
      </c>
      <c r="O48" s="2"/>
      <c r="P48">
        <v>0</v>
      </c>
    </row>
    <row r="49" spans="1:16" x14ac:dyDescent="0.3">
      <c r="A49" t="s">
        <v>155</v>
      </c>
      <c r="B49" t="s">
        <v>22</v>
      </c>
      <c r="C49" t="s">
        <v>12</v>
      </c>
      <c r="D49" t="s">
        <v>13</v>
      </c>
      <c r="E49" t="s">
        <v>14</v>
      </c>
      <c r="F49">
        <v>37</v>
      </c>
      <c r="G49" t="s">
        <v>106</v>
      </c>
      <c r="H49" s="2">
        <v>40076</v>
      </c>
      <c r="I49">
        <v>167199</v>
      </c>
      <c r="J49">
        <v>0.2</v>
      </c>
      <c r="K49">
        <v>33440</v>
      </c>
      <c r="L49">
        <v>200638.8</v>
      </c>
      <c r="M49" t="s">
        <v>15</v>
      </c>
      <c r="N49" t="s">
        <v>16</v>
      </c>
      <c r="O49" s="2"/>
      <c r="P49">
        <v>0</v>
      </c>
    </row>
    <row r="50" spans="1:16" x14ac:dyDescent="0.3">
      <c r="A50" t="s">
        <v>156</v>
      </c>
      <c r="B50" t="s">
        <v>47</v>
      </c>
      <c r="C50" t="s">
        <v>39</v>
      </c>
      <c r="D50" t="s">
        <v>13</v>
      </c>
      <c r="E50" t="s">
        <v>19</v>
      </c>
      <c r="F50">
        <v>52</v>
      </c>
      <c r="G50" t="s">
        <v>104</v>
      </c>
      <c r="H50" s="2">
        <v>41199</v>
      </c>
      <c r="I50">
        <v>71476</v>
      </c>
      <c r="J50">
        <v>0</v>
      </c>
      <c r="K50">
        <v>0</v>
      </c>
      <c r="L50">
        <v>71476</v>
      </c>
      <c r="M50" t="s">
        <v>15</v>
      </c>
      <c r="N50" t="s">
        <v>28</v>
      </c>
      <c r="O50" s="2"/>
      <c r="P50">
        <v>0</v>
      </c>
    </row>
    <row r="51" spans="1:16" x14ac:dyDescent="0.3">
      <c r="A51" t="s">
        <v>157</v>
      </c>
      <c r="B51" t="s">
        <v>22</v>
      </c>
      <c r="C51" t="s">
        <v>39</v>
      </c>
      <c r="D51" t="s">
        <v>18</v>
      </c>
      <c r="E51" t="s">
        <v>14</v>
      </c>
      <c r="F51">
        <v>45</v>
      </c>
      <c r="G51" t="s">
        <v>106</v>
      </c>
      <c r="H51" s="2">
        <v>41941</v>
      </c>
      <c r="I51">
        <v>189420</v>
      </c>
      <c r="J51">
        <v>0.2</v>
      </c>
      <c r="K51">
        <v>37884</v>
      </c>
      <c r="L51">
        <v>227304</v>
      </c>
      <c r="M51" t="s">
        <v>15</v>
      </c>
      <c r="N51" t="s">
        <v>16</v>
      </c>
      <c r="O51" s="2"/>
      <c r="P51">
        <v>0</v>
      </c>
    </row>
    <row r="52" spans="1:16" x14ac:dyDescent="0.3">
      <c r="A52" t="s">
        <v>158</v>
      </c>
      <c r="B52" t="s">
        <v>55</v>
      </c>
      <c r="C52" t="s">
        <v>37</v>
      </c>
      <c r="D52" t="s">
        <v>13</v>
      </c>
      <c r="E52" t="s">
        <v>14</v>
      </c>
      <c r="F52">
        <v>64</v>
      </c>
      <c r="G52" t="s">
        <v>105</v>
      </c>
      <c r="H52" s="2">
        <v>37184</v>
      </c>
      <c r="I52">
        <v>64057</v>
      </c>
      <c r="J52">
        <v>0</v>
      </c>
      <c r="K52">
        <v>0</v>
      </c>
      <c r="L52">
        <v>64057</v>
      </c>
      <c r="M52" t="s">
        <v>15</v>
      </c>
      <c r="N52" t="s">
        <v>28</v>
      </c>
      <c r="O52" s="2"/>
      <c r="P52">
        <v>0</v>
      </c>
    </row>
    <row r="53" spans="1:16" x14ac:dyDescent="0.3">
      <c r="A53" t="s">
        <v>159</v>
      </c>
      <c r="B53" t="s">
        <v>51</v>
      </c>
      <c r="C53" t="s">
        <v>42</v>
      </c>
      <c r="D53" t="s">
        <v>18</v>
      </c>
      <c r="E53" t="s">
        <v>14</v>
      </c>
      <c r="F53">
        <v>27</v>
      </c>
      <c r="G53" t="s">
        <v>93</v>
      </c>
      <c r="H53" s="2">
        <v>44460</v>
      </c>
      <c r="I53">
        <v>68728</v>
      </c>
      <c r="J53">
        <v>0</v>
      </c>
      <c r="K53">
        <v>0</v>
      </c>
      <c r="L53">
        <v>68728</v>
      </c>
      <c r="M53" t="s">
        <v>15</v>
      </c>
      <c r="N53" t="s">
        <v>28</v>
      </c>
      <c r="O53" s="2"/>
      <c r="P53">
        <v>0</v>
      </c>
    </row>
    <row r="54" spans="1:16" x14ac:dyDescent="0.3">
      <c r="A54" t="s">
        <v>160</v>
      </c>
      <c r="B54" t="s">
        <v>11</v>
      </c>
      <c r="C54" t="s">
        <v>12</v>
      </c>
      <c r="D54" t="s">
        <v>18</v>
      </c>
      <c r="E54" t="s">
        <v>14</v>
      </c>
      <c r="F54">
        <v>25</v>
      </c>
      <c r="G54" t="s">
        <v>93</v>
      </c>
      <c r="H54" s="2">
        <v>44379</v>
      </c>
      <c r="I54">
        <v>125633</v>
      </c>
      <c r="J54">
        <v>0.11</v>
      </c>
      <c r="K54">
        <v>13820</v>
      </c>
      <c r="L54">
        <v>139452.63</v>
      </c>
      <c r="M54" t="s">
        <v>20</v>
      </c>
      <c r="N54" t="s">
        <v>49</v>
      </c>
      <c r="O54" s="2"/>
      <c r="P54">
        <v>0</v>
      </c>
    </row>
    <row r="55" spans="1:16" x14ac:dyDescent="0.3">
      <c r="A55" t="s">
        <v>161</v>
      </c>
      <c r="B55" t="s">
        <v>51</v>
      </c>
      <c r="C55" t="s">
        <v>42</v>
      </c>
      <c r="D55" t="s">
        <v>18</v>
      </c>
      <c r="E55" t="s">
        <v>19</v>
      </c>
      <c r="F55">
        <v>35</v>
      </c>
      <c r="G55" t="s">
        <v>93</v>
      </c>
      <c r="H55" s="2">
        <v>40678</v>
      </c>
      <c r="I55">
        <v>66889</v>
      </c>
      <c r="J55">
        <v>0</v>
      </c>
      <c r="K55">
        <v>0</v>
      </c>
      <c r="L55">
        <v>66889</v>
      </c>
      <c r="M55" t="s">
        <v>15</v>
      </c>
      <c r="N55" t="s">
        <v>43</v>
      </c>
      <c r="O55" s="2"/>
      <c r="P55">
        <v>0</v>
      </c>
    </row>
    <row r="56" spans="1:16" x14ac:dyDescent="0.3">
      <c r="A56" t="s">
        <v>162</v>
      </c>
      <c r="B56" t="s">
        <v>22</v>
      </c>
      <c r="C56" t="s">
        <v>35</v>
      </c>
      <c r="D56" t="s">
        <v>13</v>
      </c>
      <c r="E56" t="s">
        <v>14</v>
      </c>
      <c r="F56">
        <v>36</v>
      </c>
      <c r="G56" t="s">
        <v>106</v>
      </c>
      <c r="H56" s="2">
        <v>42276</v>
      </c>
      <c r="I56">
        <v>178700</v>
      </c>
      <c r="J56">
        <v>0.28999999999999998</v>
      </c>
      <c r="K56">
        <v>51823</v>
      </c>
      <c r="L56">
        <v>230523</v>
      </c>
      <c r="M56" t="s">
        <v>15</v>
      </c>
      <c r="N56" t="s">
        <v>16</v>
      </c>
      <c r="O56" s="2"/>
      <c r="P56">
        <v>0</v>
      </c>
    </row>
    <row r="57" spans="1:16" x14ac:dyDescent="0.3">
      <c r="A57" t="s">
        <v>163</v>
      </c>
      <c r="B57" t="s">
        <v>56</v>
      </c>
      <c r="C57" t="s">
        <v>39</v>
      </c>
      <c r="D57" t="s">
        <v>13</v>
      </c>
      <c r="E57" t="s">
        <v>14</v>
      </c>
      <c r="F57">
        <v>33</v>
      </c>
      <c r="G57" t="s">
        <v>93</v>
      </c>
      <c r="H57" s="2">
        <v>43456</v>
      </c>
      <c r="I57">
        <v>83990</v>
      </c>
      <c r="J57">
        <v>0</v>
      </c>
      <c r="K57">
        <v>0</v>
      </c>
      <c r="L57">
        <v>83990</v>
      </c>
      <c r="M57" t="s">
        <v>15</v>
      </c>
      <c r="N57" t="s">
        <v>25</v>
      </c>
      <c r="O57" s="2"/>
      <c r="P57">
        <v>0</v>
      </c>
    </row>
    <row r="58" spans="1:16" x14ac:dyDescent="0.3">
      <c r="A58" t="s">
        <v>164</v>
      </c>
      <c r="B58" t="s">
        <v>57</v>
      </c>
      <c r="C58" t="s">
        <v>39</v>
      </c>
      <c r="D58" t="s">
        <v>31</v>
      </c>
      <c r="E58" t="s">
        <v>14</v>
      </c>
      <c r="F58">
        <v>52</v>
      </c>
      <c r="G58" t="s">
        <v>104</v>
      </c>
      <c r="H58" s="2">
        <v>38696</v>
      </c>
      <c r="I58">
        <v>102043</v>
      </c>
      <c r="J58">
        <v>0</v>
      </c>
      <c r="K58">
        <v>0</v>
      </c>
      <c r="L58">
        <v>102043</v>
      </c>
      <c r="M58" t="s">
        <v>15</v>
      </c>
      <c r="N58" t="s">
        <v>25</v>
      </c>
      <c r="O58" s="2"/>
      <c r="P58">
        <v>0</v>
      </c>
    </row>
    <row r="59" spans="1:16" x14ac:dyDescent="0.3">
      <c r="A59" t="s">
        <v>165</v>
      </c>
      <c r="B59" t="s">
        <v>58</v>
      </c>
      <c r="C59" t="s">
        <v>39</v>
      </c>
      <c r="D59" t="s">
        <v>18</v>
      </c>
      <c r="E59" t="s">
        <v>14</v>
      </c>
      <c r="F59">
        <v>46</v>
      </c>
      <c r="G59" t="s">
        <v>104</v>
      </c>
      <c r="H59" s="2">
        <v>37041</v>
      </c>
      <c r="I59">
        <v>90678</v>
      </c>
      <c r="J59">
        <v>0</v>
      </c>
      <c r="K59">
        <v>0</v>
      </c>
      <c r="L59">
        <v>90678</v>
      </c>
      <c r="M59" t="s">
        <v>15</v>
      </c>
      <c r="N59" t="s">
        <v>43</v>
      </c>
      <c r="O59" s="2"/>
      <c r="P59">
        <v>0</v>
      </c>
    </row>
    <row r="60" spans="1:16" x14ac:dyDescent="0.3">
      <c r="A60" t="s">
        <v>166</v>
      </c>
      <c r="B60" t="s">
        <v>59</v>
      </c>
      <c r="C60" t="s">
        <v>37</v>
      </c>
      <c r="D60" t="s">
        <v>18</v>
      </c>
      <c r="E60" t="s">
        <v>14</v>
      </c>
      <c r="F60">
        <v>46</v>
      </c>
      <c r="G60" t="s">
        <v>104</v>
      </c>
      <c r="H60" s="2">
        <v>39681</v>
      </c>
      <c r="I60">
        <v>59067</v>
      </c>
      <c r="J60">
        <v>0</v>
      </c>
      <c r="K60">
        <v>0</v>
      </c>
      <c r="L60">
        <v>59067</v>
      </c>
      <c r="M60" t="s">
        <v>15</v>
      </c>
      <c r="N60" t="s">
        <v>34</v>
      </c>
      <c r="O60" s="2"/>
      <c r="P60">
        <v>0</v>
      </c>
    </row>
    <row r="61" spans="1:16" x14ac:dyDescent="0.3">
      <c r="A61" t="s">
        <v>167</v>
      </c>
      <c r="B61" t="s">
        <v>11</v>
      </c>
      <c r="C61" t="s">
        <v>42</v>
      </c>
      <c r="D61" t="s">
        <v>13</v>
      </c>
      <c r="E61" t="s">
        <v>19</v>
      </c>
      <c r="F61">
        <v>45</v>
      </c>
      <c r="G61" t="s">
        <v>106</v>
      </c>
      <c r="H61" s="2">
        <v>44266</v>
      </c>
      <c r="I61">
        <v>135062</v>
      </c>
      <c r="J61">
        <v>0.15</v>
      </c>
      <c r="K61">
        <v>20259</v>
      </c>
      <c r="L61">
        <v>155321.29999999999</v>
      </c>
      <c r="M61" t="s">
        <v>20</v>
      </c>
      <c r="N61" t="s">
        <v>53</v>
      </c>
      <c r="O61" s="2"/>
      <c r="P61">
        <v>0</v>
      </c>
    </row>
    <row r="62" spans="1:16" x14ac:dyDescent="0.3">
      <c r="A62" t="s">
        <v>168</v>
      </c>
      <c r="B62" t="s">
        <v>11</v>
      </c>
      <c r="C62" t="s">
        <v>12</v>
      </c>
      <c r="D62" t="s">
        <v>31</v>
      </c>
      <c r="E62" t="s">
        <v>14</v>
      </c>
      <c r="F62">
        <v>55</v>
      </c>
      <c r="G62" t="s">
        <v>104</v>
      </c>
      <c r="H62" s="2">
        <v>38945</v>
      </c>
      <c r="I62">
        <v>159044</v>
      </c>
      <c r="J62">
        <v>0.1</v>
      </c>
      <c r="K62">
        <v>15904</v>
      </c>
      <c r="L62">
        <v>174948.4</v>
      </c>
      <c r="M62" t="s">
        <v>44</v>
      </c>
      <c r="N62" t="s">
        <v>45</v>
      </c>
      <c r="O62" s="2"/>
      <c r="P62">
        <v>0</v>
      </c>
    </row>
    <row r="63" spans="1:16" x14ac:dyDescent="0.3">
      <c r="A63" t="s">
        <v>169</v>
      </c>
      <c r="B63" t="s">
        <v>27</v>
      </c>
      <c r="C63" t="s">
        <v>35</v>
      </c>
      <c r="D63" t="s">
        <v>18</v>
      </c>
      <c r="E63" t="s">
        <v>14</v>
      </c>
      <c r="F63">
        <v>44</v>
      </c>
      <c r="G63" t="s">
        <v>106</v>
      </c>
      <c r="H63" s="2">
        <v>43467</v>
      </c>
      <c r="I63">
        <v>74691</v>
      </c>
      <c r="J63">
        <v>0</v>
      </c>
      <c r="K63">
        <v>0</v>
      </c>
      <c r="L63">
        <v>74691</v>
      </c>
      <c r="M63" t="s">
        <v>44</v>
      </c>
      <c r="N63" t="s">
        <v>45</v>
      </c>
      <c r="O63" s="2">
        <v>44020</v>
      </c>
      <c r="P63">
        <v>1</v>
      </c>
    </row>
    <row r="64" spans="1:16" x14ac:dyDescent="0.3">
      <c r="A64" t="s">
        <v>170</v>
      </c>
      <c r="B64" t="s">
        <v>48</v>
      </c>
      <c r="C64" t="s">
        <v>39</v>
      </c>
      <c r="D64" t="s">
        <v>31</v>
      </c>
      <c r="E64" t="s">
        <v>14</v>
      </c>
      <c r="F64">
        <v>44</v>
      </c>
      <c r="G64" t="s">
        <v>106</v>
      </c>
      <c r="H64" s="2">
        <v>39800</v>
      </c>
      <c r="I64">
        <v>92753</v>
      </c>
      <c r="J64">
        <v>0.13</v>
      </c>
      <c r="K64">
        <v>12058</v>
      </c>
      <c r="L64">
        <v>104810.89</v>
      </c>
      <c r="M64" t="s">
        <v>15</v>
      </c>
      <c r="N64" t="s">
        <v>36</v>
      </c>
      <c r="O64" s="2">
        <v>44371</v>
      </c>
      <c r="P64">
        <v>1</v>
      </c>
    </row>
    <row r="65" spans="1:16" x14ac:dyDescent="0.3">
      <c r="A65" t="s">
        <v>171</v>
      </c>
      <c r="B65" t="s">
        <v>41</v>
      </c>
      <c r="C65" t="s">
        <v>37</v>
      </c>
      <c r="D65" t="s">
        <v>24</v>
      </c>
      <c r="E65" t="s">
        <v>19</v>
      </c>
      <c r="F65">
        <v>45</v>
      </c>
      <c r="G65" t="s">
        <v>106</v>
      </c>
      <c r="H65" s="2">
        <v>41493</v>
      </c>
      <c r="I65">
        <v>236946</v>
      </c>
      <c r="J65">
        <v>0.37</v>
      </c>
      <c r="K65">
        <v>87670</v>
      </c>
      <c r="L65">
        <v>324616.02</v>
      </c>
      <c r="M65" t="s">
        <v>15</v>
      </c>
      <c r="N65" t="s">
        <v>16</v>
      </c>
      <c r="O65" s="2"/>
      <c r="P65">
        <v>0</v>
      </c>
    </row>
    <row r="66" spans="1:16" x14ac:dyDescent="0.3">
      <c r="A66" t="s">
        <v>172</v>
      </c>
      <c r="B66" t="s">
        <v>33</v>
      </c>
      <c r="C66" t="s">
        <v>23</v>
      </c>
      <c r="D66" t="s">
        <v>31</v>
      </c>
      <c r="E66" t="s">
        <v>14</v>
      </c>
      <c r="F66">
        <v>36</v>
      </c>
      <c r="G66" t="s">
        <v>106</v>
      </c>
      <c r="H66" s="2">
        <v>44435</v>
      </c>
      <c r="I66">
        <v>48906</v>
      </c>
      <c r="J66">
        <v>0</v>
      </c>
      <c r="K66">
        <v>0</v>
      </c>
      <c r="L66">
        <v>48906</v>
      </c>
      <c r="M66" t="s">
        <v>15</v>
      </c>
      <c r="N66" t="s">
        <v>34</v>
      </c>
      <c r="O66" s="2"/>
      <c r="P66">
        <v>0</v>
      </c>
    </row>
    <row r="67" spans="1:16" x14ac:dyDescent="0.3">
      <c r="A67" t="s">
        <v>173</v>
      </c>
      <c r="B67" t="s">
        <v>27</v>
      </c>
      <c r="C67" t="s">
        <v>30</v>
      </c>
      <c r="D67" t="s">
        <v>31</v>
      </c>
      <c r="E67" t="s">
        <v>14</v>
      </c>
      <c r="F67">
        <v>38</v>
      </c>
      <c r="G67" t="s">
        <v>106</v>
      </c>
      <c r="H67" s="2">
        <v>39474</v>
      </c>
      <c r="I67">
        <v>80024</v>
      </c>
      <c r="J67">
        <v>0</v>
      </c>
      <c r="K67">
        <v>0</v>
      </c>
      <c r="L67">
        <v>80024</v>
      </c>
      <c r="M67" t="s">
        <v>15</v>
      </c>
      <c r="N67" t="s">
        <v>43</v>
      </c>
      <c r="O67" s="2"/>
      <c r="P67">
        <v>0</v>
      </c>
    </row>
    <row r="68" spans="1:16" x14ac:dyDescent="0.3">
      <c r="A68" t="s">
        <v>174</v>
      </c>
      <c r="B68" t="s">
        <v>55</v>
      </c>
      <c r="C68" t="s">
        <v>37</v>
      </c>
      <c r="D68" t="s">
        <v>24</v>
      </c>
      <c r="E68" t="s">
        <v>14</v>
      </c>
      <c r="F68">
        <v>41</v>
      </c>
      <c r="G68" t="s">
        <v>106</v>
      </c>
      <c r="H68" s="2">
        <v>40109</v>
      </c>
      <c r="I68">
        <v>54415</v>
      </c>
      <c r="J68">
        <v>0</v>
      </c>
      <c r="K68">
        <v>0</v>
      </c>
      <c r="L68">
        <v>54415</v>
      </c>
      <c r="M68" t="s">
        <v>15</v>
      </c>
      <c r="N68" t="s">
        <v>16</v>
      </c>
      <c r="O68" s="2">
        <v>41661</v>
      </c>
      <c r="P68">
        <v>1</v>
      </c>
    </row>
    <row r="69" spans="1:16" x14ac:dyDescent="0.3">
      <c r="A69" t="s">
        <v>175</v>
      </c>
      <c r="B69" t="s">
        <v>32</v>
      </c>
      <c r="C69" t="s">
        <v>42</v>
      </c>
      <c r="D69" t="s">
        <v>13</v>
      </c>
      <c r="E69" t="s">
        <v>14</v>
      </c>
      <c r="F69">
        <v>30</v>
      </c>
      <c r="G69" t="s">
        <v>93</v>
      </c>
      <c r="H69" s="2">
        <v>42484</v>
      </c>
      <c r="I69">
        <v>120341</v>
      </c>
      <c r="J69">
        <v>7.0000000000000007E-2</v>
      </c>
      <c r="K69">
        <v>8424</v>
      </c>
      <c r="L69">
        <v>128764.87</v>
      </c>
      <c r="M69" t="s">
        <v>15</v>
      </c>
      <c r="N69" t="s">
        <v>16</v>
      </c>
      <c r="O69" s="2"/>
      <c r="P69">
        <v>0</v>
      </c>
    </row>
    <row r="70" spans="1:16" x14ac:dyDescent="0.3">
      <c r="A70" t="s">
        <v>176</v>
      </c>
      <c r="B70" t="s">
        <v>41</v>
      </c>
      <c r="C70" t="s">
        <v>12</v>
      </c>
      <c r="D70" t="s">
        <v>24</v>
      </c>
      <c r="E70" t="s">
        <v>14</v>
      </c>
      <c r="F70">
        <v>43</v>
      </c>
      <c r="G70" t="s">
        <v>106</v>
      </c>
      <c r="H70" s="2">
        <v>40029</v>
      </c>
      <c r="I70">
        <v>208415</v>
      </c>
      <c r="J70">
        <v>0.35</v>
      </c>
      <c r="K70">
        <v>72945</v>
      </c>
      <c r="L70">
        <v>281360.25</v>
      </c>
      <c r="M70" t="s">
        <v>15</v>
      </c>
      <c r="N70" t="s">
        <v>16</v>
      </c>
      <c r="O70" s="2"/>
      <c r="P70">
        <v>0</v>
      </c>
    </row>
    <row r="71" spans="1:16" x14ac:dyDescent="0.3">
      <c r="A71" t="s">
        <v>177</v>
      </c>
      <c r="B71" t="s">
        <v>60</v>
      </c>
      <c r="C71" t="s">
        <v>12</v>
      </c>
      <c r="D71" t="s">
        <v>24</v>
      </c>
      <c r="E71" t="s">
        <v>14</v>
      </c>
      <c r="F71">
        <v>32</v>
      </c>
      <c r="G71" t="s">
        <v>93</v>
      </c>
      <c r="H71" s="2">
        <v>43835</v>
      </c>
      <c r="I71">
        <v>78844</v>
      </c>
      <c r="J71">
        <v>0</v>
      </c>
      <c r="K71">
        <v>0</v>
      </c>
      <c r="L71">
        <v>78844</v>
      </c>
      <c r="M71" t="s">
        <v>15</v>
      </c>
      <c r="N71" t="s">
        <v>16</v>
      </c>
      <c r="O71" s="2"/>
      <c r="P71">
        <v>0</v>
      </c>
    </row>
    <row r="72" spans="1:16" x14ac:dyDescent="0.3">
      <c r="A72" t="s">
        <v>178</v>
      </c>
      <c r="B72" t="s">
        <v>56</v>
      </c>
      <c r="C72" t="s">
        <v>39</v>
      </c>
      <c r="D72" t="s">
        <v>18</v>
      </c>
      <c r="E72" t="s">
        <v>19</v>
      </c>
      <c r="F72">
        <v>58</v>
      </c>
      <c r="G72" t="s">
        <v>105</v>
      </c>
      <c r="H72" s="2">
        <v>37399</v>
      </c>
      <c r="I72">
        <v>76354</v>
      </c>
      <c r="J72">
        <v>0</v>
      </c>
      <c r="K72">
        <v>0</v>
      </c>
      <c r="L72">
        <v>76354</v>
      </c>
      <c r="M72" t="s">
        <v>15</v>
      </c>
      <c r="N72" t="s">
        <v>28</v>
      </c>
      <c r="O72" s="2">
        <v>44465</v>
      </c>
      <c r="P72">
        <v>1</v>
      </c>
    </row>
    <row r="73" spans="1:16" x14ac:dyDescent="0.3">
      <c r="A73" t="s">
        <v>179</v>
      </c>
      <c r="B73" t="s">
        <v>22</v>
      </c>
      <c r="C73" t="s">
        <v>23</v>
      </c>
      <c r="D73" t="s">
        <v>24</v>
      </c>
      <c r="E73" t="s">
        <v>14</v>
      </c>
      <c r="F73">
        <v>37</v>
      </c>
      <c r="G73" t="s">
        <v>106</v>
      </c>
      <c r="H73" s="2">
        <v>43493</v>
      </c>
      <c r="I73">
        <v>165927</v>
      </c>
      <c r="J73">
        <v>0.2</v>
      </c>
      <c r="K73">
        <v>33185</v>
      </c>
      <c r="L73">
        <v>199112.4</v>
      </c>
      <c r="M73" t="s">
        <v>15</v>
      </c>
      <c r="N73" t="s">
        <v>28</v>
      </c>
      <c r="O73" s="2"/>
      <c r="P73">
        <v>0</v>
      </c>
    </row>
    <row r="74" spans="1:16" x14ac:dyDescent="0.3">
      <c r="A74" t="s">
        <v>180</v>
      </c>
      <c r="B74" t="s">
        <v>32</v>
      </c>
      <c r="C74" t="s">
        <v>35</v>
      </c>
      <c r="D74" t="s">
        <v>24</v>
      </c>
      <c r="E74" t="s">
        <v>14</v>
      </c>
      <c r="F74">
        <v>38</v>
      </c>
      <c r="G74" t="s">
        <v>106</v>
      </c>
      <c r="H74" s="2">
        <v>44516</v>
      </c>
      <c r="I74">
        <v>109812</v>
      </c>
      <c r="J74">
        <v>0.09</v>
      </c>
      <c r="K74">
        <v>9883</v>
      </c>
      <c r="L74">
        <v>119695.08</v>
      </c>
      <c r="M74" t="s">
        <v>44</v>
      </c>
      <c r="N74" t="s">
        <v>45</v>
      </c>
      <c r="O74" s="2"/>
      <c r="P74">
        <v>0</v>
      </c>
    </row>
    <row r="75" spans="1:16" x14ac:dyDescent="0.3">
      <c r="A75" t="s">
        <v>181</v>
      </c>
      <c r="B75" t="s">
        <v>38</v>
      </c>
      <c r="C75" t="s">
        <v>39</v>
      </c>
      <c r="D75" t="s">
        <v>31</v>
      </c>
      <c r="E75" t="s">
        <v>19</v>
      </c>
      <c r="F75">
        <v>55</v>
      </c>
      <c r="G75" t="s">
        <v>104</v>
      </c>
      <c r="H75" s="2">
        <v>36041</v>
      </c>
      <c r="I75">
        <v>86299</v>
      </c>
      <c r="J75">
        <v>0</v>
      </c>
      <c r="K75">
        <v>0</v>
      </c>
      <c r="L75">
        <v>86299</v>
      </c>
      <c r="M75" t="s">
        <v>15</v>
      </c>
      <c r="N75" t="s">
        <v>16</v>
      </c>
      <c r="O75" s="2"/>
      <c r="P75">
        <v>0</v>
      </c>
    </row>
    <row r="76" spans="1:16" x14ac:dyDescent="0.3">
      <c r="A76" t="s">
        <v>182</v>
      </c>
      <c r="B76" t="s">
        <v>41</v>
      </c>
      <c r="C76" t="s">
        <v>42</v>
      </c>
      <c r="D76" t="s">
        <v>13</v>
      </c>
      <c r="E76" t="s">
        <v>19</v>
      </c>
      <c r="F76">
        <v>57</v>
      </c>
      <c r="G76" t="s">
        <v>105</v>
      </c>
      <c r="H76" s="2">
        <v>37828</v>
      </c>
      <c r="I76">
        <v>206624</v>
      </c>
      <c r="J76">
        <v>0.4</v>
      </c>
      <c r="K76">
        <v>82650</v>
      </c>
      <c r="L76">
        <v>289273.59999999998</v>
      </c>
      <c r="M76" t="s">
        <v>44</v>
      </c>
      <c r="N76" t="s">
        <v>61</v>
      </c>
      <c r="O76" s="2"/>
      <c r="P76">
        <v>0</v>
      </c>
    </row>
    <row r="77" spans="1:16" x14ac:dyDescent="0.3">
      <c r="A77" t="s">
        <v>183</v>
      </c>
      <c r="B77" t="s">
        <v>50</v>
      </c>
      <c r="C77" t="s">
        <v>12</v>
      </c>
      <c r="D77" t="s">
        <v>18</v>
      </c>
      <c r="E77" t="s">
        <v>19</v>
      </c>
      <c r="F77">
        <v>36</v>
      </c>
      <c r="G77" t="s">
        <v>106</v>
      </c>
      <c r="H77" s="2">
        <v>40535</v>
      </c>
      <c r="I77">
        <v>53215</v>
      </c>
      <c r="J77">
        <v>0</v>
      </c>
      <c r="K77">
        <v>0</v>
      </c>
      <c r="L77">
        <v>53215</v>
      </c>
      <c r="M77" t="s">
        <v>44</v>
      </c>
      <c r="N77" t="s">
        <v>61</v>
      </c>
      <c r="O77" s="2">
        <v>41725</v>
      </c>
      <c r="P77">
        <v>1</v>
      </c>
    </row>
    <row r="78" spans="1:16" x14ac:dyDescent="0.3">
      <c r="A78" t="s">
        <v>184</v>
      </c>
      <c r="B78" t="s">
        <v>62</v>
      </c>
      <c r="C78" t="s">
        <v>39</v>
      </c>
      <c r="D78" t="s">
        <v>13</v>
      </c>
      <c r="E78" t="s">
        <v>14</v>
      </c>
      <c r="F78">
        <v>30</v>
      </c>
      <c r="G78" t="s">
        <v>93</v>
      </c>
      <c r="H78" s="2">
        <v>42877</v>
      </c>
      <c r="I78">
        <v>86858</v>
      </c>
      <c r="J78">
        <v>0</v>
      </c>
      <c r="K78">
        <v>0</v>
      </c>
      <c r="L78">
        <v>86858</v>
      </c>
      <c r="M78" t="s">
        <v>20</v>
      </c>
      <c r="N78" t="s">
        <v>21</v>
      </c>
      <c r="O78" s="2">
        <v>43016</v>
      </c>
      <c r="P78">
        <v>1</v>
      </c>
    </row>
    <row r="79" spans="1:16" x14ac:dyDescent="0.3">
      <c r="A79" t="s">
        <v>185</v>
      </c>
      <c r="B79" t="s">
        <v>26</v>
      </c>
      <c r="C79" t="s">
        <v>12</v>
      </c>
      <c r="D79" t="s">
        <v>18</v>
      </c>
      <c r="E79" t="s">
        <v>19</v>
      </c>
      <c r="F79">
        <v>40</v>
      </c>
      <c r="G79" t="s">
        <v>106</v>
      </c>
      <c r="H79" s="2">
        <v>39265</v>
      </c>
      <c r="I79">
        <v>93971</v>
      </c>
      <c r="J79">
        <v>0.08</v>
      </c>
      <c r="K79">
        <v>7518</v>
      </c>
      <c r="L79">
        <v>101488.68</v>
      </c>
      <c r="M79" t="s">
        <v>20</v>
      </c>
      <c r="N79" t="s">
        <v>21</v>
      </c>
      <c r="O79" s="2"/>
      <c r="P79">
        <v>0</v>
      </c>
    </row>
    <row r="80" spans="1:16" x14ac:dyDescent="0.3">
      <c r="A80" t="s">
        <v>186</v>
      </c>
      <c r="B80" t="s">
        <v>51</v>
      </c>
      <c r="C80" t="s">
        <v>23</v>
      </c>
      <c r="D80" t="s">
        <v>31</v>
      </c>
      <c r="E80" t="s">
        <v>19</v>
      </c>
      <c r="F80">
        <v>34</v>
      </c>
      <c r="G80" t="s">
        <v>93</v>
      </c>
      <c r="H80" s="2">
        <v>42182</v>
      </c>
      <c r="I80">
        <v>57008</v>
      </c>
      <c r="J80">
        <v>0</v>
      </c>
      <c r="K80">
        <v>0</v>
      </c>
      <c r="L80">
        <v>57008</v>
      </c>
      <c r="M80" t="s">
        <v>15</v>
      </c>
      <c r="N80" t="s">
        <v>28</v>
      </c>
      <c r="O80" s="2"/>
      <c r="P80">
        <v>0</v>
      </c>
    </row>
    <row r="81" spans="1:16" x14ac:dyDescent="0.3">
      <c r="A81" t="s">
        <v>187</v>
      </c>
      <c r="B81" t="s">
        <v>11</v>
      </c>
      <c r="C81" t="s">
        <v>23</v>
      </c>
      <c r="D81" t="s">
        <v>18</v>
      </c>
      <c r="E81" t="s">
        <v>19</v>
      </c>
      <c r="F81">
        <v>60</v>
      </c>
      <c r="G81" t="s">
        <v>105</v>
      </c>
      <c r="H81" s="2">
        <v>42270</v>
      </c>
      <c r="I81">
        <v>141899</v>
      </c>
      <c r="J81">
        <v>0.15</v>
      </c>
      <c r="K81">
        <v>21285</v>
      </c>
      <c r="L81">
        <v>163183.85</v>
      </c>
      <c r="M81" t="s">
        <v>15</v>
      </c>
      <c r="N81" t="s">
        <v>28</v>
      </c>
      <c r="O81" s="2"/>
      <c r="P81">
        <v>0</v>
      </c>
    </row>
    <row r="82" spans="1:16" x14ac:dyDescent="0.3">
      <c r="A82" t="s">
        <v>188</v>
      </c>
      <c r="B82" t="s">
        <v>51</v>
      </c>
      <c r="C82" t="s">
        <v>42</v>
      </c>
      <c r="D82" t="s">
        <v>31</v>
      </c>
      <c r="E82" t="s">
        <v>19</v>
      </c>
      <c r="F82">
        <v>41</v>
      </c>
      <c r="G82" t="s">
        <v>106</v>
      </c>
      <c r="H82" s="2">
        <v>42626</v>
      </c>
      <c r="I82">
        <v>64847</v>
      </c>
      <c r="J82">
        <v>0</v>
      </c>
      <c r="K82">
        <v>0</v>
      </c>
      <c r="L82">
        <v>64847</v>
      </c>
      <c r="M82" t="s">
        <v>15</v>
      </c>
      <c r="N82" t="s">
        <v>34</v>
      </c>
      <c r="O82" s="2"/>
      <c r="P82">
        <v>0</v>
      </c>
    </row>
    <row r="83" spans="1:16" x14ac:dyDescent="0.3">
      <c r="A83" t="s">
        <v>189</v>
      </c>
      <c r="B83" t="s">
        <v>48</v>
      </c>
      <c r="C83" t="s">
        <v>39</v>
      </c>
      <c r="D83" t="s">
        <v>13</v>
      </c>
      <c r="E83" t="s">
        <v>19</v>
      </c>
      <c r="F83">
        <v>53</v>
      </c>
      <c r="G83" t="s">
        <v>104</v>
      </c>
      <c r="H83" s="2">
        <v>33702</v>
      </c>
      <c r="I83">
        <v>116878</v>
      </c>
      <c r="J83">
        <v>0.11</v>
      </c>
      <c r="K83">
        <v>12857</v>
      </c>
      <c r="L83">
        <v>129734.58</v>
      </c>
      <c r="M83" t="s">
        <v>15</v>
      </c>
      <c r="N83" t="s">
        <v>34</v>
      </c>
      <c r="O83" s="2"/>
      <c r="P83">
        <v>0</v>
      </c>
    </row>
    <row r="84" spans="1:16" x14ac:dyDescent="0.3">
      <c r="A84" t="s">
        <v>190</v>
      </c>
      <c r="B84" t="s">
        <v>47</v>
      </c>
      <c r="C84" t="s">
        <v>39</v>
      </c>
      <c r="D84" t="s">
        <v>24</v>
      </c>
      <c r="E84" t="s">
        <v>19</v>
      </c>
      <c r="F84">
        <v>45</v>
      </c>
      <c r="G84" t="s">
        <v>106</v>
      </c>
      <c r="H84" s="2">
        <v>38388</v>
      </c>
      <c r="I84">
        <v>70505</v>
      </c>
      <c r="J84">
        <v>0</v>
      </c>
      <c r="K84">
        <v>0</v>
      </c>
      <c r="L84">
        <v>70505</v>
      </c>
      <c r="M84" t="s">
        <v>15</v>
      </c>
      <c r="N84" t="s">
        <v>36</v>
      </c>
      <c r="O84" s="2"/>
      <c r="P84">
        <v>0</v>
      </c>
    </row>
    <row r="85" spans="1:16" x14ac:dyDescent="0.3">
      <c r="A85" t="s">
        <v>191</v>
      </c>
      <c r="B85" t="s">
        <v>22</v>
      </c>
      <c r="C85" t="s">
        <v>39</v>
      </c>
      <c r="D85" t="s">
        <v>13</v>
      </c>
      <c r="E85" t="s">
        <v>14</v>
      </c>
      <c r="F85">
        <v>30</v>
      </c>
      <c r="G85" t="s">
        <v>93</v>
      </c>
      <c r="H85" s="2">
        <v>42512</v>
      </c>
      <c r="I85">
        <v>189702</v>
      </c>
      <c r="J85">
        <v>0.28000000000000003</v>
      </c>
      <c r="K85">
        <v>53117</v>
      </c>
      <c r="L85">
        <v>242818.56</v>
      </c>
      <c r="M85" t="s">
        <v>44</v>
      </c>
      <c r="N85" t="s">
        <v>45</v>
      </c>
      <c r="O85" s="2">
        <v>44186</v>
      </c>
      <c r="P85">
        <v>1</v>
      </c>
    </row>
    <row r="86" spans="1:16" x14ac:dyDescent="0.3">
      <c r="A86" t="s">
        <v>192</v>
      </c>
      <c r="B86" t="s">
        <v>22</v>
      </c>
      <c r="C86" t="s">
        <v>35</v>
      </c>
      <c r="D86" t="s">
        <v>24</v>
      </c>
      <c r="E86" t="s">
        <v>19</v>
      </c>
      <c r="F86">
        <v>26</v>
      </c>
      <c r="G86" t="s">
        <v>93</v>
      </c>
      <c r="H86" s="2">
        <v>44040</v>
      </c>
      <c r="I86">
        <v>180664</v>
      </c>
      <c r="J86">
        <v>0.27</v>
      </c>
      <c r="K86">
        <v>48779</v>
      </c>
      <c r="L86">
        <v>229443.28</v>
      </c>
      <c r="M86" t="s">
        <v>15</v>
      </c>
      <c r="N86" t="s">
        <v>25</v>
      </c>
      <c r="O86" s="2"/>
      <c r="P86">
        <v>0</v>
      </c>
    </row>
    <row r="87" spans="1:16" x14ac:dyDescent="0.3">
      <c r="A87" t="s">
        <v>193</v>
      </c>
      <c r="B87" t="s">
        <v>59</v>
      </c>
      <c r="C87" t="s">
        <v>37</v>
      </c>
      <c r="D87" t="s">
        <v>18</v>
      </c>
      <c r="E87" t="s">
        <v>14</v>
      </c>
      <c r="F87">
        <v>45</v>
      </c>
      <c r="G87" t="s">
        <v>106</v>
      </c>
      <c r="H87" s="2">
        <v>37972</v>
      </c>
      <c r="I87">
        <v>48345</v>
      </c>
      <c r="J87">
        <v>0</v>
      </c>
      <c r="K87">
        <v>0</v>
      </c>
      <c r="L87">
        <v>48345</v>
      </c>
      <c r="M87" t="s">
        <v>20</v>
      </c>
      <c r="N87" t="s">
        <v>53</v>
      </c>
      <c r="O87" s="2"/>
      <c r="P87">
        <v>0</v>
      </c>
    </row>
    <row r="88" spans="1:16" x14ac:dyDescent="0.3">
      <c r="A88" t="s">
        <v>194</v>
      </c>
      <c r="B88" t="s">
        <v>22</v>
      </c>
      <c r="C88" t="s">
        <v>37</v>
      </c>
      <c r="D88" t="s">
        <v>18</v>
      </c>
      <c r="E88" t="s">
        <v>19</v>
      </c>
      <c r="F88">
        <v>42</v>
      </c>
      <c r="G88" t="s">
        <v>106</v>
      </c>
      <c r="H88" s="2">
        <v>41655</v>
      </c>
      <c r="I88">
        <v>152214</v>
      </c>
      <c r="J88">
        <v>0.3</v>
      </c>
      <c r="K88">
        <v>45664</v>
      </c>
      <c r="L88">
        <v>197878.2</v>
      </c>
      <c r="M88" t="s">
        <v>20</v>
      </c>
      <c r="N88" t="s">
        <v>49</v>
      </c>
      <c r="O88" s="2"/>
      <c r="P88">
        <v>0</v>
      </c>
    </row>
    <row r="89" spans="1:16" x14ac:dyDescent="0.3">
      <c r="A89" t="s">
        <v>195</v>
      </c>
      <c r="B89" t="s">
        <v>60</v>
      </c>
      <c r="C89" t="s">
        <v>12</v>
      </c>
      <c r="D89" t="s">
        <v>31</v>
      </c>
      <c r="E89" t="s">
        <v>14</v>
      </c>
      <c r="F89">
        <v>41</v>
      </c>
      <c r="G89" t="s">
        <v>106</v>
      </c>
      <c r="H89" s="2">
        <v>39931</v>
      </c>
      <c r="I89">
        <v>69803</v>
      </c>
      <c r="J89">
        <v>0</v>
      </c>
      <c r="K89">
        <v>0</v>
      </c>
      <c r="L89">
        <v>69803</v>
      </c>
      <c r="M89" t="s">
        <v>44</v>
      </c>
      <c r="N89" t="s">
        <v>45</v>
      </c>
      <c r="O89" s="2"/>
      <c r="P89">
        <v>0</v>
      </c>
    </row>
    <row r="90" spans="1:16" x14ac:dyDescent="0.3">
      <c r="A90" t="s">
        <v>196</v>
      </c>
      <c r="B90" t="s">
        <v>63</v>
      </c>
      <c r="C90" t="s">
        <v>12</v>
      </c>
      <c r="D90" t="s">
        <v>31</v>
      </c>
      <c r="E90" t="s">
        <v>14</v>
      </c>
      <c r="F90">
        <v>48</v>
      </c>
      <c r="G90" t="s">
        <v>104</v>
      </c>
      <c r="H90" s="2">
        <v>43650</v>
      </c>
      <c r="I90">
        <v>76588</v>
      </c>
      <c r="J90">
        <v>0</v>
      </c>
      <c r="K90">
        <v>0</v>
      </c>
      <c r="L90">
        <v>76588</v>
      </c>
      <c r="M90" t="s">
        <v>44</v>
      </c>
      <c r="N90" t="s">
        <v>46</v>
      </c>
      <c r="O90" s="2"/>
      <c r="P90">
        <v>0</v>
      </c>
    </row>
    <row r="91" spans="1:16" x14ac:dyDescent="0.3">
      <c r="A91" t="s">
        <v>197</v>
      </c>
      <c r="B91" t="s">
        <v>64</v>
      </c>
      <c r="C91" t="s">
        <v>12</v>
      </c>
      <c r="D91" t="s">
        <v>18</v>
      </c>
      <c r="E91" t="s">
        <v>19</v>
      </c>
      <c r="F91">
        <v>29</v>
      </c>
      <c r="G91" t="s">
        <v>93</v>
      </c>
      <c r="H91" s="2">
        <v>43444</v>
      </c>
      <c r="I91">
        <v>84596</v>
      </c>
      <c r="J91">
        <v>0</v>
      </c>
      <c r="K91">
        <v>0</v>
      </c>
      <c r="L91">
        <v>84596</v>
      </c>
      <c r="M91" t="s">
        <v>15</v>
      </c>
      <c r="N91" t="s">
        <v>34</v>
      </c>
      <c r="O91" s="2"/>
      <c r="P91">
        <v>0</v>
      </c>
    </row>
    <row r="92" spans="1:16" x14ac:dyDescent="0.3">
      <c r="A92" t="s">
        <v>198</v>
      </c>
      <c r="B92" t="s">
        <v>32</v>
      </c>
      <c r="C92" t="s">
        <v>42</v>
      </c>
      <c r="D92" t="s">
        <v>13</v>
      </c>
      <c r="E92" t="s">
        <v>19</v>
      </c>
      <c r="F92">
        <v>27</v>
      </c>
      <c r="G92" t="s">
        <v>93</v>
      </c>
      <c r="H92" s="2">
        <v>43368</v>
      </c>
      <c r="I92">
        <v>114441</v>
      </c>
      <c r="J92">
        <v>0.1</v>
      </c>
      <c r="K92">
        <v>11444</v>
      </c>
      <c r="L92">
        <v>125885.1</v>
      </c>
      <c r="M92" t="s">
        <v>20</v>
      </c>
      <c r="N92" t="s">
        <v>21</v>
      </c>
      <c r="O92" s="2">
        <v>43821</v>
      </c>
      <c r="P92">
        <v>1</v>
      </c>
    </row>
    <row r="93" spans="1:16" x14ac:dyDescent="0.3">
      <c r="A93" t="s">
        <v>199</v>
      </c>
      <c r="B93" t="s">
        <v>11</v>
      </c>
      <c r="C93" t="s">
        <v>23</v>
      </c>
      <c r="D93" t="s">
        <v>24</v>
      </c>
      <c r="E93" t="s">
        <v>14</v>
      </c>
      <c r="F93">
        <v>33</v>
      </c>
      <c r="G93" t="s">
        <v>93</v>
      </c>
      <c r="H93" s="2">
        <v>43211</v>
      </c>
      <c r="I93">
        <v>140402</v>
      </c>
      <c r="J93">
        <v>0.15</v>
      </c>
      <c r="K93">
        <v>21060</v>
      </c>
      <c r="L93">
        <v>161462.29999999999</v>
      </c>
      <c r="M93" t="s">
        <v>20</v>
      </c>
      <c r="N93" t="s">
        <v>49</v>
      </c>
      <c r="O93" s="2"/>
      <c r="P93">
        <v>0</v>
      </c>
    </row>
    <row r="94" spans="1:16" x14ac:dyDescent="0.3">
      <c r="A94" t="s">
        <v>200</v>
      </c>
      <c r="B94" t="s">
        <v>51</v>
      </c>
      <c r="C94" t="s">
        <v>23</v>
      </c>
      <c r="D94" t="s">
        <v>31</v>
      </c>
      <c r="E94" t="s">
        <v>14</v>
      </c>
      <c r="F94">
        <v>26</v>
      </c>
      <c r="G94" t="s">
        <v>93</v>
      </c>
      <c r="H94" s="2">
        <v>43578</v>
      </c>
      <c r="I94">
        <v>59817</v>
      </c>
      <c r="J94">
        <v>0</v>
      </c>
      <c r="K94">
        <v>0</v>
      </c>
      <c r="L94">
        <v>59817</v>
      </c>
      <c r="M94" t="s">
        <v>44</v>
      </c>
      <c r="N94" t="s">
        <v>61</v>
      </c>
      <c r="O94" s="2"/>
      <c r="P94">
        <v>0</v>
      </c>
    </row>
    <row r="95" spans="1:16" x14ac:dyDescent="0.3">
      <c r="A95" t="s">
        <v>201</v>
      </c>
      <c r="B95" t="s">
        <v>29</v>
      </c>
      <c r="C95" t="s">
        <v>30</v>
      </c>
      <c r="D95" t="s">
        <v>18</v>
      </c>
      <c r="E95" t="s">
        <v>19</v>
      </c>
      <c r="F95">
        <v>31</v>
      </c>
      <c r="G95" t="s">
        <v>93</v>
      </c>
      <c r="H95" s="2">
        <v>42938</v>
      </c>
      <c r="I95">
        <v>55854</v>
      </c>
      <c r="J95">
        <v>0</v>
      </c>
      <c r="K95">
        <v>0</v>
      </c>
      <c r="L95">
        <v>55854</v>
      </c>
      <c r="M95" t="s">
        <v>15</v>
      </c>
      <c r="N95" t="s">
        <v>36</v>
      </c>
      <c r="O95" s="2"/>
      <c r="P95">
        <v>0</v>
      </c>
    </row>
    <row r="96" spans="1:16" x14ac:dyDescent="0.3">
      <c r="A96" t="s">
        <v>202</v>
      </c>
      <c r="B96" t="s">
        <v>54</v>
      </c>
      <c r="C96" t="s">
        <v>37</v>
      </c>
      <c r="D96" t="s">
        <v>13</v>
      </c>
      <c r="E96" t="s">
        <v>19</v>
      </c>
      <c r="F96">
        <v>53</v>
      </c>
      <c r="G96" t="s">
        <v>104</v>
      </c>
      <c r="H96" s="2">
        <v>37576</v>
      </c>
      <c r="I96">
        <v>95998</v>
      </c>
      <c r="J96">
        <v>0</v>
      </c>
      <c r="K96">
        <v>0</v>
      </c>
      <c r="L96">
        <v>95998</v>
      </c>
      <c r="M96" t="s">
        <v>15</v>
      </c>
      <c r="N96" t="s">
        <v>16</v>
      </c>
      <c r="O96" s="2"/>
      <c r="P96">
        <v>0</v>
      </c>
    </row>
    <row r="97" spans="1:16" x14ac:dyDescent="0.3">
      <c r="A97" t="s">
        <v>203</v>
      </c>
      <c r="B97" t="s">
        <v>11</v>
      </c>
      <c r="C97" t="s">
        <v>30</v>
      </c>
      <c r="D97" t="s">
        <v>18</v>
      </c>
      <c r="E97" t="s">
        <v>14</v>
      </c>
      <c r="F97">
        <v>34</v>
      </c>
      <c r="G97" t="s">
        <v>93</v>
      </c>
      <c r="H97" s="2">
        <v>42116</v>
      </c>
      <c r="I97">
        <v>154941</v>
      </c>
      <c r="J97">
        <v>0.13</v>
      </c>
      <c r="K97">
        <v>20142</v>
      </c>
      <c r="L97">
        <v>175083.33000000002</v>
      </c>
      <c r="M97" t="s">
        <v>15</v>
      </c>
      <c r="N97" t="s">
        <v>28</v>
      </c>
      <c r="O97" s="2"/>
      <c r="P97">
        <v>0</v>
      </c>
    </row>
    <row r="98" spans="1:16" x14ac:dyDescent="0.3">
      <c r="A98" t="s">
        <v>204</v>
      </c>
      <c r="B98" t="s">
        <v>41</v>
      </c>
      <c r="C98" t="s">
        <v>23</v>
      </c>
      <c r="D98" t="s">
        <v>24</v>
      </c>
      <c r="E98" t="s">
        <v>14</v>
      </c>
      <c r="F98">
        <v>54</v>
      </c>
      <c r="G98" t="s">
        <v>104</v>
      </c>
      <c r="H98" s="2">
        <v>40734</v>
      </c>
      <c r="I98">
        <v>247022</v>
      </c>
      <c r="J98">
        <v>0.3</v>
      </c>
      <c r="K98">
        <v>74107</v>
      </c>
      <c r="L98">
        <v>321128.59999999998</v>
      </c>
      <c r="M98" t="s">
        <v>20</v>
      </c>
      <c r="N98" t="s">
        <v>49</v>
      </c>
      <c r="O98" s="2"/>
      <c r="P98">
        <v>0</v>
      </c>
    </row>
    <row r="99" spans="1:16" x14ac:dyDescent="0.3">
      <c r="A99" t="s">
        <v>205</v>
      </c>
      <c r="B99" t="s">
        <v>63</v>
      </c>
      <c r="C99" t="s">
        <v>12</v>
      </c>
      <c r="D99" t="s">
        <v>18</v>
      </c>
      <c r="E99" t="s">
        <v>14</v>
      </c>
      <c r="F99">
        <v>32</v>
      </c>
      <c r="G99" t="s">
        <v>93</v>
      </c>
      <c r="H99" s="2">
        <v>44474</v>
      </c>
      <c r="I99">
        <v>88072</v>
      </c>
      <c r="J99">
        <v>0</v>
      </c>
      <c r="K99">
        <v>0</v>
      </c>
      <c r="L99">
        <v>88072</v>
      </c>
      <c r="M99" t="s">
        <v>44</v>
      </c>
      <c r="N99" t="s">
        <v>61</v>
      </c>
      <c r="O99" s="2"/>
      <c r="P99">
        <v>0</v>
      </c>
    </row>
    <row r="100" spans="1:16" x14ac:dyDescent="0.3">
      <c r="A100" t="s">
        <v>206</v>
      </c>
      <c r="B100" t="s">
        <v>26</v>
      </c>
      <c r="C100" t="s">
        <v>12</v>
      </c>
      <c r="D100" t="s">
        <v>13</v>
      </c>
      <c r="E100" t="s">
        <v>19</v>
      </c>
      <c r="F100">
        <v>28</v>
      </c>
      <c r="G100" t="s">
        <v>93</v>
      </c>
      <c r="H100" s="2">
        <v>43977</v>
      </c>
      <c r="I100">
        <v>67925</v>
      </c>
      <c r="J100">
        <v>0.08</v>
      </c>
      <c r="K100">
        <v>5434</v>
      </c>
      <c r="L100">
        <v>73359</v>
      </c>
      <c r="M100" t="s">
        <v>20</v>
      </c>
      <c r="N100" t="s">
        <v>40</v>
      </c>
      <c r="O100" s="2"/>
      <c r="P100">
        <v>0</v>
      </c>
    </row>
    <row r="101" spans="1:16" x14ac:dyDescent="0.3">
      <c r="A101" t="s">
        <v>207</v>
      </c>
      <c r="B101" t="s">
        <v>41</v>
      </c>
      <c r="C101" t="s">
        <v>30</v>
      </c>
      <c r="D101" t="s">
        <v>18</v>
      </c>
      <c r="E101" t="s">
        <v>14</v>
      </c>
      <c r="F101">
        <v>31</v>
      </c>
      <c r="G101" t="s">
        <v>93</v>
      </c>
      <c r="H101" s="2">
        <v>44063</v>
      </c>
      <c r="I101">
        <v>219693</v>
      </c>
      <c r="J101">
        <v>0.3</v>
      </c>
      <c r="K101">
        <v>65908</v>
      </c>
      <c r="L101">
        <v>285600.90000000002</v>
      </c>
      <c r="M101" t="s">
        <v>15</v>
      </c>
      <c r="N101" t="s">
        <v>36</v>
      </c>
      <c r="O101" s="2"/>
      <c r="P101">
        <v>0</v>
      </c>
    </row>
    <row r="102" spans="1:16" x14ac:dyDescent="0.3">
      <c r="A102" t="s">
        <v>208</v>
      </c>
      <c r="B102" t="s">
        <v>62</v>
      </c>
      <c r="C102" t="s">
        <v>39</v>
      </c>
      <c r="D102" t="s">
        <v>13</v>
      </c>
      <c r="E102" t="s">
        <v>14</v>
      </c>
      <c r="F102">
        <v>45</v>
      </c>
      <c r="G102" t="s">
        <v>106</v>
      </c>
      <c r="H102" s="2">
        <v>41386</v>
      </c>
      <c r="I102">
        <v>61773</v>
      </c>
      <c r="J102">
        <v>0</v>
      </c>
      <c r="K102">
        <v>0</v>
      </c>
      <c r="L102">
        <v>61773</v>
      </c>
      <c r="M102" t="s">
        <v>15</v>
      </c>
      <c r="N102" t="s">
        <v>16</v>
      </c>
      <c r="O102" s="2"/>
      <c r="P102">
        <v>0</v>
      </c>
    </row>
    <row r="103" spans="1:16" x14ac:dyDescent="0.3">
      <c r="A103" t="s">
        <v>209</v>
      </c>
      <c r="B103" t="s">
        <v>26</v>
      </c>
      <c r="C103" t="s">
        <v>12</v>
      </c>
      <c r="D103" t="s">
        <v>24</v>
      </c>
      <c r="E103" t="s">
        <v>14</v>
      </c>
      <c r="F103">
        <v>48</v>
      </c>
      <c r="G103" t="s">
        <v>104</v>
      </c>
      <c r="H103" s="2">
        <v>39091</v>
      </c>
      <c r="I103">
        <v>74546</v>
      </c>
      <c r="J103">
        <v>0.09</v>
      </c>
      <c r="K103">
        <v>6709</v>
      </c>
      <c r="L103">
        <v>81255.14</v>
      </c>
      <c r="M103" t="s">
        <v>15</v>
      </c>
      <c r="N103" t="s">
        <v>16</v>
      </c>
      <c r="O103" s="2"/>
      <c r="P103">
        <v>0</v>
      </c>
    </row>
    <row r="104" spans="1:16" x14ac:dyDescent="0.3">
      <c r="A104" t="s">
        <v>210</v>
      </c>
      <c r="B104" t="s">
        <v>65</v>
      </c>
      <c r="C104" t="s">
        <v>39</v>
      </c>
      <c r="D104" t="s">
        <v>24</v>
      </c>
      <c r="E104" t="s">
        <v>19</v>
      </c>
      <c r="F104">
        <v>56</v>
      </c>
      <c r="G104" t="s">
        <v>105</v>
      </c>
      <c r="H104" s="2">
        <v>42031</v>
      </c>
      <c r="I104">
        <v>62575</v>
      </c>
      <c r="J104">
        <v>0</v>
      </c>
      <c r="K104">
        <v>0</v>
      </c>
      <c r="L104">
        <v>62575</v>
      </c>
      <c r="M104" t="s">
        <v>15</v>
      </c>
      <c r="N104" t="s">
        <v>34</v>
      </c>
      <c r="O104" s="2"/>
      <c r="P104">
        <v>0</v>
      </c>
    </row>
    <row r="105" spans="1:16" x14ac:dyDescent="0.3">
      <c r="A105" t="s">
        <v>211</v>
      </c>
      <c r="B105" t="s">
        <v>22</v>
      </c>
      <c r="C105" t="s">
        <v>37</v>
      </c>
      <c r="D105" t="s">
        <v>31</v>
      </c>
      <c r="E105" t="s">
        <v>14</v>
      </c>
      <c r="F105">
        <v>27</v>
      </c>
      <c r="G105" t="s">
        <v>93</v>
      </c>
      <c r="H105" s="2">
        <v>44250</v>
      </c>
      <c r="I105">
        <v>199041</v>
      </c>
      <c r="J105">
        <v>0.16</v>
      </c>
      <c r="K105">
        <v>31847</v>
      </c>
      <c r="L105">
        <v>230887.56</v>
      </c>
      <c r="M105" t="s">
        <v>20</v>
      </c>
      <c r="N105" t="s">
        <v>49</v>
      </c>
      <c r="O105" s="2"/>
      <c r="P105">
        <v>0</v>
      </c>
    </row>
    <row r="106" spans="1:16" x14ac:dyDescent="0.3">
      <c r="A106" t="s">
        <v>212</v>
      </c>
      <c r="B106" t="s">
        <v>51</v>
      </c>
      <c r="C106" t="s">
        <v>35</v>
      </c>
      <c r="D106" t="s">
        <v>24</v>
      </c>
      <c r="E106" t="s">
        <v>19</v>
      </c>
      <c r="F106">
        <v>55</v>
      </c>
      <c r="G106" t="s">
        <v>104</v>
      </c>
      <c r="H106" s="2">
        <v>39177</v>
      </c>
      <c r="I106">
        <v>52310</v>
      </c>
      <c r="J106">
        <v>0</v>
      </c>
      <c r="K106">
        <v>0</v>
      </c>
      <c r="L106">
        <v>52310</v>
      </c>
      <c r="M106" t="s">
        <v>15</v>
      </c>
      <c r="N106" t="s">
        <v>34</v>
      </c>
      <c r="O106" s="2">
        <v>43385</v>
      </c>
      <c r="P106">
        <v>1</v>
      </c>
    </row>
    <row r="107" spans="1:16" x14ac:dyDescent="0.3">
      <c r="A107" t="s">
        <v>213</v>
      </c>
      <c r="B107" t="s">
        <v>11</v>
      </c>
      <c r="C107" t="s">
        <v>23</v>
      </c>
      <c r="D107" t="s">
        <v>24</v>
      </c>
      <c r="E107" t="s">
        <v>19</v>
      </c>
      <c r="F107">
        <v>64</v>
      </c>
      <c r="G107" t="s">
        <v>105</v>
      </c>
      <c r="H107" s="2">
        <v>41454</v>
      </c>
      <c r="I107">
        <v>159571</v>
      </c>
      <c r="J107">
        <v>0.1</v>
      </c>
      <c r="K107">
        <v>15957</v>
      </c>
      <c r="L107">
        <v>175528.1</v>
      </c>
      <c r="M107" t="s">
        <v>15</v>
      </c>
      <c r="N107" t="s">
        <v>43</v>
      </c>
      <c r="O107" s="2"/>
      <c r="P107">
        <v>0</v>
      </c>
    </row>
    <row r="108" spans="1:16" x14ac:dyDescent="0.3">
      <c r="A108" t="s">
        <v>214</v>
      </c>
      <c r="B108" t="s">
        <v>56</v>
      </c>
      <c r="C108" t="s">
        <v>39</v>
      </c>
      <c r="D108" t="s">
        <v>13</v>
      </c>
      <c r="E108" t="s">
        <v>14</v>
      </c>
      <c r="F108">
        <v>50</v>
      </c>
      <c r="G108" t="s">
        <v>104</v>
      </c>
      <c r="H108" s="2">
        <v>35726</v>
      </c>
      <c r="I108">
        <v>91763</v>
      </c>
      <c r="J108">
        <v>0</v>
      </c>
      <c r="K108">
        <v>0</v>
      </c>
      <c r="L108">
        <v>91763</v>
      </c>
      <c r="M108" t="s">
        <v>15</v>
      </c>
      <c r="N108" t="s">
        <v>36</v>
      </c>
      <c r="O108" s="2"/>
      <c r="P108">
        <v>0</v>
      </c>
    </row>
    <row r="109" spans="1:16" x14ac:dyDescent="0.3">
      <c r="A109" t="s">
        <v>215</v>
      </c>
      <c r="B109" t="s">
        <v>65</v>
      </c>
      <c r="C109" t="s">
        <v>39</v>
      </c>
      <c r="D109" t="s">
        <v>31</v>
      </c>
      <c r="E109" t="s">
        <v>14</v>
      </c>
      <c r="F109">
        <v>51</v>
      </c>
      <c r="G109" t="s">
        <v>104</v>
      </c>
      <c r="H109" s="2">
        <v>35055</v>
      </c>
      <c r="I109">
        <v>96475</v>
      </c>
      <c r="J109">
        <v>0</v>
      </c>
      <c r="K109">
        <v>0</v>
      </c>
      <c r="L109">
        <v>96475</v>
      </c>
      <c r="M109" t="s">
        <v>15</v>
      </c>
      <c r="N109" t="s">
        <v>36</v>
      </c>
      <c r="O109" s="2"/>
      <c r="P109">
        <v>0</v>
      </c>
    </row>
    <row r="110" spans="1:16" x14ac:dyDescent="0.3">
      <c r="A110" t="s">
        <v>216</v>
      </c>
      <c r="B110" t="s">
        <v>38</v>
      </c>
      <c r="C110" t="s">
        <v>39</v>
      </c>
      <c r="D110" t="s">
        <v>18</v>
      </c>
      <c r="E110" t="s">
        <v>19</v>
      </c>
      <c r="F110">
        <v>36</v>
      </c>
      <c r="G110" t="s">
        <v>106</v>
      </c>
      <c r="H110" s="2">
        <v>42706</v>
      </c>
      <c r="I110">
        <v>113781</v>
      </c>
      <c r="J110">
        <v>0</v>
      </c>
      <c r="K110">
        <v>0</v>
      </c>
      <c r="L110">
        <v>113781</v>
      </c>
      <c r="M110" t="s">
        <v>15</v>
      </c>
      <c r="N110" t="s">
        <v>43</v>
      </c>
      <c r="O110" s="2"/>
      <c r="P110">
        <v>0</v>
      </c>
    </row>
    <row r="111" spans="1:16" x14ac:dyDescent="0.3">
      <c r="A111" t="s">
        <v>217</v>
      </c>
      <c r="B111" t="s">
        <v>22</v>
      </c>
      <c r="C111" t="s">
        <v>23</v>
      </c>
      <c r="D111" t="s">
        <v>13</v>
      </c>
      <c r="E111" t="s">
        <v>19</v>
      </c>
      <c r="F111">
        <v>42</v>
      </c>
      <c r="G111" t="s">
        <v>106</v>
      </c>
      <c r="H111" s="2">
        <v>37636</v>
      </c>
      <c r="I111">
        <v>166599</v>
      </c>
      <c r="J111">
        <v>0.26</v>
      </c>
      <c r="K111">
        <v>43316</v>
      </c>
      <c r="L111">
        <v>209914.74</v>
      </c>
      <c r="M111" t="s">
        <v>15</v>
      </c>
      <c r="N111" t="s">
        <v>16</v>
      </c>
      <c r="O111" s="2"/>
      <c r="P111">
        <v>0</v>
      </c>
    </row>
    <row r="112" spans="1:16" x14ac:dyDescent="0.3">
      <c r="A112" t="s">
        <v>218</v>
      </c>
      <c r="B112" t="s">
        <v>66</v>
      </c>
      <c r="C112" t="s">
        <v>30</v>
      </c>
      <c r="D112" t="s">
        <v>31</v>
      </c>
      <c r="E112" t="s">
        <v>14</v>
      </c>
      <c r="F112">
        <v>41</v>
      </c>
      <c r="G112" t="s">
        <v>106</v>
      </c>
      <c r="H112" s="2">
        <v>38398</v>
      </c>
      <c r="I112">
        <v>95372</v>
      </c>
      <c r="J112">
        <v>0</v>
      </c>
      <c r="K112">
        <v>0</v>
      </c>
      <c r="L112">
        <v>95372</v>
      </c>
      <c r="M112" t="s">
        <v>20</v>
      </c>
      <c r="N112" t="s">
        <v>40</v>
      </c>
      <c r="O112" s="2"/>
      <c r="P112">
        <v>0</v>
      </c>
    </row>
    <row r="113" spans="1:16" x14ac:dyDescent="0.3">
      <c r="A113" t="s">
        <v>219</v>
      </c>
      <c r="B113" t="s">
        <v>22</v>
      </c>
      <c r="C113" t="s">
        <v>12</v>
      </c>
      <c r="D113" t="s">
        <v>13</v>
      </c>
      <c r="E113" t="s">
        <v>14</v>
      </c>
      <c r="F113">
        <v>29</v>
      </c>
      <c r="G113" t="s">
        <v>93</v>
      </c>
      <c r="H113" s="2">
        <v>44052</v>
      </c>
      <c r="I113">
        <v>161203</v>
      </c>
      <c r="J113">
        <v>0.15</v>
      </c>
      <c r="K113">
        <v>24180</v>
      </c>
      <c r="L113">
        <v>185383.45</v>
      </c>
      <c r="M113" t="s">
        <v>20</v>
      </c>
      <c r="N113" t="s">
        <v>53</v>
      </c>
      <c r="O113" s="2"/>
      <c r="P113">
        <v>0</v>
      </c>
    </row>
    <row r="114" spans="1:16" x14ac:dyDescent="0.3">
      <c r="A114" t="s">
        <v>220</v>
      </c>
      <c r="B114" t="s">
        <v>67</v>
      </c>
      <c r="C114" t="s">
        <v>12</v>
      </c>
      <c r="D114" t="s">
        <v>18</v>
      </c>
      <c r="E114" t="s">
        <v>14</v>
      </c>
      <c r="F114">
        <v>44</v>
      </c>
      <c r="G114" t="s">
        <v>106</v>
      </c>
      <c r="H114" s="2">
        <v>39064</v>
      </c>
      <c r="I114">
        <v>74738</v>
      </c>
      <c r="J114">
        <v>0</v>
      </c>
      <c r="K114">
        <v>0</v>
      </c>
      <c r="L114">
        <v>74738</v>
      </c>
      <c r="M114" t="s">
        <v>15</v>
      </c>
      <c r="N114" t="s">
        <v>34</v>
      </c>
      <c r="O114" s="2"/>
      <c r="P114">
        <v>0</v>
      </c>
    </row>
    <row r="115" spans="1:16" x14ac:dyDescent="0.3">
      <c r="A115" t="s">
        <v>221</v>
      </c>
      <c r="B115" t="s">
        <v>22</v>
      </c>
      <c r="C115" t="s">
        <v>30</v>
      </c>
      <c r="D115" t="s">
        <v>13</v>
      </c>
      <c r="E115" t="s">
        <v>14</v>
      </c>
      <c r="F115">
        <v>41</v>
      </c>
      <c r="G115" t="s">
        <v>106</v>
      </c>
      <c r="H115" s="2">
        <v>43322</v>
      </c>
      <c r="I115">
        <v>171173</v>
      </c>
      <c r="J115">
        <v>0.21</v>
      </c>
      <c r="K115">
        <v>35946</v>
      </c>
      <c r="L115">
        <v>207119.33000000002</v>
      </c>
      <c r="M115" t="s">
        <v>15</v>
      </c>
      <c r="N115" t="s">
        <v>43</v>
      </c>
      <c r="O115" s="2"/>
      <c r="P115">
        <v>0</v>
      </c>
    </row>
    <row r="116" spans="1:16" x14ac:dyDescent="0.3">
      <c r="A116" t="s">
        <v>222</v>
      </c>
      <c r="B116" t="s">
        <v>41</v>
      </c>
      <c r="C116" t="s">
        <v>30</v>
      </c>
      <c r="D116" t="s">
        <v>31</v>
      </c>
      <c r="E116" t="s">
        <v>19</v>
      </c>
      <c r="F116">
        <v>61</v>
      </c>
      <c r="G116" t="s">
        <v>105</v>
      </c>
      <c r="H116" s="2">
        <v>43732</v>
      </c>
      <c r="I116">
        <v>201464</v>
      </c>
      <c r="J116">
        <v>0.37</v>
      </c>
      <c r="K116">
        <v>74542</v>
      </c>
      <c r="L116">
        <v>276005.68</v>
      </c>
      <c r="M116" t="s">
        <v>15</v>
      </c>
      <c r="N116" t="s">
        <v>25</v>
      </c>
      <c r="O116" s="2"/>
      <c r="P116">
        <v>0</v>
      </c>
    </row>
    <row r="117" spans="1:16" x14ac:dyDescent="0.3">
      <c r="A117" t="s">
        <v>223</v>
      </c>
      <c r="B117" t="s">
        <v>22</v>
      </c>
      <c r="C117" t="s">
        <v>37</v>
      </c>
      <c r="D117" t="s">
        <v>31</v>
      </c>
      <c r="E117" t="s">
        <v>19</v>
      </c>
      <c r="F117">
        <v>50</v>
      </c>
      <c r="G117" t="s">
        <v>104</v>
      </c>
      <c r="H117" s="2">
        <v>35998</v>
      </c>
      <c r="I117">
        <v>174895</v>
      </c>
      <c r="J117">
        <v>0.15</v>
      </c>
      <c r="K117">
        <v>26234</v>
      </c>
      <c r="L117">
        <v>201129.25</v>
      </c>
      <c r="M117" t="s">
        <v>15</v>
      </c>
      <c r="N117" t="s">
        <v>25</v>
      </c>
      <c r="O117" s="2"/>
      <c r="P117">
        <v>0</v>
      </c>
    </row>
    <row r="118" spans="1:16" x14ac:dyDescent="0.3">
      <c r="A118" t="s">
        <v>224</v>
      </c>
      <c r="B118" t="s">
        <v>11</v>
      </c>
      <c r="C118" t="s">
        <v>12</v>
      </c>
      <c r="D118" t="s">
        <v>18</v>
      </c>
      <c r="E118" t="s">
        <v>14</v>
      </c>
      <c r="F118">
        <v>49</v>
      </c>
      <c r="G118" t="s">
        <v>104</v>
      </c>
      <c r="H118" s="2">
        <v>38825</v>
      </c>
      <c r="I118">
        <v>134486</v>
      </c>
      <c r="J118">
        <v>0.14000000000000001</v>
      </c>
      <c r="K118">
        <v>18828</v>
      </c>
      <c r="L118">
        <v>153314.04</v>
      </c>
      <c r="M118" t="s">
        <v>15</v>
      </c>
      <c r="N118" t="s">
        <v>36</v>
      </c>
      <c r="O118" s="2"/>
      <c r="P118">
        <v>0</v>
      </c>
    </row>
    <row r="119" spans="1:16" x14ac:dyDescent="0.3">
      <c r="A119" t="s">
        <v>225</v>
      </c>
      <c r="B119" t="s">
        <v>27</v>
      </c>
      <c r="C119" t="s">
        <v>23</v>
      </c>
      <c r="D119" t="s">
        <v>18</v>
      </c>
      <c r="E119" t="s">
        <v>14</v>
      </c>
      <c r="F119">
        <v>60</v>
      </c>
      <c r="G119" t="s">
        <v>105</v>
      </c>
      <c r="H119" s="2">
        <v>39137</v>
      </c>
      <c r="I119">
        <v>71699</v>
      </c>
      <c r="J119">
        <v>0</v>
      </c>
      <c r="K119">
        <v>0</v>
      </c>
      <c r="L119">
        <v>71699</v>
      </c>
      <c r="M119" t="s">
        <v>44</v>
      </c>
      <c r="N119" t="s">
        <v>45</v>
      </c>
      <c r="O119" s="2"/>
      <c r="P119">
        <v>0</v>
      </c>
    </row>
    <row r="120" spans="1:16" x14ac:dyDescent="0.3">
      <c r="A120" t="s">
        <v>226</v>
      </c>
      <c r="B120" t="s">
        <v>27</v>
      </c>
      <c r="C120" t="s">
        <v>42</v>
      </c>
      <c r="D120" t="s">
        <v>31</v>
      </c>
      <c r="E120" t="s">
        <v>14</v>
      </c>
      <c r="F120">
        <v>42</v>
      </c>
      <c r="G120" t="s">
        <v>106</v>
      </c>
      <c r="H120" s="2">
        <v>44198</v>
      </c>
      <c r="I120">
        <v>94430</v>
      </c>
      <c r="J120">
        <v>0</v>
      </c>
      <c r="K120">
        <v>0</v>
      </c>
      <c r="L120">
        <v>94430</v>
      </c>
      <c r="M120" t="s">
        <v>15</v>
      </c>
      <c r="N120" t="s">
        <v>16</v>
      </c>
      <c r="O120" s="2"/>
      <c r="P120">
        <v>0</v>
      </c>
    </row>
    <row r="121" spans="1:16" x14ac:dyDescent="0.3">
      <c r="A121" t="s">
        <v>227</v>
      </c>
      <c r="B121" t="s">
        <v>32</v>
      </c>
      <c r="C121" t="s">
        <v>23</v>
      </c>
      <c r="D121" t="s">
        <v>31</v>
      </c>
      <c r="E121" t="s">
        <v>19</v>
      </c>
      <c r="F121">
        <v>39</v>
      </c>
      <c r="G121" t="s">
        <v>106</v>
      </c>
      <c r="H121" s="2">
        <v>40192</v>
      </c>
      <c r="I121">
        <v>103504</v>
      </c>
      <c r="J121">
        <v>7.0000000000000007E-2</v>
      </c>
      <c r="K121">
        <v>7245</v>
      </c>
      <c r="L121">
        <v>110749.28</v>
      </c>
      <c r="M121" t="s">
        <v>20</v>
      </c>
      <c r="N121" t="s">
        <v>53</v>
      </c>
      <c r="O121" s="2"/>
      <c r="P121">
        <v>0</v>
      </c>
    </row>
    <row r="122" spans="1:16" x14ac:dyDescent="0.3">
      <c r="A122" t="s">
        <v>228</v>
      </c>
      <c r="B122" t="s">
        <v>52</v>
      </c>
      <c r="C122" t="s">
        <v>12</v>
      </c>
      <c r="D122" t="s">
        <v>18</v>
      </c>
      <c r="E122" t="s">
        <v>14</v>
      </c>
      <c r="F122">
        <v>55</v>
      </c>
      <c r="G122" t="s">
        <v>104</v>
      </c>
      <c r="H122" s="2">
        <v>38573</v>
      </c>
      <c r="I122">
        <v>92771</v>
      </c>
      <c r="J122">
        <v>0</v>
      </c>
      <c r="K122">
        <v>0</v>
      </c>
      <c r="L122">
        <v>92771</v>
      </c>
      <c r="M122" t="s">
        <v>15</v>
      </c>
      <c r="N122" t="s">
        <v>34</v>
      </c>
      <c r="O122" s="2"/>
      <c r="P122">
        <v>0</v>
      </c>
    </row>
    <row r="123" spans="1:16" x14ac:dyDescent="0.3">
      <c r="A123" t="s">
        <v>229</v>
      </c>
      <c r="B123" t="s">
        <v>51</v>
      </c>
      <c r="C123" t="s">
        <v>23</v>
      </c>
      <c r="D123" t="s">
        <v>24</v>
      </c>
      <c r="E123" t="s">
        <v>14</v>
      </c>
      <c r="F123">
        <v>39</v>
      </c>
      <c r="G123" t="s">
        <v>106</v>
      </c>
      <c r="H123" s="2">
        <v>38813</v>
      </c>
      <c r="I123">
        <v>71531</v>
      </c>
      <c r="J123">
        <v>0</v>
      </c>
      <c r="K123">
        <v>0</v>
      </c>
      <c r="L123">
        <v>71531</v>
      </c>
      <c r="M123" t="s">
        <v>15</v>
      </c>
      <c r="N123" t="s">
        <v>43</v>
      </c>
      <c r="O123" s="2"/>
      <c r="P123">
        <v>0</v>
      </c>
    </row>
    <row r="124" spans="1:16" x14ac:dyDescent="0.3">
      <c r="A124" t="s">
        <v>230</v>
      </c>
      <c r="B124" t="s">
        <v>60</v>
      </c>
      <c r="C124" t="s">
        <v>12</v>
      </c>
      <c r="D124" t="s">
        <v>24</v>
      </c>
      <c r="E124" t="s">
        <v>19</v>
      </c>
      <c r="F124">
        <v>28</v>
      </c>
      <c r="G124" t="s">
        <v>93</v>
      </c>
      <c r="H124" s="2">
        <v>43530</v>
      </c>
      <c r="I124">
        <v>90304</v>
      </c>
      <c r="J124">
        <v>0</v>
      </c>
      <c r="K124">
        <v>0</v>
      </c>
      <c r="L124">
        <v>90304</v>
      </c>
      <c r="M124" t="s">
        <v>15</v>
      </c>
      <c r="N124" t="s">
        <v>25</v>
      </c>
      <c r="O124" s="2"/>
      <c r="P124">
        <v>0</v>
      </c>
    </row>
    <row r="125" spans="1:16" x14ac:dyDescent="0.3">
      <c r="A125" t="s">
        <v>231</v>
      </c>
      <c r="B125" t="s">
        <v>32</v>
      </c>
      <c r="C125" t="s">
        <v>42</v>
      </c>
      <c r="D125" t="s">
        <v>18</v>
      </c>
      <c r="E125" t="s">
        <v>14</v>
      </c>
      <c r="F125">
        <v>65</v>
      </c>
      <c r="G125" t="s">
        <v>105</v>
      </c>
      <c r="H125" s="2">
        <v>40793</v>
      </c>
      <c r="I125">
        <v>104903</v>
      </c>
      <c r="J125">
        <v>0.1</v>
      </c>
      <c r="K125">
        <v>10490</v>
      </c>
      <c r="L125">
        <v>115393.3</v>
      </c>
      <c r="M125" t="s">
        <v>15</v>
      </c>
      <c r="N125" t="s">
        <v>43</v>
      </c>
      <c r="O125" s="2"/>
      <c r="P125">
        <v>0</v>
      </c>
    </row>
    <row r="126" spans="1:16" x14ac:dyDescent="0.3">
      <c r="A126" t="s">
        <v>232</v>
      </c>
      <c r="B126" t="s">
        <v>33</v>
      </c>
      <c r="C126" t="s">
        <v>23</v>
      </c>
      <c r="D126" t="s">
        <v>31</v>
      </c>
      <c r="E126" t="s">
        <v>14</v>
      </c>
      <c r="F126">
        <v>52</v>
      </c>
      <c r="G126" t="s">
        <v>104</v>
      </c>
      <c r="H126" s="2">
        <v>43515</v>
      </c>
      <c r="I126">
        <v>55859</v>
      </c>
      <c r="J126">
        <v>0</v>
      </c>
      <c r="K126">
        <v>0</v>
      </c>
      <c r="L126">
        <v>55859</v>
      </c>
      <c r="M126" t="s">
        <v>20</v>
      </c>
      <c r="N126" t="s">
        <v>49</v>
      </c>
      <c r="O126" s="2"/>
      <c r="P126">
        <v>0</v>
      </c>
    </row>
    <row r="127" spans="1:16" x14ac:dyDescent="0.3">
      <c r="A127" t="s">
        <v>233</v>
      </c>
      <c r="B127" t="s">
        <v>58</v>
      </c>
      <c r="C127" t="s">
        <v>39</v>
      </c>
      <c r="D127" t="s">
        <v>31</v>
      </c>
      <c r="E127" t="s">
        <v>14</v>
      </c>
      <c r="F127">
        <v>62</v>
      </c>
      <c r="G127" t="s">
        <v>105</v>
      </c>
      <c r="H127" s="2">
        <v>39002</v>
      </c>
      <c r="I127">
        <v>79785</v>
      </c>
      <c r="J127">
        <v>0</v>
      </c>
      <c r="K127">
        <v>0</v>
      </c>
      <c r="L127">
        <v>79785</v>
      </c>
      <c r="M127" t="s">
        <v>15</v>
      </c>
      <c r="N127" t="s">
        <v>36</v>
      </c>
      <c r="O127" s="2"/>
      <c r="P127">
        <v>0</v>
      </c>
    </row>
    <row r="128" spans="1:16" x14ac:dyDescent="0.3">
      <c r="A128" t="s">
        <v>234</v>
      </c>
      <c r="B128" t="s">
        <v>27</v>
      </c>
      <c r="C128" t="s">
        <v>42</v>
      </c>
      <c r="D128" t="s">
        <v>31</v>
      </c>
      <c r="E128" t="s">
        <v>14</v>
      </c>
      <c r="F128">
        <v>39</v>
      </c>
      <c r="G128" t="s">
        <v>106</v>
      </c>
      <c r="H128" s="2">
        <v>39391</v>
      </c>
      <c r="I128">
        <v>99017</v>
      </c>
      <c r="J128">
        <v>0</v>
      </c>
      <c r="K128">
        <v>0</v>
      </c>
      <c r="L128">
        <v>99017</v>
      </c>
      <c r="M128" t="s">
        <v>20</v>
      </c>
      <c r="N128" t="s">
        <v>49</v>
      </c>
      <c r="O128" s="2"/>
      <c r="P128">
        <v>0</v>
      </c>
    </row>
    <row r="129" spans="1:16" x14ac:dyDescent="0.3">
      <c r="A129" t="s">
        <v>235</v>
      </c>
      <c r="B129" t="s">
        <v>68</v>
      </c>
      <c r="C129" t="s">
        <v>12</v>
      </c>
      <c r="D129" t="s">
        <v>18</v>
      </c>
      <c r="E129" t="s">
        <v>14</v>
      </c>
      <c r="F129">
        <v>63</v>
      </c>
      <c r="G129" t="s">
        <v>105</v>
      </c>
      <c r="H129" s="2">
        <v>33695</v>
      </c>
      <c r="I129">
        <v>53809</v>
      </c>
      <c r="J129">
        <v>0</v>
      </c>
      <c r="K129">
        <v>0</v>
      </c>
      <c r="L129">
        <v>53809</v>
      </c>
      <c r="M129" t="s">
        <v>15</v>
      </c>
      <c r="N129" t="s">
        <v>28</v>
      </c>
      <c r="O129" s="2"/>
      <c r="P129">
        <v>0</v>
      </c>
    </row>
    <row r="130" spans="1:16" x14ac:dyDescent="0.3">
      <c r="A130" t="s">
        <v>236</v>
      </c>
      <c r="B130" t="s">
        <v>56</v>
      </c>
      <c r="C130" t="s">
        <v>39</v>
      </c>
      <c r="D130" t="s">
        <v>24</v>
      </c>
      <c r="E130" t="s">
        <v>19</v>
      </c>
      <c r="F130">
        <v>27</v>
      </c>
      <c r="G130" t="s">
        <v>93</v>
      </c>
      <c r="H130" s="2">
        <v>43937</v>
      </c>
      <c r="I130">
        <v>71864</v>
      </c>
      <c r="J130">
        <v>0</v>
      </c>
      <c r="K130">
        <v>0</v>
      </c>
      <c r="L130">
        <v>71864</v>
      </c>
      <c r="M130" t="s">
        <v>20</v>
      </c>
      <c r="N130" t="s">
        <v>53</v>
      </c>
      <c r="O130" s="2"/>
      <c r="P130">
        <v>0</v>
      </c>
    </row>
    <row r="131" spans="1:16" x14ac:dyDescent="0.3">
      <c r="A131" t="s">
        <v>237</v>
      </c>
      <c r="B131" t="s">
        <v>41</v>
      </c>
      <c r="C131" t="s">
        <v>23</v>
      </c>
      <c r="D131" t="s">
        <v>31</v>
      </c>
      <c r="E131" t="s">
        <v>14</v>
      </c>
      <c r="F131">
        <v>37</v>
      </c>
      <c r="G131" t="s">
        <v>106</v>
      </c>
      <c r="H131" s="2">
        <v>40883</v>
      </c>
      <c r="I131">
        <v>225558</v>
      </c>
      <c r="J131">
        <v>0.33</v>
      </c>
      <c r="K131">
        <v>74434</v>
      </c>
      <c r="L131">
        <v>299992.14</v>
      </c>
      <c r="M131" t="s">
        <v>20</v>
      </c>
      <c r="N131" t="s">
        <v>40</v>
      </c>
      <c r="O131" s="2"/>
      <c r="P131">
        <v>0</v>
      </c>
    </row>
    <row r="132" spans="1:16" x14ac:dyDescent="0.3">
      <c r="A132" t="s">
        <v>238</v>
      </c>
      <c r="B132" t="s">
        <v>11</v>
      </c>
      <c r="C132" t="s">
        <v>12</v>
      </c>
      <c r="D132" t="s">
        <v>18</v>
      </c>
      <c r="E132" t="s">
        <v>19</v>
      </c>
      <c r="F132">
        <v>37</v>
      </c>
      <c r="G132" t="s">
        <v>106</v>
      </c>
      <c r="H132" s="2">
        <v>41695</v>
      </c>
      <c r="I132">
        <v>128984</v>
      </c>
      <c r="J132">
        <v>0.12</v>
      </c>
      <c r="K132">
        <v>15478</v>
      </c>
      <c r="L132">
        <v>144462.07999999999</v>
      </c>
      <c r="M132" t="s">
        <v>15</v>
      </c>
      <c r="N132" t="s">
        <v>34</v>
      </c>
      <c r="O132" s="2">
        <v>44317</v>
      </c>
      <c r="P132">
        <v>1</v>
      </c>
    </row>
    <row r="133" spans="1:16" x14ac:dyDescent="0.3">
      <c r="A133" t="s">
        <v>239</v>
      </c>
      <c r="B133" t="s">
        <v>56</v>
      </c>
      <c r="C133" t="s">
        <v>39</v>
      </c>
      <c r="D133" t="s">
        <v>24</v>
      </c>
      <c r="E133" t="s">
        <v>19</v>
      </c>
      <c r="F133">
        <v>46</v>
      </c>
      <c r="G133" t="s">
        <v>104</v>
      </c>
      <c r="H133" s="2">
        <v>36331</v>
      </c>
      <c r="I133">
        <v>96997</v>
      </c>
      <c r="J133">
        <v>0</v>
      </c>
      <c r="K133">
        <v>0</v>
      </c>
      <c r="L133">
        <v>96997</v>
      </c>
      <c r="M133" t="s">
        <v>44</v>
      </c>
      <c r="N133" t="s">
        <v>61</v>
      </c>
      <c r="O133" s="2"/>
      <c r="P133">
        <v>0</v>
      </c>
    </row>
    <row r="134" spans="1:16" x14ac:dyDescent="0.3">
      <c r="A134" t="s">
        <v>240</v>
      </c>
      <c r="B134" t="s">
        <v>22</v>
      </c>
      <c r="C134" t="s">
        <v>37</v>
      </c>
      <c r="D134" t="s">
        <v>18</v>
      </c>
      <c r="E134" t="s">
        <v>14</v>
      </c>
      <c r="F134">
        <v>54</v>
      </c>
      <c r="G134" t="s">
        <v>104</v>
      </c>
      <c r="H134" s="2">
        <v>43122</v>
      </c>
      <c r="I134">
        <v>176294</v>
      </c>
      <c r="J134">
        <v>0.28000000000000003</v>
      </c>
      <c r="K134">
        <v>49362</v>
      </c>
      <c r="L134">
        <v>225656.32000000001</v>
      </c>
      <c r="M134" t="s">
        <v>15</v>
      </c>
      <c r="N134" t="s">
        <v>36</v>
      </c>
      <c r="O134" s="2"/>
      <c r="P134">
        <v>0</v>
      </c>
    </row>
    <row r="135" spans="1:16" x14ac:dyDescent="0.3">
      <c r="A135" t="s">
        <v>241</v>
      </c>
      <c r="B135" t="s">
        <v>33</v>
      </c>
      <c r="C135" t="s">
        <v>30</v>
      </c>
      <c r="D135" t="s">
        <v>13</v>
      </c>
      <c r="E135" t="s">
        <v>14</v>
      </c>
      <c r="F135">
        <v>30</v>
      </c>
      <c r="G135" t="s">
        <v>93</v>
      </c>
      <c r="H135" s="2">
        <v>44241</v>
      </c>
      <c r="I135">
        <v>48340</v>
      </c>
      <c r="J135">
        <v>0</v>
      </c>
      <c r="K135">
        <v>0</v>
      </c>
      <c r="L135">
        <v>48340</v>
      </c>
      <c r="M135" t="s">
        <v>20</v>
      </c>
      <c r="N135" t="s">
        <v>49</v>
      </c>
      <c r="O135" s="2"/>
      <c r="P135">
        <v>0</v>
      </c>
    </row>
    <row r="136" spans="1:16" x14ac:dyDescent="0.3">
      <c r="A136" t="s">
        <v>242</v>
      </c>
      <c r="B136" t="s">
        <v>41</v>
      </c>
      <c r="C136" t="s">
        <v>39</v>
      </c>
      <c r="D136" t="s">
        <v>31</v>
      </c>
      <c r="E136" t="s">
        <v>14</v>
      </c>
      <c r="F136">
        <v>28</v>
      </c>
      <c r="G136" t="s">
        <v>93</v>
      </c>
      <c r="H136" s="2">
        <v>42922</v>
      </c>
      <c r="I136">
        <v>240488</v>
      </c>
      <c r="J136">
        <v>0.4</v>
      </c>
      <c r="K136">
        <v>96195</v>
      </c>
      <c r="L136">
        <v>336683.2</v>
      </c>
      <c r="M136" t="s">
        <v>44</v>
      </c>
      <c r="N136" t="s">
        <v>46</v>
      </c>
      <c r="O136" s="2"/>
      <c r="P136">
        <v>0</v>
      </c>
    </row>
    <row r="137" spans="1:16" x14ac:dyDescent="0.3">
      <c r="A137" t="s">
        <v>243</v>
      </c>
      <c r="B137" t="s">
        <v>52</v>
      </c>
      <c r="C137" t="s">
        <v>12</v>
      </c>
      <c r="D137" t="s">
        <v>18</v>
      </c>
      <c r="E137" t="s">
        <v>19</v>
      </c>
      <c r="F137">
        <v>40</v>
      </c>
      <c r="G137" t="s">
        <v>106</v>
      </c>
      <c r="H137" s="2">
        <v>40565</v>
      </c>
      <c r="I137">
        <v>97339</v>
      </c>
      <c r="J137">
        <v>0</v>
      </c>
      <c r="K137">
        <v>0</v>
      </c>
      <c r="L137">
        <v>97339</v>
      </c>
      <c r="M137" t="s">
        <v>15</v>
      </c>
      <c r="N137" t="s">
        <v>36</v>
      </c>
      <c r="O137" s="2"/>
      <c r="P137">
        <v>0</v>
      </c>
    </row>
    <row r="138" spans="1:16" x14ac:dyDescent="0.3">
      <c r="A138" t="s">
        <v>244</v>
      </c>
      <c r="B138" t="s">
        <v>41</v>
      </c>
      <c r="C138" t="s">
        <v>37</v>
      </c>
      <c r="D138" t="s">
        <v>18</v>
      </c>
      <c r="E138" t="s">
        <v>14</v>
      </c>
      <c r="F138">
        <v>49</v>
      </c>
      <c r="G138" t="s">
        <v>104</v>
      </c>
      <c r="H138" s="2">
        <v>37680</v>
      </c>
      <c r="I138">
        <v>211291</v>
      </c>
      <c r="J138">
        <v>0.37</v>
      </c>
      <c r="K138">
        <v>78178</v>
      </c>
      <c r="L138">
        <v>289468.67</v>
      </c>
      <c r="M138" t="s">
        <v>20</v>
      </c>
      <c r="N138" t="s">
        <v>21</v>
      </c>
      <c r="O138" s="2"/>
      <c r="P138">
        <v>0</v>
      </c>
    </row>
    <row r="139" spans="1:16" x14ac:dyDescent="0.3">
      <c r="A139" t="s">
        <v>245</v>
      </c>
      <c r="B139" t="s">
        <v>41</v>
      </c>
      <c r="C139" t="s">
        <v>30</v>
      </c>
      <c r="D139" t="s">
        <v>13</v>
      </c>
      <c r="E139" t="s">
        <v>19</v>
      </c>
      <c r="F139">
        <v>39</v>
      </c>
      <c r="G139" t="s">
        <v>106</v>
      </c>
      <c r="H139" s="2">
        <v>40778</v>
      </c>
      <c r="I139">
        <v>249506</v>
      </c>
      <c r="J139">
        <v>0.3</v>
      </c>
      <c r="K139">
        <v>74852</v>
      </c>
      <c r="L139">
        <v>324357.8</v>
      </c>
      <c r="M139" t="s">
        <v>44</v>
      </c>
      <c r="N139" t="s">
        <v>46</v>
      </c>
      <c r="O139" s="2"/>
      <c r="P139">
        <v>0</v>
      </c>
    </row>
    <row r="140" spans="1:16" x14ac:dyDescent="0.3">
      <c r="A140" t="s">
        <v>246</v>
      </c>
      <c r="B140" t="s">
        <v>47</v>
      </c>
      <c r="C140" t="s">
        <v>39</v>
      </c>
      <c r="D140" t="s">
        <v>24</v>
      </c>
      <c r="E140" t="s">
        <v>19</v>
      </c>
      <c r="F140">
        <v>61</v>
      </c>
      <c r="G140" t="s">
        <v>105</v>
      </c>
      <c r="H140" s="2">
        <v>37582</v>
      </c>
      <c r="I140">
        <v>80950</v>
      </c>
      <c r="J140">
        <v>0</v>
      </c>
      <c r="K140">
        <v>0</v>
      </c>
      <c r="L140">
        <v>80950</v>
      </c>
      <c r="M140" t="s">
        <v>20</v>
      </c>
      <c r="N140" t="s">
        <v>21</v>
      </c>
      <c r="O140" s="2"/>
      <c r="P140">
        <v>0</v>
      </c>
    </row>
    <row r="141" spans="1:16" x14ac:dyDescent="0.3">
      <c r="A141" t="s">
        <v>247</v>
      </c>
      <c r="B141" t="s">
        <v>57</v>
      </c>
      <c r="C141" t="s">
        <v>39</v>
      </c>
      <c r="D141" t="s">
        <v>13</v>
      </c>
      <c r="E141" t="s">
        <v>14</v>
      </c>
      <c r="F141">
        <v>46</v>
      </c>
      <c r="G141" t="s">
        <v>104</v>
      </c>
      <c r="H141" s="2">
        <v>44206</v>
      </c>
      <c r="I141">
        <v>86538</v>
      </c>
      <c r="J141">
        <v>0</v>
      </c>
      <c r="K141">
        <v>0</v>
      </c>
      <c r="L141">
        <v>86538</v>
      </c>
      <c r="M141" t="s">
        <v>20</v>
      </c>
      <c r="N141" t="s">
        <v>53</v>
      </c>
      <c r="O141" s="2"/>
      <c r="P141">
        <v>0</v>
      </c>
    </row>
    <row r="142" spans="1:16" x14ac:dyDescent="0.3">
      <c r="A142" t="s">
        <v>248</v>
      </c>
      <c r="B142" t="s">
        <v>27</v>
      </c>
      <c r="C142" t="s">
        <v>42</v>
      </c>
      <c r="D142" t="s">
        <v>24</v>
      </c>
      <c r="E142" t="s">
        <v>14</v>
      </c>
      <c r="F142">
        <v>35</v>
      </c>
      <c r="G142" t="s">
        <v>93</v>
      </c>
      <c r="H142" s="2">
        <v>43715</v>
      </c>
      <c r="I142">
        <v>70992</v>
      </c>
      <c r="J142">
        <v>0</v>
      </c>
      <c r="K142">
        <v>0</v>
      </c>
      <c r="L142">
        <v>70992</v>
      </c>
      <c r="M142" t="s">
        <v>15</v>
      </c>
      <c r="N142" t="s">
        <v>36</v>
      </c>
      <c r="O142" s="2"/>
      <c r="P142">
        <v>0</v>
      </c>
    </row>
    <row r="143" spans="1:16" x14ac:dyDescent="0.3">
      <c r="A143" t="s">
        <v>249</v>
      </c>
      <c r="B143" t="s">
        <v>41</v>
      </c>
      <c r="C143" t="s">
        <v>39</v>
      </c>
      <c r="D143" t="s">
        <v>31</v>
      </c>
      <c r="E143" t="s">
        <v>19</v>
      </c>
      <c r="F143">
        <v>33</v>
      </c>
      <c r="G143" t="s">
        <v>93</v>
      </c>
      <c r="H143" s="2">
        <v>42173</v>
      </c>
      <c r="I143">
        <v>205314</v>
      </c>
      <c r="J143">
        <v>0.3</v>
      </c>
      <c r="K143">
        <v>61594</v>
      </c>
      <c r="L143">
        <v>266908.2</v>
      </c>
      <c r="M143" t="s">
        <v>15</v>
      </c>
      <c r="N143" t="s">
        <v>43</v>
      </c>
      <c r="O143" s="2"/>
      <c r="P143">
        <v>0</v>
      </c>
    </row>
    <row r="144" spans="1:16" x14ac:dyDescent="0.3">
      <c r="A144" t="s">
        <v>250</v>
      </c>
      <c r="B144" t="s">
        <v>41</v>
      </c>
      <c r="C144" t="s">
        <v>37</v>
      </c>
      <c r="D144" t="s">
        <v>31</v>
      </c>
      <c r="E144" t="s">
        <v>14</v>
      </c>
      <c r="F144">
        <v>61</v>
      </c>
      <c r="G144" t="s">
        <v>105</v>
      </c>
      <c r="H144" s="2">
        <v>42804</v>
      </c>
      <c r="I144">
        <v>196951</v>
      </c>
      <c r="J144">
        <v>0.33</v>
      </c>
      <c r="K144">
        <v>64994</v>
      </c>
      <c r="L144">
        <v>261944.83000000002</v>
      </c>
      <c r="M144" t="s">
        <v>20</v>
      </c>
      <c r="N144" t="s">
        <v>49</v>
      </c>
      <c r="O144" s="2"/>
      <c r="P144">
        <v>0</v>
      </c>
    </row>
    <row r="145" spans="1:16" x14ac:dyDescent="0.3">
      <c r="A145" t="s">
        <v>251</v>
      </c>
      <c r="B145" t="s">
        <v>64</v>
      </c>
      <c r="C145" t="s">
        <v>12</v>
      </c>
      <c r="D145" t="s">
        <v>24</v>
      </c>
      <c r="E145" t="s">
        <v>19</v>
      </c>
      <c r="F145">
        <v>45</v>
      </c>
      <c r="G145" t="s">
        <v>106</v>
      </c>
      <c r="H145" s="2">
        <v>38613</v>
      </c>
      <c r="I145">
        <v>67686</v>
      </c>
      <c r="J145">
        <v>0</v>
      </c>
      <c r="K145">
        <v>0</v>
      </c>
      <c r="L145">
        <v>67686</v>
      </c>
      <c r="M145" t="s">
        <v>20</v>
      </c>
      <c r="N145" t="s">
        <v>49</v>
      </c>
      <c r="O145" s="2"/>
      <c r="P145">
        <v>0</v>
      </c>
    </row>
    <row r="146" spans="1:16" x14ac:dyDescent="0.3">
      <c r="A146" t="s">
        <v>252</v>
      </c>
      <c r="B146" t="s">
        <v>17</v>
      </c>
      <c r="C146" t="s">
        <v>12</v>
      </c>
      <c r="D146" t="s">
        <v>13</v>
      </c>
      <c r="E146" t="s">
        <v>19</v>
      </c>
      <c r="F146">
        <v>51</v>
      </c>
      <c r="G146" t="s">
        <v>104</v>
      </c>
      <c r="H146" s="2">
        <v>39553</v>
      </c>
      <c r="I146">
        <v>86431</v>
      </c>
      <c r="J146">
        <v>0</v>
      </c>
      <c r="K146">
        <v>0</v>
      </c>
      <c r="L146">
        <v>86431</v>
      </c>
      <c r="M146" t="s">
        <v>15</v>
      </c>
      <c r="N146" t="s">
        <v>43</v>
      </c>
      <c r="O146" s="2"/>
      <c r="P146">
        <v>0</v>
      </c>
    </row>
    <row r="147" spans="1:16" x14ac:dyDescent="0.3">
      <c r="A147" t="s">
        <v>253</v>
      </c>
      <c r="B147" t="s">
        <v>32</v>
      </c>
      <c r="C147" t="s">
        <v>37</v>
      </c>
      <c r="D147" t="s">
        <v>18</v>
      </c>
      <c r="E147" t="s">
        <v>19</v>
      </c>
      <c r="F147">
        <v>55</v>
      </c>
      <c r="G147" t="s">
        <v>104</v>
      </c>
      <c r="H147" s="2">
        <v>35019</v>
      </c>
      <c r="I147">
        <v>125936</v>
      </c>
      <c r="J147">
        <v>0.08</v>
      </c>
      <c r="K147">
        <v>10075</v>
      </c>
      <c r="L147">
        <v>136010.88</v>
      </c>
      <c r="M147" t="s">
        <v>20</v>
      </c>
      <c r="N147" t="s">
        <v>21</v>
      </c>
      <c r="O147" s="2"/>
      <c r="P147">
        <v>0</v>
      </c>
    </row>
    <row r="148" spans="1:16" x14ac:dyDescent="0.3">
      <c r="A148" t="s">
        <v>254</v>
      </c>
      <c r="B148" t="s">
        <v>11</v>
      </c>
      <c r="C148" t="s">
        <v>30</v>
      </c>
      <c r="D148" t="s">
        <v>31</v>
      </c>
      <c r="E148" t="s">
        <v>14</v>
      </c>
      <c r="F148">
        <v>46</v>
      </c>
      <c r="G148" t="s">
        <v>104</v>
      </c>
      <c r="H148" s="2">
        <v>41473</v>
      </c>
      <c r="I148">
        <v>149712</v>
      </c>
      <c r="J148">
        <v>0.14000000000000001</v>
      </c>
      <c r="K148">
        <v>20960</v>
      </c>
      <c r="L148">
        <v>170671.68</v>
      </c>
      <c r="M148" t="s">
        <v>15</v>
      </c>
      <c r="N148" t="s">
        <v>43</v>
      </c>
      <c r="O148" s="2"/>
      <c r="P148">
        <v>0</v>
      </c>
    </row>
    <row r="149" spans="1:16" x14ac:dyDescent="0.3">
      <c r="A149" t="s">
        <v>255</v>
      </c>
      <c r="B149" t="s">
        <v>56</v>
      </c>
      <c r="C149" t="s">
        <v>39</v>
      </c>
      <c r="D149" t="s">
        <v>24</v>
      </c>
      <c r="E149" t="s">
        <v>19</v>
      </c>
      <c r="F149">
        <v>30</v>
      </c>
      <c r="G149" t="s">
        <v>93</v>
      </c>
      <c r="H149" s="2">
        <v>44471</v>
      </c>
      <c r="I149">
        <v>88758</v>
      </c>
      <c r="J149">
        <v>0</v>
      </c>
      <c r="K149">
        <v>0</v>
      </c>
      <c r="L149">
        <v>88758</v>
      </c>
      <c r="M149" t="s">
        <v>15</v>
      </c>
      <c r="N149" t="s">
        <v>16</v>
      </c>
      <c r="O149" s="2"/>
      <c r="P149">
        <v>0</v>
      </c>
    </row>
    <row r="150" spans="1:16" x14ac:dyDescent="0.3">
      <c r="A150" t="s">
        <v>256</v>
      </c>
      <c r="B150" t="s">
        <v>69</v>
      </c>
      <c r="C150" t="s">
        <v>12</v>
      </c>
      <c r="D150" t="s">
        <v>13</v>
      </c>
      <c r="E150" t="s">
        <v>19</v>
      </c>
      <c r="F150">
        <v>54</v>
      </c>
      <c r="G150" t="s">
        <v>104</v>
      </c>
      <c r="H150" s="2">
        <v>41468</v>
      </c>
      <c r="I150">
        <v>83639</v>
      </c>
      <c r="J150">
        <v>0</v>
      </c>
      <c r="K150">
        <v>0</v>
      </c>
      <c r="L150">
        <v>83639</v>
      </c>
      <c r="M150" t="s">
        <v>20</v>
      </c>
      <c r="N150" t="s">
        <v>49</v>
      </c>
      <c r="O150" s="2"/>
      <c r="P150">
        <v>0</v>
      </c>
    </row>
    <row r="151" spans="1:16" x14ac:dyDescent="0.3">
      <c r="A151" t="s">
        <v>257</v>
      </c>
      <c r="B151" t="s">
        <v>63</v>
      </c>
      <c r="C151" t="s">
        <v>12</v>
      </c>
      <c r="D151" t="s">
        <v>13</v>
      </c>
      <c r="E151" t="s">
        <v>14</v>
      </c>
      <c r="F151">
        <v>54</v>
      </c>
      <c r="G151" t="s">
        <v>104</v>
      </c>
      <c r="H151" s="2">
        <v>35933</v>
      </c>
      <c r="I151">
        <v>68268</v>
      </c>
      <c r="J151">
        <v>0</v>
      </c>
      <c r="K151">
        <v>0</v>
      </c>
      <c r="L151">
        <v>68268</v>
      </c>
      <c r="M151" t="s">
        <v>15</v>
      </c>
      <c r="N151" t="s">
        <v>28</v>
      </c>
      <c r="O151" s="2"/>
      <c r="P151">
        <v>0</v>
      </c>
    </row>
    <row r="152" spans="1:16" x14ac:dyDescent="0.3">
      <c r="A152" t="s">
        <v>258</v>
      </c>
      <c r="B152" t="s">
        <v>56</v>
      </c>
      <c r="C152" t="s">
        <v>39</v>
      </c>
      <c r="D152" t="s">
        <v>18</v>
      </c>
      <c r="E152" t="s">
        <v>19</v>
      </c>
      <c r="F152">
        <v>45</v>
      </c>
      <c r="G152" t="s">
        <v>106</v>
      </c>
      <c r="H152" s="2">
        <v>37313</v>
      </c>
      <c r="I152">
        <v>75819</v>
      </c>
      <c r="J152">
        <v>0</v>
      </c>
      <c r="K152">
        <v>0</v>
      </c>
      <c r="L152">
        <v>75819</v>
      </c>
      <c r="M152" t="s">
        <v>44</v>
      </c>
      <c r="N152" t="s">
        <v>61</v>
      </c>
      <c r="O152" s="2"/>
      <c r="P152">
        <v>0</v>
      </c>
    </row>
    <row r="153" spans="1:16" x14ac:dyDescent="0.3">
      <c r="A153" t="s">
        <v>259</v>
      </c>
      <c r="B153" t="s">
        <v>27</v>
      </c>
      <c r="C153" t="s">
        <v>30</v>
      </c>
      <c r="D153" t="s">
        <v>24</v>
      </c>
      <c r="E153" t="s">
        <v>14</v>
      </c>
      <c r="F153">
        <v>49</v>
      </c>
      <c r="G153" t="s">
        <v>104</v>
      </c>
      <c r="H153" s="2">
        <v>35200</v>
      </c>
      <c r="I153">
        <v>86658</v>
      </c>
      <c r="J153">
        <v>0</v>
      </c>
      <c r="K153">
        <v>0</v>
      </c>
      <c r="L153">
        <v>86658</v>
      </c>
      <c r="M153" t="s">
        <v>15</v>
      </c>
      <c r="N153" t="s">
        <v>28</v>
      </c>
      <c r="O153" s="2"/>
      <c r="P153">
        <v>0</v>
      </c>
    </row>
    <row r="154" spans="1:16" x14ac:dyDescent="0.3">
      <c r="A154" t="s">
        <v>260</v>
      </c>
      <c r="B154" t="s">
        <v>51</v>
      </c>
      <c r="C154" t="s">
        <v>23</v>
      </c>
      <c r="D154" t="s">
        <v>13</v>
      </c>
      <c r="E154" t="s">
        <v>19</v>
      </c>
      <c r="F154">
        <v>55</v>
      </c>
      <c r="G154" t="s">
        <v>104</v>
      </c>
      <c r="H154" s="2">
        <v>41714</v>
      </c>
      <c r="I154">
        <v>74552</v>
      </c>
      <c r="J154">
        <v>0</v>
      </c>
      <c r="K154">
        <v>0</v>
      </c>
      <c r="L154">
        <v>74552</v>
      </c>
      <c r="M154" t="s">
        <v>20</v>
      </c>
      <c r="N154" t="s">
        <v>53</v>
      </c>
      <c r="O154" s="2"/>
      <c r="P154">
        <v>0</v>
      </c>
    </row>
    <row r="155" spans="1:16" x14ac:dyDescent="0.3">
      <c r="A155" t="s">
        <v>261</v>
      </c>
      <c r="B155" t="s">
        <v>52</v>
      </c>
      <c r="C155" t="s">
        <v>12</v>
      </c>
      <c r="D155" t="s">
        <v>18</v>
      </c>
      <c r="E155" t="s">
        <v>14</v>
      </c>
      <c r="F155">
        <v>62</v>
      </c>
      <c r="G155" t="s">
        <v>105</v>
      </c>
      <c r="H155" s="2">
        <v>39887</v>
      </c>
      <c r="I155">
        <v>82839</v>
      </c>
      <c r="J155">
        <v>0</v>
      </c>
      <c r="K155">
        <v>0</v>
      </c>
      <c r="L155">
        <v>82839</v>
      </c>
      <c r="M155" t="s">
        <v>15</v>
      </c>
      <c r="N155" t="s">
        <v>34</v>
      </c>
      <c r="O155" s="2"/>
      <c r="P155">
        <v>0</v>
      </c>
    </row>
    <row r="156" spans="1:16" x14ac:dyDescent="0.3">
      <c r="A156" t="s">
        <v>262</v>
      </c>
      <c r="B156" t="s">
        <v>63</v>
      </c>
      <c r="C156" t="s">
        <v>12</v>
      </c>
      <c r="D156" t="s">
        <v>24</v>
      </c>
      <c r="E156" t="s">
        <v>14</v>
      </c>
      <c r="F156">
        <v>28</v>
      </c>
      <c r="G156" t="s">
        <v>93</v>
      </c>
      <c r="H156" s="2">
        <v>44477</v>
      </c>
      <c r="I156">
        <v>64475</v>
      </c>
      <c r="J156">
        <v>0</v>
      </c>
      <c r="K156">
        <v>0</v>
      </c>
      <c r="L156">
        <v>64475</v>
      </c>
      <c r="M156" t="s">
        <v>15</v>
      </c>
      <c r="N156" t="s">
        <v>28</v>
      </c>
      <c r="O156" s="2"/>
      <c r="P156">
        <v>0</v>
      </c>
    </row>
    <row r="157" spans="1:16" x14ac:dyDescent="0.3">
      <c r="A157" t="s">
        <v>263</v>
      </c>
      <c r="B157" t="s">
        <v>63</v>
      </c>
      <c r="C157" t="s">
        <v>12</v>
      </c>
      <c r="D157" t="s">
        <v>18</v>
      </c>
      <c r="E157" t="s">
        <v>19</v>
      </c>
      <c r="F157">
        <v>33</v>
      </c>
      <c r="G157" t="s">
        <v>93</v>
      </c>
      <c r="H157" s="2">
        <v>44036</v>
      </c>
      <c r="I157">
        <v>69453</v>
      </c>
      <c r="J157">
        <v>0</v>
      </c>
      <c r="K157">
        <v>0</v>
      </c>
      <c r="L157">
        <v>69453</v>
      </c>
      <c r="M157" t="s">
        <v>20</v>
      </c>
      <c r="N157" t="s">
        <v>53</v>
      </c>
      <c r="O157" s="2"/>
      <c r="P157">
        <v>0</v>
      </c>
    </row>
    <row r="158" spans="1:16" x14ac:dyDescent="0.3">
      <c r="A158" t="s">
        <v>264</v>
      </c>
      <c r="B158" t="s">
        <v>32</v>
      </c>
      <c r="C158" t="s">
        <v>12</v>
      </c>
      <c r="D158" t="s">
        <v>31</v>
      </c>
      <c r="E158" t="s">
        <v>19</v>
      </c>
      <c r="F158">
        <v>32</v>
      </c>
      <c r="G158" t="s">
        <v>93</v>
      </c>
      <c r="H158" s="2">
        <v>41642</v>
      </c>
      <c r="I158">
        <v>127148</v>
      </c>
      <c r="J158">
        <v>0.1</v>
      </c>
      <c r="K158">
        <v>12715</v>
      </c>
      <c r="L158">
        <v>139862.79999999999</v>
      </c>
      <c r="M158" t="s">
        <v>15</v>
      </c>
      <c r="N158" t="s">
        <v>34</v>
      </c>
      <c r="O158" s="2"/>
      <c r="P158">
        <v>0</v>
      </c>
    </row>
    <row r="159" spans="1:16" x14ac:dyDescent="0.3">
      <c r="A159" t="s">
        <v>265</v>
      </c>
      <c r="B159" t="s">
        <v>41</v>
      </c>
      <c r="C159" t="s">
        <v>23</v>
      </c>
      <c r="D159" t="s">
        <v>24</v>
      </c>
      <c r="E159" t="s">
        <v>14</v>
      </c>
      <c r="F159">
        <v>32</v>
      </c>
      <c r="G159" t="s">
        <v>93</v>
      </c>
      <c r="H159" s="2">
        <v>43102</v>
      </c>
      <c r="I159">
        <v>190253</v>
      </c>
      <c r="J159">
        <v>0.33</v>
      </c>
      <c r="K159">
        <v>62783</v>
      </c>
      <c r="L159">
        <v>253036.49</v>
      </c>
      <c r="M159" t="s">
        <v>15</v>
      </c>
      <c r="N159" t="s">
        <v>36</v>
      </c>
      <c r="O159" s="2"/>
      <c r="P159">
        <v>0</v>
      </c>
    </row>
    <row r="160" spans="1:16" x14ac:dyDescent="0.3">
      <c r="A160" t="s">
        <v>266</v>
      </c>
      <c r="B160" t="s">
        <v>32</v>
      </c>
      <c r="C160" t="s">
        <v>35</v>
      </c>
      <c r="D160" t="s">
        <v>13</v>
      </c>
      <c r="E160" t="s">
        <v>19</v>
      </c>
      <c r="F160">
        <v>55</v>
      </c>
      <c r="G160" t="s">
        <v>104</v>
      </c>
      <c r="H160" s="2">
        <v>36644</v>
      </c>
      <c r="I160">
        <v>115798</v>
      </c>
      <c r="J160">
        <v>0.05</v>
      </c>
      <c r="K160">
        <v>5790</v>
      </c>
      <c r="L160">
        <v>121587.9</v>
      </c>
      <c r="M160" t="s">
        <v>15</v>
      </c>
      <c r="N160" t="s">
        <v>34</v>
      </c>
      <c r="O160" s="2"/>
      <c r="P160">
        <v>0</v>
      </c>
    </row>
    <row r="161" spans="1:16" x14ac:dyDescent="0.3">
      <c r="A161" t="s">
        <v>267</v>
      </c>
      <c r="B161" t="s">
        <v>54</v>
      </c>
      <c r="C161" t="s">
        <v>37</v>
      </c>
      <c r="D161" t="s">
        <v>13</v>
      </c>
      <c r="E161" t="s">
        <v>14</v>
      </c>
      <c r="F161">
        <v>58</v>
      </c>
      <c r="G161" t="s">
        <v>105</v>
      </c>
      <c r="H161" s="2">
        <v>34567</v>
      </c>
      <c r="I161">
        <v>93102</v>
      </c>
      <c r="J161">
        <v>0</v>
      </c>
      <c r="K161">
        <v>0</v>
      </c>
      <c r="L161">
        <v>93102</v>
      </c>
      <c r="M161" t="s">
        <v>15</v>
      </c>
      <c r="N161" t="s">
        <v>16</v>
      </c>
      <c r="O161" s="2">
        <v>41621</v>
      </c>
      <c r="P161">
        <v>1</v>
      </c>
    </row>
    <row r="162" spans="1:16" x14ac:dyDescent="0.3">
      <c r="A162" t="s">
        <v>268</v>
      </c>
      <c r="B162" t="s">
        <v>48</v>
      </c>
      <c r="C162" t="s">
        <v>39</v>
      </c>
      <c r="D162" t="s">
        <v>24</v>
      </c>
      <c r="E162" t="s">
        <v>19</v>
      </c>
      <c r="F162">
        <v>34</v>
      </c>
      <c r="G162" t="s">
        <v>93</v>
      </c>
      <c r="H162" s="2">
        <v>43055</v>
      </c>
      <c r="I162">
        <v>110054</v>
      </c>
      <c r="J162">
        <v>0.15</v>
      </c>
      <c r="K162">
        <v>16508</v>
      </c>
      <c r="L162">
        <v>126562.1</v>
      </c>
      <c r="M162" t="s">
        <v>15</v>
      </c>
      <c r="N162" t="s">
        <v>34</v>
      </c>
      <c r="O162" s="2"/>
      <c r="P162">
        <v>0</v>
      </c>
    </row>
    <row r="163" spans="1:16" x14ac:dyDescent="0.3">
      <c r="A163" t="s">
        <v>269</v>
      </c>
      <c r="B163" t="s">
        <v>47</v>
      </c>
      <c r="C163" t="s">
        <v>39</v>
      </c>
      <c r="D163" t="s">
        <v>13</v>
      </c>
      <c r="E163" t="s">
        <v>14</v>
      </c>
      <c r="F163">
        <v>27</v>
      </c>
      <c r="G163" t="s">
        <v>93</v>
      </c>
      <c r="H163" s="2">
        <v>44224</v>
      </c>
      <c r="I163">
        <v>95786</v>
      </c>
      <c r="J163">
        <v>0</v>
      </c>
      <c r="K163">
        <v>0</v>
      </c>
      <c r="L163">
        <v>95786</v>
      </c>
      <c r="M163" t="s">
        <v>15</v>
      </c>
      <c r="N163" t="s">
        <v>25</v>
      </c>
      <c r="O163" s="2"/>
      <c r="P163">
        <v>0</v>
      </c>
    </row>
    <row r="164" spans="1:16" x14ac:dyDescent="0.3">
      <c r="A164" t="s">
        <v>270</v>
      </c>
      <c r="B164" t="s">
        <v>27</v>
      </c>
      <c r="C164" t="s">
        <v>30</v>
      </c>
      <c r="D164" t="s">
        <v>24</v>
      </c>
      <c r="E164" t="s">
        <v>19</v>
      </c>
      <c r="F164">
        <v>61</v>
      </c>
      <c r="G164" t="s">
        <v>105</v>
      </c>
      <c r="H164" s="2">
        <v>42858</v>
      </c>
      <c r="I164">
        <v>90855</v>
      </c>
      <c r="J164">
        <v>0</v>
      </c>
      <c r="K164">
        <v>0</v>
      </c>
      <c r="L164">
        <v>90855</v>
      </c>
      <c r="M164" t="s">
        <v>44</v>
      </c>
      <c r="N164" t="s">
        <v>61</v>
      </c>
      <c r="O164" s="2"/>
      <c r="P164">
        <v>0</v>
      </c>
    </row>
    <row r="165" spans="1:16" x14ac:dyDescent="0.3">
      <c r="A165" t="s">
        <v>271</v>
      </c>
      <c r="B165" t="s">
        <v>52</v>
      </c>
      <c r="C165" t="s">
        <v>12</v>
      </c>
      <c r="D165" t="s">
        <v>18</v>
      </c>
      <c r="E165" t="s">
        <v>19</v>
      </c>
      <c r="F165">
        <v>47</v>
      </c>
      <c r="G165" t="s">
        <v>104</v>
      </c>
      <c r="H165" s="2">
        <v>36233</v>
      </c>
      <c r="I165">
        <v>92897</v>
      </c>
      <c r="J165">
        <v>0</v>
      </c>
      <c r="K165">
        <v>0</v>
      </c>
      <c r="L165">
        <v>92897</v>
      </c>
      <c r="M165" t="s">
        <v>44</v>
      </c>
      <c r="N165" t="s">
        <v>61</v>
      </c>
      <c r="O165" s="2"/>
      <c r="P165">
        <v>0</v>
      </c>
    </row>
    <row r="166" spans="1:16" x14ac:dyDescent="0.3">
      <c r="A166" t="s">
        <v>272</v>
      </c>
      <c r="B166" t="s">
        <v>41</v>
      </c>
      <c r="C166" t="s">
        <v>42</v>
      </c>
      <c r="D166" t="s">
        <v>24</v>
      </c>
      <c r="E166" t="s">
        <v>19</v>
      </c>
      <c r="F166">
        <v>40</v>
      </c>
      <c r="G166" t="s">
        <v>106</v>
      </c>
      <c r="H166" s="2">
        <v>39872</v>
      </c>
      <c r="I166">
        <v>242919</v>
      </c>
      <c r="J166">
        <v>0.31</v>
      </c>
      <c r="K166">
        <v>75305</v>
      </c>
      <c r="L166">
        <v>318223.89</v>
      </c>
      <c r="M166" t="s">
        <v>20</v>
      </c>
      <c r="N166" t="s">
        <v>21</v>
      </c>
      <c r="O166" s="2"/>
      <c r="P166">
        <v>0</v>
      </c>
    </row>
    <row r="167" spans="1:16" x14ac:dyDescent="0.3">
      <c r="A167" t="s">
        <v>273</v>
      </c>
      <c r="B167" t="s">
        <v>22</v>
      </c>
      <c r="C167" t="s">
        <v>39</v>
      </c>
      <c r="D167" t="s">
        <v>24</v>
      </c>
      <c r="E167" t="s">
        <v>19</v>
      </c>
      <c r="F167">
        <v>30</v>
      </c>
      <c r="G167" t="s">
        <v>93</v>
      </c>
      <c r="H167" s="2">
        <v>43240</v>
      </c>
      <c r="I167">
        <v>184368</v>
      </c>
      <c r="J167">
        <v>0.28999999999999998</v>
      </c>
      <c r="K167">
        <v>53467</v>
      </c>
      <c r="L167">
        <v>237834.72</v>
      </c>
      <c r="M167" t="s">
        <v>15</v>
      </c>
      <c r="N167" t="s">
        <v>36</v>
      </c>
      <c r="O167" s="2"/>
      <c r="P167">
        <v>0</v>
      </c>
    </row>
    <row r="168" spans="1:16" x14ac:dyDescent="0.3">
      <c r="A168" t="s">
        <v>274</v>
      </c>
      <c r="B168" t="s">
        <v>11</v>
      </c>
      <c r="C168" t="s">
        <v>23</v>
      </c>
      <c r="D168" t="s">
        <v>31</v>
      </c>
      <c r="E168" t="s">
        <v>19</v>
      </c>
      <c r="F168">
        <v>45</v>
      </c>
      <c r="G168" t="s">
        <v>106</v>
      </c>
      <c r="H168" s="2">
        <v>44554</v>
      </c>
      <c r="I168">
        <v>144754</v>
      </c>
      <c r="J168">
        <v>0.15</v>
      </c>
      <c r="K168">
        <v>21713</v>
      </c>
      <c r="L168">
        <v>166467.1</v>
      </c>
      <c r="M168" t="s">
        <v>15</v>
      </c>
      <c r="N168" t="s">
        <v>28</v>
      </c>
      <c r="O168" s="2"/>
      <c r="P168">
        <v>0</v>
      </c>
    </row>
    <row r="169" spans="1:16" x14ac:dyDescent="0.3">
      <c r="A169" t="s">
        <v>275</v>
      </c>
      <c r="B169" t="s">
        <v>66</v>
      </c>
      <c r="C169" t="s">
        <v>30</v>
      </c>
      <c r="D169" t="s">
        <v>13</v>
      </c>
      <c r="E169" t="s">
        <v>14</v>
      </c>
      <c r="F169">
        <v>30</v>
      </c>
      <c r="G169" t="s">
        <v>93</v>
      </c>
      <c r="H169" s="2">
        <v>42722</v>
      </c>
      <c r="I169">
        <v>89458</v>
      </c>
      <c r="J169">
        <v>0</v>
      </c>
      <c r="K169">
        <v>0</v>
      </c>
      <c r="L169">
        <v>89458</v>
      </c>
      <c r="M169" t="s">
        <v>15</v>
      </c>
      <c r="N169" t="s">
        <v>36</v>
      </c>
      <c r="O169" s="2"/>
      <c r="P169">
        <v>0</v>
      </c>
    </row>
    <row r="170" spans="1:16" x14ac:dyDescent="0.3">
      <c r="A170" t="s">
        <v>276</v>
      </c>
      <c r="B170" t="s">
        <v>41</v>
      </c>
      <c r="C170" t="s">
        <v>35</v>
      </c>
      <c r="D170" t="s">
        <v>31</v>
      </c>
      <c r="E170" t="s">
        <v>14</v>
      </c>
      <c r="F170">
        <v>56</v>
      </c>
      <c r="G170" t="s">
        <v>105</v>
      </c>
      <c r="H170" s="2">
        <v>41714</v>
      </c>
      <c r="I170">
        <v>190815</v>
      </c>
      <c r="J170">
        <v>0.4</v>
      </c>
      <c r="K170">
        <v>76326</v>
      </c>
      <c r="L170">
        <v>267141</v>
      </c>
      <c r="M170" t="s">
        <v>15</v>
      </c>
      <c r="N170" t="s">
        <v>36</v>
      </c>
      <c r="O170" s="2"/>
      <c r="P170">
        <v>0</v>
      </c>
    </row>
    <row r="171" spans="1:16" x14ac:dyDescent="0.3">
      <c r="A171" t="s">
        <v>277</v>
      </c>
      <c r="B171" t="s">
        <v>11</v>
      </c>
      <c r="C171" t="s">
        <v>30</v>
      </c>
      <c r="D171" t="s">
        <v>13</v>
      </c>
      <c r="E171" t="s">
        <v>14</v>
      </c>
      <c r="F171">
        <v>62</v>
      </c>
      <c r="G171" t="s">
        <v>105</v>
      </c>
      <c r="H171" s="2">
        <v>36374</v>
      </c>
      <c r="I171">
        <v>137995</v>
      </c>
      <c r="J171">
        <v>0.14000000000000001</v>
      </c>
      <c r="K171">
        <v>19319</v>
      </c>
      <c r="L171">
        <v>157314.29999999999</v>
      </c>
      <c r="M171" t="s">
        <v>15</v>
      </c>
      <c r="N171" t="s">
        <v>36</v>
      </c>
      <c r="O171" s="2"/>
      <c r="P171">
        <v>0</v>
      </c>
    </row>
    <row r="172" spans="1:16" x14ac:dyDescent="0.3">
      <c r="A172" t="s">
        <v>278</v>
      </c>
      <c r="B172" t="s">
        <v>54</v>
      </c>
      <c r="C172" t="s">
        <v>37</v>
      </c>
      <c r="D172" t="s">
        <v>18</v>
      </c>
      <c r="E172" t="s">
        <v>14</v>
      </c>
      <c r="F172">
        <v>45</v>
      </c>
      <c r="G172" t="s">
        <v>106</v>
      </c>
      <c r="H172" s="2">
        <v>39437</v>
      </c>
      <c r="I172">
        <v>93840</v>
      </c>
      <c r="J172">
        <v>0</v>
      </c>
      <c r="K172">
        <v>0</v>
      </c>
      <c r="L172">
        <v>93840</v>
      </c>
      <c r="M172" t="s">
        <v>44</v>
      </c>
      <c r="N172" t="s">
        <v>45</v>
      </c>
      <c r="O172" s="2"/>
      <c r="P172">
        <v>0</v>
      </c>
    </row>
    <row r="173" spans="1:16" x14ac:dyDescent="0.3">
      <c r="A173" t="s">
        <v>279</v>
      </c>
      <c r="B173" t="s">
        <v>17</v>
      </c>
      <c r="C173" t="s">
        <v>12</v>
      </c>
      <c r="D173" t="s">
        <v>13</v>
      </c>
      <c r="E173" t="s">
        <v>19</v>
      </c>
      <c r="F173">
        <v>46</v>
      </c>
      <c r="G173" t="s">
        <v>104</v>
      </c>
      <c r="H173" s="2">
        <v>44495</v>
      </c>
      <c r="I173">
        <v>94790</v>
      </c>
      <c r="J173">
        <v>0</v>
      </c>
      <c r="K173">
        <v>0</v>
      </c>
      <c r="L173">
        <v>94790</v>
      </c>
      <c r="M173" t="s">
        <v>20</v>
      </c>
      <c r="N173" t="s">
        <v>21</v>
      </c>
      <c r="O173" s="2"/>
      <c r="P173">
        <v>0</v>
      </c>
    </row>
    <row r="174" spans="1:16" x14ac:dyDescent="0.3">
      <c r="A174" t="s">
        <v>280</v>
      </c>
      <c r="B174" t="s">
        <v>41</v>
      </c>
      <c r="C174" t="s">
        <v>37</v>
      </c>
      <c r="D174" t="s">
        <v>13</v>
      </c>
      <c r="E174" t="s">
        <v>19</v>
      </c>
      <c r="F174">
        <v>48</v>
      </c>
      <c r="G174" t="s">
        <v>104</v>
      </c>
      <c r="H174" s="2">
        <v>41706</v>
      </c>
      <c r="I174">
        <v>197367</v>
      </c>
      <c r="J174">
        <v>0.39</v>
      </c>
      <c r="K174">
        <v>76973</v>
      </c>
      <c r="L174">
        <v>274340.13</v>
      </c>
      <c r="M174" t="s">
        <v>15</v>
      </c>
      <c r="N174" t="s">
        <v>36</v>
      </c>
      <c r="O174" s="2"/>
      <c r="P174">
        <v>0</v>
      </c>
    </row>
    <row r="175" spans="1:16" x14ac:dyDescent="0.3">
      <c r="A175" t="s">
        <v>281</v>
      </c>
      <c r="B175" t="s">
        <v>22</v>
      </c>
      <c r="C175" t="s">
        <v>35</v>
      </c>
      <c r="D175" t="s">
        <v>18</v>
      </c>
      <c r="E175" t="s">
        <v>14</v>
      </c>
      <c r="F175">
        <v>27</v>
      </c>
      <c r="G175" t="s">
        <v>93</v>
      </c>
      <c r="H175" s="2">
        <v>43276</v>
      </c>
      <c r="I175">
        <v>174097</v>
      </c>
      <c r="J175">
        <v>0.21</v>
      </c>
      <c r="K175">
        <v>36560</v>
      </c>
      <c r="L175">
        <v>210657.37</v>
      </c>
      <c r="M175" t="s">
        <v>15</v>
      </c>
      <c r="N175" t="s">
        <v>28</v>
      </c>
      <c r="O175" s="2"/>
      <c r="P175">
        <v>0</v>
      </c>
    </row>
    <row r="176" spans="1:16" x14ac:dyDescent="0.3">
      <c r="A176" t="s">
        <v>282</v>
      </c>
      <c r="B176" t="s">
        <v>32</v>
      </c>
      <c r="C176" t="s">
        <v>12</v>
      </c>
      <c r="D176" t="s">
        <v>24</v>
      </c>
      <c r="E176" t="s">
        <v>19</v>
      </c>
      <c r="F176">
        <v>53</v>
      </c>
      <c r="G176" t="s">
        <v>104</v>
      </c>
      <c r="H176" s="2">
        <v>39021</v>
      </c>
      <c r="I176">
        <v>120128</v>
      </c>
      <c r="J176">
        <v>0.1</v>
      </c>
      <c r="K176">
        <v>12013</v>
      </c>
      <c r="L176">
        <v>132140.79999999999</v>
      </c>
      <c r="M176" t="s">
        <v>15</v>
      </c>
      <c r="N176" t="s">
        <v>36</v>
      </c>
      <c r="O176" s="2"/>
      <c r="P176">
        <v>0</v>
      </c>
    </row>
    <row r="177" spans="1:16" x14ac:dyDescent="0.3">
      <c r="A177" t="s">
        <v>283</v>
      </c>
      <c r="B177" t="s">
        <v>32</v>
      </c>
      <c r="C177" t="s">
        <v>42</v>
      </c>
      <c r="D177" t="s">
        <v>18</v>
      </c>
      <c r="E177" t="s">
        <v>14</v>
      </c>
      <c r="F177">
        <v>59</v>
      </c>
      <c r="G177" t="s">
        <v>105</v>
      </c>
      <c r="H177" s="2">
        <v>39197</v>
      </c>
      <c r="I177">
        <v>129708</v>
      </c>
      <c r="J177">
        <v>0.05</v>
      </c>
      <c r="K177">
        <v>6485</v>
      </c>
      <c r="L177">
        <v>136193.4</v>
      </c>
      <c r="M177" t="s">
        <v>15</v>
      </c>
      <c r="N177" t="s">
        <v>34</v>
      </c>
      <c r="O177" s="2"/>
      <c r="P177">
        <v>0</v>
      </c>
    </row>
    <row r="178" spans="1:16" x14ac:dyDescent="0.3">
      <c r="A178" t="s">
        <v>284</v>
      </c>
      <c r="B178" t="s">
        <v>32</v>
      </c>
      <c r="C178" t="s">
        <v>42</v>
      </c>
      <c r="D178" t="s">
        <v>13</v>
      </c>
      <c r="E178" t="s">
        <v>19</v>
      </c>
      <c r="F178">
        <v>55</v>
      </c>
      <c r="G178" t="s">
        <v>104</v>
      </c>
      <c r="H178" s="2">
        <v>34595</v>
      </c>
      <c r="I178">
        <v>102270</v>
      </c>
      <c r="J178">
        <v>0.1</v>
      </c>
      <c r="K178">
        <v>10227</v>
      </c>
      <c r="L178">
        <v>112497</v>
      </c>
      <c r="M178" t="s">
        <v>15</v>
      </c>
      <c r="N178" t="s">
        <v>25</v>
      </c>
      <c r="O178" s="2"/>
      <c r="P178">
        <v>0</v>
      </c>
    </row>
    <row r="179" spans="1:16" x14ac:dyDescent="0.3">
      <c r="A179" t="s">
        <v>285</v>
      </c>
      <c r="B179" t="s">
        <v>41</v>
      </c>
      <c r="C179" t="s">
        <v>23</v>
      </c>
      <c r="D179" t="s">
        <v>24</v>
      </c>
      <c r="E179" t="s">
        <v>14</v>
      </c>
      <c r="F179">
        <v>43</v>
      </c>
      <c r="G179" t="s">
        <v>106</v>
      </c>
      <c r="H179" s="2">
        <v>38564</v>
      </c>
      <c r="I179">
        <v>249686</v>
      </c>
      <c r="J179">
        <v>0.31</v>
      </c>
      <c r="K179">
        <v>77403</v>
      </c>
      <c r="L179">
        <v>327088.66000000003</v>
      </c>
      <c r="M179" t="s">
        <v>20</v>
      </c>
      <c r="N179" t="s">
        <v>21</v>
      </c>
      <c r="O179" s="2"/>
      <c r="P179">
        <v>0</v>
      </c>
    </row>
    <row r="180" spans="1:16" x14ac:dyDescent="0.3">
      <c r="A180" t="s">
        <v>286</v>
      </c>
      <c r="B180" t="s">
        <v>33</v>
      </c>
      <c r="C180" t="s">
        <v>23</v>
      </c>
      <c r="D180" t="s">
        <v>18</v>
      </c>
      <c r="E180" t="s">
        <v>14</v>
      </c>
      <c r="F180">
        <v>55</v>
      </c>
      <c r="G180" t="s">
        <v>104</v>
      </c>
      <c r="H180" s="2">
        <v>37343</v>
      </c>
      <c r="I180">
        <v>50475</v>
      </c>
      <c r="J180">
        <v>0</v>
      </c>
      <c r="K180">
        <v>0</v>
      </c>
      <c r="L180">
        <v>50475</v>
      </c>
      <c r="M180" t="s">
        <v>15</v>
      </c>
      <c r="N180" t="s">
        <v>43</v>
      </c>
      <c r="O180" s="2"/>
      <c r="P180">
        <v>0</v>
      </c>
    </row>
    <row r="181" spans="1:16" x14ac:dyDescent="0.3">
      <c r="A181" t="s">
        <v>287</v>
      </c>
      <c r="B181" t="s">
        <v>32</v>
      </c>
      <c r="C181" t="s">
        <v>42</v>
      </c>
      <c r="D181" t="s">
        <v>13</v>
      </c>
      <c r="E181" t="s">
        <v>19</v>
      </c>
      <c r="F181">
        <v>51</v>
      </c>
      <c r="G181" t="s">
        <v>104</v>
      </c>
      <c r="H181" s="2">
        <v>44014</v>
      </c>
      <c r="I181">
        <v>100099</v>
      </c>
      <c r="J181">
        <v>0.08</v>
      </c>
      <c r="K181">
        <v>8008</v>
      </c>
      <c r="L181">
        <v>108106.92</v>
      </c>
      <c r="M181" t="s">
        <v>15</v>
      </c>
      <c r="N181" t="s">
        <v>34</v>
      </c>
      <c r="O181" s="2"/>
      <c r="P181">
        <v>0</v>
      </c>
    </row>
    <row r="182" spans="1:16" x14ac:dyDescent="0.3">
      <c r="A182" t="s">
        <v>288</v>
      </c>
      <c r="B182" t="s">
        <v>50</v>
      </c>
      <c r="C182" t="s">
        <v>12</v>
      </c>
      <c r="D182" t="s">
        <v>18</v>
      </c>
      <c r="E182" t="s">
        <v>14</v>
      </c>
      <c r="F182">
        <v>54</v>
      </c>
      <c r="G182" t="s">
        <v>104</v>
      </c>
      <c r="H182" s="2">
        <v>42731</v>
      </c>
      <c r="I182">
        <v>41673</v>
      </c>
      <c r="J182">
        <v>0</v>
      </c>
      <c r="K182">
        <v>0</v>
      </c>
      <c r="L182">
        <v>41673</v>
      </c>
      <c r="M182" t="s">
        <v>15</v>
      </c>
      <c r="N182" t="s">
        <v>34</v>
      </c>
      <c r="O182" s="2"/>
      <c r="P182">
        <v>0</v>
      </c>
    </row>
    <row r="183" spans="1:16" x14ac:dyDescent="0.3">
      <c r="A183" t="s">
        <v>289</v>
      </c>
      <c r="B183" t="s">
        <v>27</v>
      </c>
      <c r="C183" t="s">
        <v>42</v>
      </c>
      <c r="D183" t="s">
        <v>24</v>
      </c>
      <c r="E183" t="s">
        <v>14</v>
      </c>
      <c r="F183">
        <v>47</v>
      </c>
      <c r="G183" t="s">
        <v>104</v>
      </c>
      <c r="H183" s="2">
        <v>42928</v>
      </c>
      <c r="I183">
        <v>70996</v>
      </c>
      <c r="J183">
        <v>0</v>
      </c>
      <c r="K183">
        <v>0</v>
      </c>
      <c r="L183">
        <v>70996</v>
      </c>
      <c r="M183" t="s">
        <v>20</v>
      </c>
      <c r="N183" t="s">
        <v>53</v>
      </c>
      <c r="O183" s="2"/>
      <c r="P183">
        <v>0</v>
      </c>
    </row>
    <row r="184" spans="1:16" x14ac:dyDescent="0.3">
      <c r="A184" t="s">
        <v>290</v>
      </c>
      <c r="B184" t="s">
        <v>33</v>
      </c>
      <c r="C184" t="s">
        <v>42</v>
      </c>
      <c r="D184" t="s">
        <v>31</v>
      </c>
      <c r="E184" t="s">
        <v>19</v>
      </c>
      <c r="F184">
        <v>55</v>
      </c>
      <c r="G184" t="s">
        <v>104</v>
      </c>
      <c r="H184" s="2">
        <v>38328</v>
      </c>
      <c r="I184">
        <v>40752</v>
      </c>
      <c r="J184">
        <v>0</v>
      </c>
      <c r="K184">
        <v>0</v>
      </c>
      <c r="L184">
        <v>40752</v>
      </c>
      <c r="M184" t="s">
        <v>15</v>
      </c>
      <c r="N184" t="s">
        <v>28</v>
      </c>
      <c r="O184" s="2"/>
      <c r="P184">
        <v>0</v>
      </c>
    </row>
    <row r="185" spans="1:16" x14ac:dyDescent="0.3">
      <c r="A185" t="s">
        <v>291</v>
      </c>
      <c r="B185" t="s">
        <v>64</v>
      </c>
      <c r="C185" t="s">
        <v>12</v>
      </c>
      <c r="D185" t="s">
        <v>18</v>
      </c>
      <c r="E185" t="s">
        <v>14</v>
      </c>
      <c r="F185">
        <v>50</v>
      </c>
      <c r="G185" t="s">
        <v>104</v>
      </c>
      <c r="H185" s="2">
        <v>36914</v>
      </c>
      <c r="I185">
        <v>97537</v>
      </c>
      <c r="J185">
        <v>0</v>
      </c>
      <c r="K185">
        <v>0</v>
      </c>
      <c r="L185">
        <v>97537</v>
      </c>
      <c r="M185" t="s">
        <v>20</v>
      </c>
      <c r="N185" t="s">
        <v>53</v>
      </c>
      <c r="O185" s="2"/>
      <c r="P185">
        <v>0</v>
      </c>
    </row>
    <row r="186" spans="1:16" x14ac:dyDescent="0.3">
      <c r="A186" t="s">
        <v>292</v>
      </c>
      <c r="B186" t="s">
        <v>70</v>
      </c>
      <c r="C186" t="s">
        <v>12</v>
      </c>
      <c r="D186" t="s">
        <v>13</v>
      </c>
      <c r="E186" t="s">
        <v>19</v>
      </c>
      <c r="F186">
        <v>31</v>
      </c>
      <c r="G186" t="s">
        <v>93</v>
      </c>
      <c r="H186" s="2">
        <v>44086</v>
      </c>
      <c r="I186">
        <v>96567</v>
      </c>
      <c r="J186">
        <v>0</v>
      </c>
      <c r="K186">
        <v>0</v>
      </c>
      <c r="L186">
        <v>96567</v>
      </c>
      <c r="M186" t="s">
        <v>20</v>
      </c>
      <c r="N186" t="s">
        <v>40</v>
      </c>
      <c r="O186" s="2"/>
      <c r="P186">
        <v>0</v>
      </c>
    </row>
    <row r="187" spans="1:16" x14ac:dyDescent="0.3">
      <c r="A187" t="s">
        <v>293</v>
      </c>
      <c r="B187" t="s">
        <v>68</v>
      </c>
      <c r="C187" t="s">
        <v>12</v>
      </c>
      <c r="D187" t="s">
        <v>24</v>
      </c>
      <c r="E187" t="s">
        <v>19</v>
      </c>
      <c r="F187">
        <v>47</v>
      </c>
      <c r="G187" t="s">
        <v>104</v>
      </c>
      <c r="H187" s="2">
        <v>36229</v>
      </c>
      <c r="I187">
        <v>49404</v>
      </c>
      <c r="J187">
        <v>0</v>
      </c>
      <c r="K187">
        <v>0</v>
      </c>
      <c r="L187">
        <v>49404</v>
      </c>
      <c r="M187" t="s">
        <v>20</v>
      </c>
      <c r="N187" t="s">
        <v>49</v>
      </c>
      <c r="O187" s="2"/>
      <c r="P187">
        <v>0</v>
      </c>
    </row>
    <row r="188" spans="1:16" x14ac:dyDescent="0.3">
      <c r="A188" t="s">
        <v>294</v>
      </c>
      <c r="B188" t="s">
        <v>70</v>
      </c>
      <c r="C188" t="s">
        <v>12</v>
      </c>
      <c r="D188" t="s">
        <v>13</v>
      </c>
      <c r="E188" t="s">
        <v>19</v>
      </c>
      <c r="F188">
        <v>29</v>
      </c>
      <c r="G188" t="s">
        <v>93</v>
      </c>
      <c r="H188" s="2">
        <v>43753</v>
      </c>
      <c r="I188">
        <v>66819</v>
      </c>
      <c r="J188">
        <v>0</v>
      </c>
      <c r="K188">
        <v>0</v>
      </c>
      <c r="L188">
        <v>66819</v>
      </c>
      <c r="M188" t="s">
        <v>44</v>
      </c>
      <c r="N188" t="s">
        <v>46</v>
      </c>
      <c r="O188" s="2"/>
      <c r="P188">
        <v>0</v>
      </c>
    </row>
    <row r="189" spans="1:16" x14ac:dyDescent="0.3">
      <c r="A189" t="s">
        <v>295</v>
      </c>
      <c r="B189" t="s">
        <v>33</v>
      </c>
      <c r="C189" t="s">
        <v>42</v>
      </c>
      <c r="D189" t="s">
        <v>24</v>
      </c>
      <c r="E189" t="s">
        <v>19</v>
      </c>
      <c r="F189">
        <v>38</v>
      </c>
      <c r="G189" t="s">
        <v>106</v>
      </c>
      <c r="H189" s="2">
        <v>42492</v>
      </c>
      <c r="I189">
        <v>50784</v>
      </c>
      <c r="J189">
        <v>0</v>
      </c>
      <c r="K189">
        <v>0</v>
      </c>
      <c r="L189">
        <v>50784</v>
      </c>
      <c r="M189" t="s">
        <v>44</v>
      </c>
      <c r="N189" t="s">
        <v>46</v>
      </c>
      <c r="O189" s="2"/>
      <c r="P189">
        <v>0</v>
      </c>
    </row>
    <row r="190" spans="1:16" x14ac:dyDescent="0.3">
      <c r="A190" t="s">
        <v>296</v>
      </c>
      <c r="B190" t="s">
        <v>11</v>
      </c>
      <c r="C190" t="s">
        <v>37</v>
      </c>
      <c r="D190" t="s">
        <v>13</v>
      </c>
      <c r="E190" t="s">
        <v>19</v>
      </c>
      <c r="F190">
        <v>29</v>
      </c>
      <c r="G190" t="s">
        <v>93</v>
      </c>
      <c r="H190" s="2">
        <v>43594</v>
      </c>
      <c r="I190">
        <v>125828</v>
      </c>
      <c r="J190">
        <v>0.15</v>
      </c>
      <c r="K190">
        <v>18874</v>
      </c>
      <c r="L190">
        <v>144702.20000000001</v>
      </c>
      <c r="M190" t="s">
        <v>44</v>
      </c>
      <c r="N190" t="s">
        <v>61</v>
      </c>
      <c r="O190" s="2"/>
      <c r="P190">
        <v>0</v>
      </c>
    </row>
    <row r="191" spans="1:16" x14ac:dyDescent="0.3">
      <c r="A191" t="s">
        <v>297</v>
      </c>
      <c r="B191" t="s">
        <v>54</v>
      </c>
      <c r="C191" t="s">
        <v>37</v>
      </c>
      <c r="D191" t="s">
        <v>18</v>
      </c>
      <c r="E191" t="s">
        <v>19</v>
      </c>
      <c r="F191">
        <v>33</v>
      </c>
      <c r="G191" t="s">
        <v>93</v>
      </c>
      <c r="H191" s="2">
        <v>42951</v>
      </c>
      <c r="I191">
        <v>92610</v>
      </c>
      <c r="J191">
        <v>0</v>
      </c>
      <c r="K191">
        <v>0</v>
      </c>
      <c r="L191">
        <v>92610</v>
      </c>
      <c r="M191" t="s">
        <v>15</v>
      </c>
      <c r="N191" t="s">
        <v>43</v>
      </c>
      <c r="O191" s="2"/>
      <c r="P191">
        <v>0</v>
      </c>
    </row>
    <row r="192" spans="1:16" x14ac:dyDescent="0.3">
      <c r="A192" t="s">
        <v>298</v>
      </c>
      <c r="B192" t="s">
        <v>11</v>
      </c>
      <c r="C192" t="s">
        <v>30</v>
      </c>
      <c r="D192" t="s">
        <v>24</v>
      </c>
      <c r="E192" t="s">
        <v>19</v>
      </c>
      <c r="F192">
        <v>50</v>
      </c>
      <c r="G192" t="s">
        <v>104</v>
      </c>
      <c r="H192" s="2">
        <v>37705</v>
      </c>
      <c r="I192">
        <v>123405</v>
      </c>
      <c r="J192">
        <v>0.13</v>
      </c>
      <c r="K192">
        <v>16043</v>
      </c>
      <c r="L192">
        <v>139447.65</v>
      </c>
      <c r="M192" t="s">
        <v>15</v>
      </c>
      <c r="N192" t="s">
        <v>43</v>
      </c>
      <c r="O192" s="2"/>
      <c r="P192">
        <v>0</v>
      </c>
    </row>
    <row r="193" spans="1:16" x14ac:dyDescent="0.3">
      <c r="A193" t="s">
        <v>299</v>
      </c>
      <c r="B193" t="s">
        <v>29</v>
      </c>
      <c r="C193" t="s">
        <v>30</v>
      </c>
      <c r="D193" t="s">
        <v>18</v>
      </c>
      <c r="E193" t="s">
        <v>14</v>
      </c>
      <c r="F193">
        <v>46</v>
      </c>
      <c r="G193" t="s">
        <v>104</v>
      </c>
      <c r="H193" s="2">
        <v>38066</v>
      </c>
      <c r="I193">
        <v>73004</v>
      </c>
      <c r="J193">
        <v>0</v>
      </c>
      <c r="K193">
        <v>0</v>
      </c>
      <c r="L193">
        <v>73004</v>
      </c>
      <c r="M193" t="s">
        <v>20</v>
      </c>
      <c r="N193" t="s">
        <v>49</v>
      </c>
      <c r="O193" s="2"/>
      <c r="P193">
        <v>0</v>
      </c>
    </row>
    <row r="194" spans="1:16" x14ac:dyDescent="0.3">
      <c r="A194" t="s">
        <v>300</v>
      </c>
      <c r="B194" t="s">
        <v>48</v>
      </c>
      <c r="C194" t="s">
        <v>39</v>
      </c>
      <c r="D194" t="s">
        <v>31</v>
      </c>
      <c r="E194" t="s">
        <v>19</v>
      </c>
      <c r="F194">
        <v>57</v>
      </c>
      <c r="G194" t="s">
        <v>105</v>
      </c>
      <c r="H194" s="2">
        <v>36275</v>
      </c>
      <c r="I194">
        <v>95061</v>
      </c>
      <c r="J194">
        <v>0.1</v>
      </c>
      <c r="K194">
        <v>9506</v>
      </c>
      <c r="L194">
        <v>104567.1</v>
      </c>
      <c r="M194" t="s">
        <v>20</v>
      </c>
      <c r="N194" t="s">
        <v>40</v>
      </c>
      <c r="O194" s="2"/>
      <c r="P194">
        <v>0</v>
      </c>
    </row>
    <row r="195" spans="1:16" x14ac:dyDescent="0.3">
      <c r="A195" t="s">
        <v>301</v>
      </c>
      <c r="B195" t="s">
        <v>22</v>
      </c>
      <c r="C195" t="s">
        <v>30</v>
      </c>
      <c r="D195" t="s">
        <v>31</v>
      </c>
      <c r="E195" t="s">
        <v>14</v>
      </c>
      <c r="F195">
        <v>49</v>
      </c>
      <c r="G195" t="s">
        <v>104</v>
      </c>
      <c r="H195" s="2">
        <v>35887</v>
      </c>
      <c r="I195">
        <v>160832</v>
      </c>
      <c r="J195">
        <v>0.3</v>
      </c>
      <c r="K195">
        <v>48250</v>
      </c>
      <c r="L195">
        <v>209081.60000000001</v>
      </c>
      <c r="M195" t="s">
        <v>15</v>
      </c>
      <c r="N195" t="s">
        <v>28</v>
      </c>
      <c r="O195" s="2"/>
      <c r="P195">
        <v>0</v>
      </c>
    </row>
    <row r="196" spans="1:16" x14ac:dyDescent="0.3">
      <c r="A196" t="s">
        <v>302</v>
      </c>
      <c r="B196" t="s">
        <v>71</v>
      </c>
      <c r="C196" t="s">
        <v>12</v>
      </c>
      <c r="D196" t="s">
        <v>18</v>
      </c>
      <c r="E196" t="s">
        <v>19</v>
      </c>
      <c r="F196">
        <v>54</v>
      </c>
      <c r="G196" t="s">
        <v>104</v>
      </c>
      <c r="H196" s="2">
        <v>40540</v>
      </c>
      <c r="I196">
        <v>64417</v>
      </c>
      <c r="J196">
        <v>0</v>
      </c>
      <c r="K196">
        <v>0</v>
      </c>
      <c r="L196">
        <v>64417</v>
      </c>
      <c r="M196" t="s">
        <v>15</v>
      </c>
      <c r="N196" t="s">
        <v>43</v>
      </c>
      <c r="O196" s="2"/>
      <c r="P196">
        <v>0</v>
      </c>
    </row>
    <row r="197" spans="1:16" x14ac:dyDescent="0.3">
      <c r="A197" t="s">
        <v>303</v>
      </c>
      <c r="B197" t="s">
        <v>32</v>
      </c>
      <c r="C197" t="s">
        <v>30</v>
      </c>
      <c r="D197" t="s">
        <v>31</v>
      </c>
      <c r="E197" t="s">
        <v>19</v>
      </c>
      <c r="F197">
        <v>28</v>
      </c>
      <c r="G197" t="s">
        <v>93</v>
      </c>
      <c r="H197" s="2">
        <v>44274</v>
      </c>
      <c r="I197">
        <v>127543</v>
      </c>
      <c r="J197">
        <v>0.06</v>
      </c>
      <c r="K197">
        <v>7653</v>
      </c>
      <c r="L197">
        <v>135195.57999999999</v>
      </c>
      <c r="M197" t="s">
        <v>20</v>
      </c>
      <c r="N197" t="s">
        <v>40</v>
      </c>
      <c r="O197" s="2"/>
      <c r="P197">
        <v>0</v>
      </c>
    </row>
    <row r="198" spans="1:16" x14ac:dyDescent="0.3">
      <c r="A198" t="s">
        <v>304</v>
      </c>
      <c r="B198" t="s">
        <v>33</v>
      </c>
      <c r="C198" t="s">
        <v>42</v>
      </c>
      <c r="D198" t="s">
        <v>18</v>
      </c>
      <c r="E198" t="s">
        <v>19</v>
      </c>
      <c r="F198">
        <v>30</v>
      </c>
      <c r="G198" t="s">
        <v>93</v>
      </c>
      <c r="H198" s="2">
        <v>43272</v>
      </c>
      <c r="I198">
        <v>56154</v>
      </c>
      <c r="J198">
        <v>0</v>
      </c>
      <c r="K198">
        <v>0</v>
      </c>
      <c r="L198">
        <v>56154</v>
      </c>
      <c r="M198" t="s">
        <v>44</v>
      </c>
      <c r="N198" t="s">
        <v>61</v>
      </c>
      <c r="O198" s="2"/>
      <c r="P198">
        <v>0</v>
      </c>
    </row>
    <row r="199" spans="1:16" x14ac:dyDescent="0.3">
      <c r="A199" t="s">
        <v>305</v>
      </c>
      <c r="B199" t="s">
        <v>41</v>
      </c>
      <c r="C199" t="s">
        <v>30</v>
      </c>
      <c r="D199" t="s">
        <v>18</v>
      </c>
      <c r="E199" t="s">
        <v>14</v>
      </c>
      <c r="F199">
        <v>36</v>
      </c>
      <c r="G199" t="s">
        <v>106</v>
      </c>
      <c r="H199" s="2">
        <v>41692</v>
      </c>
      <c r="I199">
        <v>218530</v>
      </c>
      <c r="J199">
        <v>0.3</v>
      </c>
      <c r="K199">
        <v>65559</v>
      </c>
      <c r="L199">
        <v>284089</v>
      </c>
      <c r="M199" t="s">
        <v>20</v>
      </c>
      <c r="N199" t="s">
        <v>40</v>
      </c>
      <c r="O199" s="2"/>
      <c r="P199">
        <v>0</v>
      </c>
    </row>
    <row r="200" spans="1:16" x14ac:dyDescent="0.3">
      <c r="A200" t="s">
        <v>306</v>
      </c>
      <c r="B200" t="s">
        <v>71</v>
      </c>
      <c r="C200" t="s">
        <v>12</v>
      </c>
      <c r="D200" t="s">
        <v>18</v>
      </c>
      <c r="E200" t="s">
        <v>14</v>
      </c>
      <c r="F200">
        <v>36</v>
      </c>
      <c r="G200" t="s">
        <v>106</v>
      </c>
      <c r="H200" s="2">
        <v>43818</v>
      </c>
      <c r="I200">
        <v>91954</v>
      </c>
      <c r="J200">
        <v>0</v>
      </c>
      <c r="K200">
        <v>0</v>
      </c>
      <c r="L200">
        <v>91954</v>
      </c>
      <c r="M200" t="s">
        <v>15</v>
      </c>
      <c r="N200" t="s">
        <v>43</v>
      </c>
      <c r="O200" s="2"/>
      <c r="P200">
        <v>0</v>
      </c>
    </row>
    <row r="201" spans="1:16" x14ac:dyDescent="0.3">
      <c r="A201" t="s">
        <v>307</v>
      </c>
      <c r="B201" t="s">
        <v>41</v>
      </c>
      <c r="C201" t="s">
        <v>42</v>
      </c>
      <c r="D201" t="s">
        <v>31</v>
      </c>
      <c r="E201" t="s">
        <v>14</v>
      </c>
      <c r="F201">
        <v>30</v>
      </c>
      <c r="G201" t="s">
        <v>93</v>
      </c>
      <c r="H201" s="2">
        <v>42634</v>
      </c>
      <c r="I201">
        <v>221217</v>
      </c>
      <c r="J201">
        <v>0.32</v>
      </c>
      <c r="K201">
        <v>70789</v>
      </c>
      <c r="L201">
        <v>292006.44</v>
      </c>
      <c r="M201" t="s">
        <v>15</v>
      </c>
      <c r="N201" t="s">
        <v>43</v>
      </c>
      <c r="O201" s="2">
        <v>43003</v>
      </c>
      <c r="P201">
        <v>1</v>
      </c>
    </row>
    <row r="202" spans="1:16" x14ac:dyDescent="0.3">
      <c r="A202" t="s">
        <v>308</v>
      </c>
      <c r="B202" t="s">
        <v>67</v>
      </c>
      <c r="C202" t="s">
        <v>12</v>
      </c>
      <c r="D202" t="s">
        <v>18</v>
      </c>
      <c r="E202" t="s">
        <v>19</v>
      </c>
      <c r="F202">
        <v>29</v>
      </c>
      <c r="G202" t="s">
        <v>93</v>
      </c>
      <c r="H202" s="2">
        <v>42866</v>
      </c>
      <c r="I202">
        <v>87536</v>
      </c>
      <c r="J202">
        <v>0</v>
      </c>
      <c r="K202">
        <v>0</v>
      </c>
      <c r="L202">
        <v>87536</v>
      </c>
      <c r="M202" t="s">
        <v>15</v>
      </c>
      <c r="N202" t="s">
        <v>16</v>
      </c>
      <c r="O202" s="2"/>
      <c r="P202">
        <v>0</v>
      </c>
    </row>
    <row r="203" spans="1:16" x14ac:dyDescent="0.3">
      <c r="A203" t="s">
        <v>309</v>
      </c>
      <c r="B203" t="s">
        <v>33</v>
      </c>
      <c r="C203" t="s">
        <v>30</v>
      </c>
      <c r="D203" t="s">
        <v>31</v>
      </c>
      <c r="E203" t="s">
        <v>14</v>
      </c>
      <c r="F203">
        <v>47</v>
      </c>
      <c r="G203" t="s">
        <v>104</v>
      </c>
      <c r="H203" s="2">
        <v>42164</v>
      </c>
      <c r="I203">
        <v>41429</v>
      </c>
      <c r="J203">
        <v>0</v>
      </c>
      <c r="K203">
        <v>0</v>
      </c>
      <c r="L203">
        <v>41429</v>
      </c>
      <c r="M203" t="s">
        <v>15</v>
      </c>
      <c r="N203" t="s">
        <v>16</v>
      </c>
      <c r="O203" s="2"/>
      <c r="P203">
        <v>0</v>
      </c>
    </row>
    <row r="204" spans="1:16" x14ac:dyDescent="0.3">
      <c r="A204" t="s">
        <v>310</v>
      </c>
      <c r="B204" t="s">
        <v>41</v>
      </c>
      <c r="C204" t="s">
        <v>39</v>
      </c>
      <c r="D204" t="s">
        <v>18</v>
      </c>
      <c r="E204" t="s">
        <v>19</v>
      </c>
      <c r="F204">
        <v>35</v>
      </c>
      <c r="G204" t="s">
        <v>93</v>
      </c>
      <c r="H204" s="2">
        <v>40826</v>
      </c>
      <c r="I204">
        <v>245482</v>
      </c>
      <c r="J204">
        <v>0.39</v>
      </c>
      <c r="K204">
        <v>95738</v>
      </c>
      <c r="L204">
        <v>341219.98</v>
      </c>
      <c r="M204" t="s">
        <v>15</v>
      </c>
      <c r="N204" t="s">
        <v>16</v>
      </c>
      <c r="O204" s="2"/>
      <c r="P204">
        <v>0</v>
      </c>
    </row>
    <row r="205" spans="1:16" x14ac:dyDescent="0.3">
      <c r="A205" t="s">
        <v>311</v>
      </c>
      <c r="B205" t="s">
        <v>65</v>
      </c>
      <c r="C205" t="s">
        <v>39</v>
      </c>
      <c r="D205" t="s">
        <v>18</v>
      </c>
      <c r="E205" t="s">
        <v>14</v>
      </c>
      <c r="F205">
        <v>25</v>
      </c>
      <c r="G205" t="s">
        <v>93</v>
      </c>
      <c r="H205" s="2">
        <v>43850</v>
      </c>
      <c r="I205">
        <v>71359</v>
      </c>
      <c r="J205">
        <v>0</v>
      </c>
      <c r="K205">
        <v>0</v>
      </c>
      <c r="L205">
        <v>71359</v>
      </c>
      <c r="M205" t="s">
        <v>15</v>
      </c>
      <c r="N205" t="s">
        <v>28</v>
      </c>
      <c r="O205" s="2"/>
      <c r="P205">
        <v>0</v>
      </c>
    </row>
    <row r="206" spans="1:16" x14ac:dyDescent="0.3">
      <c r="A206" t="s">
        <v>312</v>
      </c>
      <c r="B206" t="s">
        <v>22</v>
      </c>
      <c r="C206" t="s">
        <v>39</v>
      </c>
      <c r="D206" t="s">
        <v>24</v>
      </c>
      <c r="E206" t="s">
        <v>19</v>
      </c>
      <c r="F206">
        <v>45</v>
      </c>
      <c r="G206" t="s">
        <v>106</v>
      </c>
      <c r="H206" s="2">
        <v>41879</v>
      </c>
      <c r="I206">
        <v>183161</v>
      </c>
      <c r="J206">
        <v>0.22</v>
      </c>
      <c r="K206">
        <v>40295</v>
      </c>
      <c r="L206">
        <v>223456.41999999998</v>
      </c>
      <c r="M206" t="s">
        <v>15</v>
      </c>
      <c r="N206" t="s">
        <v>34</v>
      </c>
      <c r="O206" s="2"/>
      <c r="P206">
        <v>0</v>
      </c>
    </row>
    <row r="207" spans="1:16" x14ac:dyDescent="0.3">
      <c r="A207" t="s">
        <v>313</v>
      </c>
      <c r="B207" t="s">
        <v>72</v>
      </c>
      <c r="C207" t="s">
        <v>12</v>
      </c>
      <c r="D207" t="s">
        <v>31</v>
      </c>
      <c r="E207" t="s">
        <v>19</v>
      </c>
      <c r="F207">
        <v>58</v>
      </c>
      <c r="G207" t="s">
        <v>105</v>
      </c>
      <c r="H207" s="2">
        <v>34176</v>
      </c>
      <c r="I207">
        <v>69260</v>
      </c>
      <c r="J207">
        <v>0</v>
      </c>
      <c r="K207">
        <v>0</v>
      </c>
      <c r="L207">
        <v>69260</v>
      </c>
      <c r="M207" t="s">
        <v>15</v>
      </c>
      <c r="N207" t="s">
        <v>28</v>
      </c>
      <c r="O207" s="2"/>
      <c r="P207">
        <v>0</v>
      </c>
    </row>
    <row r="208" spans="1:16" x14ac:dyDescent="0.3">
      <c r="A208" t="s">
        <v>314</v>
      </c>
      <c r="B208" t="s">
        <v>58</v>
      </c>
      <c r="C208" t="s">
        <v>39</v>
      </c>
      <c r="D208" t="s">
        <v>24</v>
      </c>
      <c r="E208" t="s">
        <v>19</v>
      </c>
      <c r="F208">
        <v>51</v>
      </c>
      <c r="G208" t="s">
        <v>104</v>
      </c>
      <c r="H208" s="2">
        <v>36442</v>
      </c>
      <c r="I208">
        <v>95639</v>
      </c>
      <c r="J208">
        <v>0</v>
      </c>
      <c r="K208">
        <v>0</v>
      </c>
      <c r="L208">
        <v>95639</v>
      </c>
      <c r="M208" t="s">
        <v>15</v>
      </c>
      <c r="N208" t="s">
        <v>36</v>
      </c>
      <c r="O208" s="2"/>
      <c r="P208">
        <v>0</v>
      </c>
    </row>
    <row r="209" spans="1:16" x14ac:dyDescent="0.3">
      <c r="A209" t="s">
        <v>315</v>
      </c>
      <c r="B209" t="s">
        <v>32</v>
      </c>
      <c r="C209" t="s">
        <v>37</v>
      </c>
      <c r="D209" t="s">
        <v>13</v>
      </c>
      <c r="E209" t="s">
        <v>19</v>
      </c>
      <c r="F209">
        <v>48</v>
      </c>
      <c r="G209" t="s">
        <v>104</v>
      </c>
      <c r="H209" s="2">
        <v>38168</v>
      </c>
      <c r="I209">
        <v>120660</v>
      </c>
      <c r="J209">
        <v>7.0000000000000007E-2</v>
      </c>
      <c r="K209">
        <v>8446</v>
      </c>
      <c r="L209">
        <v>129106.2</v>
      </c>
      <c r="M209" t="s">
        <v>20</v>
      </c>
      <c r="N209" t="s">
        <v>53</v>
      </c>
      <c r="O209" s="2"/>
      <c r="P209">
        <v>0</v>
      </c>
    </row>
    <row r="210" spans="1:16" x14ac:dyDescent="0.3">
      <c r="A210" t="s">
        <v>316</v>
      </c>
      <c r="B210" t="s">
        <v>27</v>
      </c>
      <c r="C210" t="s">
        <v>30</v>
      </c>
      <c r="D210" t="s">
        <v>31</v>
      </c>
      <c r="E210" t="s">
        <v>19</v>
      </c>
      <c r="F210">
        <v>36</v>
      </c>
      <c r="G210" t="s">
        <v>106</v>
      </c>
      <c r="H210" s="2">
        <v>44556</v>
      </c>
      <c r="I210">
        <v>75119</v>
      </c>
      <c r="J210">
        <v>0</v>
      </c>
      <c r="K210">
        <v>0</v>
      </c>
      <c r="L210">
        <v>75119</v>
      </c>
      <c r="M210" t="s">
        <v>15</v>
      </c>
      <c r="N210" t="s">
        <v>25</v>
      </c>
      <c r="O210" s="2"/>
      <c r="P210">
        <v>0</v>
      </c>
    </row>
    <row r="211" spans="1:16" x14ac:dyDescent="0.3">
      <c r="A211" t="s">
        <v>317</v>
      </c>
      <c r="B211" t="s">
        <v>41</v>
      </c>
      <c r="C211" t="s">
        <v>35</v>
      </c>
      <c r="D211" t="s">
        <v>13</v>
      </c>
      <c r="E211" t="s">
        <v>19</v>
      </c>
      <c r="F211">
        <v>59</v>
      </c>
      <c r="G211" t="s">
        <v>105</v>
      </c>
      <c r="H211" s="2">
        <v>40681</v>
      </c>
      <c r="I211">
        <v>192213</v>
      </c>
      <c r="J211">
        <v>0.4</v>
      </c>
      <c r="K211">
        <v>76885</v>
      </c>
      <c r="L211">
        <v>269098.2</v>
      </c>
      <c r="M211" t="s">
        <v>15</v>
      </c>
      <c r="N211" t="s">
        <v>25</v>
      </c>
      <c r="O211" s="2"/>
      <c r="P211">
        <v>0</v>
      </c>
    </row>
    <row r="212" spans="1:16" x14ac:dyDescent="0.3">
      <c r="A212" t="s">
        <v>318</v>
      </c>
      <c r="B212" t="s">
        <v>29</v>
      </c>
      <c r="C212" t="s">
        <v>30</v>
      </c>
      <c r="D212" t="s">
        <v>24</v>
      </c>
      <c r="E212" t="s">
        <v>14</v>
      </c>
      <c r="F212">
        <v>45</v>
      </c>
      <c r="G212" t="s">
        <v>106</v>
      </c>
      <c r="H212" s="2">
        <v>41769</v>
      </c>
      <c r="I212">
        <v>65047</v>
      </c>
      <c r="J212">
        <v>0</v>
      </c>
      <c r="K212">
        <v>0</v>
      </c>
      <c r="L212">
        <v>65047</v>
      </c>
      <c r="M212" t="s">
        <v>44</v>
      </c>
      <c r="N212" t="s">
        <v>61</v>
      </c>
      <c r="O212" s="2"/>
      <c r="P212">
        <v>0</v>
      </c>
    </row>
    <row r="213" spans="1:16" x14ac:dyDescent="0.3">
      <c r="A213" t="s">
        <v>319</v>
      </c>
      <c r="B213" t="s">
        <v>11</v>
      </c>
      <c r="C213" t="s">
        <v>30</v>
      </c>
      <c r="D213" t="s">
        <v>18</v>
      </c>
      <c r="E213" t="s">
        <v>19</v>
      </c>
      <c r="F213">
        <v>29</v>
      </c>
      <c r="G213" t="s">
        <v>93</v>
      </c>
      <c r="H213" s="2">
        <v>42810</v>
      </c>
      <c r="I213">
        <v>151413</v>
      </c>
      <c r="J213">
        <v>0.15</v>
      </c>
      <c r="K213">
        <v>22712</v>
      </c>
      <c r="L213">
        <v>174124.95</v>
      </c>
      <c r="M213" t="s">
        <v>15</v>
      </c>
      <c r="N213" t="s">
        <v>16</v>
      </c>
      <c r="O213" s="2"/>
      <c r="P213">
        <v>0</v>
      </c>
    </row>
    <row r="214" spans="1:16" x14ac:dyDescent="0.3">
      <c r="A214" t="s">
        <v>320</v>
      </c>
      <c r="B214" t="s">
        <v>27</v>
      </c>
      <c r="C214" t="s">
        <v>35</v>
      </c>
      <c r="D214" t="s">
        <v>24</v>
      </c>
      <c r="E214" t="s">
        <v>19</v>
      </c>
      <c r="F214">
        <v>62</v>
      </c>
      <c r="G214" t="s">
        <v>105</v>
      </c>
      <c r="H214" s="2">
        <v>37733</v>
      </c>
      <c r="I214">
        <v>76906</v>
      </c>
      <c r="J214">
        <v>0</v>
      </c>
      <c r="K214">
        <v>0</v>
      </c>
      <c r="L214">
        <v>76906</v>
      </c>
      <c r="M214" t="s">
        <v>15</v>
      </c>
      <c r="N214" t="s">
        <v>16</v>
      </c>
      <c r="O214" s="2"/>
      <c r="P214">
        <v>0</v>
      </c>
    </row>
    <row r="215" spans="1:16" x14ac:dyDescent="0.3">
      <c r="A215" t="s">
        <v>321</v>
      </c>
      <c r="B215" t="s">
        <v>32</v>
      </c>
      <c r="C215" t="s">
        <v>12</v>
      </c>
      <c r="D215" t="s">
        <v>31</v>
      </c>
      <c r="E215" t="s">
        <v>19</v>
      </c>
      <c r="F215">
        <v>51</v>
      </c>
      <c r="G215" t="s">
        <v>104</v>
      </c>
      <c r="H215" s="2">
        <v>34388</v>
      </c>
      <c r="I215">
        <v>122802</v>
      </c>
      <c r="J215">
        <v>0.05</v>
      </c>
      <c r="K215">
        <v>6140</v>
      </c>
      <c r="L215">
        <v>128942.1</v>
      </c>
      <c r="M215" t="s">
        <v>20</v>
      </c>
      <c r="N215" t="s">
        <v>40</v>
      </c>
      <c r="O215" s="2"/>
      <c r="P215">
        <v>0</v>
      </c>
    </row>
    <row r="216" spans="1:16" x14ac:dyDescent="0.3">
      <c r="A216" t="s">
        <v>322</v>
      </c>
      <c r="B216" t="s">
        <v>65</v>
      </c>
      <c r="C216" t="s">
        <v>39</v>
      </c>
      <c r="D216" t="s">
        <v>13</v>
      </c>
      <c r="E216" t="s">
        <v>19</v>
      </c>
      <c r="F216">
        <v>47</v>
      </c>
      <c r="G216" t="s">
        <v>104</v>
      </c>
      <c r="H216" s="2">
        <v>35990</v>
      </c>
      <c r="I216">
        <v>99091</v>
      </c>
      <c r="J216">
        <v>0</v>
      </c>
      <c r="K216">
        <v>0</v>
      </c>
      <c r="L216">
        <v>99091</v>
      </c>
      <c r="M216" t="s">
        <v>15</v>
      </c>
      <c r="N216" t="s">
        <v>36</v>
      </c>
      <c r="O216" s="2"/>
      <c r="P216">
        <v>0</v>
      </c>
    </row>
    <row r="217" spans="1:16" x14ac:dyDescent="0.3">
      <c r="A217" t="s">
        <v>323</v>
      </c>
      <c r="B217" t="s">
        <v>38</v>
      </c>
      <c r="C217" t="s">
        <v>39</v>
      </c>
      <c r="D217" t="s">
        <v>18</v>
      </c>
      <c r="E217" t="s">
        <v>19</v>
      </c>
      <c r="F217">
        <v>40</v>
      </c>
      <c r="G217" t="s">
        <v>106</v>
      </c>
      <c r="H217" s="2">
        <v>39506</v>
      </c>
      <c r="I217">
        <v>113987</v>
      </c>
      <c r="J217">
        <v>0</v>
      </c>
      <c r="K217">
        <v>0</v>
      </c>
      <c r="L217">
        <v>113987</v>
      </c>
      <c r="M217" t="s">
        <v>44</v>
      </c>
      <c r="N217" t="s">
        <v>45</v>
      </c>
      <c r="O217" s="2"/>
      <c r="P217">
        <v>0</v>
      </c>
    </row>
    <row r="218" spans="1:16" x14ac:dyDescent="0.3">
      <c r="A218" t="s">
        <v>324</v>
      </c>
      <c r="B218" t="s">
        <v>27</v>
      </c>
      <c r="C218" t="s">
        <v>23</v>
      </c>
      <c r="D218" t="s">
        <v>31</v>
      </c>
      <c r="E218" t="s">
        <v>14</v>
      </c>
      <c r="F218">
        <v>28</v>
      </c>
      <c r="G218" t="s">
        <v>93</v>
      </c>
      <c r="H218" s="2">
        <v>44078</v>
      </c>
      <c r="I218">
        <v>95045</v>
      </c>
      <c r="J218">
        <v>0</v>
      </c>
      <c r="K218">
        <v>0</v>
      </c>
      <c r="L218">
        <v>95045</v>
      </c>
      <c r="M218" t="s">
        <v>15</v>
      </c>
      <c r="N218" t="s">
        <v>25</v>
      </c>
      <c r="O218" s="2"/>
      <c r="P218">
        <v>0</v>
      </c>
    </row>
    <row r="219" spans="1:16" x14ac:dyDescent="0.3">
      <c r="A219" t="s">
        <v>325</v>
      </c>
      <c r="B219" t="s">
        <v>41</v>
      </c>
      <c r="C219" t="s">
        <v>42</v>
      </c>
      <c r="D219" t="s">
        <v>24</v>
      </c>
      <c r="E219" t="s">
        <v>14</v>
      </c>
      <c r="F219">
        <v>29</v>
      </c>
      <c r="G219" t="s">
        <v>93</v>
      </c>
      <c r="H219" s="2">
        <v>42740</v>
      </c>
      <c r="I219">
        <v>190401</v>
      </c>
      <c r="J219">
        <v>0.37</v>
      </c>
      <c r="K219">
        <v>70448</v>
      </c>
      <c r="L219">
        <v>260849.37</v>
      </c>
      <c r="M219" t="s">
        <v>15</v>
      </c>
      <c r="N219" t="s">
        <v>43</v>
      </c>
      <c r="O219" s="2"/>
      <c r="P219">
        <v>0</v>
      </c>
    </row>
    <row r="220" spans="1:16" x14ac:dyDescent="0.3">
      <c r="A220" t="s">
        <v>326</v>
      </c>
      <c r="B220" t="s">
        <v>27</v>
      </c>
      <c r="C220" t="s">
        <v>23</v>
      </c>
      <c r="D220" t="s">
        <v>31</v>
      </c>
      <c r="E220" t="s">
        <v>19</v>
      </c>
      <c r="F220">
        <v>46</v>
      </c>
      <c r="G220" t="s">
        <v>104</v>
      </c>
      <c r="H220" s="2">
        <v>41294</v>
      </c>
      <c r="I220">
        <v>86061</v>
      </c>
      <c r="J220">
        <v>0</v>
      </c>
      <c r="K220">
        <v>0</v>
      </c>
      <c r="L220">
        <v>86061</v>
      </c>
      <c r="M220" t="s">
        <v>44</v>
      </c>
      <c r="N220" t="s">
        <v>46</v>
      </c>
      <c r="O220" s="2"/>
      <c r="P220">
        <v>0</v>
      </c>
    </row>
    <row r="221" spans="1:16" x14ac:dyDescent="0.3">
      <c r="A221" t="s">
        <v>327</v>
      </c>
      <c r="B221" t="s">
        <v>66</v>
      </c>
      <c r="C221" t="s">
        <v>30</v>
      </c>
      <c r="D221" t="s">
        <v>24</v>
      </c>
      <c r="E221" t="s">
        <v>19</v>
      </c>
      <c r="F221">
        <v>45</v>
      </c>
      <c r="G221" t="s">
        <v>106</v>
      </c>
      <c r="H221" s="2">
        <v>44237</v>
      </c>
      <c r="I221">
        <v>79882</v>
      </c>
      <c r="J221">
        <v>0</v>
      </c>
      <c r="K221">
        <v>0</v>
      </c>
      <c r="L221">
        <v>79882</v>
      </c>
      <c r="M221" t="s">
        <v>15</v>
      </c>
      <c r="N221" t="s">
        <v>28</v>
      </c>
      <c r="O221" s="2"/>
      <c r="P221">
        <v>0</v>
      </c>
    </row>
    <row r="222" spans="1:16" x14ac:dyDescent="0.3">
      <c r="A222" t="s">
        <v>328</v>
      </c>
      <c r="B222" t="s">
        <v>41</v>
      </c>
      <c r="C222" t="s">
        <v>39</v>
      </c>
      <c r="D222" t="s">
        <v>18</v>
      </c>
      <c r="E222" t="s">
        <v>14</v>
      </c>
      <c r="F222">
        <v>30</v>
      </c>
      <c r="G222" t="s">
        <v>93</v>
      </c>
      <c r="H222" s="2">
        <v>43165</v>
      </c>
      <c r="I222">
        <v>255431</v>
      </c>
      <c r="J222">
        <v>0.36</v>
      </c>
      <c r="K222">
        <v>91955</v>
      </c>
      <c r="L222">
        <v>347386.16000000003</v>
      </c>
      <c r="M222" t="s">
        <v>15</v>
      </c>
      <c r="N222" t="s">
        <v>43</v>
      </c>
      <c r="O222" s="2"/>
      <c r="P222">
        <v>0</v>
      </c>
    </row>
    <row r="223" spans="1:16" x14ac:dyDescent="0.3">
      <c r="A223" t="s">
        <v>329</v>
      </c>
      <c r="B223" t="s">
        <v>71</v>
      </c>
      <c r="C223" t="s">
        <v>12</v>
      </c>
      <c r="D223" t="s">
        <v>18</v>
      </c>
      <c r="E223" t="s">
        <v>14</v>
      </c>
      <c r="F223">
        <v>48</v>
      </c>
      <c r="G223" t="s">
        <v>104</v>
      </c>
      <c r="H223" s="2">
        <v>37855</v>
      </c>
      <c r="I223">
        <v>82017</v>
      </c>
      <c r="J223">
        <v>0</v>
      </c>
      <c r="K223">
        <v>0</v>
      </c>
      <c r="L223">
        <v>82017</v>
      </c>
      <c r="M223" t="s">
        <v>20</v>
      </c>
      <c r="N223" t="s">
        <v>49</v>
      </c>
      <c r="O223" s="2"/>
      <c r="P223">
        <v>0</v>
      </c>
    </row>
    <row r="224" spans="1:16" x14ac:dyDescent="0.3">
      <c r="A224" t="s">
        <v>330</v>
      </c>
      <c r="B224" t="s">
        <v>33</v>
      </c>
      <c r="C224" t="s">
        <v>23</v>
      </c>
      <c r="D224" t="s">
        <v>18</v>
      </c>
      <c r="E224" t="s">
        <v>14</v>
      </c>
      <c r="F224">
        <v>51</v>
      </c>
      <c r="G224" t="s">
        <v>104</v>
      </c>
      <c r="H224" s="2">
        <v>42753</v>
      </c>
      <c r="I224">
        <v>53799</v>
      </c>
      <c r="J224">
        <v>0</v>
      </c>
      <c r="K224">
        <v>0</v>
      </c>
      <c r="L224">
        <v>53799</v>
      </c>
      <c r="M224" t="s">
        <v>15</v>
      </c>
      <c r="N224" t="s">
        <v>43</v>
      </c>
      <c r="O224" s="2"/>
      <c r="P224">
        <v>0</v>
      </c>
    </row>
    <row r="225" spans="1:16" x14ac:dyDescent="0.3">
      <c r="A225" t="s">
        <v>331</v>
      </c>
      <c r="B225" t="s">
        <v>27</v>
      </c>
      <c r="C225" t="s">
        <v>30</v>
      </c>
      <c r="D225" t="s">
        <v>31</v>
      </c>
      <c r="E225" t="s">
        <v>14</v>
      </c>
      <c r="F225">
        <v>28</v>
      </c>
      <c r="G225" t="s">
        <v>93</v>
      </c>
      <c r="H225" s="2">
        <v>44380</v>
      </c>
      <c r="I225">
        <v>82739</v>
      </c>
      <c r="J225">
        <v>0</v>
      </c>
      <c r="K225">
        <v>0</v>
      </c>
      <c r="L225">
        <v>82739</v>
      </c>
      <c r="M225" t="s">
        <v>15</v>
      </c>
      <c r="N225" t="s">
        <v>28</v>
      </c>
      <c r="O225" s="2"/>
      <c r="P225">
        <v>0</v>
      </c>
    </row>
    <row r="226" spans="1:16" x14ac:dyDescent="0.3">
      <c r="A226" t="s">
        <v>332</v>
      </c>
      <c r="B226" t="s">
        <v>60</v>
      </c>
      <c r="C226" t="s">
        <v>12</v>
      </c>
      <c r="D226" t="s">
        <v>18</v>
      </c>
      <c r="E226" t="s">
        <v>14</v>
      </c>
      <c r="F226">
        <v>36</v>
      </c>
      <c r="G226" t="s">
        <v>106</v>
      </c>
      <c r="H226" s="2">
        <v>41789</v>
      </c>
      <c r="I226">
        <v>99080</v>
      </c>
      <c r="J226">
        <v>0</v>
      </c>
      <c r="K226">
        <v>0</v>
      </c>
      <c r="L226">
        <v>99080</v>
      </c>
      <c r="M226" t="s">
        <v>15</v>
      </c>
      <c r="N226" t="s">
        <v>25</v>
      </c>
      <c r="O226" s="2"/>
      <c r="P226">
        <v>0</v>
      </c>
    </row>
    <row r="227" spans="1:16" x14ac:dyDescent="0.3">
      <c r="A227" t="s">
        <v>333</v>
      </c>
      <c r="B227" t="s">
        <v>66</v>
      </c>
      <c r="C227" t="s">
        <v>30</v>
      </c>
      <c r="D227" t="s">
        <v>31</v>
      </c>
      <c r="E227" t="s">
        <v>14</v>
      </c>
      <c r="F227">
        <v>40</v>
      </c>
      <c r="G227" t="s">
        <v>106</v>
      </c>
      <c r="H227" s="2">
        <v>40563</v>
      </c>
      <c r="I227">
        <v>96719</v>
      </c>
      <c r="J227">
        <v>0</v>
      </c>
      <c r="K227">
        <v>0</v>
      </c>
      <c r="L227">
        <v>96719</v>
      </c>
      <c r="M227" t="s">
        <v>20</v>
      </c>
      <c r="N227" t="s">
        <v>53</v>
      </c>
      <c r="O227" s="2"/>
      <c r="P227">
        <v>0</v>
      </c>
    </row>
    <row r="228" spans="1:16" x14ac:dyDescent="0.3">
      <c r="A228" t="s">
        <v>334</v>
      </c>
      <c r="B228" t="s">
        <v>22</v>
      </c>
      <c r="C228" t="s">
        <v>37</v>
      </c>
      <c r="D228" t="s">
        <v>13</v>
      </c>
      <c r="E228" t="s">
        <v>14</v>
      </c>
      <c r="F228">
        <v>51</v>
      </c>
      <c r="G228" t="s">
        <v>104</v>
      </c>
      <c r="H228" s="2">
        <v>44283</v>
      </c>
      <c r="I228">
        <v>180687</v>
      </c>
      <c r="J228">
        <v>0.19</v>
      </c>
      <c r="K228">
        <v>34331</v>
      </c>
      <c r="L228">
        <v>215017.53</v>
      </c>
      <c r="M228" t="s">
        <v>15</v>
      </c>
      <c r="N228" t="s">
        <v>28</v>
      </c>
      <c r="O228" s="2"/>
      <c r="P228">
        <v>0</v>
      </c>
    </row>
    <row r="229" spans="1:16" x14ac:dyDescent="0.3">
      <c r="A229" t="s">
        <v>335</v>
      </c>
      <c r="B229" t="s">
        <v>48</v>
      </c>
      <c r="C229" t="s">
        <v>39</v>
      </c>
      <c r="D229" t="s">
        <v>31</v>
      </c>
      <c r="E229" t="s">
        <v>19</v>
      </c>
      <c r="F229">
        <v>45</v>
      </c>
      <c r="G229" t="s">
        <v>106</v>
      </c>
      <c r="H229" s="2">
        <v>36993</v>
      </c>
      <c r="I229">
        <v>95743</v>
      </c>
      <c r="J229">
        <v>0.15</v>
      </c>
      <c r="K229">
        <v>14361</v>
      </c>
      <c r="L229">
        <v>110104.45</v>
      </c>
      <c r="M229" t="s">
        <v>15</v>
      </c>
      <c r="N229" t="s">
        <v>36</v>
      </c>
      <c r="O229" s="2">
        <v>40193</v>
      </c>
      <c r="P229">
        <v>1</v>
      </c>
    </row>
    <row r="230" spans="1:16" x14ac:dyDescent="0.3">
      <c r="A230" t="s">
        <v>336</v>
      </c>
      <c r="B230" t="s">
        <v>65</v>
      </c>
      <c r="C230" t="s">
        <v>39</v>
      </c>
      <c r="D230" t="s">
        <v>13</v>
      </c>
      <c r="E230" t="s">
        <v>14</v>
      </c>
      <c r="F230">
        <v>44</v>
      </c>
      <c r="G230" t="s">
        <v>106</v>
      </c>
      <c r="H230" s="2">
        <v>40060</v>
      </c>
      <c r="I230">
        <v>89695</v>
      </c>
      <c r="J230">
        <v>0</v>
      </c>
      <c r="K230">
        <v>0</v>
      </c>
      <c r="L230">
        <v>89695</v>
      </c>
      <c r="M230" t="s">
        <v>15</v>
      </c>
      <c r="N230" t="s">
        <v>36</v>
      </c>
      <c r="O230" s="2"/>
      <c r="P230">
        <v>0</v>
      </c>
    </row>
    <row r="231" spans="1:16" x14ac:dyDescent="0.3">
      <c r="A231" t="s">
        <v>337</v>
      </c>
      <c r="B231" t="s">
        <v>32</v>
      </c>
      <c r="C231" t="s">
        <v>23</v>
      </c>
      <c r="D231" t="s">
        <v>18</v>
      </c>
      <c r="E231" t="s">
        <v>19</v>
      </c>
      <c r="F231">
        <v>64</v>
      </c>
      <c r="G231" t="s">
        <v>105</v>
      </c>
      <c r="H231" s="2">
        <v>35996</v>
      </c>
      <c r="I231">
        <v>122753</v>
      </c>
      <c r="J231">
        <v>0.09</v>
      </c>
      <c r="K231">
        <v>11048</v>
      </c>
      <c r="L231">
        <v>133800.76999999999</v>
      </c>
      <c r="M231" t="s">
        <v>20</v>
      </c>
      <c r="N231" t="s">
        <v>21</v>
      </c>
      <c r="O231" s="2"/>
      <c r="P231">
        <v>0</v>
      </c>
    </row>
    <row r="232" spans="1:16" x14ac:dyDescent="0.3">
      <c r="A232" t="s">
        <v>338</v>
      </c>
      <c r="B232" t="s">
        <v>54</v>
      </c>
      <c r="C232" t="s">
        <v>37</v>
      </c>
      <c r="D232" t="s">
        <v>13</v>
      </c>
      <c r="E232" t="s">
        <v>19</v>
      </c>
      <c r="F232">
        <v>30</v>
      </c>
      <c r="G232" t="s">
        <v>93</v>
      </c>
      <c r="H232" s="2">
        <v>42078</v>
      </c>
      <c r="I232">
        <v>93734</v>
      </c>
      <c r="J232">
        <v>0</v>
      </c>
      <c r="K232">
        <v>0</v>
      </c>
      <c r="L232">
        <v>93734</v>
      </c>
      <c r="M232" t="s">
        <v>15</v>
      </c>
      <c r="N232" t="s">
        <v>28</v>
      </c>
      <c r="O232" s="2"/>
      <c r="P232">
        <v>0</v>
      </c>
    </row>
    <row r="233" spans="1:16" x14ac:dyDescent="0.3">
      <c r="A233" t="s">
        <v>339</v>
      </c>
      <c r="B233" t="s">
        <v>33</v>
      </c>
      <c r="C233" t="s">
        <v>35</v>
      </c>
      <c r="D233" t="s">
        <v>31</v>
      </c>
      <c r="E233" t="s">
        <v>19</v>
      </c>
      <c r="F233">
        <v>28</v>
      </c>
      <c r="G233" t="s">
        <v>93</v>
      </c>
      <c r="H233" s="2">
        <v>42867</v>
      </c>
      <c r="I233">
        <v>52069</v>
      </c>
      <c r="J233">
        <v>0</v>
      </c>
      <c r="K233">
        <v>0</v>
      </c>
      <c r="L233">
        <v>52069</v>
      </c>
      <c r="M233" t="s">
        <v>20</v>
      </c>
      <c r="N233" t="s">
        <v>21</v>
      </c>
      <c r="O233" s="2"/>
      <c r="P233">
        <v>0</v>
      </c>
    </row>
    <row r="234" spans="1:16" x14ac:dyDescent="0.3">
      <c r="A234" t="s">
        <v>340</v>
      </c>
      <c r="B234" t="s">
        <v>41</v>
      </c>
      <c r="C234" t="s">
        <v>35</v>
      </c>
      <c r="D234" t="s">
        <v>31</v>
      </c>
      <c r="E234" t="s">
        <v>14</v>
      </c>
      <c r="F234">
        <v>33</v>
      </c>
      <c r="G234" t="s">
        <v>93</v>
      </c>
      <c r="H234" s="2">
        <v>44181</v>
      </c>
      <c r="I234">
        <v>258426</v>
      </c>
      <c r="J234">
        <v>0.4</v>
      </c>
      <c r="K234">
        <v>103370</v>
      </c>
      <c r="L234">
        <v>361796.4</v>
      </c>
      <c r="M234" t="s">
        <v>44</v>
      </c>
      <c r="N234" t="s">
        <v>46</v>
      </c>
      <c r="O234" s="2"/>
      <c r="P234">
        <v>0</v>
      </c>
    </row>
    <row r="235" spans="1:16" x14ac:dyDescent="0.3">
      <c r="A235" t="s">
        <v>341</v>
      </c>
      <c r="B235" t="s">
        <v>32</v>
      </c>
      <c r="C235" t="s">
        <v>23</v>
      </c>
      <c r="D235" t="s">
        <v>24</v>
      </c>
      <c r="E235" t="s">
        <v>19</v>
      </c>
      <c r="F235">
        <v>51</v>
      </c>
      <c r="G235" t="s">
        <v>104</v>
      </c>
      <c r="H235" s="2">
        <v>34746</v>
      </c>
      <c r="I235">
        <v>125375</v>
      </c>
      <c r="J235">
        <v>0.09</v>
      </c>
      <c r="K235">
        <v>11284</v>
      </c>
      <c r="L235">
        <v>136658.75</v>
      </c>
      <c r="M235" t="s">
        <v>15</v>
      </c>
      <c r="N235" t="s">
        <v>25</v>
      </c>
      <c r="O235" s="2"/>
      <c r="P235">
        <v>0</v>
      </c>
    </row>
    <row r="236" spans="1:16" x14ac:dyDescent="0.3">
      <c r="A236" t="s">
        <v>342</v>
      </c>
      <c r="B236" t="s">
        <v>41</v>
      </c>
      <c r="C236" t="s">
        <v>35</v>
      </c>
      <c r="D236" t="s">
        <v>18</v>
      </c>
      <c r="E236" t="s">
        <v>19</v>
      </c>
      <c r="F236">
        <v>25</v>
      </c>
      <c r="G236" t="s">
        <v>93</v>
      </c>
      <c r="H236" s="2">
        <v>44235</v>
      </c>
      <c r="I236">
        <v>198243</v>
      </c>
      <c r="J236">
        <v>0.31</v>
      </c>
      <c r="K236">
        <v>61455</v>
      </c>
      <c r="L236">
        <v>259698.33000000002</v>
      </c>
      <c r="M236" t="s">
        <v>15</v>
      </c>
      <c r="N236" t="s">
        <v>34</v>
      </c>
      <c r="O236" s="2"/>
      <c r="P236">
        <v>0</v>
      </c>
    </row>
    <row r="237" spans="1:16" x14ac:dyDescent="0.3">
      <c r="A237" t="s">
        <v>343</v>
      </c>
      <c r="B237" t="s">
        <v>62</v>
      </c>
      <c r="C237" t="s">
        <v>39</v>
      </c>
      <c r="D237" t="s">
        <v>13</v>
      </c>
      <c r="E237" t="s">
        <v>14</v>
      </c>
      <c r="F237">
        <v>42</v>
      </c>
      <c r="G237" t="s">
        <v>106</v>
      </c>
      <c r="H237" s="2">
        <v>43062</v>
      </c>
      <c r="I237">
        <v>96023</v>
      </c>
      <c r="J237">
        <v>0</v>
      </c>
      <c r="K237">
        <v>0</v>
      </c>
      <c r="L237">
        <v>96023</v>
      </c>
      <c r="M237" t="s">
        <v>15</v>
      </c>
      <c r="N237" t="s">
        <v>34</v>
      </c>
      <c r="O237" s="2"/>
      <c r="P237">
        <v>0</v>
      </c>
    </row>
    <row r="238" spans="1:16" x14ac:dyDescent="0.3">
      <c r="A238" t="s">
        <v>344</v>
      </c>
      <c r="B238" t="s">
        <v>27</v>
      </c>
      <c r="C238" t="s">
        <v>42</v>
      </c>
      <c r="D238" t="s">
        <v>13</v>
      </c>
      <c r="E238" t="s">
        <v>14</v>
      </c>
      <c r="F238">
        <v>34</v>
      </c>
      <c r="G238" t="s">
        <v>93</v>
      </c>
      <c r="H238" s="2">
        <v>41085</v>
      </c>
      <c r="I238">
        <v>83066</v>
      </c>
      <c r="J238">
        <v>0</v>
      </c>
      <c r="K238">
        <v>0</v>
      </c>
      <c r="L238">
        <v>83066</v>
      </c>
      <c r="M238" t="s">
        <v>15</v>
      </c>
      <c r="N238" t="s">
        <v>25</v>
      </c>
      <c r="O238" s="2">
        <v>41430</v>
      </c>
      <c r="P238">
        <v>1</v>
      </c>
    </row>
    <row r="239" spans="1:16" x14ac:dyDescent="0.3">
      <c r="A239" t="s">
        <v>345</v>
      </c>
      <c r="B239" t="s">
        <v>51</v>
      </c>
      <c r="C239" t="s">
        <v>30</v>
      </c>
      <c r="D239" t="s">
        <v>13</v>
      </c>
      <c r="E239" t="s">
        <v>14</v>
      </c>
      <c r="F239">
        <v>48</v>
      </c>
      <c r="G239" t="s">
        <v>104</v>
      </c>
      <c r="H239" s="2">
        <v>41773</v>
      </c>
      <c r="I239">
        <v>61216</v>
      </c>
      <c r="J239">
        <v>0</v>
      </c>
      <c r="K239">
        <v>0</v>
      </c>
      <c r="L239">
        <v>61216</v>
      </c>
      <c r="M239" t="s">
        <v>15</v>
      </c>
      <c r="N239" t="s">
        <v>16</v>
      </c>
      <c r="O239" s="2"/>
      <c r="P239">
        <v>0</v>
      </c>
    </row>
    <row r="240" spans="1:16" x14ac:dyDescent="0.3">
      <c r="A240" t="s">
        <v>346</v>
      </c>
      <c r="B240" t="s">
        <v>11</v>
      </c>
      <c r="C240" t="s">
        <v>35</v>
      </c>
      <c r="D240" t="s">
        <v>31</v>
      </c>
      <c r="E240" t="s">
        <v>19</v>
      </c>
      <c r="F240">
        <v>33</v>
      </c>
      <c r="G240" t="s">
        <v>93</v>
      </c>
      <c r="H240" s="2">
        <v>41315</v>
      </c>
      <c r="I240">
        <v>144231</v>
      </c>
      <c r="J240">
        <v>0.14000000000000001</v>
      </c>
      <c r="K240">
        <v>20192</v>
      </c>
      <c r="L240">
        <v>164423.34</v>
      </c>
      <c r="M240" t="s">
        <v>15</v>
      </c>
      <c r="N240" t="s">
        <v>43</v>
      </c>
      <c r="O240" s="2">
        <v>44029</v>
      </c>
      <c r="P240">
        <v>1</v>
      </c>
    </row>
    <row r="241" spans="1:16" x14ac:dyDescent="0.3">
      <c r="A241" t="s">
        <v>347</v>
      </c>
      <c r="B241" t="s">
        <v>55</v>
      </c>
      <c r="C241" t="s">
        <v>37</v>
      </c>
      <c r="D241" t="s">
        <v>13</v>
      </c>
      <c r="E241" t="s">
        <v>19</v>
      </c>
      <c r="F241">
        <v>41</v>
      </c>
      <c r="G241" t="s">
        <v>106</v>
      </c>
      <c r="H241" s="2">
        <v>39379</v>
      </c>
      <c r="I241">
        <v>51630</v>
      </c>
      <c r="J241">
        <v>0</v>
      </c>
      <c r="K241">
        <v>0</v>
      </c>
      <c r="L241">
        <v>51630</v>
      </c>
      <c r="M241" t="s">
        <v>20</v>
      </c>
      <c r="N241" t="s">
        <v>49</v>
      </c>
      <c r="O241" s="2"/>
      <c r="P241">
        <v>0</v>
      </c>
    </row>
    <row r="242" spans="1:16" x14ac:dyDescent="0.3">
      <c r="A242" t="s">
        <v>348</v>
      </c>
      <c r="B242" t="s">
        <v>11</v>
      </c>
      <c r="C242" t="s">
        <v>30</v>
      </c>
      <c r="D242" t="s">
        <v>31</v>
      </c>
      <c r="E242" t="s">
        <v>19</v>
      </c>
      <c r="F242">
        <v>55</v>
      </c>
      <c r="G242" t="s">
        <v>104</v>
      </c>
      <c r="H242" s="2">
        <v>41594</v>
      </c>
      <c r="I242">
        <v>124129</v>
      </c>
      <c r="J242">
        <v>0.15</v>
      </c>
      <c r="K242">
        <v>18619</v>
      </c>
      <c r="L242">
        <v>142748.35</v>
      </c>
      <c r="M242" t="s">
        <v>44</v>
      </c>
      <c r="N242" t="s">
        <v>61</v>
      </c>
      <c r="O242" s="2"/>
      <c r="P242">
        <v>0</v>
      </c>
    </row>
    <row r="243" spans="1:16" x14ac:dyDescent="0.3">
      <c r="A243" t="s">
        <v>349</v>
      </c>
      <c r="B243" t="s">
        <v>62</v>
      </c>
      <c r="C243" t="s">
        <v>39</v>
      </c>
      <c r="D243" t="s">
        <v>18</v>
      </c>
      <c r="E243" t="s">
        <v>19</v>
      </c>
      <c r="F243">
        <v>36</v>
      </c>
      <c r="G243" t="s">
        <v>106</v>
      </c>
      <c r="H243" s="2">
        <v>39912</v>
      </c>
      <c r="I243">
        <v>60055</v>
      </c>
      <c r="J243">
        <v>0</v>
      </c>
      <c r="K243">
        <v>0</v>
      </c>
      <c r="L243">
        <v>60055</v>
      </c>
      <c r="M243" t="s">
        <v>15</v>
      </c>
      <c r="N243" t="s">
        <v>16</v>
      </c>
      <c r="O243" s="2"/>
      <c r="P243">
        <v>0</v>
      </c>
    </row>
    <row r="244" spans="1:16" x14ac:dyDescent="0.3">
      <c r="A244" t="s">
        <v>350</v>
      </c>
      <c r="B244" t="s">
        <v>22</v>
      </c>
      <c r="C244" t="s">
        <v>39</v>
      </c>
      <c r="D244" t="s">
        <v>13</v>
      </c>
      <c r="E244" t="s">
        <v>19</v>
      </c>
      <c r="F244">
        <v>31</v>
      </c>
      <c r="G244" t="s">
        <v>93</v>
      </c>
      <c r="H244" s="2">
        <v>44069</v>
      </c>
      <c r="I244">
        <v>189290</v>
      </c>
      <c r="J244">
        <v>0.22</v>
      </c>
      <c r="K244">
        <v>41644</v>
      </c>
      <c r="L244">
        <v>230933.8</v>
      </c>
      <c r="M244" t="s">
        <v>44</v>
      </c>
      <c r="N244" t="s">
        <v>61</v>
      </c>
      <c r="O244" s="2">
        <v>44099</v>
      </c>
      <c r="P244">
        <v>1</v>
      </c>
    </row>
    <row r="245" spans="1:16" x14ac:dyDescent="0.3">
      <c r="A245" t="s">
        <v>351</v>
      </c>
      <c r="B245" t="s">
        <v>41</v>
      </c>
      <c r="C245" t="s">
        <v>12</v>
      </c>
      <c r="D245" t="s">
        <v>31</v>
      </c>
      <c r="E245" t="s">
        <v>14</v>
      </c>
      <c r="F245">
        <v>53</v>
      </c>
      <c r="G245" t="s">
        <v>104</v>
      </c>
      <c r="H245" s="2">
        <v>39568</v>
      </c>
      <c r="I245">
        <v>182202</v>
      </c>
      <c r="J245">
        <v>0.3</v>
      </c>
      <c r="K245">
        <v>54661</v>
      </c>
      <c r="L245">
        <v>236862.6</v>
      </c>
      <c r="M245" t="s">
        <v>15</v>
      </c>
      <c r="N245" t="s">
        <v>36</v>
      </c>
      <c r="O245" s="2"/>
      <c r="P245">
        <v>0</v>
      </c>
    </row>
    <row r="246" spans="1:16" x14ac:dyDescent="0.3">
      <c r="A246" t="s">
        <v>352</v>
      </c>
      <c r="B246" t="s">
        <v>32</v>
      </c>
      <c r="C246" t="s">
        <v>30</v>
      </c>
      <c r="D246" t="s">
        <v>24</v>
      </c>
      <c r="E246" t="s">
        <v>19</v>
      </c>
      <c r="F246">
        <v>43</v>
      </c>
      <c r="G246" t="s">
        <v>106</v>
      </c>
      <c r="H246" s="2">
        <v>38748</v>
      </c>
      <c r="I246">
        <v>117518</v>
      </c>
      <c r="J246">
        <v>7.0000000000000007E-2</v>
      </c>
      <c r="K246">
        <v>8226</v>
      </c>
      <c r="L246">
        <v>125744.26</v>
      </c>
      <c r="M246" t="s">
        <v>15</v>
      </c>
      <c r="N246" t="s">
        <v>16</v>
      </c>
      <c r="O246" s="2"/>
      <c r="P246">
        <v>0</v>
      </c>
    </row>
    <row r="247" spans="1:16" x14ac:dyDescent="0.3">
      <c r="A247" t="s">
        <v>353</v>
      </c>
      <c r="B247" t="s">
        <v>11</v>
      </c>
      <c r="C247" t="s">
        <v>23</v>
      </c>
      <c r="D247" t="s">
        <v>18</v>
      </c>
      <c r="E247" t="s">
        <v>14</v>
      </c>
      <c r="F247">
        <v>37</v>
      </c>
      <c r="G247" t="s">
        <v>106</v>
      </c>
      <c r="H247" s="2">
        <v>41329</v>
      </c>
      <c r="I247">
        <v>157474</v>
      </c>
      <c r="J247">
        <v>0.11</v>
      </c>
      <c r="K247">
        <v>17322</v>
      </c>
      <c r="L247">
        <v>174796.14</v>
      </c>
      <c r="M247" t="s">
        <v>44</v>
      </c>
      <c r="N247" t="s">
        <v>46</v>
      </c>
      <c r="O247" s="2"/>
      <c r="P247">
        <v>0</v>
      </c>
    </row>
    <row r="248" spans="1:16" x14ac:dyDescent="0.3">
      <c r="A248" t="s">
        <v>354</v>
      </c>
      <c r="B248" t="s">
        <v>32</v>
      </c>
      <c r="C248" t="s">
        <v>42</v>
      </c>
      <c r="D248" t="s">
        <v>18</v>
      </c>
      <c r="E248" t="s">
        <v>19</v>
      </c>
      <c r="F248">
        <v>38</v>
      </c>
      <c r="G248" t="s">
        <v>106</v>
      </c>
      <c r="H248" s="2">
        <v>39544</v>
      </c>
      <c r="I248">
        <v>126856</v>
      </c>
      <c r="J248">
        <v>0.06</v>
      </c>
      <c r="K248">
        <v>7611</v>
      </c>
      <c r="L248">
        <v>134467.35999999999</v>
      </c>
      <c r="M248" t="s">
        <v>15</v>
      </c>
      <c r="N248" t="s">
        <v>43</v>
      </c>
      <c r="O248" s="2"/>
      <c r="P248">
        <v>0</v>
      </c>
    </row>
    <row r="249" spans="1:16" x14ac:dyDescent="0.3">
      <c r="A249" t="s">
        <v>355</v>
      </c>
      <c r="B249" t="s">
        <v>11</v>
      </c>
      <c r="C249" t="s">
        <v>35</v>
      </c>
      <c r="D249" t="s">
        <v>18</v>
      </c>
      <c r="E249" t="s">
        <v>14</v>
      </c>
      <c r="F249">
        <v>49</v>
      </c>
      <c r="G249" t="s">
        <v>104</v>
      </c>
      <c r="H249" s="2">
        <v>36983</v>
      </c>
      <c r="I249">
        <v>129124</v>
      </c>
      <c r="J249">
        <v>0.12</v>
      </c>
      <c r="K249">
        <v>15495</v>
      </c>
      <c r="L249">
        <v>144618.88</v>
      </c>
      <c r="M249" t="s">
        <v>20</v>
      </c>
      <c r="N249" t="s">
        <v>40</v>
      </c>
      <c r="O249" s="2"/>
      <c r="P249">
        <v>0</v>
      </c>
    </row>
    <row r="250" spans="1:16" x14ac:dyDescent="0.3">
      <c r="A250" t="s">
        <v>356</v>
      </c>
      <c r="B250" t="s">
        <v>22</v>
      </c>
      <c r="C250" t="s">
        <v>30</v>
      </c>
      <c r="D250" t="s">
        <v>13</v>
      </c>
      <c r="E250" t="s">
        <v>14</v>
      </c>
      <c r="F250">
        <v>45</v>
      </c>
      <c r="G250" t="s">
        <v>106</v>
      </c>
      <c r="H250" s="2">
        <v>37316</v>
      </c>
      <c r="I250">
        <v>165181</v>
      </c>
      <c r="J250">
        <v>0.16</v>
      </c>
      <c r="K250">
        <v>26429</v>
      </c>
      <c r="L250">
        <v>191609.96</v>
      </c>
      <c r="M250" t="s">
        <v>15</v>
      </c>
      <c r="N250" t="s">
        <v>16</v>
      </c>
      <c r="O250" s="2"/>
      <c r="P250">
        <v>0</v>
      </c>
    </row>
    <row r="251" spans="1:16" x14ac:dyDescent="0.3">
      <c r="A251" t="s">
        <v>357</v>
      </c>
      <c r="B251" t="s">
        <v>41</v>
      </c>
      <c r="C251" t="s">
        <v>23</v>
      </c>
      <c r="D251" t="s">
        <v>31</v>
      </c>
      <c r="E251" t="s">
        <v>19</v>
      </c>
      <c r="F251">
        <v>50</v>
      </c>
      <c r="G251" t="s">
        <v>104</v>
      </c>
      <c r="H251" s="2">
        <v>38004</v>
      </c>
      <c r="I251">
        <v>247939</v>
      </c>
      <c r="J251">
        <v>0.35</v>
      </c>
      <c r="K251">
        <v>86779</v>
      </c>
      <c r="L251">
        <v>334717.65000000002</v>
      </c>
      <c r="M251" t="s">
        <v>44</v>
      </c>
      <c r="N251" t="s">
        <v>46</v>
      </c>
      <c r="O251" s="2"/>
      <c r="P251">
        <v>0</v>
      </c>
    </row>
    <row r="252" spans="1:16" x14ac:dyDescent="0.3">
      <c r="A252" t="s">
        <v>358</v>
      </c>
      <c r="B252" t="s">
        <v>22</v>
      </c>
      <c r="C252" t="s">
        <v>39</v>
      </c>
      <c r="D252" t="s">
        <v>24</v>
      </c>
      <c r="E252" t="s">
        <v>19</v>
      </c>
      <c r="F252">
        <v>64</v>
      </c>
      <c r="G252" t="s">
        <v>105</v>
      </c>
      <c r="H252" s="2">
        <v>42972</v>
      </c>
      <c r="I252">
        <v>169509</v>
      </c>
      <c r="J252">
        <v>0.18</v>
      </c>
      <c r="K252">
        <v>30512</v>
      </c>
      <c r="L252">
        <v>200020.62</v>
      </c>
      <c r="M252" t="s">
        <v>44</v>
      </c>
      <c r="N252" t="s">
        <v>45</v>
      </c>
      <c r="O252" s="2"/>
      <c r="P252">
        <v>0</v>
      </c>
    </row>
    <row r="253" spans="1:16" x14ac:dyDescent="0.3">
      <c r="A253" t="s">
        <v>359</v>
      </c>
      <c r="B253" t="s">
        <v>11</v>
      </c>
      <c r="C253" t="s">
        <v>35</v>
      </c>
      <c r="D253" t="s">
        <v>18</v>
      </c>
      <c r="E253" t="s">
        <v>14</v>
      </c>
      <c r="F253">
        <v>55</v>
      </c>
      <c r="G253" t="s">
        <v>104</v>
      </c>
      <c r="H253" s="2">
        <v>40552</v>
      </c>
      <c r="I253">
        <v>138521</v>
      </c>
      <c r="J253">
        <v>0.1</v>
      </c>
      <c r="K253">
        <v>13852</v>
      </c>
      <c r="L253">
        <v>152373.1</v>
      </c>
      <c r="M253" t="s">
        <v>15</v>
      </c>
      <c r="N253" t="s">
        <v>34</v>
      </c>
      <c r="O253" s="2"/>
      <c r="P253">
        <v>0</v>
      </c>
    </row>
    <row r="254" spans="1:16" x14ac:dyDescent="0.3">
      <c r="A254" t="s">
        <v>360</v>
      </c>
      <c r="B254" t="s">
        <v>48</v>
      </c>
      <c r="C254" t="s">
        <v>39</v>
      </c>
      <c r="D254" t="s">
        <v>24</v>
      </c>
      <c r="E254" t="s">
        <v>14</v>
      </c>
      <c r="F254">
        <v>45</v>
      </c>
      <c r="G254" t="s">
        <v>106</v>
      </c>
      <c r="H254" s="2">
        <v>41712</v>
      </c>
      <c r="I254">
        <v>113873</v>
      </c>
      <c r="J254">
        <v>0.11</v>
      </c>
      <c r="K254">
        <v>12526</v>
      </c>
      <c r="L254">
        <v>126399.03</v>
      </c>
      <c r="M254" t="s">
        <v>44</v>
      </c>
      <c r="N254" t="s">
        <v>46</v>
      </c>
      <c r="O254" s="2"/>
      <c r="P254">
        <v>0</v>
      </c>
    </row>
    <row r="255" spans="1:16" x14ac:dyDescent="0.3">
      <c r="A255" t="s">
        <v>361</v>
      </c>
      <c r="B255" t="s">
        <v>52</v>
      </c>
      <c r="C255" t="s">
        <v>12</v>
      </c>
      <c r="D255" t="s">
        <v>31</v>
      </c>
      <c r="E255" t="s">
        <v>14</v>
      </c>
      <c r="F255">
        <v>39</v>
      </c>
      <c r="G255" t="s">
        <v>106</v>
      </c>
      <c r="H255" s="2">
        <v>43229</v>
      </c>
      <c r="I255">
        <v>73317</v>
      </c>
      <c r="J255">
        <v>0</v>
      </c>
      <c r="K255">
        <v>0</v>
      </c>
      <c r="L255">
        <v>73317</v>
      </c>
      <c r="M255" t="s">
        <v>15</v>
      </c>
      <c r="N255" t="s">
        <v>34</v>
      </c>
      <c r="O255" s="2"/>
      <c r="P255">
        <v>0</v>
      </c>
    </row>
    <row r="256" spans="1:16" x14ac:dyDescent="0.3">
      <c r="A256" t="s">
        <v>362</v>
      </c>
      <c r="B256" t="s">
        <v>71</v>
      </c>
      <c r="C256" t="s">
        <v>12</v>
      </c>
      <c r="D256" t="s">
        <v>24</v>
      </c>
      <c r="E256" t="s">
        <v>14</v>
      </c>
      <c r="F256">
        <v>40</v>
      </c>
      <c r="G256" t="s">
        <v>106</v>
      </c>
      <c r="H256" s="2">
        <v>41451</v>
      </c>
      <c r="I256">
        <v>69096</v>
      </c>
      <c r="J256">
        <v>0</v>
      </c>
      <c r="K256">
        <v>0</v>
      </c>
      <c r="L256">
        <v>69096</v>
      </c>
      <c r="M256" t="s">
        <v>15</v>
      </c>
      <c r="N256" t="s">
        <v>16</v>
      </c>
      <c r="O256" s="2"/>
      <c r="P256">
        <v>0</v>
      </c>
    </row>
    <row r="257" spans="1:16" x14ac:dyDescent="0.3">
      <c r="A257" t="s">
        <v>363</v>
      </c>
      <c r="B257" t="s">
        <v>54</v>
      </c>
      <c r="C257" t="s">
        <v>37</v>
      </c>
      <c r="D257" t="s">
        <v>18</v>
      </c>
      <c r="E257" t="s">
        <v>19</v>
      </c>
      <c r="F257">
        <v>48</v>
      </c>
      <c r="G257" t="s">
        <v>104</v>
      </c>
      <c r="H257" s="2">
        <v>38454</v>
      </c>
      <c r="I257">
        <v>87158</v>
      </c>
      <c r="J257">
        <v>0</v>
      </c>
      <c r="K257">
        <v>0</v>
      </c>
      <c r="L257">
        <v>87158</v>
      </c>
      <c r="M257" t="s">
        <v>44</v>
      </c>
      <c r="N257" t="s">
        <v>45</v>
      </c>
      <c r="O257" s="2"/>
      <c r="P257">
        <v>0</v>
      </c>
    </row>
    <row r="258" spans="1:16" x14ac:dyDescent="0.3">
      <c r="A258" t="s">
        <v>364</v>
      </c>
      <c r="B258" t="s">
        <v>62</v>
      </c>
      <c r="C258" t="s">
        <v>39</v>
      </c>
      <c r="D258" t="s">
        <v>31</v>
      </c>
      <c r="E258" t="s">
        <v>19</v>
      </c>
      <c r="F258">
        <v>64</v>
      </c>
      <c r="G258" t="s">
        <v>105</v>
      </c>
      <c r="H258" s="2">
        <v>33875</v>
      </c>
      <c r="I258">
        <v>70778</v>
      </c>
      <c r="J258">
        <v>0</v>
      </c>
      <c r="K258">
        <v>0</v>
      </c>
      <c r="L258">
        <v>70778</v>
      </c>
      <c r="M258" t="s">
        <v>15</v>
      </c>
      <c r="N258" t="s">
        <v>36</v>
      </c>
      <c r="O258" s="2"/>
      <c r="P258">
        <v>0</v>
      </c>
    </row>
    <row r="259" spans="1:16" x14ac:dyDescent="0.3">
      <c r="A259" t="s">
        <v>365</v>
      </c>
      <c r="B259" t="s">
        <v>22</v>
      </c>
      <c r="C259" t="s">
        <v>37</v>
      </c>
      <c r="D259" t="s">
        <v>24</v>
      </c>
      <c r="E259" t="s">
        <v>14</v>
      </c>
      <c r="F259">
        <v>65</v>
      </c>
      <c r="G259" t="s">
        <v>105</v>
      </c>
      <c r="H259" s="2">
        <v>38130</v>
      </c>
      <c r="I259">
        <v>153938</v>
      </c>
      <c r="J259">
        <v>0.2</v>
      </c>
      <c r="K259">
        <v>30788</v>
      </c>
      <c r="L259">
        <v>184725.6</v>
      </c>
      <c r="M259" t="s">
        <v>15</v>
      </c>
      <c r="N259" t="s">
        <v>28</v>
      </c>
      <c r="O259" s="2"/>
      <c r="P259">
        <v>0</v>
      </c>
    </row>
    <row r="260" spans="1:16" x14ac:dyDescent="0.3">
      <c r="A260" t="s">
        <v>366</v>
      </c>
      <c r="B260" t="s">
        <v>68</v>
      </c>
      <c r="C260" t="s">
        <v>12</v>
      </c>
      <c r="D260" t="s">
        <v>13</v>
      </c>
      <c r="E260" t="s">
        <v>19</v>
      </c>
      <c r="F260">
        <v>43</v>
      </c>
      <c r="G260" t="s">
        <v>106</v>
      </c>
      <c r="H260" s="2">
        <v>43224</v>
      </c>
      <c r="I260">
        <v>59888</v>
      </c>
      <c r="J260">
        <v>0</v>
      </c>
      <c r="K260">
        <v>0</v>
      </c>
      <c r="L260">
        <v>59888</v>
      </c>
      <c r="M260" t="s">
        <v>20</v>
      </c>
      <c r="N260" t="s">
        <v>49</v>
      </c>
      <c r="O260" s="2"/>
      <c r="P260">
        <v>0</v>
      </c>
    </row>
    <row r="261" spans="1:16" x14ac:dyDescent="0.3">
      <c r="A261" t="s">
        <v>367</v>
      </c>
      <c r="B261" t="s">
        <v>62</v>
      </c>
      <c r="C261" t="s">
        <v>39</v>
      </c>
      <c r="D261" t="s">
        <v>31</v>
      </c>
      <c r="E261" t="s">
        <v>19</v>
      </c>
      <c r="F261">
        <v>50</v>
      </c>
      <c r="G261" t="s">
        <v>104</v>
      </c>
      <c r="H261" s="2">
        <v>43447</v>
      </c>
      <c r="I261">
        <v>63098</v>
      </c>
      <c r="J261">
        <v>0</v>
      </c>
      <c r="K261">
        <v>0</v>
      </c>
      <c r="L261">
        <v>63098</v>
      </c>
      <c r="M261" t="s">
        <v>15</v>
      </c>
      <c r="N261" t="s">
        <v>43</v>
      </c>
      <c r="O261" s="2"/>
      <c r="P261">
        <v>0</v>
      </c>
    </row>
    <row r="262" spans="1:16" x14ac:dyDescent="0.3">
      <c r="A262" t="s">
        <v>368</v>
      </c>
      <c r="B262" t="s">
        <v>41</v>
      </c>
      <c r="C262" t="s">
        <v>23</v>
      </c>
      <c r="D262" t="s">
        <v>31</v>
      </c>
      <c r="E262" t="s">
        <v>14</v>
      </c>
      <c r="F262">
        <v>27</v>
      </c>
      <c r="G262" t="s">
        <v>93</v>
      </c>
      <c r="H262" s="2">
        <v>44545</v>
      </c>
      <c r="I262">
        <v>255369</v>
      </c>
      <c r="J262">
        <v>0.33</v>
      </c>
      <c r="K262">
        <v>84272</v>
      </c>
      <c r="L262">
        <v>339640.77</v>
      </c>
      <c r="M262" t="s">
        <v>44</v>
      </c>
      <c r="N262" t="s">
        <v>61</v>
      </c>
      <c r="O262" s="2"/>
      <c r="P262">
        <v>0</v>
      </c>
    </row>
    <row r="263" spans="1:16" x14ac:dyDescent="0.3">
      <c r="A263" t="s">
        <v>369</v>
      </c>
      <c r="B263" t="s">
        <v>11</v>
      </c>
      <c r="C263" t="s">
        <v>37</v>
      </c>
      <c r="D263" t="s">
        <v>18</v>
      </c>
      <c r="E263" t="s">
        <v>14</v>
      </c>
      <c r="F263">
        <v>55</v>
      </c>
      <c r="G263" t="s">
        <v>104</v>
      </c>
      <c r="H263" s="2">
        <v>38301</v>
      </c>
      <c r="I263">
        <v>142318</v>
      </c>
      <c r="J263">
        <v>0.14000000000000001</v>
      </c>
      <c r="K263">
        <v>19925</v>
      </c>
      <c r="L263">
        <v>162242.51999999999</v>
      </c>
      <c r="M263" t="s">
        <v>15</v>
      </c>
      <c r="N263" t="s">
        <v>25</v>
      </c>
      <c r="O263" s="2"/>
      <c r="P263">
        <v>0</v>
      </c>
    </row>
    <row r="264" spans="1:16" x14ac:dyDescent="0.3">
      <c r="A264" t="s">
        <v>370</v>
      </c>
      <c r="B264" t="s">
        <v>59</v>
      </c>
      <c r="C264" t="s">
        <v>37</v>
      </c>
      <c r="D264" t="s">
        <v>18</v>
      </c>
      <c r="E264" t="s">
        <v>19</v>
      </c>
      <c r="F264">
        <v>41</v>
      </c>
      <c r="G264" t="s">
        <v>106</v>
      </c>
      <c r="H264" s="2">
        <v>38219</v>
      </c>
      <c r="I264">
        <v>49186</v>
      </c>
      <c r="J264">
        <v>0</v>
      </c>
      <c r="K264">
        <v>0</v>
      </c>
      <c r="L264">
        <v>49186</v>
      </c>
      <c r="M264" t="s">
        <v>15</v>
      </c>
      <c r="N264" t="s">
        <v>36</v>
      </c>
      <c r="O264" s="2">
        <v>39616</v>
      </c>
      <c r="P264">
        <v>1</v>
      </c>
    </row>
    <row r="265" spans="1:16" x14ac:dyDescent="0.3">
      <c r="A265" t="s">
        <v>371</v>
      </c>
      <c r="B265" t="s">
        <v>41</v>
      </c>
      <c r="C265" t="s">
        <v>37</v>
      </c>
      <c r="D265" t="s">
        <v>13</v>
      </c>
      <c r="E265" t="s">
        <v>14</v>
      </c>
      <c r="F265">
        <v>34</v>
      </c>
      <c r="G265" t="s">
        <v>93</v>
      </c>
      <c r="H265" s="2">
        <v>43673</v>
      </c>
      <c r="I265">
        <v>220937</v>
      </c>
      <c r="J265">
        <v>0.38</v>
      </c>
      <c r="K265">
        <v>83956</v>
      </c>
      <c r="L265">
        <v>304893.06</v>
      </c>
      <c r="M265" t="s">
        <v>15</v>
      </c>
      <c r="N265" t="s">
        <v>36</v>
      </c>
      <c r="O265" s="2"/>
      <c r="P265">
        <v>0</v>
      </c>
    </row>
    <row r="266" spans="1:16" x14ac:dyDescent="0.3">
      <c r="A266" t="s">
        <v>372</v>
      </c>
      <c r="B266" t="s">
        <v>22</v>
      </c>
      <c r="C266" t="s">
        <v>12</v>
      </c>
      <c r="D266" t="s">
        <v>24</v>
      </c>
      <c r="E266" t="s">
        <v>14</v>
      </c>
      <c r="F266">
        <v>47</v>
      </c>
      <c r="G266" t="s">
        <v>104</v>
      </c>
      <c r="H266" s="2">
        <v>41208</v>
      </c>
      <c r="I266">
        <v>183156</v>
      </c>
      <c r="J266">
        <v>0.3</v>
      </c>
      <c r="K266">
        <v>54947</v>
      </c>
      <c r="L266">
        <v>238102.8</v>
      </c>
      <c r="M266" t="s">
        <v>15</v>
      </c>
      <c r="N266" t="s">
        <v>16</v>
      </c>
      <c r="O266" s="2"/>
      <c r="P266">
        <v>0</v>
      </c>
    </row>
    <row r="267" spans="1:16" x14ac:dyDescent="0.3">
      <c r="A267" t="s">
        <v>373</v>
      </c>
      <c r="B267" t="s">
        <v>41</v>
      </c>
      <c r="C267" t="s">
        <v>12</v>
      </c>
      <c r="D267" t="s">
        <v>24</v>
      </c>
      <c r="E267" t="s">
        <v>14</v>
      </c>
      <c r="F267">
        <v>32</v>
      </c>
      <c r="G267" t="s">
        <v>93</v>
      </c>
      <c r="H267" s="2">
        <v>44034</v>
      </c>
      <c r="I267">
        <v>192749</v>
      </c>
      <c r="J267">
        <v>0.31</v>
      </c>
      <c r="K267">
        <v>59752</v>
      </c>
      <c r="L267">
        <v>252501.19</v>
      </c>
      <c r="M267" t="s">
        <v>15</v>
      </c>
      <c r="N267" t="s">
        <v>25</v>
      </c>
      <c r="O267" s="2"/>
      <c r="P267">
        <v>0</v>
      </c>
    </row>
    <row r="268" spans="1:16" x14ac:dyDescent="0.3">
      <c r="A268" t="s">
        <v>374</v>
      </c>
      <c r="B268" t="s">
        <v>11</v>
      </c>
      <c r="C268" t="s">
        <v>12</v>
      </c>
      <c r="D268" t="s">
        <v>18</v>
      </c>
      <c r="E268" t="s">
        <v>14</v>
      </c>
      <c r="F268">
        <v>39</v>
      </c>
      <c r="G268" t="s">
        <v>106</v>
      </c>
      <c r="H268" s="2">
        <v>42819</v>
      </c>
      <c r="I268">
        <v>135325</v>
      </c>
      <c r="J268">
        <v>0.14000000000000001</v>
      </c>
      <c r="K268">
        <v>18946</v>
      </c>
      <c r="L268">
        <v>154270.5</v>
      </c>
      <c r="M268" t="s">
        <v>15</v>
      </c>
      <c r="N268" t="s">
        <v>28</v>
      </c>
      <c r="O268" s="2"/>
      <c r="P268">
        <v>0</v>
      </c>
    </row>
    <row r="269" spans="1:16" x14ac:dyDescent="0.3">
      <c r="A269" t="s">
        <v>375</v>
      </c>
      <c r="B269" t="s">
        <v>27</v>
      </c>
      <c r="C269" t="s">
        <v>30</v>
      </c>
      <c r="D269" t="s">
        <v>24</v>
      </c>
      <c r="E269" t="s">
        <v>14</v>
      </c>
      <c r="F269">
        <v>26</v>
      </c>
      <c r="G269" t="s">
        <v>93</v>
      </c>
      <c r="H269" s="2">
        <v>43752</v>
      </c>
      <c r="I269">
        <v>79356</v>
      </c>
      <c r="J269">
        <v>0</v>
      </c>
      <c r="K269">
        <v>0</v>
      </c>
      <c r="L269">
        <v>79356</v>
      </c>
      <c r="M269" t="s">
        <v>15</v>
      </c>
      <c r="N269" t="s">
        <v>28</v>
      </c>
      <c r="O269" s="2"/>
      <c r="P269">
        <v>0</v>
      </c>
    </row>
    <row r="270" spans="1:16" x14ac:dyDescent="0.3">
      <c r="A270" t="s">
        <v>376</v>
      </c>
      <c r="B270" t="s">
        <v>65</v>
      </c>
      <c r="C270" t="s">
        <v>39</v>
      </c>
      <c r="D270" t="s">
        <v>18</v>
      </c>
      <c r="E270" t="s">
        <v>19</v>
      </c>
      <c r="F270">
        <v>40</v>
      </c>
      <c r="G270" t="s">
        <v>106</v>
      </c>
      <c r="H270" s="2">
        <v>38540</v>
      </c>
      <c r="I270">
        <v>74412</v>
      </c>
      <c r="J270">
        <v>0</v>
      </c>
      <c r="K270">
        <v>0</v>
      </c>
      <c r="L270">
        <v>74412</v>
      </c>
      <c r="M270" t="s">
        <v>15</v>
      </c>
      <c r="N270" t="s">
        <v>16</v>
      </c>
      <c r="O270" s="2"/>
      <c r="P270">
        <v>0</v>
      </c>
    </row>
    <row r="271" spans="1:16" x14ac:dyDescent="0.3">
      <c r="A271" t="s">
        <v>377</v>
      </c>
      <c r="B271" t="s">
        <v>26</v>
      </c>
      <c r="C271" t="s">
        <v>12</v>
      </c>
      <c r="D271" t="s">
        <v>18</v>
      </c>
      <c r="E271" t="s">
        <v>14</v>
      </c>
      <c r="F271">
        <v>32</v>
      </c>
      <c r="G271" t="s">
        <v>93</v>
      </c>
      <c r="H271" s="2">
        <v>43010</v>
      </c>
      <c r="I271">
        <v>61886</v>
      </c>
      <c r="J271">
        <v>0.09</v>
      </c>
      <c r="K271">
        <v>5570</v>
      </c>
      <c r="L271">
        <v>67455.740000000005</v>
      </c>
      <c r="M271" t="s">
        <v>44</v>
      </c>
      <c r="N271" t="s">
        <v>46</v>
      </c>
      <c r="O271" s="2"/>
      <c r="P271">
        <v>0</v>
      </c>
    </row>
    <row r="272" spans="1:16" x14ac:dyDescent="0.3">
      <c r="A272" t="s">
        <v>378</v>
      </c>
      <c r="B272" t="s">
        <v>22</v>
      </c>
      <c r="C272" t="s">
        <v>35</v>
      </c>
      <c r="D272" t="s">
        <v>13</v>
      </c>
      <c r="E272" t="s">
        <v>14</v>
      </c>
      <c r="F272">
        <v>58</v>
      </c>
      <c r="G272" t="s">
        <v>105</v>
      </c>
      <c r="H272" s="2">
        <v>37755</v>
      </c>
      <c r="I272">
        <v>173071</v>
      </c>
      <c r="J272">
        <v>0.28999999999999998</v>
      </c>
      <c r="K272">
        <v>50191</v>
      </c>
      <c r="L272">
        <v>223261.59</v>
      </c>
      <c r="M272" t="s">
        <v>15</v>
      </c>
      <c r="N272" t="s">
        <v>43</v>
      </c>
      <c r="O272" s="2"/>
      <c r="P272">
        <v>0</v>
      </c>
    </row>
    <row r="273" spans="1:16" x14ac:dyDescent="0.3">
      <c r="A273" t="s">
        <v>379</v>
      </c>
      <c r="B273" t="s">
        <v>56</v>
      </c>
      <c r="C273" t="s">
        <v>39</v>
      </c>
      <c r="D273" t="s">
        <v>13</v>
      </c>
      <c r="E273" t="s">
        <v>14</v>
      </c>
      <c r="F273">
        <v>58</v>
      </c>
      <c r="G273" t="s">
        <v>105</v>
      </c>
      <c r="H273" s="2">
        <v>34999</v>
      </c>
      <c r="I273">
        <v>70189</v>
      </c>
      <c r="J273">
        <v>0</v>
      </c>
      <c r="K273">
        <v>0</v>
      </c>
      <c r="L273">
        <v>70189</v>
      </c>
      <c r="M273" t="s">
        <v>15</v>
      </c>
      <c r="N273" t="s">
        <v>43</v>
      </c>
      <c r="O273" s="2"/>
      <c r="P273">
        <v>0</v>
      </c>
    </row>
    <row r="274" spans="1:16" x14ac:dyDescent="0.3">
      <c r="A274" t="s">
        <v>380</v>
      </c>
      <c r="B274" t="s">
        <v>41</v>
      </c>
      <c r="C274" t="s">
        <v>30</v>
      </c>
      <c r="D274" t="s">
        <v>13</v>
      </c>
      <c r="E274" t="s">
        <v>14</v>
      </c>
      <c r="F274">
        <v>42</v>
      </c>
      <c r="G274" t="s">
        <v>106</v>
      </c>
      <c r="H274" s="2">
        <v>41528</v>
      </c>
      <c r="I274">
        <v>181452</v>
      </c>
      <c r="J274">
        <v>0.3</v>
      </c>
      <c r="K274">
        <v>54436</v>
      </c>
      <c r="L274">
        <v>235887.6</v>
      </c>
      <c r="M274" t="s">
        <v>15</v>
      </c>
      <c r="N274" t="s">
        <v>43</v>
      </c>
      <c r="O274" s="2"/>
      <c r="P274">
        <v>0</v>
      </c>
    </row>
    <row r="275" spans="1:16" x14ac:dyDescent="0.3">
      <c r="A275" t="s">
        <v>381</v>
      </c>
      <c r="B275" t="s">
        <v>55</v>
      </c>
      <c r="C275" t="s">
        <v>37</v>
      </c>
      <c r="D275" t="s">
        <v>24</v>
      </c>
      <c r="E275" t="s">
        <v>19</v>
      </c>
      <c r="F275">
        <v>26</v>
      </c>
      <c r="G275" t="s">
        <v>93</v>
      </c>
      <c r="H275" s="2">
        <v>44267</v>
      </c>
      <c r="I275">
        <v>70369</v>
      </c>
      <c r="J275">
        <v>0</v>
      </c>
      <c r="K275">
        <v>0</v>
      </c>
      <c r="L275">
        <v>70369</v>
      </c>
      <c r="M275" t="s">
        <v>15</v>
      </c>
      <c r="N275" t="s">
        <v>16</v>
      </c>
      <c r="O275" s="2"/>
      <c r="P275">
        <v>0</v>
      </c>
    </row>
    <row r="276" spans="1:16" x14ac:dyDescent="0.3">
      <c r="A276" t="s">
        <v>382</v>
      </c>
      <c r="B276" t="s">
        <v>27</v>
      </c>
      <c r="C276" t="s">
        <v>35</v>
      </c>
      <c r="D276" t="s">
        <v>18</v>
      </c>
      <c r="E276" t="s">
        <v>19</v>
      </c>
      <c r="F276">
        <v>38</v>
      </c>
      <c r="G276" t="s">
        <v>106</v>
      </c>
      <c r="H276" s="2">
        <v>39634</v>
      </c>
      <c r="I276">
        <v>78056</v>
      </c>
      <c r="J276">
        <v>0</v>
      </c>
      <c r="K276">
        <v>0</v>
      </c>
      <c r="L276">
        <v>78056</v>
      </c>
      <c r="M276" t="s">
        <v>44</v>
      </c>
      <c r="N276" t="s">
        <v>61</v>
      </c>
      <c r="O276" s="2"/>
      <c r="P276">
        <v>0</v>
      </c>
    </row>
    <row r="277" spans="1:16" x14ac:dyDescent="0.3">
      <c r="A277" t="s">
        <v>383</v>
      </c>
      <c r="B277" t="s">
        <v>22</v>
      </c>
      <c r="C277" t="s">
        <v>23</v>
      </c>
      <c r="D277" t="s">
        <v>13</v>
      </c>
      <c r="E277" t="s">
        <v>19</v>
      </c>
      <c r="F277">
        <v>64</v>
      </c>
      <c r="G277" t="s">
        <v>105</v>
      </c>
      <c r="H277" s="2">
        <v>35187</v>
      </c>
      <c r="I277">
        <v>189933</v>
      </c>
      <c r="J277">
        <v>0.23</v>
      </c>
      <c r="K277">
        <v>43685</v>
      </c>
      <c r="L277">
        <v>233617.59</v>
      </c>
      <c r="M277" t="s">
        <v>15</v>
      </c>
      <c r="N277" t="s">
        <v>34</v>
      </c>
      <c r="O277" s="2"/>
      <c r="P277">
        <v>0</v>
      </c>
    </row>
    <row r="278" spans="1:16" x14ac:dyDescent="0.3">
      <c r="A278" t="s">
        <v>384</v>
      </c>
      <c r="B278" t="s">
        <v>57</v>
      </c>
      <c r="C278" t="s">
        <v>39</v>
      </c>
      <c r="D278" t="s">
        <v>24</v>
      </c>
      <c r="E278" t="s">
        <v>19</v>
      </c>
      <c r="F278">
        <v>38</v>
      </c>
      <c r="G278" t="s">
        <v>106</v>
      </c>
      <c r="H278" s="2">
        <v>40360</v>
      </c>
      <c r="I278">
        <v>78237</v>
      </c>
      <c r="J278">
        <v>0</v>
      </c>
      <c r="K278">
        <v>0</v>
      </c>
      <c r="L278">
        <v>78237</v>
      </c>
      <c r="M278" t="s">
        <v>15</v>
      </c>
      <c r="N278" t="s">
        <v>28</v>
      </c>
      <c r="O278" s="2"/>
      <c r="P278">
        <v>0</v>
      </c>
    </row>
    <row r="279" spans="1:16" x14ac:dyDescent="0.3">
      <c r="A279" t="s">
        <v>385</v>
      </c>
      <c r="B279" t="s">
        <v>33</v>
      </c>
      <c r="C279" t="s">
        <v>35</v>
      </c>
      <c r="D279" t="s">
        <v>13</v>
      </c>
      <c r="E279" t="s">
        <v>14</v>
      </c>
      <c r="F279">
        <v>55</v>
      </c>
      <c r="G279" t="s">
        <v>104</v>
      </c>
      <c r="H279" s="2">
        <v>35242</v>
      </c>
      <c r="I279">
        <v>48687</v>
      </c>
      <c r="J279">
        <v>0</v>
      </c>
      <c r="K279">
        <v>0</v>
      </c>
      <c r="L279">
        <v>48687</v>
      </c>
      <c r="M279" t="s">
        <v>44</v>
      </c>
      <c r="N279" t="s">
        <v>46</v>
      </c>
      <c r="O279" s="2"/>
      <c r="P279">
        <v>0</v>
      </c>
    </row>
    <row r="280" spans="1:16" x14ac:dyDescent="0.3">
      <c r="A280" t="s">
        <v>386</v>
      </c>
      <c r="B280" t="s">
        <v>11</v>
      </c>
      <c r="C280" t="s">
        <v>42</v>
      </c>
      <c r="D280" t="s">
        <v>18</v>
      </c>
      <c r="E280" t="s">
        <v>14</v>
      </c>
      <c r="F280">
        <v>45</v>
      </c>
      <c r="G280" t="s">
        <v>106</v>
      </c>
      <c r="H280" s="2">
        <v>38218</v>
      </c>
      <c r="I280">
        <v>121065</v>
      </c>
      <c r="J280">
        <v>0.15</v>
      </c>
      <c r="K280">
        <v>18160</v>
      </c>
      <c r="L280">
        <v>139224.75</v>
      </c>
      <c r="M280" t="s">
        <v>44</v>
      </c>
      <c r="N280" t="s">
        <v>46</v>
      </c>
      <c r="O280" s="2"/>
      <c r="P280">
        <v>0</v>
      </c>
    </row>
    <row r="281" spans="1:16" x14ac:dyDescent="0.3">
      <c r="A281" t="s">
        <v>387</v>
      </c>
      <c r="B281" t="s">
        <v>27</v>
      </c>
      <c r="C281" t="s">
        <v>30</v>
      </c>
      <c r="D281" t="s">
        <v>31</v>
      </c>
      <c r="E281" t="s">
        <v>19</v>
      </c>
      <c r="F281">
        <v>43</v>
      </c>
      <c r="G281" t="s">
        <v>106</v>
      </c>
      <c r="H281" s="2">
        <v>38093</v>
      </c>
      <c r="I281">
        <v>94246</v>
      </c>
      <c r="J281">
        <v>0</v>
      </c>
      <c r="K281">
        <v>0</v>
      </c>
      <c r="L281">
        <v>94246</v>
      </c>
      <c r="M281" t="s">
        <v>15</v>
      </c>
      <c r="N281" t="s">
        <v>36</v>
      </c>
      <c r="O281" s="2"/>
      <c r="P281">
        <v>0</v>
      </c>
    </row>
    <row r="282" spans="1:16" x14ac:dyDescent="0.3">
      <c r="A282" t="s">
        <v>388</v>
      </c>
      <c r="B282" t="s">
        <v>68</v>
      </c>
      <c r="C282" t="s">
        <v>12</v>
      </c>
      <c r="D282" t="s">
        <v>18</v>
      </c>
      <c r="E282" t="s">
        <v>14</v>
      </c>
      <c r="F282">
        <v>34</v>
      </c>
      <c r="G282" t="s">
        <v>93</v>
      </c>
      <c r="H282" s="2">
        <v>42512</v>
      </c>
      <c r="I282">
        <v>44614</v>
      </c>
      <c r="J282">
        <v>0</v>
      </c>
      <c r="K282">
        <v>0</v>
      </c>
      <c r="L282">
        <v>44614</v>
      </c>
      <c r="M282" t="s">
        <v>15</v>
      </c>
      <c r="N282" t="s">
        <v>34</v>
      </c>
      <c r="O282" s="2"/>
      <c r="P282">
        <v>0</v>
      </c>
    </row>
    <row r="283" spans="1:16" x14ac:dyDescent="0.3">
      <c r="A283" t="s">
        <v>389</v>
      </c>
      <c r="B283" t="s">
        <v>41</v>
      </c>
      <c r="C283" t="s">
        <v>12</v>
      </c>
      <c r="D283" t="s">
        <v>13</v>
      </c>
      <c r="E283" t="s">
        <v>19</v>
      </c>
      <c r="F283">
        <v>40</v>
      </c>
      <c r="G283" t="s">
        <v>106</v>
      </c>
      <c r="H283" s="2">
        <v>44143</v>
      </c>
      <c r="I283">
        <v>234469</v>
      </c>
      <c r="J283">
        <v>0.31</v>
      </c>
      <c r="K283">
        <v>72685</v>
      </c>
      <c r="L283">
        <v>307154.39</v>
      </c>
      <c r="M283" t="s">
        <v>20</v>
      </c>
      <c r="N283" t="s">
        <v>53</v>
      </c>
      <c r="O283" s="2"/>
      <c r="P283">
        <v>0</v>
      </c>
    </row>
    <row r="284" spans="1:16" x14ac:dyDescent="0.3">
      <c r="A284" t="s">
        <v>390</v>
      </c>
      <c r="B284" t="s">
        <v>57</v>
      </c>
      <c r="C284" t="s">
        <v>39</v>
      </c>
      <c r="D284" t="s">
        <v>13</v>
      </c>
      <c r="E284" t="s">
        <v>19</v>
      </c>
      <c r="F284">
        <v>52</v>
      </c>
      <c r="G284" t="s">
        <v>104</v>
      </c>
      <c r="H284" s="2">
        <v>44022</v>
      </c>
      <c r="I284">
        <v>88272</v>
      </c>
      <c r="J284">
        <v>0</v>
      </c>
      <c r="K284">
        <v>0</v>
      </c>
      <c r="L284">
        <v>88272</v>
      </c>
      <c r="M284" t="s">
        <v>44</v>
      </c>
      <c r="N284" t="s">
        <v>61</v>
      </c>
      <c r="O284" s="2"/>
      <c r="P284">
        <v>0</v>
      </c>
    </row>
    <row r="285" spans="1:16" x14ac:dyDescent="0.3">
      <c r="A285" t="s">
        <v>391</v>
      </c>
      <c r="B285" t="s">
        <v>51</v>
      </c>
      <c r="C285" t="s">
        <v>23</v>
      </c>
      <c r="D285" t="s">
        <v>31</v>
      </c>
      <c r="E285" t="s">
        <v>19</v>
      </c>
      <c r="F285">
        <v>52</v>
      </c>
      <c r="G285" t="s">
        <v>104</v>
      </c>
      <c r="H285" s="2">
        <v>42992</v>
      </c>
      <c r="I285">
        <v>74449</v>
      </c>
      <c r="J285">
        <v>0</v>
      </c>
      <c r="K285">
        <v>0</v>
      </c>
      <c r="L285">
        <v>74449</v>
      </c>
      <c r="M285" t="s">
        <v>20</v>
      </c>
      <c r="N285" t="s">
        <v>49</v>
      </c>
      <c r="O285" s="2"/>
      <c r="P285">
        <v>0</v>
      </c>
    </row>
    <row r="286" spans="1:16" x14ac:dyDescent="0.3">
      <c r="A286" t="s">
        <v>392</v>
      </c>
      <c r="B286" t="s">
        <v>41</v>
      </c>
      <c r="C286" t="s">
        <v>39</v>
      </c>
      <c r="D286" t="s">
        <v>24</v>
      </c>
      <c r="E286" t="s">
        <v>19</v>
      </c>
      <c r="F286">
        <v>47</v>
      </c>
      <c r="G286" t="s">
        <v>104</v>
      </c>
      <c r="H286" s="2">
        <v>41071</v>
      </c>
      <c r="I286">
        <v>222941</v>
      </c>
      <c r="J286">
        <v>0.39</v>
      </c>
      <c r="K286">
        <v>86947</v>
      </c>
      <c r="L286">
        <v>309887.99</v>
      </c>
      <c r="M286" t="s">
        <v>20</v>
      </c>
      <c r="N286" t="s">
        <v>49</v>
      </c>
      <c r="O286" s="2"/>
      <c r="P286">
        <v>0</v>
      </c>
    </row>
    <row r="287" spans="1:16" x14ac:dyDescent="0.3">
      <c r="A287" t="s">
        <v>393</v>
      </c>
      <c r="B287" t="s">
        <v>33</v>
      </c>
      <c r="C287" t="s">
        <v>42</v>
      </c>
      <c r="D287" t="s">
        <v>18</v>
      </c>
      <c r="E287" t="s">
        <v>14</v>
      </c>
      <c r="F287">
        <v>65</v>
      </c>
      <c r="G287" t="s">
        <v>105</v>
      </c>
      <c r="H287" s="2">
        <v>41543</v>
      </c>
      <c r="I287">
        <v>50341</v>
      </c>
      <c r="J287">
        <v>0</v>
      </c>
      <c r="K287">
        <v>0</v>
      </c>
      <c r="L287">
        <v>50341</v>
      </c>
      <c r="M287" t="s">
        <v>20</v>
      </c>
      <c r="N287" t="s">
        <v>49</v>
      </c>
      <c r="O287" s="2"/>
      <c r="P287">
        <v>0</v>
      </c>
    </row>
    <row r="288" spans="1:16" x14ac:dyDescent="0.3">
      <c r="A288" t="s">
        <v>394</v>
      </c>
      <c r="B288" t="s">
        <v>55</v>
      </c>
      <c r="C288" t="s">
        <v>37</v>
      </c>
      <c r="D288" t="s">
        <v>31</v>
      </c>
      <c r="E288" t="s">
        <v>14</v>
      </c>
      <c r="F288">
        <v>31</v>
      </c>
      <c r="G288" t="s">
        <v>93</v>
      </c>
      <c r="H288" s="2">
        <v>44297</v>
      </c>
      <c r="I288">
        <v>72235</v>
      </c>
      <c r="J288">
        <v>0</v>
      </c>
      <c r="K288">
        <v>0</v>
      </c>
      <c r="L288">
        <v>72235</v>
      </c>
      <c r="M288" t="s">
        <v>44</v>
      </c>
      <c r="N288" t="s">
        <v>45</v>
      </c>
      <c r="O288" s="2"/>
      <c r="P288">
        <v>0</v>
      </c>
    </row>
    <row r="289" spans="1:16" x14ac:dyDescent="0.3">
      <c r="A289" t="s">
        <v>395</v>
      </c>
      <c r="B289" t="s">
        <v>27</v>
      </c>
      <c r="C289" t="s">
        <v>35</v>
      </c>
      <c r="D289" t="s">
        <v>31</v>
      </c>
      <c r="E289" t="s">
        <v>14</v>
      </c>
      <c r="F289">
        <v>41</v>
      </c>
      <c r="G289" t="s">
        <v>106</v>
      </c>
      <c r="H289" s="2">
        <v>42533</v>
      </c>
      <c r="I289">
        <v>70165</v>
      </c>
      <c r="J289">
        <v>0</v>
      </c>
      <c r="K289">
        <v>0</v>
      </c>
      <c r="L289">
        <v>70165</v>
      </c>
      <c r="M289" t="s">
        <v>15</v>
      </c>
      <c r="N289" t="s">
        <v>43</v>
      </c>
      <c r="O289" s="2"/>
      <c r="P289">
        <v>0</v>
      </c>
    </row>
    <row r="290" spans="1:16" x14ac:dyDescent="0.3">
      <c r="A290" t="s">
        <v>396</v>
      </c>
      <c r="B290" t="s">
        <v>11</v>
      </c>
      <c r="C290" t="s">
        <v>42</v>
      </c>
      <c r="D290" t="s">
        <v>24</v>
      </c>
      <c r="E290" t="s">
        <v>19</v>
      </c>
      <c r="F290">
        <v>30</v>
      </c>
      <c r="G290" t="s">
        <v>93</v>
      </c>
      <c r="H290" s="2">
        <v>44030</v>
      </c>
      <c r="I290">
        <v>148485</v>
      </c>
      <c r="J290">
        <v>0.15</v>
      </c>
      <c r="K290">
        <v>22273</v>
      </c>
      <c r="L290">
        <v>170757.75</v>
      </c>
      <c r="M290" t="s">
        <v>15</v>
      </c>
      <c r="N290" t="s">
        <v>34</v>
      </c>
      <c r="O290" s="2"/>
      <c r="P290">
        <v>0</v>
      </c>
    </row>
    <row r="291" spans="1:16" x14ac:dyDescent="0.3">
      <c r="A291" t="s">
        <v>397</v>
      </c>
      <c r="B291" t="s">
        <v>17</v>
      </c>
      <c r="C291" t="s">
        <v>12</v>
      </c>
      <c r="D291" t="s">
        <v>18</v>
      </c>
      <c r="E291" t="s">
        <v>14</v>
      </c>
      <c r="F291">
        <v>58</v>
      </c>
      <c r="G291" t="s">
        <v>105</v>
      </c>
      <c r="H291" s="2">
        <v>38521</v>
      </c>
      <c r="I291">
        <v>86089</v>
      </c>
      <c r="J291">
        <v>0</v>
      </c>
      <c r="K291">
        <v>0</v>
      </c>
      <c r="L291">
        <v>86089</v>
      </c>
      <c r="M291" t="s">
        <v>15</v>
      </c>
      <c r="N291" t="s">
        <v>25</v>
      </c>
      <c r="O291" s="2"/>
      <c r="P291">
        <v>0</v>
      </c>
    </row>
    <row r="292" spans="1:16" x14ac:dyDescent="0.3">
      <c r="A292" t="s">
        <v>398</v>
      </c>
      <c r="B292" t="s">
        <v>48</v>
      </c>
      <c r="C292" t="s">
        <v>39</v>
      </c>
      <c r="D292" t="s">
        <v>13</v>
      </c>
      <c r="E292" t="s">
        <v>19</v>
      </c>
      <c r="F292">
        <v>54</v>
      </c>
      <c r="G292" t="s">
        <v>104</v>
      </c>
      <c r="H292" s="2">
        <v>39382</v>
      </c>
      <c r="I292">
        <v>106313</v>
      </c>
      <c r="J292">
        <v>0.15</v>
      </c>
      <c r="K292">
        <v>15947</v>
      </c>
      <c r="L292">
        <v>122259.95</v>
      </c>
      <c r="M292" t="s">
        <v>15</v>
      </c>
      <c r="N292" t="s">
        <v>25</v>
      </c>
      <c r="O292" s="2"/>
      <c r="P292">
        <v>0</v>
      </c>
    </row>
    <row r="293" spans="1:16" x14ac:dyDescent="0.3">
      <c r="A293" t="s">
        <v>399</v>
      </c>
      <c r="B293" t="s">
        <v>33</v>
      </c>
      <c r="C293" t="s">
        <v>42</v>
      </c>
      <c r="D293" t="s">
        <v>13</v>
      </c>
      <c r="E293" t="s">
        <v>14</v>
      </c>
      <c r="F293">
        <v>40</v>
      </c>
      <c r="G293" t="s">
        <v>106</v>
      </c>
      <c r="H293" s="2">
        <v>44251</v>
      </c>
      <c r="I293">
        <v>46833</v>
      </c>
      <c r="J293">
        <v>0</v>
      </c>
      <c r="K293">
        <v>0</v>
      </c>
      <c r="L293">
        <v>46833</v>
      </c>
      <c r="M293" t="s">
        <v>20</v>
      </c>
      <c r="N293" t="s">
        <v>53</v>
      </c>
      <c r="O293" s="2">
        <v>44510</v>
      </c>
      <c r="P293">
        <v>1</v>
      </c>
    </row>
    <row r="294" spans="1:16" x14ac:dyDescent="0.3">
      <c r="A294" t="s">
        <v>400</v>
      </c>
      <c r="B294" t="s">
        <v>22</v>
      </c>
      <c r="C294" t="s">
        <v>23</v>
      </c>
      <c r="D294" t="s">
        <v>13</v>
      </c>
      <c r="E294" t="s">
        <v>14</v>
      </c>
      <c r="F294">
        <v>63</v>
      </c>
      <c r="G294" t="s">
        <v>105</v>
      </c>
      <c r="H294" s="2">
        <v>36826</v>
      </c>
      <c r="I294">
        <v>155320</v>
      </c>
      <c r="J294">
        <v>0.17</v>
      </c>
      <c r="K294">
        <v>26404</v>
      </c>
      <c r="L294">
        <v>181724.4</v>
      </c>
      <c r="M294" t="s">
        <v>20</v>
      </c>
      <c r="N294" t="s">
        <v>21</v>
      </c>
      <c r="O294" s="2"/>
      <c r="P294">
        <v>0</v>
      </c>
    </row>
    <row r="295" spans="1:16" x14ac:dyDescent="0.3">
      <c r="A295" t="s">
        <v>401</v>
      </c>
      <c r="B295" t="s">
        <v>27</v>
      </c>
      <c r="C295" t="s">
        <v>35</v>
      </c>
      <c r="D295" t="s">
        <v>18</v>
      </c>
      <c r="E295" t="s">
        <v>19</v>
      </c>
      <c r="F295">
        <v>40</v>
      </c>
      <c r="G295" t="s">
        <v>106</v>
      </c>
      <c r="H295" s="2">
        <v>42384</v>
      </c>
      <c r="I295">
        <v>89984</v>
      </c>
      <c r="J295">
        <v>0</v>
      </c>
      <c r="K295">
        <v>0</v>
      </c>
      <c r="L295">
        <v>89984</v>
      </c>
      <c r="M295" t="s">
        <v>20</v>
      </c>
      <c r="N295" t="s">
        <v>53</v>
      </c>
      <c r="O295" s="2"/>
      <c r="P295">
        <v>0</v>
      </c>
    </row>
    <row r="296" spans="1:16" x14ac:dyDescent="0.3">
      <c r="A296" t="s">
        <v>402</v>
      </c>
      <c r="B296" t="s">
        <v>48</v>
      </c>
      <c r="C296" t="s">
        <v>39</v>
      </c>
      <c r="D296" t="s">
        <v>24</v>
      </c>
      <c r="E296" t="s">
        <v>14</v>
      </c>
      <c r="F296">
        <v>65</v>
      </c>
      <c r="G296" t="s">
        <v>105</v>
      </c>
      <c r="H296" s="2">
        <v>38792</v>
      </c>
      <c r="I296">
        <v>83756</v>
      </c>
      <c r="J296">
        <v>0.14000000000000001</v>
      </c>
      <c r="K296">
        <v>11726</v>
      </c>
      <c r="L296">
        <v>95481.84</v>
      </c>
      <c r="M296" t="s">
        <v>20</v>
      </c>
      <c r="N296" t="s">
        <v>40</v>
      </c>
      <c r="O296" s="2"/>
      <c r="P296">
        <v>0</v>
      </c>
    </row>
    <row r="297" spans="1:16" x14ac:dyDescent="0.3">
      <c r="A297" t="s">
        <v>403</v>
      </c>
      <c r="B297" t="s">
        <v>22</v>
      </c>
      <c r="C297" t="s">
        <v>37</v>
      </c>
      <c r="D297" t="s">
        <v>31</v>
      </c>
      <c r="E297" t="s">
        <v>14</v>
      </c>
      <c r="F297">
        <v>57</v>
      </c>
      <c r="G297" t="s">
        <v>105</v>
      </c>
      <c r="H297" s="2">
        <v>42667</v>
      </c>
      <c r="I297">
        <v>176324</v>
      </c>
      <c r="J297">
        <v>0.23</v>
      </c>
      <c r="K297">
        <v>40555</v>
      </c>
      <c r="L297">
        <v>216878.52000000002</v>
      </c>
      <c r="M297" t="s">
        <v>20</v>
      </c>
      <c r="N297" t="s">
        <v>40</v>
      </c>
      <c r="O297" s="2"/>
      <c r="P297">
        <v>0</v>
      </c>
    </row>
    <row r="298" spans="1:16" x14ac:dyDescent="0.3">
      <c r="A298" t="s">
        <v>404</v>
      </c>
      <c r="B298" t="s">
        <v>27</v>
      </c>
      <c r="C298" t="s">
        <v>35</v>
      </c>
      <c r="D298" t="s">
        <v>24</v>
      </c>
      <c r="E298" t="s">
        <v>19</v>
      </c>
      <c r="F298">
        <v>27</v>
      </c>
      <c r="G298" t="s">
        <v>93</v>
      </c>
      <c r="H298" s="2">
        <v>44482</v>
      </c>
      <c r="I298">
        <v>74077</v>
      </c>
      <c r="J298">
        <v>0</v>
      </c>
      <c r="K298">
        <v>0</v>
      </c>
      <c r="L298">
        <v>74077</v>
      </c>
      <c r="M298" t="s">
        <v>15</v>
      </c>
      <c r="N298" t="s">
        <v>16</v>
      </c>
      <c r="O298" s="2"/>
      <c r="P298">
        <v>0</v>
      </c>
    </row>
    <row r="299" spans="1:16" x14ac:dyDescent="0.3">
      <c r="A299" t="s">
        <v>405</v>
      </c>
      <c r="B299" t="s">
        <v>32</v>
      </c>
      <c r="C299" t="s">
        <v>37</v>
      </c>
      <c r="D299" t="s">
        <v>18</v>
      </c>
      <c r="E299" t="s">
        <v>14</v>
      </c>
      <c r="F299">
        <v>31</v>
      </c>
      <c r="G299" t="s">
        <v>93</v>
      </c>
      <c r="H299" s="2">
        <v>44214</v>
      </c>
      <c r="I299">
        <v>104162</v>
      </c>
      <c r="J299">
        <v>7.0000000000000007E-2</v>
      </c>
      <c r="K299">
        <v>7291</v>
      </c>
      <c r="L299">
        <v>111453.34</v>
      </c>
      <c r="M299" t="s">
        <v>15</v>
      </c>
      <c r="N299" t="s">
        <v>36</v>
      </c>
      <c r="O299" s="2"/>
      <c r="P299">
        <v>0</v>
      </c>
    </row>
    <row r="300" spans="1:16" x14ac:dyDescent="0.3">
      <c r="A300" t="s">
        <v>406</v>
      </c>
      <c r="B300" t="s">
        <v>70</v>
      </c>
      <c r="C300" t="s">
        <v>12</v>
      </c>
      <c r="D300" t="s">
        <v>31</v>
      </c>
      <c r="E300" t="s">
        <v>14</v>
      </c>
      <c r="F300">
        <v>45</v>
      </c>
      <c r="G300" t="s">
        <v>106</v>
      </c>
      <c r="H300" s="2">
        <v>40418</v>
      </c>
      <c r="I300">
        <v>82162</v>
      </c>
      <c r="J300">
        <v>0</v>
      </c>
      <c r="K300">
        <v>0</v>
      </c>
      <c r="L300">
        <v>82162</v>
      </c>
      <c r="M300" t="s">
        <v>20</v>
      </c>
      <c r="N300" t="s">
        <v>49</v>
      </c>
      <c r="O300" s="2">
        <v>44107</v>
      </c>
      <c r="P300">
        <v>1</v>
      </c>
    </row>
    <row r="301" spans="1:16" x14ac:dyDescent="0.3">
      <c r="A301" t="s">
        <v>407</v>
      </c>
      <c r="B301" t="s">
        <v>29</v>
      </c>
      <c r="C301" t="s">
        <v>30</v>
      </c>
      <c r="D301" t="s">
        <v>24</v>
      </c>
      <c r="E301" t="s">
        <v>14</v>
      </c>
      <c r="F301">
        <v>47</v>
      </c>
      <c r="G301" t="s">
        <v>104</v>
      </c>
      <c r="H301" s="2">
        <v>42195</v>
      </c>
      <c r="I301">
        <v>63880</v>
      </c>
      <c r="J301">
        <v>0</v>
      </c>
      <c r="K301">
        <v>0</v>
      </c>
      <c r="L301">
        <v>63880</v>
      </c>
      <c r="M301" t="s">
        <v>20</v>
      </c>
      <c r="N301" t="s">
        <v>21</v>
      </c>
      <c r="O301" s="2"/>
      <c r="P301">
        <v>0</v>
      </c>
    </row>
    <row r="302" spans="1:16" x14ac:dyDescent="0.3">
      <c r="A302" t="s">
        <v>408</v>
      </c>
      <c r="B302" t="s">
        <v>62</v>
      </c>
      <c r="C302" t="s">
        <v>39</v>
      </c>
      <c r="D302" t="s">
        <v>13</v>
      </c>
      <c r="E302" t="s">
        <v>14</v>
      </c>
      <c r="F302">
        <v>55</v>
      </c>
      <c r="G302" t="s">
        <v>104</v>
      </c>
      <c r="H302" s="2">
        <v>41525</v>
      </c>
      <c r="I302">
        <v>73248</v>
      </c>
      <c r="J302">
        <v>0</v>
      </c>
      <c r="K302">
        <v>0</v>
      </c>
      <c r="L302">
        <v>73248</v>
      </c>
      <c r="M302" t="s">
        <v>15</v>
      </c>
      <c r="N302" t="s">
        <v>43</v>
      </c>
      <c r="O302" s="2"/>
      <c r="P302">
        <v>0</v>
      </c>
    </row>
    <row r="303" spans="1:16" x14ac:dyDescent="0.3">
      <c r="A303" t="s">
        <v>409</v>
      </c>
      <c r="B303" t="s">
        <v>27</v>
      </c>
      <c r="C303" t="s">
        <v>35</v>
      </c>
      <c r="D303" t="s">
        <v>18</v>
      </c>
      <c r="E303" t="s">
        <v>19</v>
      </c>
      <c r="F303">
        <v>51</v>
      </c>
      <c r="G303" t="s">
        <v>104</v>
      </c>
      <c r="H303" s="2">
        <v>44113</v>
      </c>
      <c r="I303">
        <v>91853</v>
      </c>
      <c r="J303">
        <v>0</v>
      </c>
      <c r="K303">
        <v>0</v>
      </c>
      <c r="L303">
        <v>91853</v>
      </c>
      <c r="M303" t="s">
        <v>15</v>
      </c>
      <c r="N303" t="s">
        <v>25</v>
      </c>
      <c r="O303" s="2"/>
      <c r="P303">
        <v>0</v>
      </c>
    </row>
    <row r="304" spans="1:16" x14ac:dyDescent="0.3">
      <c r="A304" t="s">
        <v>410</v>
      </c>
      <c r="B304" t="s">
        <v>22</v>
      </c>
      <c r="C304" t="s">
        <v>23</v>
      </c>
      <c r="D304" t="s">
        <v>24</v>
      </c>
      <c r="E304" t="s">
        <v>19</v>
      </c>
      <c r="F304">
        <v>25</v>
      </c>
      <c r="G304" t="s">
        <v>93</v>
      </c>
      <c r="H304" s="2">
        <v>43844</v>
      </c>
      <c r="I304">
        <v>168014</v>
      </c>
      <c r="J304">
        <v>0.27</v>
      </c>
      <c r="K304">
        <v>45364</v>
      </c>
      <c r="L304">
        <v>213377.78</v>
      </c>
      <c r="M304" t="s">
        <v>15</v>
      </c>
      <c r="N304" t="s">
        <v>25</v>
      </c>
      <c r="O304" s="2">
        <v>44404</v>
      </c>
      <c r="P304">
        <v>1</v>
      </c>
    </row>
    <row r="305" spans="1:16" x14ac:dyDescent="0.3">
      <c r="A305" t="s">
        <v>411</v>
      </c>
      <c r="B305" t="s">
        <v>65</v>
      </c>
      <c r="C305" t="s">
        <v>39</v>
      </c>
      <c r="D305" t="s">
        <v>31</v>
      </c>
      <c r="E305" t="s">
        <v>14</v>
      </c>
      <c r="F305">
        <v>37</v>
      </c>
      <c r="G305" t="s">
        <v>106</v>
      </c>
      <c r="H305" s="2">
        <v>42995</v>
      </c>
      <c r="I305">
        <v>70770</v>
      </c>
      <c r="J305">
        <v>0</v>
      </c>
      <c r="K305">
        <v>0</v>
      </c>
      <c r="L305">
        <v>70770</v>
      </c>
      <c r="M305" t="s">
        <v>15</v>
      </c>
      <c r="N305" t="s">
        <v>34</v>
      </c>
      <c r="O305" s="2"/>
      <c r="P305">
        <v>0</v>
      </c>
    </row>
    <row r="306" spans="1:16" x14ac:dyDescent="0.3">
      <c r="A306" t="s">
        <v>412</v>
      </c>
      <c r="B306" t="s">
        <v>55</v>
      </c>
      <c r="C306" t="s">
        <v>37</v>
      </c>
      <c r="D306" t="s">
        <v>31</v>
      </c>
      <c r="E306" t="s">
        <v>19</v>
      </c>
      <c r="F306">
        <v>62</v>
      </c>
      <c r="G306" t="s">
        <v>105</v>
      </c>
      <c r="H306" s="2">
        <v>38271</v>
      </c>
      <c r="I306">
        <v>50825</v>
      </c>
      <c r="J306">
        <v>0</v>
      </c>
      <c r="K306">
        <v>0</v>
      </c>
      <c r="L306">
        <v>50825</v>
      </c>
      <c r="M306" t="s">
        <v>15</v>
      </c>
      <c r="N306" t="s">
        <v>16</v>
      </c>
      <c r="O306" s="2"/>
      <c r="P306">
        <v>0</v>
      </c>
    </row>
    <row r="307" spans="1:16" x14ac:dyDescent="0.3">
      <c r="A307" t="s">
        <v>413</v>
      </c>
      <c r="B307" t="s">
        <v>11</v>
      </c>
      <c r="C307" t="s">
        <v>23</v>
      </c>
      <c r="D307" t="s">
        <v>13</v>
      </c>
      <c r="E307" t="s">
        <v>19</v>
      </c>
      <c r="F307">
        <v>31</v>
      </c>
      <c r="G307" t="s">
        <v>93</v>
      </c>
      <c r="H307" s="2">
        <v>42266</v>
      </c>
      <c r="I307">
        <v>145846</v>
      </c>
      <c r="J307">
        <v>0.15</v>
      </c>
      <c r="K307">
        <v>21877</v>
      </c>
      <c r="L307">
        <v>167722.9</v>
      </c>
      <c r="M307" t="s">
        <v>44</v>
      </c>
      <c r="N307" t="s">
        <v>45</v>
      </c>
      <c r="O307" s="2"/>
      <c r="P307">
        <v>0</v>
      </c>
    </row>
    <row r="308" spans="1:16" x14ac:dyDescent="0.3">
      <c r="A308" t="s">
        <v>414</v>
      </c>
      <c r="B308" t="s">
        <v>11</v>
      </c>
      <c r="C308" t="s">
        <v>37</v>
      </c>
      <c r="D308" t="s">
        <v>13</v>
      </c>
      <c r="E308" t="s">
        <v>14</v>
      </c>
      <c r="F308">
        <v>64</v>
      </c>
      <c r="G308" t="s">
        <v>105</v>
      </c>
      <c r="H308" s="2">
        <v>37962</v>
      </c>
      <c r="I308">
        <v>125807</v>
      </c>
      <c r="J308">
        <v>0.15</v>
      </c>
      <c r="K308">
        <v>18871</v>
      </c>
      <c r="L308">
        <v>144678.04999999999</v>
      </c>
      <c r="M308" t="s">
        <v>15</v>
      </c>
      <c r="N308" t="s">
        <v>25</v>
      </c>
      <c r="O308" s="2"/>
      <c r="P308">
        <v>0</v>
      </c>
    </row>
    <row r="309" spans="1:16" x14ac:dyDescent="0.3">
      <c r="A309" t="s">
        <v>415</v>
      </c>
      <c r="B309" t="s">
        <v>33</v>
      </c>
      <c r="C309" t="s">
        <v>30</v>
      </c>
      <c r="D309" t="s">
        <v>24</v>
      </c>
      <c r="E309" t="s">
        <v>19</v>
      </c>
      <c r="F309">
        <v>25</v>
      </c>
      <c r="G309" t="s">
        <v>93</v>
      </c>
      <c r="H309" s="2">
        <v>44405</v>
      </c>
      <c r="I309">
        <v>46845</v>
      </c>
      <c r="J309">
        <v>0</v>
      </c>
      <c r="K309">
        <v>0</v>
      </c>
      <c r="L309">
        <v>46845</v>
      </c>
      <c r="M309" t="s">
        <v>15</v>
      </c>
      <c r="N309" t="s">
        <v>34</v>
      </c>
      <c r="O309" s="2"/>
      <c r="P309">
        <v>0</v>
      </c>
    </row>
    <row r="310" spans="1:16" x14ac:dyDescent="0.3">
      <c r="A310" t="s">
        <v>416</v>
      </c>
      <c r="B310" t="s">
        <v>11</v>
      </c>
      <c r="C310" t="s">
        <v>42</v>
      </c>
      <c r="D310" t="s">
        <v>31</v>
      </c>
      <c r="E310" t="s">
        <v>14</v>
      </c>
      <c r="F310">
        <v>59</v>
      </c>
      <c r="G310" t="s">
        <v>105</v>
      </c>
      <c r="H310" s="2">
        <v>39689</v>
      </c>
      <c r="I310">
        <v>157969</v>
      </c>
      <c r="J310">
        <v>0.1</v>
      </c>
      <c r="K310">
        <v>15797</v>
      </c>
      <c r="L310">
        <v>173765.9</v>
      </c>
      <c r="M310" t="s">
        <v>20</v>
      </c>
      <c r="N310" t="s">
        <v>21</v>
      </c>
      <c r="O310" s="2"/>
      <c r="P310">
        <v>0</v>
      </c>
    </row>
    <row r="311" spans="1:16" x14ac:dyDescent="0.3">
      <c r="A311" t="s">
        <v>417</v>
      </c>
      <c r="B311" t="s">
        <v>69</v>
      </c>
      <c r="C311" t="s">
        <v>12</v>
      </c>
      <c r="D311" t="s">
        <v>31</v>
      </c>
      <c r="E311" t="s">
        <v>14</v>
      </c>
      <c r="F311">
        <v>40</v>
      </c>
      <c r="G311" t="s">
        <v>106</v>
      </c>
      <c r="H311" s="2">
        <v>40522</v>
      </c>
      <c r="I311">
        <v>97807</v>
      </c>
      <c r="J311">
        <v>0</v>
      </c>
      <c r="K311">
        <v>0</v>
      </c>
      <c r="L311">
        <v>97807</v>
      </c>
      <c r="M311" t="s">
        <v>15</v>
      </c>
      <c r="N311" t="s">
        <v>25</v>
      </c>
      <c r="O311" s="2"/>
      <c r="P311">
        <v>0</v>
      </c>
    </row>
    <row r="312" spans="1:16" x14ac:dyDescent="0.3">
      <c r="A312" t="s">
        <v>418</v>
      </c>
      <c r="B312" t="s">
        <v>55</v>
      </c>
      <c r="C312" t="s">
        <v>37</v>
      </c>
      <c r="D312" t="s">
        <v>18</v>
      </c>
      <c r="E312" t="s">
        <v>19</v>
      </c>
      <c r="F312">
        <v>31</v>
      </c>
      <c r="G312" t="s">
        <v>93</v>
      </c>
      <c r="H312" s="2">
        <v>42347</v>
      </c>
      <c r="I312">
        <v>73854</v>
      </c>
      <c r="J312">
        <v>0</v>
      </c>
      <c r="K312">
        <v>0</v>
      </c>
      <c r="L312">
        <v>73854</v>
      </c>
      <c r="M312" t="s">
        <v>15</v>
      </c>
      <c r="N312" t="s">
        <v>16</v>
      </c>
      <c r="O312" s="2"/>
      <c r="P312">
        <v>0</v>
      </c>
    </row>
    <row r="313" spans="1:16" x14ac:dyDescent="0.3">
      <c r="A313" t="s">
        <v>419</v>
      </c>
      <c r="B313" t="s">
        <v>11</v>
      </c>
      <c r="C313" t="s">
        <v>35</v>
      </c>
      <c r="D313" t="s">
        <v>18</v>
      </c>
      <c r="E313" t="s">
        <v>19</v>
      </c>
      <c r="F313">
        <v>45</v>
      </c>
      <c r="G313" t="s">
        <v>106</v>
      </c>
      <c r="H313" s="2">
        <v>39063</v>
      </c>
      <c r="I313">
        <v>149537</v>
      </c>
      <c r="J313">
        <v>0.14000000000000001</v>
      </c>
      <c r="K313">
        <v>20935</v>
      </c>
      <c r="L313">
        <v>170472.18</v>
      </c>
      <c r="M313" t="s">
        <v>15</v>
      </c>
      <c r="N313" t="s">
        <v>16</v>
      </c>
      <c r="O313" s="2"/>
      <c r="P313">
        <v>0</v>
      </c>
    </row>
    <row r="314" spans="1:16" x14ac:dyDescent="0.3">
      <c r="A314" t="s">
        <v>420</v>
      </c>
      <c r="B314" t="s">
        <v>11</v>
      </c>
      <c r="C314" t="s">
        <v>30</v>
      </c>
      <c r="D314" t="s">
        <v>18</v>
      </c>
      <c r="E314" t="s">
        <v>14</v>
      </c>
      <c r="F314">
        <v>49</v>
      </c>
      <c r="G314" t="s">
        <v>104</v>
      </c>
      <c r="H314" s="2">
        <v>41379</v>
      </c>
      <c r="I314">
        <v>128303</v>
      </c>
      <c r="J314">
        <v>0.15</v>
      </c>
      <c r="K314">
        <v>19245</v>
      </c>
      <c r="L314">
        <v>147548.45000000001</v>
      </c>
      <c r="M314" t="s">
        <v>15</v>
      </c>
      <c r="N314" t="s">
        <v>28</v>
      </c>
      <c r="O314" s="2"/>
      <c r="P314">
        <v>0</v>
      </c>
    </row>
    <row r="315" spans="1:16" x14ac:dyDescent="0.3">
      <c r="A315" t="s">
        <v>421</v>
      </c>
      <c r="B315" t="s">
        <v>63</v>
      </c>
      <c r="C315" t="s">
        <v>12</v>
      </c>
      <c r="D315" t="s">
        <v>24</v>
      </c>
      <c r="E315" t="s">
        <v>19</v>
      </c>
      <c r="F315">
        <v>46</v>
      </c>
      <c r="G315" t="s">
        <v>104</v>
      </c>
      <c r="H315" s="2">
        <v>38513</v>
      </c>
      <c r="I315">
        <v>67374</v>
      </c>
      <c r="J315">
        <v>0</v>
      </c>
      <c r="K315">
        <v>0</v>
      </c>
      <c r="L315">
        <v>67374</v>
      </c>
      <c r="M315" t="s">
        <v>15</v>
      </c>
      <c r="N315" t="s">
        <v>36</v>
      </c>
      <c r="O315" s="2"/>
      <c r="P315">
        <v>0</v>
      </c>
    </row>
    <row r="316" spans="1:16" x14ac:dyDescent="0.3">
      <c r="A316" t="s">
        <v>422</v>
      </c>
      <c r="B316" t="s">
        <v>32</v>
      </c>
      <c r="C316" t="s">
        <v>37</v>
      </c>
      <c r="D316" t="s">
        <v>31</v>
      </c>
      <c r="E316" t="s">
        <v>19</v>
      </c>
      <c r="F316">
        <v>46</v>
      </c>
      <c r="G316" t="s">
        <v>104</v>
      </c>
      <c r="H316" s="2">
        <v>40810</v>
      </c>
      <c r="I316">
        <v>102167</v>
      </c>
      <c r="J316">
        <v>0.06</v>
      </c>
      <c r="K316">
        <v>6130</v>
      </c>
      <c r="L316">
        <v>108297.02</v>
      </c>
      <c r="M316" t="s">
        <v>44</v>
      </c>
      <c r="N316" t="s">
        <v>46</v>
      </c>
      <c r="O316" s="2"/>
      <c r="P316">
        <v>0</v>
      </c>
    </row>
    <row r="317" spans="1:16" x14ac:dyDescent="0.3">
      <c r="A317" t="s">
        <v>423</v>
      </c>
      <c r="B317" t="s">
        <v>11</v>
      </c>
      <c r="C317" t="s">
        <v>30</v>
      </c>
      <c r="D317" t="s">
        <v>18</v>
      </c>
      <c r="E317" t="s">
        <v>19</v>
      </c>
      <c r="F317">
        <v>45</v>
      </c>
      <c r="G317" t="s">
        <v>106</v>
      </c>
      <c r="H317" s="2">
        <v>39332</v>
      </c>
      <c r="I317">
        <v>151027</v>
      </c>
      <c r="J317">
        <v>0.1</v>
      </c>
      <c r="K317">
        <v>15103</v>
      </c>
      <c r="L317">
        <v>166129.70000000001</v>
      </c>
      <c r="M317" t="s">
        <v>20</v>
      </c>
      <c r="N317" t="s">
        <v>40</v>
      </c>
      <c r="O317" s="2"/>
      <c r="P317">
        <v>0</v>
      </c>
    </row>
    <row r="318" spans="1:16" x14ac:dyDescent="0.3">
      <c r="A318" t="s">
        <v>424</v>
      </c>
      <c r="B318" t="s">
        <v>32</v>
      </c>
      <c r="C318" t="s">
        <v>35</v>
      </c>
      <c r="D318" t="s">
        <v>24</v>
      </c>
      <c r="E318" t="s">
        <v>19</v>
      </c>
      <c r="F318">
        <v>40</v>
      </c>
      <c r="G318" t="s">
        <v>106</v>
      </c>
      <c r="H318" s="2">
        <v>43147</v>
      </c>
      <c r="I318">
        <v>120905</v>
      </c>
      <c r="J318">
        <v>0.05</v>
      </c>
      <c r="K318">
        <v>6045</v>
      </c>
      <c r="L318">
        <v>126950.25</v>
      </c>
      <c r="M318" t="s">
        <v>15</v>
      </c>
      <c r="N318" t="s">
        <v>16</v>
      </c>
      <c r="O318" s="2"/>
      <c r="P318">
        <v>0</v>
      </c>
    </row>
    <row r="319" spans="1:16" x14ac:dyDescent="0.3">
      <c r="A319" t="s">
        <v>425</v>
      </c>
      <c r="B319" t="s">
        <v>41</v>
      </c>
      <c r="C319" t="s">
        <v>23</v>
      </c>
      <c r="D319" t="s">
        <v>18</v>
      </c>
      <c r="E319" t="s">
        <v>14</v>
      </c>
      <c r="F319">
        <v>48</v>
      </c>
      <c r="G319" t="s">
        <v>104</v>
      </c>
      <c r="H319" s="2">
        <v>43253</v>
      </c>
      <c r="I319">
        <v>231567</v>
      </c>
      <c r="J319">
        <v>0.36</v>
      </c>
      <c r="K319">
        <v>83364</v>
      </c>
      <c r="L319">
        <v>314931.12</v>
      </c>
      <c r="M319" t="s">
        <v>15</v>
      </c>
      <c r="N319" t="s">
        <v>16</v>
      </c>
      <c r="O319" s="2"/>
      <c r="P319">
        <v>0</v>
      </c>
    </row>
    <row r="320" spans="1:16" x14ac:dyDescent="0.3">
      <c r="A320" t="s">
        <v>426</v>
      </c>
      <c r="B320" t="s">
        <v>41</v>
      </c>
      <c r="C320" t="s">
        <v>12</v>
      </c>
      <c r="D320" t="s">
        <v>13</v>
      </c>
      <c r="E320" t="s">
        <v>19</v>
      </c>
      <c r="F320">
        <v>31</v>
      </c>
      <c r="G320" t="s">
        <v>93</v>
      </c>
      <c r="H320" s="2">
        <v>42197</v>
      </c>
      <c r="I320">
        <v>215388</v>
      </c>
      <c r="J320">
        <v>0.33</v>
      </c>
      <c r="K320">
        <v>71078</v>
      </c>
      <c r="L320">
        <v>286466.04000000004</v>
      </c>
      <c r="M320" t="s">
        <v>15</v>
      </c>
      <c r="N320" t="s">
        <v>34</v>
      </c>
      <c r="O320" s="2"/>
      <c r="P320">
        <v>0</v>
      </c>
    </row>
    <row r="321" spans="1:16" x14ac:dyDescent="0.3">
      <c r="A321" t="s">
        <v>427</v>
      </c>
      <c r="B321" t="s">
        <v>11</v>
      </c>
      <c r="C321" t="s">
        <v>30</v>
      </c>
      <c r="D321" t="s">
        <v>24</v>
      </c>
      <c r="E321" t="s">
        <v>14</v>
      </c>
      <c r="F321">
        <v>30</v>
      </c>
      <c r="G321" t="s">
        <v>93</v>
      </c>
      <c r="H321" s="2">
        <v>42168</v>
      </c>
      <c r="I321">
        <v>127972</v>
      </c>
      <c r="J321">
        <v>0.11</v>
      </c>
      <c r="K321">
        <v>14077</v>
      </c>
      <c r="L321">
        <v>142048.92000000001</v>
      </c>
      <c r="M321" t="s">
        <v>15</v>
      </c>
      <c r="N321" t="s">
        <v>16</v>
      </c>
      <c r="O321" s="2"/>
      <c r="P321">
        <v>0</v>
      </c>
    </row>
    <row r="322" spans="1:16" x14ac:dyDescent="0.3">
      <c r="A322" t="s">
        <v>428</v>
      </c>
      <c r="B322" t="s">
        <v>58</v>
      </c>
      <c r="C322" t="s">
        <v>39</v>
      </c>
      <c r="D322" t="s">
        <v>31</v>
      </c>
      <c r="E322" t="s">
        <v>14</v>
      </c>
      <c r="F322">
        <v>55</v>
      </c>
      <c r="G322" t="s">
        <v>104</v>
      </c>
      <c r="H322" s="2">
        <v>34915</v>
      </c>
      <c r="I322">
        <v>80701</v>
      </c>
      <c r="J322">
        <v>0</v>
      </c>
      <c r="K322">
        <v>0</v>
      </c>
      <c r="L322">
        <v>80701</v>
      </c>
      <c r="M322" t="s">
        <v>15</v>
      </c>
      <c r="N322" t="s">
        <v>25</v>
      </c>
      <c r="O322" s="2">
        <v>38456</v>
      </c>
      <c r="P322">
        <v>1</v>
      </c>
    </row>
    <row r="323" spans="1:16" x14ac:dyDescent="0.3">
      <c r="A323" t="s">
        <v>429</v>
      </c>
      <c r="B323" t="s">
        <v>32</v>
      </c>
      <c r="C323" t="s">
        <v>42</v>
      </c>
      <c r="D323" t="s">
        <v>31</v>
      </c>
      <c r="E323" t="s">
        <v>19</v>
      </c>
      <c r="F323">
        <v>28</v>
      </c>
      <c r="G323" t="s">
        <v>93</v>
      </c>
      <c r="H323" s="2">
        <v>43863</v>
      </c>
      <c r="I323">
        <v>115417</v>
      </c>
      <c r="J323">
        <v>0.06</v>
      </c>
      <c r="K323">
        <v>6925</v>
      </c>
      <c r="L323">
        <v>122342.02</v>
      </c>
      <c r="M323" t="s">
        <v>20</v>
      </c>
      <c r="N323" t="s">
        <v>40</v>
      </c>
      <c r="O323" s="2"/>
      <c r="P323">
        <v>0</v>
      </c>
    </row>
    <row r="324" spans="1:16" x14ac:dyDescent="0.3">
      <c r="A324" t="s">
        <v>430</v>
      </c>
      <c r="B324" t="s">
        <v>47</v>
      </c>
      <c r="C324" t="s">
        <v>39</v>
      </c>
      <c r="D324" t="s">
        <v>31</v>
      </c>
      <c r="E324" t="s">
        <v>14</v>
      </c>
      <c r="F324">
        <v>45</v>
      </c>
      <c r="G324" t="s">
        <v>106</v>
      </c>
      <c r="H324" s="2">
        <v>43635</v>
      </c>
      <c r="I324">
        <v>88045</v>
      </c>
      <c r="J324">
        <v>0</v>
      </c>
      <c r="K324">
        <v>0</v>
      </c>
      <c r="L324">
        <v>88045</v>
      </c>
      <c r="M324" t="s">
        <v>15</v>
      </c>
      <c r="N324" t="s">
        <v>25</v>
      </c>
      <c r="O324" s="2"/>
      <c r="P324">
        <v>0</v>
      </c>
    </row>
    <row r="325" spans="1:16" x14ac:dyDescent="0.3">
      <c r="A325" t="s">
        <v>431</v>
      </c>
      <c r="B325" t="s">
        <v>26</v>
      </c>
      <c r="C325" t="s">
        <v>12</v>
      </c>
      <c r="D325" t="s">
        <v>24</v>
      </c>
      <c r="E325" t="s">
        <v>14</v>
      </c>
      <c r="F325">
        <v>45</v>
      </c>
      <c r="G325" t="s">
        <v>106</v>
      </c>
      <c r="H325" s="2">
        <v>43185</v>
      </c>
      <c r="I325">
        <v>86478</v>
      </c>
      <c r="J325">
        <v>0.06</v>
      </c>
      <c r="K325">
        <v>5189</v>
      </c>
      <c r="L325">
        <v>91666.68</v>
      </c>
      <c r="M325" t="s">
        <v>15</v>
      </c>
      <c r="N325" t="s">
        <v>36</v>
      </c>
      <c r="O325" s="2"/>
      <c r="P325">
        <v>0</v>
      </c>
    </row>
    <row r="326" spans="1:16" x14ac:dyDescent="0.3">
      <c r="A326" t="s">
        <v>432</v>
      </c>
      <c r="B326" t="s">
        <v>41</v>
      </c>
      <c r="C326" t="s">
        <v>39</v>
      </c>
      <c r="D326" t="s">
        <v>18</v>
      </c>
      <c r="E326" t="s">
        <v>19</v>
      </c>
      <c r="F326">
        <v>63</v>
      </c>
      <c r="G326" t="s">
        <v>105</v>
      </c>
      <c r="H326" s="2">
        <v>42387</v>
      </c>
      <c r="I326">
        <v>180994</v>
      </c>
      <c r="J326">
        <v>0.39</v>
      </c>
      <c r="K326">
        <v>70588</v>
      </c>
      <c r="L326">
        <v>251581.66</v>
      </c>
      <c r="M326" t="s">
        <v>15</v>
      </c>
      <c r="N326" t="s">
        <v>16</v>
      </c>
      <c r="O326" s="2"/>
      <c r="P326">
        <v>0</v>
      </c>
    </row>
    <row r="327" spans="1:16" x14ac:dyDescent="0.3">
      <c r="A327" t="s">
        <v>433</v>
      </c>
      <c r="B327" t="s">
        <v>51</v>
      </c>
      <c r="C327" t="s">
        <v>23</v>
      </c>
      <c r="D327" t="s">
        <v>13</v>
      </c>
      <c r="E327" t="s">
        <v>14</v>
      </c>
      <c r="F327">
        <v>55</v>
      </c>
      <c r="G327" t="s">
        <v>104</v>
      </c>
      <c r="H327" s="2">
        <v>39418</v>
      </c>
      <c r="I327">
        <v>64494</v>
      </c>
      <c r="J327">
        <v>0</v>
      </c>
      <c r="K327">
        <v>0</v>
      </c>
      <c r="L327">
        <v>64494</v>
      </c>
      <c r="M327" t="s">
        <v>15</v>
      </c>
      <c r="N327" t="s">
        <v>43</v>
      </c>
      <c r="O327" s="2"/>
      <c r="P327">
        <v>0</v>
      </c>
    </row>
    <row r="328" spans="1:16" x14ac:dyDescent="0.3">
      <c r="A328" t="s">
        <v>434</v>
      </c>
      <c r="B328" t="s">
        <v>29</v>
      </c>
      <c r="C328" t="s">
        <v>30</v>
      </c>
      <c r="D328" t="s">
        <v>18</v>
      </c>
      <c r="E328" t="s">
        <v>19</v>
      </c>
      <c r="F328">
        <v>47</v>
      </c>
      <c r="G328" t="s">
        <v>104</v>
      </c>
      <c r="H328" s="2">
        <v>37550</v>
      </c>
      <c r="I328">
        <v>70122</v>
      </c>
      <c r="J328">
        <v>0</v>
      </c>
      <c r="K328">
        <v>0</v>
      </c>
      <c r="L328">
        <v>70122</v>
      </c>
      <c r="M328" t="s">
        <v>15</v>
      </c>
      <c r="N328" t="s">
        <v>43</v>
      </c>
      <c r="O328" s="2"/>
      <c r="P328">
        <v>0</v>
      </c>
    </row>
    <row r="329" spans="1:16" x14ac:dyDescent="0.3">
      <c r="A329" t="s">
        <v>435</v>
      </c>
      <c r="B329" t="s">
        <v>22</v>
      </c>
      <c r="C329" t="s">
        <v>35</v>
      </c>
      <c r="D329" t="s">
        <v>18</v>
      </c>
      <c r="E329" t="s">
        <v>19</v>
      </c>
      <c r="F329">
        <v>29</v>
      </c>
      <c r="G329" t="s">
        <v>93</v>
      </c>
      <c r="H329" s="2">
        <v>42785</v>
      </c>
      <c r="I329">
        <v>181854</v>
      </c>
      <c r="J329">
        <v>0.28999999999999998</v>
      </c>
      <c r="K329">
        <v>52738</v>
      </c>
      <c r="L329">
        <v>234591.66</v>
      </c>
      <c r="M329" t="s">
        <v>15</v>
      </c>
      <c r="N329" t="s">
        <v>16</v>
      </c>
      <c r="O329" s="2">
        <v>43945</v>
      </c>
      <c r="P329">
        <v>1</v>
      </c>
    </row>
    <row r="330" spans="1:16" x14ac:dyDescent="0.3">
      <c r="A330" t="s">
        <v>436</v>
      </c>
      <c r="B330" t="s">
        <v>59</v>
      </c>
      <c r="C330" t="s">
        <v>37</v>
      </c>
      <c r="D330" t="s">
        <v>24</v>
      </c>
      <c r="E330" t="s">
        <v>14</v>
      </c>
      <c r="F330">
        <v>34</v>
      </c>
      <c r="G330" t="s">
        <v>93</v>
      </c>
      <c r="H330" s="2">
        <v>42664</v>
      </c>
      <c r="I330">
        <v>52811</v>
      </c>
      <c r="J330">
        <v>0</v>
      </c>
      <c r="K330">
        <v>0</v>
      </c>
      <c r="L330">
        <v>52811</v>
      </c>
      <c r="M330" t="s">
        <v>15</v>
      </c>
      <c r="N330" t="s">
        <v>34</v>
      </c>
      <c r="O330" s="2"/>
      <c r="P330">
        <v>0</v>
      </c>
    </row>
    <row r="331" spans="1:16" x14ac:dyDescent="0.3">
      <c r="A331" t="s">
        <v>437</v>
      </c>
      <c r="B331" t="s">
        <v>68</v>
      </c>
      <c r="C331" t="s">
        <v>12</v>
      </c>
      <c r="D331" t="s">
        <v>13</v>
      </c>
      <c r="E331" t="s">
        <v>14</v>
      </c>
      <c r="F331">
        <v>28</v>
      </c>
      <c r="G331" t="s">
        <v>93</v>
      </c>
      <c r="H331" s="2">
        <v>43763</v>
      </c>
      <c r="I331">
        <v>50111</v>
      </c>
      <c r="J331">
        <v>0</v>
      </c>
      <c r="K331">
        <v>0</v>
      </c>
      <c r="L331">
        <v>50111</v>
      </c>
      <c r="M331" t="s">
        <v>20</v>
      </c>
      <c r="N331" t="s">
        <v>53</v>
      </c>
      <c r="O331" s="2"/>
      <c r="P331">
        <v>0</v>
      </c>
    </row>
    <row r="332" spans="1:16" x14ac:dyDescent="0.3">
      <c r="A332" t="s">
        <v>438</v>
      </c>
      <c r="B332" t="s">
        <v>72</v>
      </c>
      <c r="C332" t="s">
        <v>12</v>
      </c>
      <c r="D332" t="s">
        <v>18</v>
      </c>
      <c r="E332" t="s">
        <v>19</v>
      </c>
      <c r="F332">
        <v>31</v>
      </c>
      <c r="G332" t="s">
        <v>93</v>
      </c>
      <c r="H332" s="2">
        <v>42497</v>
      </c>
      <c r="I332">
        <v>71192</v>
      </c>
      <c r="J332">
        <v>0</v>
      </c>
      <c r="K332">
        <v>0</v>
      </c>
      <c r="L332">
        <v>71192</v>
      </c>
      <c r="M332" t="s">
        <v>15</v>
      </c>
      <c r="N332" t="s">
        <v>36</v>
      </c>
      <c r="O332" s="2"/>
      <c r="P332">
        <v>0</v>
      </c>
    </row>
    <row r="333" spans="1:16" x14ac:dyDescent="0.3">
      <c r="A333" t="s">
        <v>439</v>
      </c>
      <c r="B333" t="s">
        <v>22</v>
      </c>
      <c r="C333" t="s">
        <v>30</v>
      </c>
      <c r="D333" t="s">
        <v>18</v>
      </c>
      <c r="E333" t="s">
        <v>14</v>
      </c>
      <c r="F333">
        <v>50</v>
      </c>
      <c r="G333" t="s">
        <v>104</v>
      </c>
      <c r="H333" s="2">
        <v>43452</v>
      </c>
      <c r="I333">
        <v>155351</v>
      </c>
      <c r="J333">
        <v>0.2</v>
      </c>
      <c r="K333">
        <v>31070</v>
      </c>
      <c r="L333">
        <v>186421.2</v>
      </c>
      <c r="M333" t="s">
        <v>15</v>
      </c>
      <c r="N333" t="s">
        <v>16</v>
      </c>
      <c r="O333" s="2"/>
      <c r="P333">
        <v>0</v>
      </c>
    </row>
    <row r="334" spans="1:16" x14ac:dyDescent="0.3">
      <c r="A334" t="s">
        <v>440</v>
      </c>
      <c r="B334" t="s">
        <v>22</v>
      </c>
      <c r="C334" t="s">
        <v>37</v>
      </c>
      <c r="D334" t="s">
        <v>24</v>
      </c>
      <c r="E334" t="s">
        <v>19</v>
      </c>
      <c r="F334">
        <v>39</v>
      </c>
      <c r="G334" t="s">
        <v>106</v>
      </c>
      <c r="H334" s="2">
        <v>39049</v>
      </c>
      <c r="I334">
        <v>161690</v>
      </c>
      <c r="J334">
        <v>0.28999999999999998</v>
      </c>
      <c r="K334">
        <v>46890</v>
      </c>
      <c r="L334">
        <v>208580.1</v>
      </c>
      <c r="M334" t="s">
        <v>20</v>
      </c>
      <c r="N334" t="s">
        <v>49</v>
      </c>
      <c r="O334" s="2"/>
      <c r="P334">
        <v>0</v>
      </c>
    </row>
    <row r="335" spans="1:16" x14ac:dyDescent="0.3">
      <c r="A335" t="s">
        <v>441</v>
      </c>
      <c r="B335" t="s">
        <v>65</v>
      </c>
      <c r="C335" t="s">
        <v>39</v>
      </c>
      <c r="D335" t="s">
        <v>24</v>
      </c>
      <c r="E335" t="s">
        <v>14</v>
      </c>
      <c r="F335">
        <v>35</v>
      </c>
      <c r="G335" t="s">
        <v>93</v>
      </c>
      <c r="H335" s="2">
        <v>42776</v>
      </c>
      <c r="I335">
        <v>60132</v>
      </c>
      <c r="J335">
        <v>0</v>
      </c>
      <c r="K335">
        <v>0</v>
      </c>
      <c r="L335">
        <v>60132</v>
      </c>
      <c r="M335" t="s">
        <v>20</v>
      </c>
      <c r="N335" t="s">
        <v>21</v>
      </c>
      <c r="O335" s="2"/>
      <c r="P335">
        <v>0</v>
      </c>
    </row>
    <row r="336" spans="1:16" x14ac:dyDescent="0.3">
      <c r="A336" t="s">
        <v>442</v>
      </c>
      <c r="B336" t="s">
        <v>63</v>
      </c>
      <c r="C336" t="s">
        <v>12</v>
      </c>
      <c r="D336" t="s">
        <v>18</v>
      </c>
      <c r="E336" t="s">
        <v>19</v>
      </c>
      <c r="F336">
        <v>54</v>
      </c>
      <c r="G336" t="s">
        <v>104</v>
      </c>
      <c r="H336" s="2">
        <v>34631</v>
      </c>
      <c r="I336">
        <v>87216</v>
      </c>
      <c r="J336">
        <v>0</v>
      </c>
      <c r="K336">
        <v>0</v>
      </c>
      <c r="L336">
        <v>87216</v>
      </c>
      <c r="M336" t="s">
        <v>15</v>
      </c>
      <c r="N336" t="s">
        <v>34</v>
      </c>
      <c r="O336" s="2"/>
      <c r="P336">
        <v>0</v>
      </c>
    </row>
    <row r="337" spans="1:16" x14ac:dyDescent="0.3">
      <c r="A337" t="s">
        <v>443</v>
      </c>
      <c r="B337" t="s">
        <v>68</v>
      </c>
      <c r="C337" t="s">
        <v>12</v>
      </c>
      <c r="D337" t="s">
        <v>31</v>
      </c>
      <c r="E337" t="s">
        <v>19</v>
      </c>
      <c r="F337">
        <v>47</v>
      </c>
      <c r="G337" t="s">
        <v>104</v>
      </c>
      <c r="H337" s="2">
        <v>43944</v>
      </c>
      <c r="I337">
        <v>50069</v>
      </c>
      <c r="J337">
        <v>0</v>
      </c>
      <c r="K337">
        <v>0</v>
      </c>
      <c r="L337">
        <v>50069</v>
      </c>
      <c r="M337" t="s">
        <v>15</v>
      </c>
      <c r="N337" t="s">
        <v>16</v>
      </c>
      <c r="O337" s="2"/>
      <c r="P337">
        <v>0</v>
      </c>
    </row>
    <row r="338" spans="1:16" x14ac:dyDescent="0.3">
      <c r="A338" t="s">
        <v>444</v>
      </c>
      <c r="B338" t="s">
        <v>22</v>
      </c>
      <c r="C338" t="s">
        <v>12</v>
      </c>
      <c r="D338" t="s">
        <v>24</v>
      </c>
      <c r="E338" t="s">
        <v>14</v>
      </c>
      <c r="F338">
        <v>26</v>
      </c>
      <c r="G338" t="s">
        <v>93</v>
      </c>
      <c r="H338" s="2">
        <v>44403</v>
      </c>
      <c r="I338">
        <v>151108</v>
      </c>
      <c r="J338">
        <v>0.22</v>
      </c>
      <c r="K338">
        <v>33244</v>
      </c>
      <c r="L338">
        <v>184351.76</v>
      </c>
      <c r="M338" t="s">
        <v>15</v>
      </c>
      <c r="N338" t="s">
        <v>28</v>
      </c>
      <c r="O338" s="2"/>
      <c r="P338">
        <v>0</v>
      </c>
    </row>
    <row r="339" spans="1:16" x14ac:dyDescent="0.3">
      <c r="A339" t="s">
        <v>445</v>
      </c>
      <c r="B339" t="s">
        <v>26</v>
      </c>
      <c r="C339" t="s">
        <v>12</v>
      </c>
      <c r="D339" t="s">
        <v>18</v>
      </c>
      <c r="E339" t="s">
        <v>14</v>
      </c>
      <c r="F339">
        <v>42</v>
      </c>
      <c r="G339" t="s">
        <v>106</v>
      </c>
      <c r="H339" s="2">
        <v>38640</v>
      </c>
      <c r="I339">
        <v>67398</v>
      </c>
      <c r="J339">
        <v>7.0000000000000007E-2</v>
      </c>
      <c r="K339">
        <v>4718</v>
      </c>
      <c r="L339">
        <v>72115.86</v>
      </c>
      <c r="M339" t="s">
        <v>15</v>
      </c>
      <c r="N339" t="s">
        <v>28</v>
      </c>
      <c r="O339" s="2"/>
      <c r="P339">
        <v>0</v>
      </c>
    </row>
    <row r="340" spans="1:16" x14ac:dyDescent="0.3">
      <c r="A340" t="s">
        <v>446</v>
      </c>
      <c r="B340" t="s">
        <v>65</v>
      </c>
      <c r="C340" t="s">
        <v>39</v>
      </c>
      <c r="D340" t="s">
        <v>13</v>
      </c>
      <c r="E340" t="s">
        <v>14</v>
      </c>
      <c r="F340">
        <v>47</v>
      </c>
      <c r="G340" t="s">
        <v>104</v>
      </c>
      <c r="H340" s="2">
        <v>42245</v>
      </c>
      <c r="I340">
        <v>68488</v>
      </c>
      <c r="J340">
        <v>0</v>
      </c>
      <c r="K340">
        <v>0</v>
      </c>
      <c r="L340">
        <v>68488</v>
      </c>
      <c r="M340" t="s">
        <v>15</v>
      </c>
      <c r="N340" t="s">
        <v>16</v>
      </c>
      <c r="O340" s="2"/>
      <c r="P340">
        <v>0</v>
      </c>
    </row>
    <row r="341" spans="1:16" x14ac:dyDescent="0.3">
      <c r="A341" t="s">
        <v>447</v>
      </c>
      <c r="B341" t="s">
        <v>47</v>
      </c>
      <c r="C341" t="s">
        <v>39</v>
      </c>
      <c r="D341" t="s">
        <v>18</v>
      </c>
      <c r="E341" t="s">
        <v>14</v>
      </c>
      <c r="F341">
        <v>60</v>
      </c>
      <c r="G341" t="s">
        <v>105</v>
      </c>
      <c r="H341" s="2">
        <v>35992</v>
      </c>
      <c r="I341">
        <v>92932</v>
      </c>
      <c r="J341">
        <v>0</v>
      </c>
      <c r="K341">
        <v>0</v>
      </c>
      <c r="L341">
        <v>92932</v>
      </c>
      <c r="M341" t="s">
        <v>15</v>
      </c>
      <c r="N341" t="s">
        <v>43</v>
      </c>
      <c r="O341" s="2"/>
      <c r="P341">
        <v>0</v>
      </c>
    </row>
    <row r="342" spans="1:16" x14ac:dyDescent="0.3">
      <c r="A342" t="s">
        <v>448</v>
      </c>
      <c r="B342" t="s">
        <v>33</v>
      </c>
      <c r="C342" t="s">
        <v>23</v>
      </c>
      <c r="D342" t="s">
        <v>31</v>
      </c>
      <c r="E342" t="s">
        <v>14</v>
      </c>
      <c r="F342">
        <v>36</v>
      </c>
      <c r="G342" t="s">
        <v>106</v>
      </c>
      <c r="H342" s="2">
        <v>39994</v>
      </c>
      <c r="I342">
        <v>43363</v>
      </c>
      <c r="J342">
        <v>0</v>
      </c>
      <c r="K342">
        <v>0</v>
      </c>
      <c r="L342">
        <v>43363</v>
      </c>
      <c r="M342" t="s">
        <v>15</v>
      </c>
      <c r="N342" t="s">
        <v>36</v>
      </c>
      <c r="O342" s="2"/>
      <c r="P342">
        <v>0</v>
      </c>
    </row>
    <row r="343" spans="1:16" x14ac:dyDescent="0.3">
      <c r="A343" t="s">
        <v>449</v>
      </c>
      <c r="B343" t="s">
        <v>71</v>
      </c>
      <c r="C343" t="s">
        <v>12</v>
      </c>
      <c r="D343" t="s">
        <v>24</v>
      </c>
      <c r="E343" t="s">
        <v>19</v>
      </c>
      <c r="F343">
        <v>31</v>
      </c>
      <c r="G343" t="s">
        <v>93</v>
      </c>
      <c r="H343" s="2">
        <v>42780</v>
      </c>
      <c r="I343">
        <v>95963</v>
      </c>
      <c r="J343">
        <v>0</v>
      </c>
      <c r="K343">
        <v>0</v>
      </c>
      <c r="L343">
        <v>95963</v>
      </c>
      <c r="M343" t="s">
        <v>20</v>
      </c>
      <c r="N343" t="s">
        <v>53</v>
      </c>
      <c r="O343" s="2"/>
      <c r="P343">
        <v>0</v>
      </c>
    </row>
    <row r="344" spans="1:16" x14ac:dyDescent="0.3">
      <c r="A344" t="s">
        <v>450</v>
      </c>
      <c r="B344" t="s">
        <v>32</v>
      </c>
      <c r="C344" t="s">
        <v>23</v>
      </c>
      <c r="D344" t="s">
        <v>24</v>
      </c>
      <c r="E344" t="s">
        <v>14</v>
      </c>
      <c r="F344">
        <v>55</v>
      </c>
      <c r="G344" t="s">
        <v>104</v>
      </c>
      <c r="H344" s="2">
        <v>40297</v>
      </c>
      <c r="I344">
        <v>111038</v>
      </c>
      <c r="J344">
        <v>0.05</v>
      </c>
      <c r="K344">
        <v>5552</v>
      </c>
      <c r="L344">
        <v>116589.9</v>
      </c>
      <c r="M344" t="s">
        <v>44</v>
      </c>
      <c r="N344" t="s">
        <v>61</v>
      </c>
      <c r="O344" s="2"/>
      <c r="P344">
        <v>0</v>
      </c>
    </row>
    <row r="345" spans="1:16" x14ac:dyDescent="0.3">
      <c r="A345" t="s">
        <v>451</v>
      </c>
      <c r="B345" t="s">
        <v>41</v>
      </c>
      <c r="C345" t="s">
        <v>39</v>
      </c>
      <c r="D345" t="s">
        <v>13</v>
      </c>
      <c r="E345" t="s">
        <v>14</v>
      </c>
      <c r="F345">
        <v>51</v>
      </c>
      <c r="G345" t="s">
        <v>104</v>
      </c>
      <c r="H345" s="2">
        <v>35230</v>
      </c>
      <c r="I345">
        <v>200246</v>
      </c>
      <c r="J345">
        <v>0.34</v>
      </c>
      <c r="K345">
        <v>68084</v>
      </c>
      <c r="L345">
        <v>268329.64</v>
      </c>
      <c r="M345" t="s">
        <v>15</v>
      </c>
      <c r="N345" t="s">
        <v>43</v>
      </c>
      <c r="O345" s="2"/>
      <c r="P345">
        <v>0</v>
      </c>
    </row>
    <row r="346" spans="1:16" x14ac:dyDescent="0.3">
      <c r="A346" t="s">
        <v>452</v>
      </c>
      <c r="B346" t="s">
        <v>41</v>
      </c>
      <c r="C346" t="s">
        <v>12</v>
      </c>
      <c r="D346" t="s">
        <v>31</v>
      </c>
      <c r="E346" t="s">
        <v>14</v>
      </c>
      <c r="F346">
        <v>48</v>
      </c>
      <c r="G346" t="s">
        <v>104</v>
      </c>
      <c r="H346" s="2">
        <v>42053</v>
      </c>
      <c r="I346">
        <v>194871</v>
      </c>
      <c r="J346">
        <v>0.35</v>
      </c>
      <c r="K346">
        <v>68205</v>
      </c>
      <c r="L346">
        <v>263075.84999999998</v>
      </c>
      <c r="M346" t="s">
        <v>15</v>
      </c>
      <c r="N346" t="s">
        <v>43</v>
      </c>
      <c r="O346" s="2"/>
      <c r="P346">
        <v>0</v>
      </c>
    </row>
    <row r="347" spans="1:16" x14ac:dyDescent="0.3">
      <c r="A347" t="s">
        <v>453</v>
      </c>
      <c r="B347" t="s">
        <v>27</v>
      </c>
      <c r="C347" t="s">
        <v>35</v>
      </c>
      <c r="D347" t="s">
        <v>13</v>
      </c>
      <c r="E347" t="s">
        <v>19</v>
      </c>
      <c r="F347">
        <v>58</v>
      </c>
      <c r="G347" t="s">
        <v>105</v>
      </c>
      <c r="H347" s="2">
        <v>34592</v>
      </c>
      <c r="I347">
        <v>98769</v>
      </c>
      <c r="J347">
        <v>0</v>
      </c>
      <c r="K347">
        <v>0</v>
      </c>
      <c r="L347">
        <v>98769</v>
      </c>
      <c r="M347" t="s">
        <v>44</v>
      </c>
      <c r="N347" t="s">
        <v>46</v>
      </c>
      <c r="O347" s="2">
        <v>42646</v>
      </c>
      <c r="P347">
        <v>1</v>
      </c>
    </row>
    <row r="348" spans="1:16" x14ac:dyDescent="0.3">
      <c r="A348" t="s">
        <v>454</v>
      </c>
      <c r="B348" t="s">
        <v>29</v>
      </c>
      <c r="C348" t="s">
        <v>30</v>
      </c>
      <c r="D348" t="s">
        <v>13</v>
      </c>
      <c r="E348" t="s">
        <v>14</v>
      </c>
      <c r="F348">
        <v>29</v>
      </c>
      <c r="G348" t="s">
        <v>93</v>
      </c>
      <c r="H348" s="2">
        <v>43239</v>
      </c>
      <c r="I348">
        <v>65334</v>
      </c>
      <c r="J348">
        <v>0</v>
      </c>
      <c r="K348">
        <v>0</v>
      </c>
      <c r="L348">
        <v>65334</v>
      </c>
      <c r="M348" t="s">
        <v>44</v>
      </c>
      <c r="N348" t="s">
        <v>46</v>
      </c>
      <c r="O348" s="2"/>
      <c r="P348">
        <v>0</v>
      </c>
    </row>
    <row r="349" spans="1:16" x14ac:dyDescent="0.3">
      <c r="A349" t="s">
        <v>455</v>
      </c>
      <c r="B349" t="s">
        <v>17</v>
      </c>
      <c r="C349" t="s">
        <v>12</v>
      </c>
      <c r="D349" t="s">
        <v>18</v>
      </c>
      <c r="E349" t="s">
        <v>14</v>
      </c>
      <c r="F349">
        <v>25</v>
      </c>
      <c r="G349" t="s">
        <v>93</v>
      </c>
      <c r="H349" s="2">
        <v>44327</v>
      </c>
      <c r="I349">
        <v>83934</v>
      </c>
      <c r="J349">
        <v>0</v>
      </c>
      <c r="K349">
        <v>0</v>
      </c>
      <c r="L349">
        <v>83934</v>
      </c>
      <c r="M349" t="s">
        <v>15</v>
      </c>
      <c r="N349" t="s">
        <v>34</v>
      </c>
      <c r="O349" s="2"/>
      <c r="P349">
        <v>0</v>
      </c>
    </row>
    <row r="350" spans="1:16" x14ac:dyDescent="0.3">
      <c r="A350" t="s">
        <v>456</v>
      </c>
      <c r="B350" t="s">
        <v>22</v>
      </c>
      <c r="C350" t="s">
        <v>35</v>
      </c>
      <c r="D350" t="s">
        <v>13</v>
      </c>
      <c r="E350" t="s">
        <v>19</v>
      </c>
      <c r="F350">
        <v>36</v>
      </c>
      <c r="G350" t="s">
        <v>106</v>
      </c>
      <c r="H350" s="2">
        <v>42616</v>
      </c>
      <c r="I350">
        <v>150399</v>
      </c>
      <c r="J350">
        <v>0.28000000000000003</v>
      </c>
      <c r="K350">
        <v>42112</v>
      </c>
      <c r="L350">
        <v>192510.72</v>
      </c>
      <c r="M350" t="s">
        <v>15</v>
      </c>
      <c r="N350" t="s">
        <v>25</v>
      </c>
      <c r="O350" s="2"/>
      <c r="P350">
        <v>0</v>
      </c>
    </row>
    <row r="351" spans="1:16" x14ac:dyDescent="0.3">
      <c r="A351" t="s">
        <v>457</v>
      </c>
      <c r="B351" t="s">
        <v>22</v>
      </c>
      <c r="C351" t="s">
        <v>37</v>
      </c>
      <c r="D351" t="s">
        <v>13</v>
      </c>
      <c r="E351" t="s">
        <v>19</v>
      </c>
      <c r="F351">
        <v>37</v>
      </c>
      <c r="G351" t="s">
        <v>106</v>
      </c>
      <c r="H351" s="2">
        <v>41048</v>
      </c>
      <c r="I351">
        <v>160280</v>
      </c>
      <c r="J351">
        <v>0.19</v>
      </c>
      <c r="K351">
        <v>30453</v>
      </c>
      <c r="L351">
        <v>190733.2</v>
      </c>
      <c r="M351" t="s">
        <v>20</v>
      </c>
      <c r="N351" t="s">
        <v>49</v>
      </c>
      <c r="O351" s="2"/>
      <c r="P351">
        <v>0</v>
      </c>
    </row>
    <row r="352" spans="1:16" x14ac:dyDescent="0.3">
      <c r="A352" t="s">
        <v>458</v>
      </c>
      <c r="B352" t="s">
        <v>59</v>
      </c>
      <c r="C352" t="s">
        <v>37</v>
      </c>
      <c r="D352" t="s">
        <v>24</v>
      </c>
      <c r="E352" t="s">
        <v>19</v>
      </c>
      <c r="F352">
        <v>57</v>
      </c>
      <c r="G352" t="s">
        <v>105</v>
      </c>
      <c r="H352" s="2">
        <v>35548</v>
      </c>
      <c r="I352">
        <v>54051</v>
      </c>
      <c r="J352">
        <v>0</v>
      </c>
      <c r="K352">
        <v>0</v>
      </c>
      <c r="L352">
        <v>54051</v>
      </c>
      <c r="M352" t="s">
        <v>15</v>
      </c>
      <c r="N352" t="s">
        <v>34</v>
      </c>
      <c r="O352" s="2">
        <v>36079</v>
      </c>
      <c r="P352">
        <v>1</v>
      </c>
    </row>
    <row r="353" spans="1:16" x14ac:dyDescent="0.3">
      <c r="A353" t="s">
        <v>459</v>
      </c>
      <c r="B353" t="s">
        <v>22</v>
      </c>
      <c r="C353" t="s">
        <v>39</v>
      </c>
      <c r="D353" t="s">
        <v>13</v>
      </c>
      <c r="E353" t="s">
        <v>14</v>
      </c>
      <c r="F353">
        <v>59</v>
      </c>
      <c r="G353" t="s">
        <v>105</v>
      </c>
      <c r="H353" s="2">
        <v>37726</v>
      </c>
      <c r="I353">
        <v>150699</v>
      </c>
      <c r="J353">
        <v>0.28999999999999998</v>
      </c>
      <c r="K353">
        <v>43703</v>
      </c>
      <c r="L353">
        <v>194401.71</v>
      </c>
      <c r="M353" t="s">
        <v>44</v>
      </c>
      <c r="N353" t="s">
        <v>61</v>
      </c>
      <c r="O353" s="2"/>
      <c r="P353">
        <v>0</v>
      </c>
    </row>
    <row r="354" spans="1:16" x14ac:dyDescent="0.3">
      <c r="A354" t="s">
        <v>460</v>
      </c>
      <c r="B354" t="s">
        <v>51</v>
      </c>
      <c r="C354" t="s">
        <v>42</v>
      </c>
      <c r="D354" t="s">
        <v>24</v>
      </c>
      <c r="E354" t="s">
        <v>19</v>
      </c>
      <c r="F354">
        <v>37</v>
      </c>
      <c r="G354" t="s">
        <v>106</v>
      </c>
      <c r="H354" s="2">
        <v>41363</v>
      </c>
      <c r="I354">
        <v>69570</v>
      </c>
      <c r="J354">
        <v>0</v>
      </c>
      <c r="K354">
        <v>0</v>
      </c>
      <c r="L354">
        <v>69570</v>
      </c>
      <c r="M354" t="s">
        <v>15</v>
      </c>
      <c r="N354" t="s">
        <v>34</v>
      </c>
      <c r="O354" s="2"/>
      <c r="P354">
        <v>0</v>
      </c>
    </row>
    <row r="355" spans="1:16" x14ac:dyDescent="0.3">
      <c r="A355" t="s">
        <v>461</v>
      </c>
      <c r="B355" t="s">
        <v>71</v>
      </c>
      <c r="C355" t="s">
        <v>12</v>
      </c>
      <c r="D355" t="s">
        <v>18</v>
      </c>
      <c r="E355" t="s">
        <v>14</v>
      </c>
      <c r="F355">
        <v>30</v>
      </c>
      <c r="G355" t="s">
        <v>93</v>
      </c>
      <c r="H355" s="2">
        <v>43553</v>
      </c>
      <c r="I355">
        <v>86774</v>
      </c>
      <c r="J355">
        <v>0</v>
      </c>
      <c r="K355">
        <v>0</v>
      </c>
      <c r="L355">
        <v>86774</v>
      </c>
      <c r="M355" t="s">
        <v>20</v>
      </c>
      <c r="N355" t="s">
        <v>53</v>
      </c>
      <c r="O355" s="2"/>
      <c r="P355">
        <v>0</v>
      </c>
    </row>
    <row r="356" spans="1:16" x14ac:dyDescent="0.3">
      <c r="A356" t="s">
        <v>462</v>
      </c>
      <c r="B356" t="s">
        <v>55</v>
      </c>
      <c r="C356" t="s">
        <v>37</v>
      </c>
      <c r="D356" t="s">
        <v>18</v>
      </c>
      <c r="E356" t="s">
        <v>19</v>
      </c>
      <c r="F356">
        <v>49</v>
      </c>
      <c r="G356" t="s">
        <v>104</v>
      </c>
      <c r="H356" s="2">
        <v>36979</v>
      </c>
      <c r="I356">
        <v>57606</v>
      </c>
      <c r="J356">
        <v>0</v>
      </c>
      <c r="K356">
        <v>0</v>
      </c>
      <c r="L356">
        <v>57606</v>
      </c>
      <c r="M356" t="s">
        <v>15</v>
      </c>
      <c r="N356" t="s">
        <v>34</v>
      </c>
      <c r="O356" s="2"/>
      <c r="P356">
        <v>0</v>
      </c>
    </row>
    <row r="357" spans="1:16" x14ac:dyDescent="0.3">
      <c r="A357" t="s">
        <v>463</v>
      </c>
      <c r="B357" t="s">
        <v>11</v>
      </c>
      <c r="C357" t="s">
        <v>23</v>
      </c>
      <c r="D357" t="s">
        <v>31</v>
      </c>
      <c r="E357" t="s">
        <v>14</v>
      </c>
      <c r="F357">
        <v>48</v>
      </c>
      <c r="G357" t="s">
        <v>104</v>
      </c>
      <c r="H357" s="2">
        <v>37144</v>
      </c>
      <c r="I357">
        <v>125730</v>
      </c>
      <c r="J357">
        <v>0.11</v>
      </c>
      <c r="K357">
        <v>13830</v>
      </c>
      <c r="L357">
        <v>139560.29999999999</v>
      </c>
      <c r="M357" t="s">
        <v>20</v>
      </c>
      <c r="N357" t="s">
        <v>21</v>
      </c>
      <c r="O357" s="2"/>
      <c r="P357">
        <v>0</v>
      </c>
    </row>
    <row r="358" spans="1:16" x14ac:dyDescent="0.3">
      <c r="A358" t="s">
        <v>464</v>
      </c>
      <c r="B358" t="s">
        <v>67</v>
      </c>
      <c r="C358" t="s">
        <v>12</v>
      </c>
      <c r="D358" t="s">
        <v>13</v>
      </c>
      <c r="E358" t="s">
        <v>14</v>
      </c>
      <c r="F358">
        <v>51</v>
      </c>
      <c r="G358" t="s">
        <v>104</v>
      </c>
      <c r="H358" s="2">
        <v>40964</v>
      </c>
      <c r="I358">
        <v>64170</v>
      </c>
      <c r="J358">
        <v>0</v>
      </c>
      <c r="K358">
        <v>0</v>
      </c>
      <c r="L358">
        <v>64170</v>
      </c>
      <c r="M358" t="s">
        <v>15</v>
      </c>
      <c r="N358" t="s">
        <v>43</v>
      </c>
      <c r="O358" s="2"/>
      <c r="P358">
        <v>0</v>
      </c>
    </row>
    <row r="359" spans="1:16" x14ac:dyDescent="0.3">
      <c r="A359" t="s">
        <v>465</v>
      </c>
      <c r="B359" t="s">
        <v>54</v>
      </c>
      <c r="C359" t="s">
        <v>37</v>
      </c>
      <c r="D359" t="s">
        <v>24</v>
      </c>
      <c r="E359" t="s">
        <v>19</v>
      </c>
      <c r="F359">
        <v>56</v>
      </c>
      <c r="G359" t="s">
        <v>105</v>
      </c>
      <c r="H359" s="2">
        <v>35816</v>
      </c>
      <c r="I359">
        <v>72303</v>
      </c>
      <c r="J359">
        <v>0</v>
      </c>
      <c r="K359">
        <v>0</v>
      </c>
      <c r="L359">
        <v>72303</v>
      </c>
      <c r="M359" t="s">
        <v>15</v>
      </c>
      <c r="N359" t="s">
        <v>28</v>
      </c>
      <c r="O359" s="2"/>
      <c r="P359">
        <v>0</v>
      </c>
    </row>
    <row r="360" spans="1:16" x14ac:dyDescent="0.3">
      <c r="A360" t="s">
        <v>466</v>
      </c>
      <c r="B360" t="s">
        <v>32</v>
      </c>
      <c r="C360" t="s">
        <v>30</v>
      </c>
      <c r="D360" t="s">
        <v>13</v>
      </c>
      <c r="E360" t="s">
        <v>19</v>
      </c>
      <c r="F360">
        <v>36</v>
      </c>
      <c r="G360" t="s">
        <v>106</v>
      </c>
      <c r="H360" s="2">
        <v>41116</v>
      </c>
      <c r="I360">
        <v>105891</v>
      </c>
      <c r="J360">
        <v>7.0000000000000007E-2</v>
      </c>
      <c r="K360">
        <v>7412</v>
      </c>
      <c r="L360">
        <v>113303.37</v>
      </c>
      <c r="M360" t="s">
        <v>15</v>
      </c>
      <c r="N360" t="s">
        <v>16</v>
      </c>
      <c r="O360" s="2"/>
      <c r="P360">
        <v>0</v>
      </c>
    </row>
    <row r="361" spans="1:16" x14ac:dyDescent="0.3">
      <c r="A361" t="s">
        <v>467</v>
      </c>
      <c r="B361" t="s">
        <v>41</v>
      </c>
      <c r="C361" t="s">
        <v>42</v>
      </c>
      <c r="D361" t="s">
        <v>24</v>
      </c>
      <c r="E361" t="s">
        <v>19</v>
      </c>
      <c r="F361">
        <v>38</v>
      </c>
      <c r="G361" t="s">
        <v>106</v>
      </c>
      <c r="H361" s="2">
        <v>44433</v>
      </c>
      <c r="I361">
        <v>255230</v>
      </c>
      <c r="J361">
        <v>0.36</v>
      </c>
      <c r="K361">
        <v>91883</v>
      </c>
      <c r="L361">
        <v>347112.8</v>
      </c>
      <c r="M361" t="s">
        <v>15</v>
      </c>
      <c r="N361" t="s">
        <v>36</v>
      </c>
      <c r="O361" s="2"/>
      <c r="P361">
        <v>0</v>
      </c>
    </row>
    <row r="362" spans="1:16" x14ac:dyDescent="0.3">
      <c r="A362" t="s">
        <v>468</v>
      </c>
      <c r="B362" t="s">
        <v>51</v>
      </c>
      <c r="C362" t="s">
        <v>30</v>
      </c>
      <c r="D362" t="s">
        <v>18</v>
      </c>
      <c r="E362" t="s">
        <v>14</v>
      </c>
      <c r="F362">
        <v>56</v>
      </c>
      <c r="G362" t="s">
        <v>105</v>
      </c>
      <c r="H362" s="2">
        <v>33770</v>
      </c>
      <c r="I362">
        <v>59591</v>
      </c>
      <c r="J362">
        <v>0</v>
      </c>
      <c r="K362">
        <v>0</v>
      </c>
      <c r="L362">
        <v>59591</v>
      </c>
      <c r="M362" t="s">
        <v>44</v>
      </c>
      <c r="N362" t="s">
        <v>61</v>
      </c>
      <c r="O362" s="2"/>
      <c r="P362">
        <v>0</v>
      </c>
    </row>
    <row r="363" spans="1:16" x14ac:dyDescent="0.3">
      <c r="A363" t="s">
        <v>469</v>
      </c>
      <c r="B363" t="s">
        <v>41</v>
      </c>
      <c r="C363" t="s">
        <v>37</v>
      </c>
      <c r="D363" t="s">
        <v>18</v>
      </c>
      <c r="E363" t="s">
        <v>14</v>
      </c>
      <c r="F363">
        <v>52</v>
      </c>
      <c r="G363" t="s">
        <v>104</v>
      </c>
      <c r="H363" s="2">
        <v>41113</v>
      </c>
      <c r="I363">
        <v>187048</v>
      </c>
      <c r="J363">
        <v>0.32</v>
      </c>
      <c r="K363">
        <v>59855</v>
      </c>
      <c r="L363">
        <v>246903.36</v>
      </c>
      <c r="M363" t="s">
        <v>20</v>
      </c>
      <c r="N363" t="s">
        <v>53</v>
      </c>
      <c r="O363" s="2"/>
      <c r="P363">
        <v>0</v>
      </c>
    </row>
    <row r="364" spans="1:16" x14ac:dyDescent="0.3">
      <c r="A364" t="s">
        <v>470</v>
      </c>
      <c r="B364" t="s">
        <v>51</v>
      </c>
      <c r="C364" t="s">
        <v>23</v>
      </c>
      <c r="D364" t="s">
        <v>24</v>
      </c>
      <c r="E364" t="s">
        <v>14</v>
      </c>
      <c r="F364">
        <v>53</v>
      </c>
      <c r="G364" t="s">
        <v>104</v>
      </c>
      <c r="H364" s="2">
        <v>37296</v>
      </c>
      <c r="I364">
        <v>58605</v>
      </c>
      <c r="J364">
        <v>0</v>
      </c>
      <c r="K364">
        <v>0</v>
      </c>
      <c r="L364">
        <v>58605</v>
      </c>
      <c r="M364" t="s">
        <v>15</v>
      </c>
      <c r="N364" t="s">
        <v>28</v>
      </c>
      <c r="O364" s="2"/>
      <c r="P364">
        <v>0</v>
      </c>
    </row>
    <row r="365" spans="1:16" x14ac:dyDescent="0.3">
      <c r="A365" t="s">
        <v>471</v>
      </c>
      <c r="B365" t="s">
        <v>22</v>
      </c>
      <c r="C365" t="s">
        <v>39</v>
      </c>
      <c r="D365" t="s">
        <v>31</v>
      </c>
      <c r="E365" t="s">
        <v>14</v>
      </c>
      <c r="F365">
        <v>60</v>
      </c>
      <c r="G365" t="s">
        <v>105</v>
      </c>
      <c r="H365" s="2">
        <v>42739</v>
      </c>
      <c r="I365">
        <v>178502</v>
      </c>
      <c r="J365">
        <v>0.2</v>
      </c>
      <c r="K365">
        <v>35700</v>
      </c>
      <c r="L365">
        <v>214202.4</v>
      </c>
      <c r="M365" t="s">
        <v>15</v>
      </c>
      <c r="N365" t="s">
        <v>36</v>
      </c>
      <c r="O365" s="2"/>
      <c r="P365">
        <v>0</v>
      </c>
    </row>
    <row r="366" spans="1:16" x14ac:dyDescent="0.3">
      <c r="A366" t="s">
        <v>472</v>
      </c>
      <c r="B366" t="s">
        <v>32</v>
      </c>
      <c r="C366" t="s">
        <v>35</v>
      </c>
      <c r="D366" t="s">
        <v>24</v>
      </c>
      <c r="E366" t="s">
        <v>19</v>
      </c>
      <c r="F366">
        <v>63</v>
      </c>
      <c r="G366" t="s">
        <v>105</v>
      </c>
      <c r="H366" s="2">
        <v>42214</v>
      </c>
      <c r="I366">
        <v>103724</v>
      </c>
      <c r="J366">
        <v>0.05</v>
      </c>
      <c r="K366">
        <v>5186</v>
      </c>
      <c r="L366">
        <v>108910.2</v>
      </c>
      <c r="M366" t="s">
        <v>20</v>
      </c>
      <c r="N366" t="s">
        <v>40</v>
      </c>
      <c r="O366" s="2"/>
      <c r="P366">
        <v>0</v>
      </c>
    </row>
    <row r="367" spans="1:16" x14ac:dyDescent="0.3">
      <c r="A367" t="s">
        <v>473</v>
      </c>
      <c r="B367" t="s">
        <v>22</v>
      </c>
      <c r="C367" t="s">
        <v>39</v>
      </c>
      <c r="D367" t="s">
        <v>13</v>
      </c>
      <c r="E367" t="s">
        <v>14</v>
      </c>
      <c r="F367">
        <v>37</v>
      </c>
      <c r="G367" t="s">
        <v>106</v>
      </c>
      <c r="H367" s="2">
        <v>39528</v>
      </c>
      <c r="I367">
        <v>156277</v>
      </c>
      <c r="J367">
        <v>0.22</v>
      </c>
      <c r="K367">
        <v>34381</v>
      </c>
      <c r="L367">
        <v>190657.94</v>
      </c>
      <c r="M367" t="s">
        <v>44</v>
      </c>
      <c r="N367" t="s">
        <v>45</v>
      </c>
      <c r="O367" s="2"/>
      <c r="P367">
        <v>0</v>
      </c>
    </row>
    <row r="368" spans="1:16" x14ac:dyDescent="0.3">
      <c r="A368" t="s">
        <v>474</v>
      </c>
      <c r="B368" t="s">
        <v>56</v>
      </c>
      <c r="C368" t="s">
        <v>39</v>
      </c>
      <c r="D368" t="s">
        <v>13</v>
      </c>
      <c r="E368" t="s">
        <v>14</v>
      </c>
      <c r="F368">
        <v>30</v>
      </c>
      <c r="G368" t="s">
        <v>93</v>
      </c>
      <c r="H368" s="2">
        <v>43086</v>
      </c>
      <c r="I368">
        <v>87744</v>
      </c>
      <c r="J368">
        <v>0</v>
      </c>
      <c r="K368">
        <v>0</v>
      </c>
      <c r="L368">
        <v>87744</v>
      </c>
      <c r="M368" t="s">
        <v>44</v>
      </c>
      <c r="N368" t="s">
        <v>61</v>
      </c>
      <c r="O368" s="2"/>
      <c r="P368">
        <v>0</v>
      </c>
    </row>
    <row r="369" spans="1:16" x14ac:dyDescent="0.3">
      <c r="A369" t="s">
        <v>475</v>
      </c>
      <c r="B369" t="s">
        <v>51</v>
      </c>
      <c r="C369" t="s">
        <v>23</v>
      </c>
      <c r="D369" t="s">
        <v>18</v>
      </c>
      <c r="E369" t="s">
        <v>19</v>
      </c>
      <c r="F369">
        <v>30</v>
      </c>
      <c r="G369" t="s">
        <v>93</v>
      </c>
      <c r="H369" s="2">
        <v>43542</v>
      </c>
      <c r="I369">
        <v>54714</v>
      </c>
      <c r="J369">
        <v>0</v>
      </c>
      <c r="K369">
        <v>0</v>
      </c>
      <c r="L369">
        <v>54714</v>
      </c>
      <c r="M369" t="s">
        <v>15</v>
      </c>
      <c r="N369" t="s">
        <v>43</v>
      </c>
      <c r="O369" s="2"/>
      <c r="P369">
        <v>0</v>
      </c>
    </row>
    <row r="370" spans="1:16" x14ac:dyDescent="0.3">
      <c r="A370" t="s">
        <v>476</v>
      </c>
      <c r="B370" t="s">
        <v>52</v>
      </c>
      <c r="C370" t="s">
        <v>12</v>
      </c>
      <c r="D370" t="s">
        <v>31</v>
      </c>
      <c r="E370" t="s">
        <v>14</v>
      </c>
      <c r="F370">
        <v>45</v>
      </c>
      <c r="G370" t="s">
        <v>106</v>
      </c>
      <c r="H370" s="2">
        <v>41511</v>
      </c>
      <c r="I370">
        <v>99169</v>
      </c>
      <c r="J370">
        <v>0</v>
      </c>
      <c r="K370">
        <v>0</v>
      </c>
      <c r="L370">
        <v>99169</v>
      </c>
      <c r="M370" t="s">
        <v>20</v>
      </c>
      <c r="N370" t="s">
        <v>49</v>
      </c>
      <c r="O370" s="2"/>
      <c r="P370">
        <v>0</v>
      </c>
    </row>
    <row r="371" spans="1:16" x14ac:dyDescent="0.3">
      <c r="A371" t="s">
        <v>477</v>
      </c>
      <c r="B371" t="s">
        <v>11</v>
      </c>
      <c r="C371" t="s">
        <v>35</v>
      </c>
      <c r="D371" t="s">
        <v>13</v>
      </c>
      <c r="E371" t="s">
        <v>14</v>
      </c>
      <c r="F371">
        <v>55</v>
      </c>
      <c r="G371" t="s">
        <v>104</v>
      </c>
      <c r="H371" s="2">
        <v>38888</v>
      </c>
      <c r="I371">
        <v>142628</v>
      </c>
      <c r="J371">
        <v>0.12</v>
      </c>
      <c r="K371">
        <v>17115</v>
      </c>
      <c r="L371">
        <v>159743.35999999999</v>
      </c>
      <c r="M371" t="s">
        <v>20</v>
      </c>
      <c r="N371" t="s">
        <v>21</v>
      </c>
      <c r="O371" s="2"/>
      <c r="P371">
        <v>0</v>
      </c>
    </row>
    <row r="372" spans="1:16" x14ac:dyDescent="0.3">
      <c r="A372" t="s">
        <v>478</v>
      </c>
      <c r="B372" t="s">
        <v>27</v>
      </c>
      <c r="C372" t="s">
        <v>42</v>
      </c>
      <c r="D372" t="s">
        <v>18</v>
      </c>
      <c r="E372" t="s">
        <v>14</v>
      </c>
      <c r="F372">
        <v>33</v>
      </c>
      <c r="G372" t="s">
        <v>93</v>
      </c>
      <c r="H372" s="2">
        <v>41756</v>
      </c>
      <c r="I372">
        <v>75869</v>
      </c>
      <c r="J372">
        <v>0</v>
      </c>
      <c r="K372">
        <v>0</v>
      </c>
      <c r="L372">
        <v>75869</v>
      </c>
      <c r="M372" t="s">
        <v>44</v>
      </c>
      <c r="N372" t="s">
        <v>61</v>
      </c>
      <c r="O372" s="2"/>
      <c r="P372">
        <v>0</v>
      </c>
    </row>
    <row r="373" spans="1:16" x14ac:dyDescent="0.3">
      <c r="A373" t="s">
        <v>479</v>
      </c>
      <c r="B373" t="s">
        <v>63</v>
      </c>
      <c r="C373" t="s">
        <v>12</v>
      </c>
      <c r="D373" t="s">
        <v>18</v>
      </c>
      <c r="E373" t="s">
        <v>14</v>
      </c>
      <c r="F373">
        <v>65</v>
      </c>
      <c r="G373" t="s">
        <v>105</v>
      </c>
      <c r="H373" s="2">
        <v>43234</v>
      </c>
      <c r="I373">
        <v>60985</v>
      </c>
      <c r="J373">
        <v>0</v>
      </c>
      <c r="K373">
        <v>0</v>
      </c>
      <c r="L373">
        <v>60985</v>
      </c>
      <c r="M373" t="s">
        <v>15</v>
      </c>
      <c r="N373" t="s">
        <v>16</v>
      </c>
      <c r="O373" s="2"/>
      <c r="P373">
        <v>0</v>
      </c>
    </row>
    <row r="374" spans="1:16" x14ac:dyDescent="0.3">
      <c r="A374" t="s">
        <v>480</v>
      </c>
      <c r="B374" t="s">
        <v>11</v>
      </c>
      <c r="C374" t="s">
        <v>12</v>
      </c>
      <c r="D374" t="s">
        <v>13</v>
      </c>
      <c r="E374" t="s">
        <v>14</v>
      </c>
      <c r="F374">
        <v>60</v>
      </c>
      <c r="G374" t="s">
        <v>105</v>
      </c>
      <c r="H374" s="2">
        <v>40383</v>
      </c>
      <c r="I374">
        <v>126911</v>
      </c>
      <c r="J374">
        <v>0.1</v>
      </c>
      <c r="K374">
        <v>12691</v>
      </c>
      <c r="L374">
        <v>139602.1</v>
      </c>
      <c r="M374" t="s">
        <v>20</v>
      </c>
      <c r="N374" t="s">
        <v>40</v>
      </c>
      <c r="O374" s="2"/>
      <c r="P374">
        <v>0</v>
      </c>
    </row>
    <row r="375" spans="1:16" x14ac:dyDescent="0.3">
      <c r="A375" t="s">
        <v>481</v>
      </c>
      <c r="B375" t="s">
        <v>41</v>
      </c>
      <c r="C375" t="s">
        <v>30</v>
      </c>
      <c r="D375" t="s">
        <v>13</v>
      </c>
      <c r="E375" t="s">
        <v>19</v>
      </c>
      <c r="F375">
        <v>56</v>
      </c>
      <c r="G375" t="s">
        <v>105</v>
      </c>
      <c r="H375" s="2">
        <v>38042</v>
      </c>
      <c r="I375">
        <v>216949</v>
      </c>
      <c r="J375">
        <v>0.32</v>
      </c>
      <c r="K375">
        <v>69424</v>
      </c>
      <c r="L375">
        <v>286372.68</v>
      </c>
      <c r="M375" t="s">
        <v>20</v>
      </c>
      <c r="N375" t="s">
        <v>40</v>
      </c>
      <c r="O375" s="2"/>
      <c r="P375">
        <v>0</v>
      </c>
    </row>
    <row r="376" spans="1:16" x14ac:dyDescent="0.3">
      <c r="A376" t="s">
        <v>482</v>
      </c>
      <c r="B376" t="s">
        <v>22</v>
      </c>
      <c r="C376" t="s">
        <v>39</v>
      </c>
      <c r="D376" t="s">
        <v>18</v>
      </c>
      <c r="E376" t="s">
        <v>19</v>
      </c>
      <c r="F376">
        <v>53</v>
      </c>
      <c r="G376" t="s">
        <v>104</v>
      </c>
      <c r="H376" s="2">
        <v>41204</v>
      </c>
      <c r="I376">
        <v>168510</v>
      </c>
      <c r="J376">
        <v>0.28999999999999998</v>
      </c>
      <c r="K376">
        <v>48868</v>
      </c>
      <c r="L376">
        <v>217377.9</v>
      </c>
      <c r="M376" t="s">
        <v>15</v>
      </c>
      <c r="N376" t="s">
        <v>16</v>
      </c>
      <c r="O376" s="2"/>
      <c r="P376">
        <v>0</v>
      </c>
    </row>
    <row r="377" spans="1:16" x14ac:dyDescent="0.3">
      <c r="A377" t="s">
        <v>483</v>
      </c>
      <c r="B377" t="s">
        <v>56</v>
      </c>
      <c r="C377" t="s">
        <v>39</v>
      </c>
      <c r="D377" t="s">
        <v>24</v>
      </c>
      <c r="E377" t="s">
        <v>14</v>
      </c>
      <c r="F377">
        <v>36</v>
      </c>
      <c r="G377" t="s">
        <v>106</v>
      </c>
      <c r="H377" s="2">
        <v>42443</v>
      </c>
      <c r="I377">
        <v>85870</v>
      </c>
      <c r="J377">
        <v>0</v>
      </c>
      <c r="K377">
        <v>0</v>
      </c>
      <c r="L377">
        <v>85870</v>
      </c>
      <c r="M377" t="s">
        <v>44</v>
      </c>
      <c r="N377" t="s">
        <v>61</v>
      </c>
      <c r="O377" s="2"/>
      <c r="P377">
        <v>0</v>
      </c>
    </row>
    <row r="378" spans="1:16" x14ac:dyDescent="0.3">
      <c r="A378" t="s">
        <v>484</v>
      </c>
      <c r="B378" t="s">
        <v>27</v>
      </c>
      <c r="C378" t="s">
        <v>42</v>
      </c>
      <c r="D378" t="s">
        <v>31</v>
      </c>
      <c r="E378" t="s">
        <v>14</v>
      </c>
      <c r="F378">
        <v>46</v>
      </c>
      <c r="G378" t="s">
        <v>104</v>
      </c>
      <c r="H378" s="2">
        <v>37271</v>
      </c>
      <c r="I378">
        <v>86510</v>
      </c>
      <c r="J378">
        <v>0</v>
      </c>
      <c r="K378">
        <v>0</v>
      </c>
      <c r="L378">
        <v>86510</v>
      </c>
      <c r="M378" t="s">
        <v>20</v>
      </c>
      <c r="N378" t="s">
        <v>49</v>
      </c>
      <c r="O378" s="2">
        <v>37623</v>
      </c>
      <c r="P378">
        <v>1</v>
      </c>
    </row>
    <row r="379" spans="1:16" x14ac:dyDescent="0.3">
      <c r="A379" t="s">
        <v>485</v>
      </c>
      <c r="B379" t="s">
        <v>32</v>
      </c>
      <c r="C379" t="s">
        <v>30</v>
      </c>
      <c r="D379" t="s">
        <v>24</v>
      </c>
      <c r="E379" t="s">
        <v>14</v>
      </c>
      <c r="F379">
        <v>38</v>
      </c>
      <c r="G379" t="s">
        <v>106</v>
      </c>
      <c r="H379" s="2">
        <v>42999</v>
      </c>
      <c r="I379">
        <v>119647</v>
      </c>
      <c r="J379">
        <v>0.09</v>
      </c>
      <c r="K379">
        <v>10768</v>
      </c>
      <c r="L379">
        <v>130415.23</v>
      </c>
      <c r="M379" t="s">
        <v>44</v>
      </c>
      <c r="N379" t="s">
        <v>61</v>
      </c>
      <c r="O379" s="2"/>
      <c r="P379">
        <v>0</v>
      </c>
    </row>
    <row r="380" spans="1:16" x14ac:dyDescent="0.3">
      <c r="A380" t="s">
        <v>486</v>
      </c>
      <c r="B380" t="s">
        <v>52</v>
      </c>
      <c r="C380" t="s">
        <v>12</v>
      </c>
      <c r="D380" t="s">
        <v>13</v>
      </c>
      <c r="E380" t="s">
        <v>19</v>
      </c>
      <c r="F380">
        <v>62</v>
      </c>
      <c r="G380" t="s">
        <v>105</v>
      </c>
      <c r="H380" s="2">
        <v>36996</v>
      </c>
      <c r="I380">
        <v>80921</v>
      </c>
      <c r="J380">
        <v>0</v>
      </c>
      <c r="K380">
        <v>0</v>
      </c>
      <c r="L380">
        <v>80921</v>
      </c>
      <c r="M380" t="s">
        <v>15</v>
      </c>
      <c r="N380" t="s">
        <v>43</v>
      </c>
      <c r="O380" s="2"/>
      <c r="P380">
        <v>0</v>
      </c>
    </row>
    <row r="381" spans="1:16" x14ac:dyDescent="0.3">
      <c r="A381" t="s">
        <v>487</v>
      </c>
      <c r="B381" t="s">
        <v>48</v>
      </c>
      <c r="C381" t="s">
        <v>39</v>
      </c>
      <c r="D381" t="s">
        <v>13</v>
      </c>
      <c r="E381" t="s">
        <v>14</v>
      </c>
      <c r="F381">
        <v>61</v>
      </c>
      <c r="G381" t="s">
        <v>105</v>
      </c>
      <c r="H381" s="2">
        <v>40193</v>
      </c>
      <c r="I381">
        <v>98110</v>
      </c>
      <c r="J381">
        <v>0.13</v>
      </c>
      <c r="K381">
        <v>12754</v>
      </c>
      <c r="L381">
        <v>110864.3</v>
      </c>
      <c r="M381" t="s">
        <v>15</v>
      </c>
      <c r="N381" t="s">
        <v>25</v>
      </c>
      <c r="O381" s="2"/>
      <c r="P381">
        <v>0</v>
      </c>
    </row>
    <row r="382" spans="1:16" x14ac:dyDescent="0.3">
      <c r="A382" t="s">
        <v>488</v>
      </c>
      <c r="B382" t="s">
        <v>63</v>
      </c>
      <c r="C382" t="s">
        <v>12</v>
      </c>
      <c r="D382" t="s">
        <v>24</v>
      </c>
      <c r="E382" t="s">
        <v>14</v>
      </c>
      <c r="F382">
        <v>59</v>
      </c>
      <c r="G382" t="s">
        <v>105</v>
      </c>
      <c r="H382" s="2">
        <v>43028</v>
      </c>
      <c r="I382">
        <v>86831</v>
      </c>
      <c r="J382">
        <v>0</v>
      </c>
      <c r="K382">
        <v>0</v>
      </c>
      <c r="L382">
        <v>86831</v>
      </c>
      <c r="M382" t="s">
        <v>15</v>
      </c>
      <c r="N382" t="s">
        <v>28</v>
      </c>
      <c r="O382" s="2"/>
      <c r="P382">
        <v>0</v>
      </c>
    </row>
    <row r="383" spans="1:16" x14ac:dyDescent="0.3">
      <c r="A383" t="s">
        <v>489</v>
      </c>
      <c r="B383" t="s">
        <v>17</v>
      </c>
      <c r="C383" t="s">
        <v>12</v>
      </c>
      <c r="D383" t="s">
        <v>24</v>
      </c>
      <c r="E383" t="s">
        <v>14</v>
      </c>
      <c r="F383">
        <v>49</v>
      </c>
      <c r="G383" t="s">
        <v>104</v>
      </c>
      <c r="H383" s="2">
        <v>40431</v>
      </c>
      <c r="I383">
        <v>72826</v>
      </c>
      <c r="J383">
        <v>0</v>
      </c>
      <c r="K383">
        <v>0</v>
      </c>
      <c r="L383">
        <v>72826</v>
      </c>
      <c r="M383" t="s">
        <v>20</v>
      </c>
      <c r="N383" t="s">
        <v>49</v>
      </c>
      <c r="O383" s="2"/>
      <c r="P383">
        <v>0</v>
      </c>
    </row>
    <row r="384" spans="1:16" x14ac:dyDescent="0.3">
      <c r="A384" t="s">
        <v>490</v>
      </c>
      <c r="B384" t="s">
        <v>22</v>
      </c>
      <c r="C384" t="s">
        <v>42</v>
      </c>
      <c r="D384" t="s">
        <v>18</v>
      </c>
      <c r="E384" t="s">
        <v>14</v>
      </c>
      <c r="F384">
        <v>64</v>
      </c>
      <c r="G384" t="s">
        <v>105</v>
      </c>
      <c r="H384" s="2">
        <v>40588</v>
      </c>
      <c r="I384">
        <v>171217</v>
      </c>
      <c r="J384">
        <v>0.19</v>
      </c>
      <c r="K384">
        <v>32531</v>
      </c>
      <c r="L384">
        <v>203748.23</v>
      </c>
      <c r="M384" t="s">
        <v>15</v>
      </c>
      <c r="N384" t="s">
        <v>16</v>
      </c>
      <c r="O384" s="2"/>
      <c r="P384">
        <v>0</v>
      </c>
    </row>
    <row r="385" spans="1:16" x14ac:dyDescent="0.3">
      <c r="A385" t="s">
        <v>491</v>
      </c>
      <c r="B385" t="s">
        <v>32</v>
      </c>
      <c r="C385" t="s">
        <v>12</v>
      </c>
      <c r="D385" t="s">
        <v>13</v>
      </c>
      <c r="E385" t="s">
        <v>14</v>
      </c>
      <c r="F385">
        <v>57</v>
      </c>
      <c r="G385" t="s">
        <v>105</v>
      </c>
      <c r="H385" s="2">
        <v>43948</v>
      </c>
      <c r="I385">
        <v>103058</v>
      </c>
      <c r="J385">
        <v>7.0000000000000007E-2</v>
      </c>
      <c r="K385">
        <v>7214</v>
      </c>
      <c r="L385">
        <v>110272.06</v>
      </c>
      <c r="M385" t="s">
        <v>15</v>
      </c>
      <c r="N385" t="s">
        <v>43</v>
      </c>
      <c r="O385" s="2"/>
      <c r="P385">
        <v>0</v>
      </c>
    </row>
    <row r="386" spans="1:16" x14ac:dyDescent="0.3">
      <c r="A386" t="s">
        <v>492</v>
      </c>
      <c r="B386" t="s">
        <v>32</v>
      </c>
      <c r="C386" t="s">
        <v>30</v>
      </c>
      <c r="D386" t="s">
        <v>24</v>
      </c>
      <c r="E386" t="s">
        <v>19</v>
      </c>
      <c r="F386">
        <v>52</v>
      </c>
      <c r="G386" t="s">
        <v>104</v>
      </c>
      <c r="H386" s="2">
        <v>41858</v>
      </c>
      <c r="I386">
        <v>117062</v>
      </c>
      <c r="J386">
        <v>7.0000000000000007E-2</v>
      </c>
      <c r="K386">
        <v>8194</v>
      </c>
      <c r="L386">
        <v>125256.34</v>
      </c>
      <c r="M386" t="s">
        <v>15</v>
      </c>
      <c r="N386" t="s">
        <v>28</v>
      </c>
      <c r="O386" s="2"/>
      <c r="P386">
        <v>0</v>
      </c>
    </row>
    <row r="387" spans="1:16" x14ac:dyDescent="0.3">
      <c r="A387" t="s">
        <v>493</v>
      </c>
      <c r="B387" t="s">
        <v>11</v>
      </c>
      <c r="C387" t="s">
        <v>35</v>
      </c>
      <c r="D387" t="s">
        <v>24</v>
      </c>
      <c r="E387" t="s">
        <v>19</v>
      </c>
      <c r="F387">
        <v>40</v>
      </c>
      <c r="G387" t="s">
        <v>106</v>
      </c>
      <c r="H387" s="2">
        <v>43488</v>
      </c>
      <c r="I387">
        <v>159031</v>
      </c>
      <c r="J387">
        <v>0.1</v>
      </c>
      <c r="K387">
        <v>15903</v>
      </c>
      <c r="L387">
        <v>174934.1</v>
      </c>
      <c r="M387" t="s">
        <v>15</v>
      </c>
      <c r="N387" t="s">
        <v>34</v>
      </c>
      <c r="O387" s="2"/>
      <c r="P387">
        <v>0</v>
      </c>
    </row>
    <row r="388" spans="1:16" x14ac:dyDescent="0.3">
      <c r="A388" t="s">
        <v>494</v>
      </c>
      <c r="B388" t="s">
        <v>11</v>
      </c>
      <c r="C388" t="s">
        <v>12</v>
      </c>
      <c r="D388" t="s">
        <v>13</v>
      </c>
      <c r="E388" t="s">
        <v>14</v>
      </c>
      <c r="F388">
        <v>49</v>
      </c>
      <c r="G388" t="s">
        <v>104</v>
      </c>
      <c r="H388" s="2">
        <v>38000</v>
      </c>
      <c r="I388">
        <v>125086</v>
      </c>
      <c r="J388">
        <v>0.1</v>
      </c>
      <c r="K388">
        <v>12509</v>
      </c>
      <c r="L388">
        <v>137594.6</v>
      </c>
      <c r="M388" t="s">
        <v>44</v>
      </c>
      <c r="N388" t="s">
        <v>61</v>
      </c>
      <c r="O388" s="2"/>
      <c r="P388">
        <v>0</v>
      </c>
    </row>
    <row r="389" spans="1:16" x14ac:dyDescent="0.3">
      <c r="A389" t="s">
        <v>495</v>
      </c>
      <c r="B389" t="s">
        <v>67</v>
      </c>
      <c r="C389" t="s">
        <v>12</v>
      </c>
      <c r="D389" t="s">
        <v>24</v>
      </c>
      <c r="E389" t="s">
        <v>19</v>
      </c>
      <c r="F389">
        <v>43</v>
      </c>
      <c r="G389" t="s">
        <v>106</v>
      </c>
      <c r="H389" s="2">
        <v>42467</v>
      </c>
      <c r="I389">
        <v>67976</v>
      </c>
      <c r="J389">
        <v>0</v>
      </c>
      <c r="K389">
        <v>0</v>
      </c>
      <c r="L389">
        <v>67976</v>
      </c>
      <c r="M389" t="s">
        <v>15</v>
      </c>
      <c r="N389" t="s">
        <v>16</v>
      </c>
      <c r="O389" s="2"/>
      <c r="P389">
        <v>0</v>
      </c>
    </row>
    <row r="390" spans="1:16" x14ac:dyDescent="0.3">
      <c r="A390" t="s">
        <v>496</v>
      </c>
      <c r="B390" t="s">
        <v>51</v>
      </c>
      <c r="C390" t="s">
        <v>23</v>
      </c>
      <c r="D390" t="s">
        <v>24</v>
      </c>
      <c r="E390" t="s">
        <v>19</v>
      </c>
      <c r="F390">
        <v>31</v>
      </c>
      <c r="G390" t="s">
        <v>93</v>
      </c>
      <c r="H390" s="2">
        <v>44308</v>
      </c>
      <c r="I390">
        <v>74215</v>
      </c>
      <c r="J390">
        <v>0</v>
      </c>
      <c r="K390">
        <v>0</v>
      </c>
      <c r="L390">
        <v>74215</v>
      </c>
      <c r="M390" t="s">
        <v>15</v>
      </c>
      <c r="N390" t="s">
        <v>28</v>
      </c>
      <c r="O390" s="2"/>
      <c r="P390">
        <v>0</v>
      </c>
    </row>
    <row r="391" spans="1:16" x14ac:dyDescent="0.3">
      <c r="A391" t="s">
        <v>497</v>
      </c>
      <c r="B391" t="s">
        <v>22</v>
      </c>
      <c r="C391" t="s">
        <v>35</v>
      </c>
      <c r="D391" t="s">
        <v>18</v>
      </c>
      <c r="E391" t="s">
        <v>19</v>
      </c>
      <c r="F391">
        <v>55</v>
      </c>
      <c r="G391" t="s">
        <v>104</v>
      </c>
      <c r="H391" s="2">
        <v>40340</v>
      </c>
      <c r="I391">
        <v>187389</v>
      </c>
      <c r="J391">
        <v>0.25</v>
      </c>
      <c r="K391">
        <v>46847</v>
      </c>
      <c r="L391">
        <v>234236.25</v>
      </c>
      <c r="M391" t="s">
        <v>20</v>
      </c>
      <c r="N391" t="s">
        <v>53</v>
      </c>
      <c r="O391" s="2"/>
      <c r="P391">
        <v>0</v>
      </c>
    </row>
    <row r="392" spans="1:16" x14ac:dyDescent="0.3">
      <c r="A392" t="s">
        <v>498</v>
      </c>
      <c r="B392" t="s">
        <v>11</v>
      </c>
      <c r="C392" t="s">
        <v>37</v>
      </c>
      <c r="D392" t="s">
        <v>24</v>
      </c>
      <c r="E392" t="s">
        <v>14</v>
      </c>
      <c r="F392">
        <v>41</v>
      </c>
      <c r="G392" t="s">
        <v>106</v>
      </c>
      <c r="H392" s="2">
        <v>39747</v>
      </c>
      <c r="I392">
        <v>131841</v>
      </c>
      <c r="J392">
        <v>0.13</v>
      </c>
      <c r="K392">
        <v>17139</v>
      </c>
      <c r="L392">
        <v>148980.33000000002</v>
      </c>
      <c r="M392" t="s">
        <v>15</v>
      </c>
      <c r="N392" t="s">
        <v>43</v>
      </c>
      <c r="O392" s="2"/>
      <c r="P392">
        <v>0</v>
      </c>
    </row>
    <row r="393" spans="1:16" x14ac:dyDescent="0.3">
      <c r="A393" t="s">
        <v>499</v>
      </c>
      <c r="B393" t="s">
        <v>27</v>
      </c>
      <c r="C393" t="s">
        <v>35</v>
      </c>
      <c r="D393" t="s">
        <v>13</v>
      </c>
      <c r="E393" t="s">
        <v>19</v>
      </c>
      <c r="F393">
        <v>34</v>
      </c>
      <c r="G393" t="s">
        <v>93</v>
      </c>
      <c r="H393" s="2">
        <v>40750</v>
      </c>
      <c r="I393">
        <v>97231</v>
      </c>
      <c r="J393">
        <v>0</v>
      </c>
      <c r="K393">
        <v>0</v>
      </c>
      <c r="L393">
        <v>97231</v>
      </c>
      <c r="M393" t="s">
        <v>20</v>
      </c>
      <c r="N393" t="s">
        <v>49</v>
      </c>
      <c r="O393" s="2"/>
      <c r="P393">
        <v>0</v>
      </c>
    </row>
    <row r="394" spans="1:16" x14ac:dyDescent="0.3">
      <c r="A394" t="s">
        <v>500</v>
      </c>
      <c r="B394" t="s">
        <v>11</v>
      </c>
      <c r="C394" t="s">
        <v>23</v>
      </c>
      <c r="D394" t="s">
        <v>31</v>
      </c>
      <c r="E394" t="s">
        <v>14</v>
      </c>
      <c r="F394">
        <v>41</v>
      </c>
      <c r="G394" t="s">
        <v>106</v>
      </c>
      <c r="H394" s="2">
        <v>38060</v>
      </c>
      <c r="I394">
        <v>155004</v>
      </c>
      <c r="J394">
        <v>0.12</v>
      </c>
      <c r="K394">
        <v>18600</v>
      </c>
      <c r="L394">
        <v>173604.48000000001</v>
      </c>
      <c r="M394" t="s">
        <v>15</v>
      </c>
      <c r="N394" t="s">
        <v>36</v>
      </c>
      <c r="O394" s="2"/>
      <c r="P394">
        <v>0</v>
      </c>
    </row>
    <row r="395" spans="1:16" x14ac:dyDescent="0.3">
      <c r="A395" t="s">
        <v>501</v>
      </c>
      <c r="B395" t="s">
        <v>68</v>
      </c>
      <c r="C395" t="s">
        <v>12</v>
      </c>
      <c r="D395" t="s">
        <v>18</v>
      </c>
      <c r="E395" t="s">
        <v>19</v>
      </c>
      <c r="F395">
        <v>40</v>
      </c>
      <c r="G395" t="s">
        <v>106</v>
      </c>
      <c r="H395" s="2">
        <v>39293</v>
      </c>
      <c r="I395">
        <v>41859</v>
      </c>
      <c r="J395">
        <v>0</v>
      </c>
      <c r="K395">
        <v>0</v>
      </c>
      <c r="L395">
        <v>41859</v>
      </c>
      <c r="M395" t="s">
        <v>15</v>
      </c>
      <c r="N395" t="s">
        <v>16</v>
      </c>
      <c r="O395" s="2"/>
      <c r="P395">
        <v>0</v>
      </c>
    </row>
    <row r="396" spans="1:16" x14ac:dyDescent="0.3">
      <c r="A396" t="s">
        <v>502</v>
      </c>
      <c r="B396" t="s">
        <v>50</v>
      </c>
      <c r="C396" t="s">
        <v>12</v>
      </c>
      <c r="D396" t="s">
        <v>18</v>
      </c>
      <c r="E396" t="s">
        <v>19</v>
      </c>
      <c r="F396">
        <v>42</v>
      </c>
      <c r="G396" t="s">
        <v>106</v>
      </c>
      <c r="H396" s="2">
        <v>38984</v>
      </c>
      <c r="I396">
        <v>52733</v>
      </c>
      <c r="J396">
        <v>0</v>
      </c>
      <c r="K396">
        <v>0</v>
      </c>
      <c r="L396">
        <v>52733</v>
      </c>
      <c r="M396" t="s">
        <v>15</v>
      </c>
      <c r="N396" t="s">
        <v>25</v>
      </c>
      <c r="O396" s="2"/>
      <c r="P396">
        <v>0</v>
      </c>
    </row>
    <row r="397" spans="1:16" x14ac:dyDescent="0.3">
      <c r="A397" t="s">
        <v>503</v>
      </c>
      <c r="B397" t="s">
        <v>41</v>
      </c>
      <c r="C397" t="s">
        <v>37</v>
      </c>
      <c r="D397" t="s">
        <v>31</v>
      </c>
      <c r="E397" t="s">
        <v>19</v>
      </c>
      <c r="F397">
        <v>31</v>
      </c>
      <c r="G397" t="s">
        <v>93</v>
      </c>
      <c r="H397" s="2">
        <v>42250</v>
      </c>
      <c r="I397">
        <v>250953</v>
      </c>
      <c r="J397">
        <v>0.34</v>
      </c>
      <c r="K397">
        <v>85324</v>
      </c>
      <c r="L397">
        <v>336277.02</v>
      </c>
      <c r="M397" t="s">
        <v>15</v>
      </c>
      <c r="N397" t="s">
        <v>43</v>
      </c>
      <c r="O397" s="2"/>
      <c r="P397">
        <v>0</v>
      </c>
    </row>
    <row r="398" spans="1:16" x14ac:dyDescent="0.3">
      <c r="A398" t="s">
        <v>504</v>
      </c>
      <c r="B398" t="s">
        <v>22</v>
      </c>
      <c r="C398" t="s">
        <v>42</v>
      </c>
      <c r="D398" t="s">
        <v>13</v>
      </c>
      <c r="E398" t="s">
        <v>19</v>
      </c>
      <c r="F398">
        <v>49</v>
      </c>
      <c r="G398" t="s">
        <v>104</v>
      </c>
      <c r="H398" s="2">
        <v>36210</v>
      </c>
      <c r="I398">
        <v>191807</v>
      </c>
      <c r="J398">
        <v>0.21</v>
      </c>
      <c r="K398">
        <v>40279</v>
      </c>
      <c r="L398">
        <v>232086.47</v>
      </c>
      <c r="M398" t="s">
        <v>20</v>
      </c>
      <c r="N398" t="s">
        <v>21</v>
      </c>
      <c r="O398" s="2"/>
      <c r="P398">
        <v>0</v>
      </c>
    </row>
    <row r="399" spans="1:16" x14ac:dyDescent="0.3">
      <c r="A399" t="s">
        <v>505</v>
      </c>
      <c r="B399" t="s">
        <v>17</v>
      </c>
      <c r="C399" t="s">
        <v>12</v>
      </c>
      <c r="D399" t="s">
        <v>24</v>
      </c>
      <c r="E399" t="s">
        <v>19</v>
      </c>
      <c r="F399">
        <v>42</v>
      </c>
      <c r="G399" t="s">
        <v>106</v>
      </c>
      <c r="H399" s="2">
        <v>41813</v>
      </c>
      <c r="I399">
        <v>64677</v>
      </c>
      <c r="J399">
        <v>0</v>
      </c>
      <c r="K399">
        <v>0</v>
      </c>
      <c r="L399">
        <v>64677</v>
      </c>
      <c r="M399" t="s">
        <v>20</v>
      </c>
      <c r="N399" t="s">
        <v>21</v>
      </c>
      <c r="O399" s="2"/>
      <c r="P399">
        <v>0</v>
      </c>
    </row>
    <row r="400" spans="1:16" x14ac:dyDescent="0.3">
      <c r="A400" t="s">
        <v>506</v>
      </c>
      <c r="B400" t="s">
        <v>11</v>
      </c>
      <c r="C400" t="s">
        <v>12</v>
      </c>
      <c r="D400" t="s">
        <v>31</v>
      </c>
      <c r="E400" t="s">
        <v>19</v>
      </c>
      <c r="F400">
        <v>46</v>
      </c>
      <c r="G400" t="s">
        <v>104</v>
      </c>
      <c r="H400" s="2">
        <v>38244</v>
      </c>
      <c r="I400">
        <v>130274</v>
      </c>
      <c r="J400">
        <v>0.11</v>
      </c>
      <c r="K400">
        <v>14330</v>
      </c>
      <c r="L400">
        <v>144604.14000000001</v>
      </c>
      <c r="M400" t="s">
        <v>15</v>
      </c>
      <c r="N400" t="s">
        <v>25</v>
      </c>
      <c r="O400" s="2"/>
      <c r="P400">
        <v>0</v>
      </c>
    </row>
    <row r="401" spans="1:16" x14ac:dyDescent="0.3">
      <c r="A401" t="s">
        <v>507</v>
      </c>
      <c r="B401" t="s">
        <v>63</v>
      </c>
      <c r="C401" t="s">
        <v>12</v>
      </c>
      <c r="D401" t="s">
        <v>13</v>
      </c>
      <c r="E401" t="s">
        <v>19</v>
      </c>
      <c r="F401">
        <v>37</v>
      </c>
      <c r="G401" t="s">
        <v>106</v>
      </c>
      <c r="H401" s="2">
        <v>42922</v>
      </c>
      <c r="I401">
        <v>96331</v>
      </c>
      <c r="J401">
        <v>0</v>
      </c>
      <c r="K401">
        <v>0</v>
      </c>
      <c r="L401">
        <v>96331</v>
      </c>
      <c r="M401" t="s">
        <v>20</v>
      </c>
      <c r="N401" t="s">
        <v>40</v>
      </c>
      <c r="O401" s="2"/>
      <c r="P401">
        <v>0</v>
      </c>
    </row>
    <row r="402" spans="1:16" x14ac:dyDescent="0.3">
      <c r="A402" t="s">
        <v>508</v>
      </c>
      <c r="B402" t="s">
        <v>11</v>
      </c>
      <c r="C402" t="s">
        <v>23</v>
      </c>
      <c r="D402" t="s">
        <v>13</v>
      </c>
      <c r="E402" t="s">
        <v>14</v>
      </c>
      <c r="F402">
        <v>51</v>
      </c>
      <c r="G402" t="s">
        <v>104</v>
      </c>
      <c r="H402" s="2">
        <v>38835</v>
      </c>
      <c r="I402">
        <v>150758</v>
      </c>
      <c r="J402">
        <v>0.13</v>
      </c>
      <c r="K402">
        <v>19599</v>
      </c>
      <c r="L402">
        <v>170356.54</v>
      </c>
      <c r="M402" t="s">
        <v>15</v>
      </c>
      <c r="N402" t="s">
        <v>25</v>
      </c>
      <c r="O402" s="2">
        <v>39310</v>
      </c>
      <c r="P402">
        <v>1</v>
      </c>
    </row>
    <row r="403" spans="1:16" x14ac:dyDescent="0.3">
      <c r="A403" t="s">
        <v>509</v>
      </c>
      <c r="B403" t="s">
        <v>22</v>
      </c>
      <c r="C403" t="s">
        <v>39</v>
      </c>
      <c r="D403" t="s">
        <v>31</v>
      </c>
      <c r="E403" t="s">
        <v>19</v>
      </c>
      <c r="F403">
        <v>46</v>
      </c>
      <c r="G403" t="s">
        <v>104</v>
      </c>
      <c r="H403" s="2">
        <v>41839</v>
      </c>
      <c r="I403">
        <v>173629</v>
      </c>
      <c r="J403">
        <v>0.21</v>
      </c>
      <c r="K403">
        <v>36462</v>
      </c>
      <c r="L403">
        <v>210091.09</v>
      </c>
      <c r="M403" t="s">
        <v>44</v>
      </c>
      <c r="N403" t="s">
        <v>61</v>
      </c>
      <c r="O403" s="2"/>
      <c r="P403">
        <v>0</v>
      </c>
    </row>
    <row r="404" spans="1:16" x14ac:dyDescent="0.3">
      <c r="A404" t="s">
        <v>510</v>
      </c>
      <c r="B404" t="s">
        <v>69</v>
      </c>
      <c r="C404" t="s">
        <v>12</v>
      </c>
      <c r="D404" t="s">
        <v>31</v>
      </c>
      <c r="E404" t="s">
        <v>19</v>
      </c>
      <c r="F404">
        <v>55</v>
      </c>
      <c r="G404" t="s">
        <v>104</v>
      </c>
      <c r="H404" s="2">
        <v>35919</v>
      </c>
      <c r="I404">
        <v>62174</v>
      </c>
      <c r="J404">
        <v>0</v>
      </c>
      <c r="K404">
        <v>0</v>
      </c>
      <c r="L404">
        <v>62174</v>
      </c>
      <c r="M404" t="s">
        <v>15</v>
      </c>
      <c r="N404" t="s">
        <v>25</v>
      </c>
      <c r="O404" s="2"/>
      <c r="P404">
        <v>0</v>
      </c>
    </row>
    <row r="405" spans="1:16" x14ac:dyDescent="0.3">
      <c r="A405" t="s">
        <v>511</v>
      </c>
      <c r="B405" t="s">
        <v>51</v>
      </c>
      <c r="C405" t="s">
        <v>35</v>
      </c>
      <c r="D405" t="s">
        <v>18</v>
      </c>
      <c r="E405" t="s">
        <v>19</v>
      </c>
      <c r="F405">
        <v>43</v>
      </c>
      <c r="G405" t="s">
        <v>106</v>
      </c>
      <c r="H405" s="2">
        <v>43028</v>
      </c>
      <c r="I405">
        <v>56555</v>
      </c>
      <c r="J405">
        <v>0</v>
      </c>
      <c r="K405">
        <v>0</v>
      </c>
      <c r="L405">
        <v>56555</v>
      </c>
      <c r="M405" t="s">
        <v>15</v>
      </c>
      <c r="N405" t="s">
        <v>28</v>
      </c>
      <c r="O405" s="2"/>
      <c r="P405">
        <v>0</v>
      </c>
    </row>
    <row r="406" spans="1:16" x14ac:dyDescent="0.3">
      <c r="A406" t="s">
        <v>512</v>
      </c>
      <c r="B406" t="s">
        <v>51</v>
      </c>
      <c r="C406" t="s">
        <v>42</v>
      </c>
      <c r="D406" t="s">
        <v>18</v>
      </c>
      <c r="E406" t="s">
        <v>19</v>
      </c>
      <c r="F406">
        <v>48</v>
      </c>
      <c r="G406" t="s">
        <v>104</v>
      </c>
      <c r="H406" s="2">
        <v>38623</v>
      </c>
      <c r="I406">
        <v>74655</v>
      </c>
      <c r="J406">
        <v>0</v>
      </c>
      <c r="K406">
        <v>0</v>
      </c>
      <c r="L406">
        <v>74655</v>
      </c>
      <c r="M406" t="s">
        <v>15</v>
      </c>
      <c r="N406" t="s">
        <v>36</v>
      </c>
      <c r="O406" s="2"/>
      <c r="P406">
        <v>0</v>
      </c>
    </row>
    <row r="407" spans="1:16" x14ac:dyDescent="0.3">
      <c r="A407" t="s">
        <v>513</v>
      </c>
      <c r="B407" t="s">
        <v>67</v>
      </c>
      <c r="C407" t="s">
        <v>12</v>
      </c>
      <c r="D407" t="s">
        <v>31</v>
      </c>
      <c r="E407" t="s">
        <v>19</v>
      </c>
      <c r="F407">
        <v>48</v>
      </c>
      <c r="G407" t="s">
        <v>104</v>
      </c>
      <c r="H407" s="2">
        <v>37844</v>
      </c>
      <c r="I407">
        <v>93017</v>
      </c>
      <c r="J407">
        <v>0</v>
      </c>
      <c r="K407">
        <v>0</v>
      </c>
      <c r="L407">
        <v>93017</v>
      </c>
      <c r="M407" t="s">
        <v>15</v>
      </c>
      <c r="N407" t="s">
        <v>16</v>
      </c>
      <c r="O407" s="2"/>
      <c r="P407">
        <v>0</v>
      </c>
    </row>
    <row r="408" spans="1:16" x14ac:dyDescent="0.3">
      <c r="A408" t="s">
        <v>514</v>
      </c>
      <c r="B408" t="s">
        <v>27</v>
      </c>
      <c r="C408" t="s">
        <v>42</v>
      </c>
      <c r="D408" t="s">
        <v>18</v>
      </c>
      <c r="E408" t="s">
        <v>19</v>
      </c>
      <c r="F408">
        <v>51</v>
      </c>
      <c r="G408" t="s">
        <v>104</v>
      </c>
      <c r="H408" s="2">
        <v>41013</v>
      </c>
      <c r="I408">
        <v>82300</v>
      </c>
      <c r="J408">
        <v>0</v>
      </c>
      <c r="K408">
        <v>0</v>
      </c>
      <c r="L408">
        <v>82300</v>
      </c>
      <c r="M408" t="s">
        <v>20</v>
      </c>
      <c r="N408" t="s">
        <v>53</v>
      </c>
      <c r="O408" s="2"/>
      <c r="P408">
        <v>0</v>
      </c>
    </row>
    <row r="409" spans="1:16" x14ac:dyDescent="0.3">
      <c r="A409" t="s">
        <v>515</v>
      </c>
      <c r="B409" t="s">
        <v>57</v>
      </c>
      <c r="C409" t="s">
        <v>39</v>
      </c>
      <c r="D409" t="s">
        <v>13</v>
      </c>
      <c r="E409" t="s">
        <v>14</v>
      </c>
      <c r="F409">
        <v>46</v>
      </c>
      <c r="G409" t="s">
        <v>104</v>
      </c>
      <c r="H409" s="2">
        <v>39471</v>
      </c>
      <c r="I409">
        <v>91621</v>
      </c>
      <c r="J409">
        <v>0</v>
      </c>
      <c r="K409">
        <v>0</v>
      </c>
      <c r="L409">
        <v>91621</v>
      </c>
      <c r="M409" t="s">
        <v>15</v>
      </c>
      <c r="N409" t="s">
        <v>25</v>
      </c>
      <c r="O409" s="2"/>
      <c r="P409">
        <v>0</v>
      </c>
    </row>
    <row r="410" spans="1:16" x14ac:dyDescent="0.3">
      <c r="A410" t="s">
        <v>516</v>
      </c>
      <c r="B410" t="s">
        <v>27</v>
      </c>
      <c r="C410" t="s">
        <v>42</v>
      </c>
      <c r="D410" t="s">
        <v>13</v>
      </c>
      <c r="E410" t="s">
        <v>19</v>
      </c>
      <c r="F410">
        <v>33</v>
      </c>
      <c r="G410" t="s">
        <v>93</v>
      </c>
      <c r="H410" s="2">
        <v>41973</v>
      </c>
      <c r="I410">
        <v>91280</v>
      </c>
      <c r="J410">
        <v>0</v>
      </c>
      <c r="K410">
        <v>0</v>
      </c>
      <c r="L410">
        <v>91280</v>
      </c>
      <c r="M410" t="s">
        <v>15</v>
      </c>
      <c r="N410" t="s">
        <v>34</v>
      </c>
      <c r="O410" s="2"/>
      <c r="P410">
        <v>0</v>
      </c>
    </row>
    <row r="411" spans="1:16" x14ac:dyDescent="0.3">
      <c r="A411" t="s">
        <v>517</v>
      </c>
      <c r="B411" t="s">
        <v>59</v>
      </c>
      <c r="C411" t="s">
        <v>37</v>
      </c>
      <c r="D411" t="s">
        <v>18</v>
      </c>
      <c r="E411" t="s">
        <v>14</v>
      </c>
      <c r="F411">
        <v>42</v>
      </c>
      <c r="G411" t="s">
        <v>106</v>
      </c>
      <c r="H411" s="2">
        <v>44092</v>
      </c>
      <c r="I411">
        <v>47071</v>
      </c>
      <c r="J411">
        <v>0</v>
      </c>
      <c r="K411">
        <v>0</v>
      </c>
      <c r="L411">
        <v>47071</v>
      </c>
      <c r="M411" t="s">
        <v>15</v>
      </c>
      <c r="N411" t="s">
        <v>43</v>
      </c>
      <c r="O411" s="2"/>
      <c r="P411">
        <v>0</v>
      </c>
    </row>
    <row r="412" spans="1:16" x14ac:dyDescent="0.3">
      <c r="A412" t="s">
        <v>518</v>
      </c>
      <c r="B412" t="s">
        <v>70</v>
      </c>
      <c r="C412" t="s">
        <v>12</v>
      </c>
      <c r="D412" t="s">
        <v>18</v>
      </c>
      <c r="E412" t="s">
        <v>14</v>
      </c>
      <c r="F412">
        <v>55</v>
      </c>
      <c r="G412" t="s">
        <v>104</v>
      </c>
      <c r="H412" s="2">
        <v>40868</v>
      </c>
      <c r="I412">
        <v>81218</v>
      </c>
      <c r="J412">
        <v>0</v>
      </c>
      <c r="K412">
        <v>0</v>
      </c>
      <c r="L412">
        <v>81218</v>
      </c>
      <c r="M412" t="s">
        <v>15</v>
      </c>
      <c r="N412" t="s">
        <v>25</v>
      </c>
      <c r="O412" s="2"/>
      <c r="P412">
        <v>0</v>
      </c>
    </row>
    <row r="413" spans="1:16" x14ac:dyDescent="0.3">
      <c r="A413" t="s">
        <v>519</v>
      </c>
      <c r="B413" t="s">
        <v>41</v>
      </c>
      <c r="C413" t="s">
        <v>39</v>
      </c>
      <c r="D413" t="s">
        <v>18</v>
      </c>
      <c r="E413" t="s">
        <v>14</v>
      </c>
      <c r="F413">
        <v>50</v>
      </c>
      <c r="G413" t="s">
        <v>104</v>
      </c>
      <c r="H413" s="2">
        <v>39734</v>
      </c>
      <c r="I413">
        <v>181801</v>
      </c>
      <c r="J413">
        <v>0.4</v>
      </c>
      <c r="K413">
        <v>72720</v>
      </c>
      <c r="L413">
        <v>254521.40000000002</v>
      </c>
      <c r="M413" t="s">
        <v>20</v>
      </c>
      <c r="N413" t="s">
        <v>21</v>
      </c>
      <c r="O413" s="2">
        <v>43810</v>
      </c>
      <c r="P413">
        <v>1</v>
      </c>
    </row>
    <row r="414" spans="1:16" x14ac:dyDescent="0.3">
      <c r="A414" t="s">
        <v>520</v>
      </c>
      <c r="B414" t="s">
        <v>29</v>
      </c>
      <c r="C414" t="s">
        <v>30</v>
      </c>
      <c r="D414" t="s">
        <v>18</v>
      </c>
      <c r="E414" t="s">
        <v>14</v>
      </c>
      <c r="F414">
        <v>26</v>
      </c>
      <c r="G414" t="s">
        <v>93</v>
      </c>
      <c r="H414" s="2">
        <v>44521</v>
      </c>
      <c r="I414">
        <v>63137</v>
      </c>
      <c r="J414">
        <v>0</v>
      </c>
      <c r="K414">
        <v>0</v>
      </c>
      <c r="L414">
        <v>63137</v>
      </c>
      <c r="M414" t="s">
        <v>15</v>
      </c>
      <c r="N414" t="s">
        <v>25</v>
      </c>
      <c r="O414" s="2"/>
      <c r="P414">
        <v>0</v>
      </c>
    </row>
    <row r="415" spans="1:16" x14ac:dyDescent="0.3">
      <c r="A415" t="s">
        <v>521</v>
      </c>
      <c r="B415" t="s">
        <v>41</v>
      </c>
      <c r="C415" t="s">
        <v>39</v>
      </c>
      <c r="D415" t="s">
        <v>18</v>
      </c>
      <c r="E415" t="s">
        <v>14</v>
      </c>
      <c r="F415">
        <v>55</v>
      </c>
      <c r="G415" t="s">
        <v>104</v>
      </c>
      <c r="H415" s="2">
        <v>43345</v>
      </c>
      <c r="I415">
        <v>221465</v>
      </c>
      <c r="J415">
        <v>0.34</v>
      </c>
      <c r="K415">
        <v>75298</v>
      </c>
      <c r="L415">
        <v>296763.09999999998</v>
      </c>
      <c r="M415" t="s">
        <v>20</v>
      </c>
      <c r="N415" t="s">
        <v>53</v>
      </c>
      <c r="O415" s="2"/>
      <c r="P415">
        <v>0</v>
      </c>
    </row>
    <row r="416" spans="1:16" x14ac:dyDescent="0.3">
      <c r="A416" t="s">
        <v>522</v>
      </c>
      <c r="B416" t="s">
        <v>47</v>
      </c>
      <c r="C416" t="s">
        <v>39</v>
      </c>
      <c r="D416" t="s">
        <v>13</v>
      </c>
      <c r="E416" t="s">
        <v>14</v>
      </c>
      <c r="F416">
        <v>50</v>
      </c>
      <c r="G416" t="s">
        <v>104</v>
      </c>
      <c r="H416" s="2">
        <v>41404</v>
      </c>
      <c r="I416">
        <v>79388</v>
      </c>
      <c r="J416">
        <v>0</v>
      </c>
      <c r="K416">
        <v>0</v>
      </c>
      <c r="L416">
        <v>79388</v>
      </c>
      <c r="M416" t="s">
        <v>15</v>
      </c>
      <c r="N416" t="s">
        <v>36</v>
      </c>
      <c r="O416" s="2">
        <v>43681</v>
      </c>
      <c r="P416">
        <v>1</v>
      </c>
    </row>
    <row r="417" spans="1:16" x14ac:dyDescent="0.3">
      <c r="A417" t="s">
        <v>523</v>
      </c>
      <c r="B417" t="s">
        <v>69</v>
      </c>
      <c r="C417" t="s">
        <v>12</v>
      </c>
      <c r="D417" t="s">
        <v>18</v>
      </c>
      <c r="E417" t="s">
        <v>14</v>
      </c>
      <c r="F417">
        <v>28</v>
      </c>
      <c r="G417" t="s">
        <v>93</v>
      </c>
      <c r="H417" s="2">
        <v>43122</v>
      </c>
      <c r="I417">
        <v>68176</v>
      </c>
      <c r="J417">
        <v>0</v>
      </c>
      <c r="K417">
        <v>0</v>
      </c>
      <c r="L417">
        <v>68176</v>
      </c>
      <c r="M417" t="s">
        <v>15</v>
      </c>
      <c r="N417" t="s">
        <v>16</v>
      </c>
      <c r="O417" s="2"/>
      <c r="P417">
        <v>0</v>
      </c>
    </row>
    <row r="418" spans="1:16" x14ac:dyDescent="0.3">
      <c r="A418" t="s">
        <v>524</v>
      </c>
      <c r="B418" t="s">
        <v>11</v>
      </c>
      <c r="C418" t="s">
        <v>23</v>
      </c>
      <c r="D418" t="s">
        <v>13</v>
      </c>
      <c r="E418" t="s">
        <v>14</v>
      </c>
      <c r="F418">
        <v>39</v>
      </c>
      <c r="G418" t="s">
        <v>106</v>
      </c>
      <c r="H418" s="2">
        <v>43756</v>
      </c>
      <c r="I418">
        <v>122829</v>
      </c>
      <c r="J418">
        <v>0.11</v>
      </c>
      <c r="K418">
        <v>13511</v>
      </c>
      <c r="L418">
        <v>136340.19</v>
      </c>
      <c r="M418" t="s">
        <v>15</v>
      </c>
      <c r="N418" t="s">
        <v>25</v>
      </c>
      <c r="O418" s="2"/>
      <c r="P418">
        <v>0</v>
      </c>
    </row>
    <row r="419" spans="1:16" x14ac:dyDescent="0.3">
      <c r="A419" t="s">
        <v>525</v>
      </c>
      <c r="B419" t="s">
        <v>11</v>
      </c>
      <c r="C419" t="s">
        <v>42</v>
      </c>
      <c r="D419" t="s">
        <v>24</v>
      </c>
      <c r="E419" t="s">
        <v>14</v>
      </c>
      <c r="F419">
        <v>31</v>
      </c>
      <c r="G419" t="s">
        <v>93</v>
      </c>
      <c r="H419" s="2">
        <v>43695</v>
      </c>
      <c r="I419">
        <v>126353</v>
      </c>
      <c r="J419">
        <v>0.12</v>
      </c>
      <c r="K419">
        <v>15162</v>
      </c>
      <c r="L419">
        <v>141515.35999999999</v>
      </c>
      <c r="M419" t="s">
        <v>20</v>
      </c>
      <c r="N419" t="s">
        <v>40</v>
      </c>
      <c r="O419" s="2"/>
      <c r="P419">
        <v>0</v>
      </c>
    </row>
    <row r="420" spans="1:16" x14ac:dyDescent="0.3">
      <c r="A420" t="s">
        <v>526</v>
      </c>
      <c r="B420" t="s">
        <v>22</v>
      </c>
      <c r="C420" t="s">
        <v>35</v>
      </c>
      <c r="D420" t="s">
        <v>24</v>
      </c>
      <c r="E420" t="s">
        <v>14</v>
      </c>
      <c r="F420">
        <v>55</v>
      </c>
      <c r="G420" t="s">
        <v>104</v>
      </c>
      <c r="H420" s="2">
        <v>40468</v>
      </c>
      <c r="I420">
        <v>188727</v>
      </c>
      <c r="J420">
        <v>0.23</v>
      </c>
      <c r="K420">
        <v>43407</v>
      </c>
      <c r="L420">
        <v>232134.21</v>
      </c>
      <c r="M420" t="s">
        <v>20</v>
      </c>
      <c r="N420" t="s">
        <v>53</v>
      </c>
      <c r="O420" s="2"/>
      <c r="P420">
        <v>0</v>
      </c>
    </row>
    <row r="421" spans="1:16" x14ac:dyDescent="0.3">
      <c r="A421" t="s">
        <v>527</v>
      </c>
      <c r="B421" t="s">
        <v>27</v>
      </c>
      <c r="C421" t="s">
        <v>30</v>
      </c>
      <c r="D421" t="s">
        <v>13</v>
      </c>
      <c r="E421" t="s">
        <v>19</v>
      </c>
      <c r="F421">
        <v>52</v>
      </c>
      <c r="G421" t="s">
        <v>104</v>
      </c>
      <c r="H421" s="2">
        <v>34383</v>
      </c>
      <c r="I421">
        <v>99624</v>
      </c>
      <c r="J421">
        <v>0</v>
      </c>
      <c r="K421">
        <v>0</v>
      </c>
      <c r="L421">
        <v>99624</v>
      </c>
      <c r="M421" t="s">
        <v>15</v>
      </c>
      <c r="N421" t="s">
        <v>16</v>
      </c>
      <c r="O421" s="2"/>
      <c r="P421">
        <v>0</v>
      </c>
    </row>
    <row r="422" spans="1:16" x14ac:dyDescent="0.3">
      <c r="A422" t="s">
        <v>528</v>
      </c>
      <c r="B422" t="s">
        <v>32</v>
      </c>
      <c r="C422" t="s">
        <v>30</v>
      </c>
      <c r="D422" t="s">
        <v>24</v>
      </c>
      <c r="E422" t="s">
        <v>14</v>
      </c>
      <c r="F422">
        <v>55</v>
      </c>
      <c r="G422" t="s">
        <v>104</v>
      </c>
      <c r="H422" s="2">
        <v>41202</v>
      </c>
      <c r="I422">
        <v>108686</v>
      </c>
      <c r="J422">
        <v>0.06</v>
      </c>
      <c r="K422">
        <v>6521</v>
      </c>
      <c r="L422">
        <v>115207.16</v>
      </c>
      <c r="M422" t="s">
        <v>15</v>
      </c>
      <c r="N422" t="s">
        <v>43</v>
      </c>
      <c r="O422" s="2"/>
      <c r="P422">
        <v>0</v>
      </c>
    </row>
    <row r="423" spans="1:16" x14ac:dyDescent="0.3">
      <c r="A423" t="s">
        <v>529</v>
      </c>
      <c r="B423" t="s">
        <v>33</v>
      </c>
      <c r="C423" t="s">
        <v>35</v>
      </c>
      <c r="D423" t="s">
        <v>31</v>
      </c>
      <c r="E423" t="s">
        <v>14</v>
      </c>
      <c r="F423">
        <v>56</v>
      </c>
      <c r="G423" t="s">
        <v>105</v>
      </c>
      <c r="H423" s="2">
        <v>34802</v>
      </c>
      <c r="I423">
        <v>50857</v>
      </c>
      <c r="J423">
        <v>0</v>
      </c>
      <c r="K423">
        <v>0</v>
      </c>
      <c r="L423">
        <v>50857</v>
      </c>
      <c r="M423" t="s">
        <v>44</v>
      </c>
      <c r="N423" t="s">
        <v>45</v>
      </c>
      <c r="O423" s="2"/>
      <c r="P423">
        <v>0</v>
      </c>
    </row>
    <row r="424" spans="1:16" x14ac:dyDescent="0.3">
      <c r="A424" t="s">
        <v>530</v>
      </c>
      <c r="B424" t="s">
        <v>58</v>
      </c>
      <c r="C424" t="s">
        <v>39</v>
      </c>
      <c r="D424" t="s">
        <v>18</v>
      </c>
      <c r="E424" t="s">
        <v>19</v>
      </c>
      <c r="F424">
        <v>47</v>
      </c>
      <c r="G424" t="s">
        <v>104</v>
      </c>
      <c r="H424" s="2">
        <v>36893</v>
      </c>
      <c r="I424">
        <v>120628</v>
      </c>
      <c r="J424">
        <v>0</v>
      </c>
      <c r="K424">
        <v>0</v>
      </c>
      <c r="L424">
        <v>120628</v>
      </c>
      <c r="M424" t="s">
        <v>15</v>
      </c>
      <c r="N424" t="s">
        <v>25</v>
      </c>
      <c r="O424" s="2"/>
      <c r="P424">
        <v>0</v>
      </c>
    </row>
    <row r="425" spans="1:16" x14ac:dyDescent="0.3">
      <c r="A425" t="s">
        <v>531</v>
      </c>
      <c r="B425" t="s">
        <v>22</v>
      </c>
      <c r="C425" t="s">
        <v>30</v>
      </c>
      <c r="D425" t="s">
        <v>24</v>
      </c>
      <c r="E425" t="s">
        <v>14</v>
      </c>
      <c r="F425">
        <v>63</v>
      </c>
      <c r="G425" t="s">
        <v>105</v>
      </c>
      <c r="H425" s="2">
        <v>43996</v>
      </c>
      <c r="I425">
        <v>181216</v>
      </c>
      <c r="J425">
        <v>0.27</v>
      </c>
      <c r="K425">
        <v>48928</v>
      </c>
      <c r="L425">
        <v>230144.32</v>
      </c>
      <c r="M425" t="s">
        <v>15</v>
      </c>
      <c r="N425" t="s">
        <v>43</v>
      </c>
      <c r="O425" s="2"/>
      <c r="P425">
        <v>0</v>
      </c>
    </row>
    <row r="426" spans="1:16" x14ac:dyDescent="0.3">
      <c r="A426" t="s">
        <v>532</v>
      </c>
      <c r="B426" t="s">
        <v>33</v>
      </c>
      <c r="C426" t="s">
        <v>23</v>
      </c>
      <c r="D426" t="s">
        <v>31</v>
      </c>
      <c r="E426" t="s">
        <v>14</v>
      </c>
      <c r="F426">
        <v>63</v>
      </c>
      <c r="G426" t="s">
        <v>105</v>
      </c>
      <c r="H426" s="2">
        <v>40984</v>
      </c>
      <c r="I426">
        <v>46081</v>
      </c>
      <c r="J426">
        <v>0</v>
      </c>
      <c r="K426">
        <v>0</v>
      </c>
      <c r="L426">
        <v>46081</v>
      </c>
      <c r="M426" t="s">
        <v>15</v>
      </c>
      <c r="N426" t="s">
        <v>25</v>
      </c>
      <c r="O426" s="2"/>
      <c r="P426">
        <v>0</v>
      </c>
    </row>
    <row r="427" spans="1:16" x14ac:dyDescent="0.3">
      <c r="A427" t="s">
        <v>533</v>
      </c>
      <c r="B427" t="s">
        <v>11</v>
      </c>
      <c r="C427" t="s">
        <v>35</v>
      </c>
      <c r="D427" t="s">
        <v>31</v>
      </c>
      <c r="E427" t="s">
        <v>14</v>
      </c>
      <c r="F427">
        <v>55</v>
      </c>
      <c r="G427" t="s">
        <v>104</v>
      </c>
      <c r="H427" s="2">
        <v>38135</v>
      </c>
      <c r="I427">
        <v>159885</v>
      </c>
      <c r="J427">
        <v>0.12</v>
      </c>
      <c r="K427">
        <v>19186</v>
      </c>
      <c r="L427">
        <v>179071.2</v>
      </c>
      <c r="M427" t="s">
        <v>15</v>
      </c>
      <c r="N427" t="s">
        <v>43</v>
      </c>
      <c r="O427" s="2"/>
      <c r="P427">
        <v>0</v>
      </c>
    </row>
    <row r="428" spans="1:16" x14ac:dyDescent="0.3">
      <c r="A428" t="s">
        <v>534</v>
      </c>
      <c r="B428" t="s">
        <v>22</v>
      </c>
      <c r="C428" t="s">
        <v>30</v>
      </c>
      <c r="D428" t="s">
        <v>18</v>
      </c>
      <c r="E428" t="s">
        <v>14</v>
      </c>
      <c r="F428">
        <v>55</v>
      </c>
      <c r="G428" t="s">
        <v>104</v>
      </c>
      <c r="H428" s="2">
        <v>35001</v>
      </c>
      <c r="I428">
        <v>153271</v>
      </c>
      <c r="J428">
        <v>0.15</v>
      </c>
      <c r="K428">
        <v>22991</v>
      </c>
      <c r="L428">
        <v>176261.65</v>
      </c>
      <c r="M428" t="s">
        <v>15</v>
      </c>
      <c r="N428" t="s">
        <v>36</v>
      </c>
      <c r="O428" s="2"/>
      <c r="P428">
        <v>0</v>
      </c>
    </row>
    <row r="429" spans="1:16" x14ac:dyDescent="0.3">
      <c r="A429" t="s">
        <v>535</v>
      </c>
      <c r="B429" t="s">
        <v>32</v>
      </c>
      <c r="C429" t="s">
        <v>37</v>
      </c>
      <c r="D429" t="s">
        <v>18</v>
      </c>
      <c r="E429" t="s">
        <v>19</v>
      </c>
      <c r="F429">
        <v>42</v>
      </c>
      <c r="G429" t="s">
        <v>106</v>
      </c>
      <c r="H429" s="2">
        <v>40159</v>
      </c>
      <c r="I429">
        <v>114242</v>
      </c>
      <c r="J429">
        <v>0.08</v>
      </c>
      <c r="K429">
        <v>9139</v>
      </c>
      <c r="L429">
        <v>123381.36</v>
      </c>
      <c r="M429" t="s">
        <v>15</v>
      </c>
      <c r="N429" t="s">
        <v>28</v>
      </c>
      <c r="O429" s="2"/>
      <c r="P429">
        <v>0</v>
      </c>
    </row>
    <row r="430" spans="1:16" x14ac:dyDescent="0.3">
      <c r="A430" t="s">
        <v>536</v>
      </c>
      <c r="B430" t="s">
        <v>50</v>
      </c>
      <c r="C430" t="s">
        <v>12</v>
      </c>
      <c r="D430" t="s">
        <v>24</v>
      </c>
      <c r="E430" t="s">
        <v>14</v>
      </c>
      <c r="F430">
        <v>39</v>
      </c>
      <c r="G430" t="s">
        <v>106</v>
      </c>
      <c r="H430" s="2">
        <v>44153</v>
      </c>
      <c r="I430">
        <v>48415</v>
      </c>
      <c r="J430">
        <v>0</v>
      </c>
      <c r="K430">
        <v>0</v>
      </c>
      <c r="L430">
        <v>48415</v>
      </c>
      <c r="M430" t="s">
        <v>20</v>
      </c>
      <c r="N430" t="s">
        <v>40</v>
      </c>
      <c r="O430" s="2"/>
      <c r="P430">
        <v>0</v>
      </c>
    </row>
    <row r="431" spans="1:16" x14ac:dyDescent="0.3">
      <c r="A431" t="s">
        <v>537</v>
      </c>
      <c r="B431" t="s">
        <v>65</v>
      </c>
      <c r="C431" t="s">
        <v>39</v>
      </c>
      <c r="D431" t="s">
        <v>18</v>
      </c>
      <c r="E431" t="s">
        <v>19</v>
      </c>
      <c r="F431">
        <v>35</v>
      </c>
      <c r="G431" t="s">
        <v>93</v>
      </c>
      <c r="H431" s="2">
        <v>42878</v>
      </c>
      <c r="I431">
        <v>65566</v>
      </c>
      <c r="J431">
        <v>0</v>
      </c>
      <c r="K431">
        <v>0</v>
      </c>
      <c r="L431">
        <v>65566</v>
      </c>
      <c r="M431" t="s">
        <v>15</v>
      </c>
      <c r="N431" t="s">
        <v>16</v>
      </c>
      <c r="O431" s="2"/>
      <c r="P431">
        <v>0</v>
      </c>
    </row>
    <row r="432" spans="1:16" x14ac:dyDescent="0.3">
      <c r="A432" t="s">
        <v>538</v>
      </c>
      <c r="B432" t="s">
        <v>11</v>
      </c>
      <c r="C432" t="s">
        <v>42</v>
      </c>
      <c r="D432" t="s">
        <v>13</v>
      </c>
      <c r="E432" t="s">
        <v>19</v>
      </c>
      <c r="F432">
        <v>45</v>
      </c>
      <c r="G432" t="s">
        <v>106</v>
      </c>
      <c r="H432" s="2">
        <v>37014</v>
      </c>
      <c r="I432">
        <v>147752</v>
      </c>
      <c r="J432">
        <v>0.12</v>
      </c>
      <c r="K432">
        <v>17730</v>
      </c>
      <c r="L432">
        <v>165482.23999999999</v>
      </c>
      <c r="M432" t="s">
        <v>20</v>
      </c>
      <c r="N432" t="s">
        <v>40</v>
      </c>
      <c r="O432" s="2">
        <v>40903</v>
      </c>
      <c r="P432">
        <v>1</v>
      </c>
    </row>
    <row r="433" spans="1:16" x14ac:dyDescent="0.3">
      <c r="A433" t="s">
        <v>539</v>
      </c>
      <c r="B433" t="s">
        <v>11</v>
      </c>
      <c r="C433" t="s">
        <v>42</v>
      </c>
      <c r="D433" t="s">
        <v>18</v>
      </c>
      <c r="E433" t="s">
        <v>14</v>
      </c>
      <c r="F433">
        <v>25</v>
      </c>
      <c r="G433" t="s">
        <v>93</v>
      </c>
      <c r="H433" s="2">
        <v>44453</v>
      </c>
      <c r="I433">
        <v>136810</v>
      </c>
      <c r="J433">
        <v>0.14000000000000001</v>
      </c>
      <c r="K433">
        <v>19153</v>
      </c>
      <c r="L433">
        <v>155963.4</v>
      </c>
      <c r="M433" t="s">
        <v>20</v>
      </c>
      <c r="N433" t="s">
        <v>21</v>
      </c>
      <c r="O433" s="2"/>
      <c r="P433">
        <v>0</v>
      </c>
    </row>
    <row r="434" spans="1:16" x14ac:dyDescent="0.3">
      <c r="A434" t="s">
        <v>540</v>
      </c>
      <c r="B434" t="s">
        <v>33</v>
      </c>
      <c r="C434" t="s">
        <v>30</v>
      </c>
      <c r="D434" t="s">
        <v>31</v>
      </c>
      <c r="E434" t="s">
        <v>19</v>
      </c>
      <c r="F434">
        <v>47</v>
      </c>
      <c r="G434" t="s">
        <v>104</v>
      </c>
      <c r="H434" s="2">
        <v>41333</v>
      </c>
      <c r="I434">
        <v>54635</v>
      </c>
      <c r="J434">
        <v>0</v>
      </c>
      <c r="K434">
        <v>0</v>
      </c>
      <c r="L434">
        <v>54635</v>
      </c>
      <c r="M434" t="s">
        <v>15</v>
      </c>
      <c r="N434" t="s">
        <v>25</v>
      </c>
      <c r="O434" s="2"/>
      <c r="P434">
        <v>0</v>
      </c>
    </row>
    <row r="435" spans="1:16" x14ac:dyDescent="0.3">
      <c r="A435" t="s">
        <v>541</v>
      </c>
      <c r="B435" t="s">
        <v>60</v>
      </c>
      <c r="C435" t="s">
        <v>12</v>
      </c>
      <c r="D435" t="s">
        <v>31</v>
      </c>
      <c r="E435" t="s">
        <v>14</v>
      </c>
      <c r="F435">
        <v>42</v>
      </c>
      <c r="G435" t="s">
        <v>106</v>
      </c>
      <c r="H435" s="2">
        <v>43866</v>
      </c>
      <c r="I435">
        <v>96636</v>
      </c>
      <c r="J435">
        <v>0</v>
      </c>
      <c r="K435">
        <v>0</v>
      </c>
      <c r="L435">
        <v>96636</v>
      </c>
      <c r="M435" t="s">
        <v>15</v>
      </c>
      <c r="N435" t="s">
        <v>43</v>
      </c>
      <c r="O435" s="2"/>
      <c r="P435">
        <v>0</v>
      </c>
    </row>
    <row r="436" spans="1:16" x14ac:dyDescent="0.3">
      <c r="A436" t="s">
        <v>542</v>
      </c>
      <c r="B436" t="s">
        <v>67</v>
      </c>
      <c r="C436" t="s">
        <v>12</v>
      </c>
      <c r="D436" t="s">
        <v>18</v>
      </c>
      <c r="E436" t="s">
        <v>14</v>
      </c>
      <c r="F436">
        <v>35</v>
      </c>
      <c r="G436" t="s">
        <v>93</v>
      </c>
      <c r="H436" s="2">
        <v>41941</v>
      </c>
      <c r="I436">
        <v>91592</v>
      </c>
      <c r="J436">
        <v>0</v>
      </c>
      <c r="K436">
        <v>0</v>
      </c>
      <c r="L436">
        <v>91592</v>
      </c>
      <c r="M436" t="s">
        <v>15</v>
      </c>
      <c r="N436" t="s">
        <v>25</v>
      </c>
      <c r="O436" s="2"/>
      <c r="P436">
        <v>0</v>
      </c>
    </row>
    <row r="437" spans="1:16" x14ac:dyDescent="0.3">
      <c r="A437" t="s">
        <v>543</v>
      </c>
      <c r="B437" t="s">
        <v>59</v>
      </c>
      <c r="C437" t="s">
        <v>37</v>
      </c>
      <c r="D437" t="s">
        <v>13</v>
      </c>
      <c r="E437" t="s">
        <v>14</v>
      </c>
      <c r="F437">
        <v>45</v>
      </c>
      <c r="G437" t="s">
        <v>106</v>
      </c>
      <c r="H437" s="2">
        <v>36755</v>
      </c>
      <c r="I437">
        <v>55563</v>
      </c>
      <c r="J437">
        <v>0</v>
      </c>
      <c r="K437">
        <v>0</v>
      </c>
      <c r="L437">
        <v>55563</v>
      </c>
      <c r="M437" t="s">
        <v>20</v>
      </c>
      <c r="N437" t="s">
        <v>53</v>
      </c>
      <c r="O437" s="2"/>
      <c r="P437">
        <v>0</v>
      </c>
    </row>
    <row r="438" spans="1:16" x14ac:dyDescent="0.3">
      <c r="A438" t="s">
        <v>544</v>
      </c>
      <c r="B438" t="s">
        <v>22</v>
      </c>
      <c r="C438" t="s">
        <v>12</v>
      </c>
      <c r="D438" t="s">
        <v>13</v>
      </c>
      <c r="E438" t="s">
        <v>14</v>
      </c>
      <c r="F438">
        <v>52</v>
      </c>
      <c r="G438" t="s">
        <v>104</v>
      </c>
      <c r="H438" s="2">
        <v>35109</v>
      </c>
      <c r="I438">
        <v>159724</v>
      </c>
      <c r="J438">
        <v>0.23</v>
      </c>
      <c r="K438">
        <v>36737</v>
      </c>
      <c r="L438">
        <v>196460.52000000002</v>
      </c>
      <c r="M438" t="s">
        <v>20</v>
      </c>
      <c r="N438" t="s">
        <v>49</v>
      </c>
      <c r="O438" s="2"/>
      <c r="P438">
        <v>0</v>
      </c>
    </row>
    <row r="439" spans="1:16" x14ac:dyDescent="0.3">
      <c r="A439" t="s">
        <v>545</v>
      </c>
      <c r="B439" t="s">
        <v>41</v>
      </c>
      <c r="C439" t="s">
        <v>42</v>
      </c>
      <c r="D439" t="s">
        <v>31</v>
      </c>
      <c r="E439" t="s">
        <v>19</v>
      </c>
      <c r="F439">
        <v>57</v>
      </c>
      <c r="G439" t="s">
        <v>105</v>
      </c>
      <c r="H439" s="2">
        <v>42951</v>
      </c>
      <c r="I439">
        <v>183190</v>
      </c>
      <c r="J439">
        <v>0.36</v>
      </c>
      <c r="K439">
        <v>65948</v>
      </c>
      <c r="L439">
        <v>249138.4</v>
      </c>
      <c r="M439" t="s">
        <v>15</v>
      </c>
      <c r="N439" t="s">
        <v>25</v>
      </c>
      <c r="O439" s="2"/>
      <c r="P439">
        <v>0</v>
      </c>
    </row>
    <row r="440" spans="1:16" x14ac:dyDescent="0.3">
      <c r="A440" t="s">
        <v>546</v>
      </c>
      <c r="B440" t="s">
        <v>33</v>
      </c>
      <c r="C440" t="s">
        <v>35</v>
      </c>
      <c r="D440" t="s">
        <v>24</v>
      </c>
      <c r="E440" t="s">
        <v>14</v>
      </c>
      <c r="F440">
        <v>56</v>
      </c>
      <c r="G440" t="s">
        <v>105</v>
      </c>
      <c r="H440" s="2">
        <v>43824</v>
      </c>
      <c r="I440">
        <v>54829</v>
      </c>
      <c r="J440">
        <v>0</v>
      </c>
      <c r="K440">
        <v>0</v>
      </c>
      <c r="L440">
        <v>54829</v>
      </c>
      <c r="M440" t="s">
        <v>15</v>
      </c>
      <c r="N440" t="s">
        <v>28</v>
      </c>
      <c r="O440" s="2"/>
      <c r="P440">
        <v>0</v>
      </c>
    </row>
    <row r="441" spans="1:16" x14ac:dyDescent="0.3">
      <c r="A441" t="s">
        <v>547</v>
      </c>
      <c r="B441" t="s">
        <v>47</v>
      </c>
      <c r="C441" t="s">
        <v>39</v>
      </c>
      <c r="D441" t="s">
        <v>31</v>
      </c>
      <c r="E441" t="s">
        <v>19</v>
      </c>
      <c r="F441">
        <v>46</v>
      </c>
      <c r="G441" t="s">
        <v>104</v>
      </c>
      <c r="H441" s="2">
        <v>38464</v>
      </c>
      <c r="I441">
        <v>96639</v>
      </c>
      <c r="J441">
        <v>0</v>
      </c>
      <c r="K441">
        <v>0</v>
      </c>
      <c r="L441">
        <v>96639</v>
      </c>
      <c r="M441" t="s">
        <v>44</v>
      </c>
      <c r="N441" t="s">
        <v>46</v>
      </c>
      <c r="O441" s="2"/>
      <c r="P441">
        <v>0</v>
      </c>
    </row>
    <row r="442" spans="1:16" x14ac:dyDescent="0.3">
      <c r="A442" t="s">
        <v>548</v>
      </c>
      <c r="B442" t="s">
        <v>32</v>
      </c>
      <c r="C442" t="s">
        <v>42</v>
      </c>
      <c r="D442" t="s">
        <v>24</v>
      </c>
      <c r="E442" t="s">
        <v>14</v>
      </c>
      <c r="F442">
        <v>43</v>
      </c>
      <c r="G442" t="s">
        <v>106</v>
      </c>
      <c r="H442" s="2">
        <v>38879</v>
      </c>
      <c r="I442">
        <v>117278</v>
      </c>
      <c r="J442">
        <v>0.09</v>
      </c>
      <c r="K442">
        <v>10555</v>
      </c>
      <c r="L442">
        <v>127833.02</v>
      </c>
      <c r="M442" t="s">
        <v>15</v>
      </c>
      <c r="N442" t="s">
        <v>34</v>
      </c>
      <c r="O442" s="2"/>
      <c r="P442">
        <v>0</v>
      </c>
    </row>
    <row r="443" spans="1:16" x14ac:dyDescent="0.3">
      <c r="A443" t="s">
        <v>549</v>
      </c>
      <c r="B443" t="s">
        <v>26</v>
      </c>
      <c r="C443" t="s">
        <v>12</v>
      </c>
      <c r="D443" t="s">
        <v>24</v>
      </c>
      <c r="E443" t="s">
        <v>19</v>
      </c>
      <c r="F443">
        <v>53</v>
      </c>
      <c r="G443" t="s">
        <v>104</v>
      </c>
      <c r="H443" s="2">
        <v>39487</v>
      </c>
      <c r="I443">
        <v>84193</v>
      </c>
      <c r="J443">
        <v>0.09</v>
      </c>
      <c r="K443">
        <v>7577</v>
      </c>
      <c r="L443">
        <v>91770.37</v>
      </c>
      <c r="M443" t="s">
        <v>20</v>
      </c>
      <c r="N443" t="s">
        <v>40</v>
      </c>
      <c r="O443" s="2"/>
      <c r="P443">
        <v>0</v>
      </c>
    </row>
    <row r="444" spans="1:16" x14ac:dyDescent="0.3">
      <c r="A444" t="s">
        <v>550</v>
      </c>
      <c r="B444" t="s">
        <v>72</v>
      </c>
      <c r="C444" t="s">
        <v>12</v>
      </c>
      <c r="D444" t="s">
        <v>18</v>
      </c>
      <c r="E444" t="s">
        <v>14</v>
      </c>
      <c r="F444">
        <v>47</v>
      </c>
      <c r="G444" t="s">
        <v>104</v>
      </c>
      <c r="H444" s="2">
        <v>43309</v>
      </c>
      <c r="I444">
        <v>87806</v>
      </c>
      <c r="J444">
        <v>0</v>
      </c>
      <c r="K444">
        <v>0</v>
      </c>
      <c r="L444">
        <v>87806</v>
      </c>
      <c r="M444" t="s">
        <v>15</v>
      </c>
      <c r="N444" t="s">
        <v>16</v>
      </c>
      <c r="O444" s="2"/>
      <c r="P444">
        <v>0</v>
      </c>
    </row>
    <row r="445" spans="1:16" x14ac:dyDescent="0.3">
      <c r="A445" t="s">
        <v>551</v>
      </c>
      <c r="B445" t="s">
        <v>62</v>
      </c>
      <c r="C445" t="s">
        <v>39</v>
      </c>
      <c r="D445" t="s">
        <v>13</v>
      </c>
      <c r="E445" t="s">
        <v>19</v>
      </c>
      <c r="F445">
        <v>62</v>
      </c>
      <c r="G445" t="s">
        <v>105</v>
      </c>
      <c r="H445" s="2">
        <v>40820</v>
      </c>
      <c r="I445">
        <v>63959</v>
      </c>
      <c r="J445">
        <v>0</v>
      </c>
      <c r="K445">
        <v>0</v>
      </c>
      <c r="L445">
        <v>63959</v>
      </c>
      <c r="M445" t="s">
        <v>15</v>
      </c>
      <c r="N445" t="s">
        <v>16</v>
      </c>
      <c r="O445" s="2"/>
      <c r="P445">
        <v>0</v>
      </c>
    </row>
    <row r="446" spans="1:16" x14ac:dyDescent="0.3">
      <c r="A446" t="s">
        <v>552</v>
      </c>
      <c r="B446" t="s">
        <v>41</v>
      </c>
      <c r="C446" t="s">
        <v>12</v>
      </c>
      <c r="D446" t="s">
        <v>13</v>
      </c>
      <c r="E446" t="s">
        <v>19</v>
      </c>
      <c r="F446">
        <v>35</v>
      </c>
      <c r="G446" t="s">
        <v>93</v>
      </c>
      <c r="H446" s="2">
        <v>42166</v>
      </c>
      <c r="I446">
        <v>234723</v>
      </c>
      <c r="J446">
        <v>0.36</v>
      </c>
      <c r="K446">
        <v>84500</v>
      </c>
      <c r="L446">
        <v>319223.28000000003</v>
      </c>
      <c r="M446" t="s">
        <v>20</v>
      </c>
      <c r="N446" t="s">
        <v>40</v>
      </c>
      <c r="O446" s="2"/>
      <c r="P446">
        <v>0</v>
      </c>
    </row>
    <row r="447" spans="1:16" x14ac:dyDescent="0.3">
      <c r="A447" t="s">
        <v>553</v>
      </c>
      <c r="B447" t="s">
        <v>33</v>
      </c>
      <c r="C447" t="s">
        <v>35</v>
      </c>
      <c r="D447" t="s">
        <v>31</v>
      </c>
      <c r="E447" t="s">
        <v>14</v>
      </c>
      <c r="F447">
        <v>27</v>
      </c>
      <c r="G447" t="s">
        <v>93</v>
      </c>
      <c r="H447" s="2">
        <v>43701</v>
      </c>
      <c r="I447">
        <v>50809</v>
      </c>
      <c r="J447">
        <v>0</v>
      </c>
      <c r="K447">
        <v>0</v>
      </c>
      <c r="L447">
        <v>50809</v>
      </c>
      <c r="M447" t="s">
        <v>20</v>
      </c>
      <c r="N447" t="s">
        <v>21</v>
      </c>
      <c r="O447" s="2"/>
      <c r="P447">
        <v>0</v>
      </c>
    </row>
    <row r="448" spans="1:16" x14ac:dyDescent="0.3">
      <c r="A448" t="s">
        <v>554</v>
      </c>
      <c r="B448" t="s">
        <v>27</v>
      </c>
      <c r="C448" t="s">
        <v>23</v>
      </c>
      <c r="D448" t="s">
        <v>18</v>
      </c>
      <c r="E448" t="s">
        <v>19</v>
      </c>
      <c r="F448">
        <v>55</v>
      </c>
      <c r="G448" t="s">
        <v>104</v>
      </c>
      <c r="H448" s="2">
        <v>37456</v>
      </c>
      <c r="I448">
        <v>77396</v>
      </c>
      <c r="J448">
        <v>0</v>
      </c>
      <c r="K448">
        <v>0</v>
      </c>
      <c r="L448">
        <v>77396</v>
      </c>
      <c r="M448" t="s">
        <v>15</v>
      </c>
      <c r="N448" t="s">
        <v>34</v>
      </c>
      <c r="O448" s="2"/>
      <c r="P448">
        <v>0</v>
      </c>
    </row>
    <row r="449" spans="1:16" x14ac:dyDescent="0.3">
      <c r="A449" t="s">
        <v>555</v>
      </c>
      <c r="B449" t="s">
        <v>27</v>
      </c>
      <c r="C449" t="s">
        <v>23</v>
      </c>
      <c r="D449" t="s">
        <v>24</v>
      </c>
      <c r="E449" t="s">
        <v>14</v>
      </c>
      <c r="F449">
        <v>63</v>
      </c>
      <c r="G449" t="s">
        <v>105</v>
      </c>
      <c r="H449" s="2">
        <v>36525</v>
      </c>
      <c r="I449">
        <v>89523</v>
      </c>
      <c r="J449">
        <v>0</v>
      </c>
      <c r="K449">
        <v>0</v>
      </c>
      <c r="L449">
        <v>89523</v>
      </c>
      <c r="M449" t="s">
        <v>15</v>
      </c>
      <c r="N449" t="s">
        <v>28</v>
      </c>
      <c r="O449" s="2"/>
      <c r="P449">
        <v>0</v>
      </c>
    </row>
    <row r="450" spans="1:16" x14ac:dyDescent="0.3">
      <c r="A450" t="s">
        <v>556</v>
      </c>
      <c r="B450" t="s">
        <v>60</v>
      </c>
      <c r="C450" t="s">
        <v>12</v>
      </c>
      <c r="D450" t="s">
        <v>31</v>
      </c>
      <c r="E450" t="s">
        <v>14</v>
      </c>
      <c r="F450">
        <v>53</v>
      </c>
      <c r="G450" t="s">
        <v>104</v>
      </c>
      <c r="H450" s="2">
        <v>40744</v>
      </c>
      <c r="I450">
        <v>86173</v>
      </c>
      <c r="J450">
        <v>0</v>
      </c>
      <c r="K450">
        <v>0</v>
      </c>
      <c r="L450">
        <v>86173</v>
      </c>
      <c r="M450" t="s">
        <v>20</v>
      </c>
      <c r="N450" t="s">
        <v>21</v>
      </c>
      <c r="O450" s="2"/>
      <c r="P450">
        <v>0</v>
      </c>
    </row>
    <row r="451" spans="1:16" x14ac:dyDescent="0.3">
      <c r="A451" t="s">
        <v>557</v>
      </c>
      <c r="B451" t="s">
        <v>41</v>
      </c>
      <c r="C451" t="s">
        <v>30</v>
      </c>
      <c r="D451" t="s">
        <v>18</v>
      </c>
      <c r="E451" t="s">
        <v>14</v>
      </c>
      <c r="F451">
        <v>54</v>
      </c>
      <c r="G451" t="s">
        <v>104</v>
      </c>
      <c r="H451" s="2">
        <v>36757</v>
      </c>
      <c r="I451">
        <v>222224</v>
      </c>
      <c r="J451">
        <v>0.38</v>
      </c>
      <c r="K451">
        <v>84445</v>
      </c>
      <c r="L451">
        <v>306669.12</v>
      </c>
      <c r="M451" t="s">
        <v>15</v>
      </c>
      <c r="N451" t="s">
        <v>43</v>
      </c>
      <c r="O451" s="2"/>
      <c r="P451">
        <v>0</v>
      </c>
    </row>
    <row r="452" spans="1:16" x14ac:dyDescent="0.3">
      <c r="A452" t="s">
        <v>558</v>
      </c>
      <c r="B452" t="s">
        <v>11</v>
      </c>
      <c r="C452" t="s">
        <v>23</v>
      </c>
      <c r="D452" t="s">
        <v>13</v>
      </c>
      <c r="E452" t="s">
        <v>19</v>
      </c>
      <c r="F452">
        <v>43</v>
      </c>
      <c r="G452" t="s">
        <v>106</v>
      </c>
      <c r="H452" s="2">
        <v>44303</v>
      </c>
      <c r="I452">
        <v>146140</v>
      </c>
      <c r="J452">
        <v>0.15</v>
      </c>
      <c r="K452">
        <v>21921</v>
      </c>
      <c r="L452">
        <v>168061</v>
      </c>
      <c r="M452" t="s">
        <v>15</v>
      </c>
      <c r="N452" t="s">
        <v>16</v>
      </c>
      <c r="O452" s="2"/>
      <c r="P452">
        <v>0</v>
      </c>
    </row>
    <row r="453" spans="1:16" x14ac:dyDescent="0.3">
      <c r="A453" t="s">
        <v>559</v>
      </c>
      <c r="B453" t="s">
        <v>48</v>
      </c>
      <c r="C453" t="s">
        <v>39</v>
      </c>
      <c r="D453" t="s">
        <v>24</v>
      </c>
      <c r="E453" t="s">
        <v>14</v>
      </c>
      <c r="F453">
        <v>64</v>
      </c>
      <c r="G453" t="s">
        <v>105</v>
      </c>
      <c r="H453" s="2">
        <v>34505</v>
      </c>
      <c r="I453">
        <v>109456</v>
      </c>
      <c r="J453">
        <v>0.1</v>
      </c>
      <c r="K453">
        <v>10946</v>
      </c>
      <c r="L453">
        <v>120401.60000000001</v>
      </c>
      <c r="M453" t="s">
        <v>15</v>
      </c>
      <c r="N453" t="s">
        <v>25</v>
      </c>
      <c r="O453" s="2"/>
      <c r="P453">
        <v>0</v>
      </c>
    </row>
    <row r="454" spans="1:16" x14ac:dyDescent="0.3">
      <c r="A454" t="s">
        <v>560</v>
      </c>
      <c r="B454" t="s">
        <v>22</v>
      </c>
      <c r="C454" t="s">
        <v>23</v>
      </c>
      <c r="D454" t="s">
        <v>13</v>
      </c>
      <c r="E454" t="s">
        <v>14</v>
      </c>
      <c r="F454">
        <v>65</v>
      </c>
      <c r="G454" t="s">
        <v>105</v>
      </c>
      <c r="H454" s="2">
        <v>39728</v>
      </c>
      <c r="I454">
        <v>170221</v>
      </c>
      <c r="J454">
        <v>0.15</v>
      </c>
      <c r="K454">
        <v>25533</v>
      </c>
      <c r="L454">
        <v>195754.15</v>
      </c>
      <c r="M454" t="s">
        <v>44</v>
      </c>
      <c r="N454" t="s">
        <v>45</v>
      </c>
      <c r="O454" s="2"/>
      <c r="P454">
        <v>0</v>
      </c>
    </row>
    <row r="455" spans="1:16" x14ac:dyDescent="0.3">
      <c r="A455" t="s">
        <v>561</v>
      </c>
      <c r="B455" t="s">
        <v>26</v>
      </c>
      <c r="C455" t="s">
        <v>12</v>
      </c>
      <c r="D455" t="s">
        <v>13</v>
      </c>
      <c r="E455" t="s">
        <v>14</v>
      </c>
      <c r="F455">
        <v>42</v>
      </c>
      <c r="G455" t="s">
        <v>106</v>
      </c>
      <c r="H455" s="2">
        <v>38777</v>
      </c>
      <c r="I455">
        <v>97433</v>
      </c>
      <c r="J455">
        <v>0.05</v>
      </c>
      <c r="K455">
        <v>4872</v>
      </c>
      <c r="L455">
        <v>102304.65</v>
      </c>
      <c r="M455" t="s">
        <v>15</v>
      </c>
      <c r="N455" t="s">
        <v>16</v>
      </c>
      <c r="O455" s="2">
        <v>42224</v>
      </c>
      <c r="P455">
        <v>1</v>
      </c>
    </row>
    <row r="456" spans="1:16" x14ac:dyDescent="0.3">
      <c r="A456" t="s">
        <v>562</v>
      </c>
      <c r="B456" t="s">
        <v>29</v>
      </c>
      <c r="C456" t="s">
        <v>30</v>
      </c>
      <c r="D456" t="s">
        <v>18</v>
      </c>
      <c r="E456" t="s">
        <v>19</v>
      </c>
      <c r="F456">
        <v>35</v>
      </c>
      <c r="G456" t="s">
        <v>93</v>
      </c>
      <c r="H456" s="2">
        <v>41516</v>
      </c>
      <c r="I456">
        <v>59646</v>
      </c>
      <c r="J456">
        <v>0</v>
      </c>
      <c r="K456">
        <v>0</v>
      </c>
      <c r="L456">
        <v>59646</v>
      </c>
      <c r="M456" t="s">
        <v>20</v>
      </c>
      <c r="N456" t="s">
        <v>40</v>
      </c>
      <c r="O456" s="2"/>
      <c r="P456">
        <v>0</v>
      </c>
    </row>
    <row r="457" spans="1:16" x14ac:dyDescent="0.3">
      <c r="A457" t="s">
        <v>563</v>
      </c>
      <c r="B457" t="s">
        <v>22</v>
      </c>
      <c r="C457" t="s">
        <v>39</v>
      </c>
      <c r="D457" t="s">
        <v>24</v>
      </c>
      <c r="E457" t="s">
        <v>19</v>
      </c>
      <c r="F457">
        <v>64</v>
      </c>
      <c r="G457" t="s">
        <v>105</v>
      </c>
      <c r="H457" s="2">
        <v>34940</v>
      </c>
      <c r="I457">
        <v>158787</v>
      </c>
      <c r="J457">
        <v>0.18</v>
      </c>
      <c r="K457">
        <v>28582</v>
      </c>
      <c r="L457">
        <v>187368.66</v>
      </c>
      <c r="M457" t="s">
        <v>20</v>
      </c>
      <c r="N457" t="s">
        <v>53</v>
      </c>
      <c r="O457" s="2"/>
      <c r="P457">
        <v>0</v>
      </c>
    </row>
    <row r="458" spans="1:16" x14ac:dyDescent="0.3">
      <c r="A458" t="s">
        <v>564</v>
      </c>
      <c r="B458" t="s">
        <v>38</v>
      </c>
      <c r="C458" t="s">
        <v>39</v>
      </c>
      <c r="D458" t="s">
        <v>13</v>
      </c>
      <c r="E458" t="s">
        <v>19</v>
      </c>
      <c r="F458">
        <v>55</v>
      </c>
      <c r="G458" t="s">
        <v>104</v>
      </c>
      <c r="H458" s="2">
        <v>43219</v>
      </c>
      <c r="I458">
        <v>83378</v>
      </c>
      <c r="J458">
        <v>0</v>
      </c>
      <c r="K458">
        <v>0</v>
      </c>
      <c r="L458">
        <v>83378</v>
      </c>
      <c r="M458" t="s">
        <v>20</v>
      </c>
      <c r="N458" t="s">
        <v>49</v>
      </c>
      <c r="O458" s="2"/>
      <c r="P458">
        <v>0</v>
      </c>
    </row>
    <row r="459" spans="1:16" x14ac:dyDescent="0.3">
      <c r="A459" t="s">
        <v>565</v>
      </c>
      <c r="B459" t="s">
        <v>27</v>
      </c>
      <c r="C459" t="s">
        <v>42</v>
      </c>
      <c r="D459" t="s">
        <v>31</v>
      </c>
      <c r="E459" t="s">
        <v>14</v>
      </c>
      <c r="F459">
        <v>32</v>
      </c>
      <c r="G459" t="s">
        <v>93</v>
      </c>
      <c r="H459" s="2">
        <v>41590</v>
      </c>
      <c r="I459">
        <v>88895</v>
      </c>
      <c r="J459">
        <v>0</v>
      </c>
      <c r="K459">
        <v>0</v>
      </c>
      <c r="L459">
        <v>88895</v>
      </c>
      <c r="M459" t="s">
        <v>15</v>
      </c>
      <c r="N459" t="s">
        <v>25</v>
      </c>
      <c r="O459" s="2"/>
      <c r="P459">
        <v>0</v>
      </c>
    </row>
    <row r="460" spans="1:16" x14ac:dyDescent="0.3">
      <c r="A460" t="s">
        <v>566</v>
      </c>
      <c r="B460" t="s">
        <v>22</v>
      </c>
      <c r="C460" t="s">
        <v>42</v>
      </c>
      <c r="D460" t="s">
        <v>31</v>
      </c>
      <c r="E460" t="s">
        <v>19</v>
      </c>
      <c r="F460">
        <v>45</v>
      </c>
      <c r="G460" t="s">
        <v>106</v>
      </c>
      <c r="H460" s="2">
        <v>38332</v>
      </c>
      <c r="I460">
        <v>168846</v>
      </c>
      <c r="J460">
        <v>0.24</v>
      </c>
      <c r="K460">
        <v>40523</v>
      </c>
      <c r="L460">
        <v>209369.04</v>
      </c>
      <c r="M460" t="s">
        <v>20</v>
      </c>
      <c r="N460" t="s">
        <v>21</v>
      </c>
      <c r="O460" s="2"/>
      <c r="P460">
        <v>0</v>
      </c>
    </row>
    <row r="461" spans="1:16" x14ac:dyDescent="0.3">
      <c r="A461" t="s">
        <v>567</v>
      </c>
      <c r="B461" t="s">
        <v>59</v>
      </c>
      <c r="C461" t="s">
        <v>37</v>
      </c>
      <c r="D461" t="s">
        <v>13</v>
      </c>
      <c r="E461" t="s">
        <v>19</v>
      </c>
      <c r="F461">
        <v>35</v>
      </c>
      <c r="G461" t="s">
        <v>93</v>
      </c>
      <c r="H461" s="2">
        <v>40596</v>
      </c>
      <c r="I461">
        <v>43336</v>
      </c>
      <c r="J461">
        <v>0</v>
      </c>
      <c r="K461">
        <v>0</v>
      </c>
      <c r="L461">
        <v>43336</v>
      </c>
      <c r="M461" t="s">
        <v>15</v>
      </c>
      <c r="N461" t="s">
        <v>36</v>
      </c>
      <c r="O461" s="2">
        <v>44024</v>
      </c>
      <c r="P461">
        <v>1</v>
      </c>
    </row>
    <row r="462" spans="1:16" x14ac:dyDescent="0.3">
      <c r="A462" t="s">
        <v>568</v>
      </c>
      <c r="B462" t="s">
        <v>11</v>
      </c>
      <c r="C462" t="s">
        <v>37</v>
      </c>
      <c r="D462" t="s">
        <v>31</v>
      </c>
      <c r="E462" t="s">
        <v>19</v>
      </c>
      <c r="F462">
        <v>38</v>
      </c>
      <c r="G462" t="s">
        <v>106</v>
      </c>
      <c r="H462" s="2">
        <v>40083</v>
      </c>
      <c r="I462">
        <v>127801</v>
      </c>
      <c r="J462">
        <v>0.15</v>
      </c>
      <c r="K462">
        <v>19170</v>
      </c>
      <c r="L462">
        <v>146971.15</v>
      </c>
      <c r="M462" t="s">
        <v>15</v>
      </c>
      <c r="N462" t="s">
        <v>28</v>
      </c>
      <c r="O462" s="2"/>
      <c r="P462">
        <v>0</v>
      </c>
    </row>
    <row r="463" spans="1:16" x14ac:dyDescent="0.3">
      <c r="A463" t="s">
        <v>569</v>
      </c>
      <c r="B463" t="s">
        <v>72</v>
      </c>
      <c r="C463" t="s">
        <v>12</v>
      </c>
      <c r="D463" t="s">
        <v>31</v>
      </c>
      <c r="E463" t="s">
        <v>19</v>
      </c>
      <c r="F463">
        <v>54</v>
      </c>
      <c r="G463" t="s">
        <v>104</v>
      </c>
      <c r="H463" s="2">
        <v>36617</v>
      </c>
      <c r="I463">
        <v>76352</v>
      </c>
      <c r="J463">
        <v>0</v>
      </c>
      <c r="K463">
        <v>0</v>
      </c>
      <c r="L463">
        <v>76352</v>
      </c>
      <c r="M463" t="s">
        <v>15</v>
      </c>
      <c r="N463" t="s">
        <v>36</v>
      </c>
      <c r="O463" s="2"/>
      <c r="P463">
        <v>0</v>
      </c>
    </row>
    <row r="464" spans="1:16" x14ac:dyDescent="0.3">
      <c r="A464" t="s">
        <v>570</v>
      </c>
      <c r="B464" t="s">
        <v>41</v>
      </c>
      <c r="C464" t="s">
        <v>23</v>
      </c>
      <c r="D464" t="s">
        <v>31</v>
      </c>
      <c r="E464" t="s">
        <v>19</v>
      </c>
      <c r="F464">
        <v>28</v>
      </c>
      <c r="G464" t="s">
        <v>93</v>
      </c>
      <c r="H464" s="2">
        <v>43638</v>
      </c>
      <c r="I464">
        <v>250767</v>
      </c>
      <c r="J464">
        <v>0.38</v>
      </c>
      <c r="K464">
        <v>95291</v>
      </c>
      <c r="L464">
        <v>346058.46</v>
      </c>
      <c r="M464" t="s">
        <v>15</v>
      </c>
      <c r="N464" t="s">
        <v>16</v>
      </c>
      <c r="O464" s="2"/>
      <c r="P464">
        <v>0</v>
      </c>
    </row>
    <row r="465" spans="1:16" x14ac:dyDescent="0.3">
      <c r="A465" t="s">
        <v>571</v>
      </c>
      <c r="B465" t="s">
        <v>41</v>
      </c>
      <c r="C465" t="s">
        <v>42</v>
      </c>
      <c r="D465" t="s">
        <v>31</v>
      </c>
      <c r="E465" t="s">
        <v>19</v>
      </c>
      <c r="F465">
        <v>26</v>
      </c>
      <c r="G465" t="s">
        <v>93</v>
      </c>
      <c r="H465" s="2">
        <v>44101</v>
      </c>
      <c r="I465">
        <v>223055</v>
      </c>
      <c r="J465">
        <v>0.3</v>
      </c>
      <c r="K465">
        <v>66916</v>
      </c>
      <c r="L465">
        <v>289971.5</v>
      </c>
      <c r="M465" t="s">
        <v>15</v>
      </c>
      <c r="N465" t="s">
        <v>43</v>
      </c>
      <c r="O465" s="2"/>
      <c r="P465">
        <v>0</v>
      </c>
    </row>
    <row r="466" spans="1:16" x14ac:dyDescent="0.3">
      <c r="A466" t="s">
        <v>572</v>
      </c>
      <c r="B466" t="s">
        <v>22</v>
      </c>
      <c r="C466" t="s">
        <v>39</v>
      </c>
      <c r="D466" t="s">
        <v>31</v>
      </c>
      <c r="E466" t="s">
        <v>19</v>
      </c>
      <c r="F466">
        <v>45</v>
      </c>
      <c r="G466" t="s">
        <v>106</v>
      </c>
      <c r="H466" s="2">
        <v>39185</v>
      </c>
      <c r="I466">
        <v>189680</v>
      </c>
      <c r="J466">
        <v>0.23</v>
      </c>
      <c r="K466">
        <v>43626</v>
      </c>
      <c r="L466">
        <v>233306.4</v>
      </c>
      <c r="M466" t="s">
        <v>44</v>
      </c>
      <c r="N466" t="s">
        <v>61</v>
      </c>
      <c r="O466" s="2"/>
      <c r="P466">
        <v>0</v>
      </c>
    </row>
    <row r="467" spans="1:16" x14ac:dyDescent="0.3">
      <c r="A467" t="s">
        <v>573</v>
      </c>
      <c r="B467" t="s">
        <v>62</v>
      </c>
      <c r="C467" t="s">
        <v>39</v>
      </c>
      <c r="D467" t="s">
        <v>18</v>
      </c>
      <c r="E467" t="s">
        <v>19</v>
      </c>
      <c r="F467">
        <v>57</v>
      </c>
      <c r="G467" t="s">
        <v>105</v>
      </c>
      <c r="H467" s="2">
        <v>43299</v>
      </c>
      <c r="I467">
        <v>71167</v>
      </c>
      <c r="J467">
        <v>0</v>
      </c>
      <c r="K467">
        <v>0</v>
      </c>
      <c r="L467">
        <v>71167</v>
      </c>
      <c r="M467" t="s">
        <v>15</v>
      </c>
      <c r="N467" t="s">
        <v>43</v>
      </c>
      <c r="O467" s="2"/>
      <c r="P467">
        <v>0</v>
      </c>
    </row>
    <row r="468" spans="1:16" x14ac:dyDescent="0.3">
      <c r="A468" t="s">
        <v>574</v>
      </c>
      <c r="B468" t="s">
        <v>17</v>
      </c>
      <c r="C468" t="s">
        <v>12</v>
      </c>
      <c r="D468" t="s">
        <v>24</v>
      </c>
      <c r="E468" t="s">
        <v>14</v>
      </c>
      <c r="F468">
        <v>59</v>
      </c>
      <c r="G468" t="s">
        <v>105</v>
      </c>
      <c r="H468" s="2">
        <v>40272</v>
      </c>
      <c r="I468">
        <v>76027</v>
      </c>
      <c r="J468">
        <v>0</v>
      </c>
      <c r="K468">
        <v>0</v>
      </c>
      <c r="L468">
        <v>76027</v>
      </c>
      <c r="M468" t="s">
        <v>15</v>
      </c>
      <c r="N468" t="s">
        <v>16</v>
      </c>
      <c r="O468" s="2"/>
      <c r="P468">
        <v>0</v>
      </c>
    </row>
    <row r="469" spans="1:16" x14ac:dyDescent="0.3">
      <c r="A469" t="s">
        <v>575</v>
      </c>
      <c r="B469" t="s">
        <v>22</v>
      </c>
      <c r="C469" t="s">
        <v>39</v>
      </c>
      <c r="D469" t="s">
        <v>31</v>
      </c>
      <c r="E469" t="s">
        <v>19</v>
      </c>
      <c r="F469">
        <v>48</v>
      </c>
      <c r="G469" t="s">
        <v>104</v>
      </c>
      <c r="H469" s="2">
        <v>43809</v>
      </c>
      <c r="I469">
        <v>183113</v>
      </c>
      <c r="J469">
        <v>0.24</v>
      </c>
      <c r="K469">
        <v>43947</v>
      </c>
      <c r="L469">
        <v>227060.12</v>
      </c>
      <c r="M469" t="s">
        <v>44</v>
      </c>
      <c r="N469" t="s">
        <v>46</v>
      </c>
      <c r="O469" s="2"/>
      <c r="P469">
        <v>0</v>
      </c>
    </row>
    <row r="470" spans="1:16" x14ac:dyDescent="0.3">
      <c r="A470" t="s">
        <v>576</v>
      </c>
      <c r="B470" t="s">
        <v>51</v>
      </c>
      <c r="C470" t="s">
        <v>35</v>
      </c>
      <c r="D470" t="s">
        <v>18</v>
      </c>
      <c r="E470" t="s">
        <v>19</v>
      </c>
      <c r="F470">
        <v>30</v>
      </c>
      <c r="G470" t="s">
        <v>93</v>
      </c>
      <c r="H470" s="2">
        <v>44124</v>
      </c>
      <c r="I470">
        <v>67753</v>
      </c>
      <c r="J470">
        <v>0</v>
      </c>
      <c r="K470">
        <v>0</v>
      </c>
      <c r="L470">
        <v>67753</v>
      </c>
      <c r="M470" t="s">
        <v>15</v>
      </c>
      <c r="N470" t="s">
        <v>28</v>
      </c>
      <c r="O470" s="2"/>
      <c r="P470">
        <v>0</v>
      </c>
    </row>
    <row r="471" spans="1:16" x14ac:dyDescent="0.3">
      <c r="A471" t="s">
        <v>577</v>
      </c>
      <c r="B471" t="s">
        <v>26</v>
      </c>
      <c r="C471" t="s">
        <v>12</v>
      </c>
      <c r="D471" t="s">
        <v>31</v>
      </c>
      <c r="E471" t="s">
        <v>19</v>
      </c>
      <c r="F471">
        <v>31</v>
      </c>
      <c r="G471" t="s">
        <v>93</v>
      </c>
      <c r="H471" s="2">
        <v>42656</v>
      </c>
      <c r="I471">
        <v>63744</v>
      </c>
      <c r="J471">
        <v>0.08</v>
      </c>
      <c r="K471">
        <v>5100</v>
      </c>
      <c r="L471">
        <v>68843.520000000004</v>
      </c>
      <c r="M471" t="s">
        <v>15</v>
      </c>
      <c r="N471" t="s">
        <v>36</v>
      </c>
      <c r="O471" s="2"/>
      <c r="P471">
        <v>0</v>
      </c>
    </row>
    <row r="472" spans="1:16" x14ac:dyDescent="0.3">
      <c r="A472" t="s">
        <v>578</v>
      </c>
      <c r="B472" t="s">
        <v>47</v>
      </c>
      <c r="C472" t="s">
        <v>39</v>
      </c>
      <c r="D472" t="s">
        <v>18</v>
      </c>
      <c r="E472" t="s">
        <v>14</v>
      </c>
      <c r="F472">
        <v>50</v>
      </c>
      <c r="G472" t="s">
        <v>104</v>
      </c>
      <c r="H472" s="2">
        <v>37446</v>
      </c>
      <c r="I472">
        <v>92209</v>
      </c>
      <c r="J472">
        <v>0</v>
      </c>
      <c r="K472">
        <v>0</v>
      </c>
      <c r="L472">
        <v>92209</v>
      </c>
      <c r="M472" t="s">
        <v>20</v>
      </c>
      <c r="N472" t="s">
        <v>40</v>
      </c>
      <c r="O472" s="2"/>
      <c r="P472">
        <v>0</v>
      </c>
    </row>
    <row r="473" spans="1:16" x14ac:dyDescent="0.3">
      <c r="A473" t="s">
        <v>579</v>
      </c>
      <c r="B473" t="s">
        <v>11</v>
      </c>
      <c r="C473" t="s">
        <v>30</v>
      </c>
      <c r="D473" t="s">
        <v>31</v>
      </c>
      <c r="E473" t="s">
        <v>19</v>
      </c>
      <c r="F473">
        <v>51</v>
      </c>
      <c r="G473" t="s">
        <v>104</v>
      </c>
      <c r="H473" s="2">
        <v>36770</v>
      </c>
      <c r="I473">
        <v>157487</v>
      </c>
      <c r="J473">
        <v>0.12</v>
      </c>
      <c r="K473">
        <v>18898</v>
      </c>
      <c r="L473">
        <v>176385.44</v>
      </c>
      <c r="M473" t="s">
        <v>15</v>
      </c>
      <c r="N473" t="s">
        <v>28</v>
      </c>
      <c r="O473" s="2"/>
      <c r="P473">
        <v>0</v>
      </c>
    </row>
    <row r="474" spans="1:16" x14ac:dyDescent="0.3">
      <c r="A474" t="s">
        <v>580</v>
      </c>
      <c r="B474" t="s">
        <v>27</v>
      </c>
      <c r="C474" t="s">
        <v>42</v>
      </c>
      <c r="D474" t="s">
        <v>13</v>
      </c>
      <c r="E474" t="s">
        <v>19</v>
      </c>
      <c r="F474">
        <v>42</v>
      </c>
      <c r="G474" t="s">
        <v>106</v>
      </c>
      <c r="H474" s="2">
        <v>42101</v>
      </c>
      <c r="I474">
        <v>99697</v>
      </c>
      <c r="J474">
        <v>0</v>
      </c>
      <c r="K474">
        <v>0</v>
      </c>
      <c r="L474">
        <v>99697</v>
      </c>
      <c r="M474" t="s">
        <v>44</v>
      </c>
      <c r="N474" t="s">
        <v>46</v>
      </c>
      <c r="O474" s="2"/>
      <c r="P474">
        <v>0</v>
      </c>
    </row>
    <row r="475" spans="1:16" x14ac:dyDescent="0.3">
      <c r="A475" t="s">
        <v>581</v>
      </c>
      <c r="B475" t="s">
        <v>72</v>
      </c>
      <c r="C475" t="s">
        <v>12</v>
      </c>
      <c r="D475" t="s">
        <v>13</v>
      </c>
      <c r="E475" t="s">
        <v>19</v>
      </c>
      <c r="F475">
        <v>45</v>
      </c>
      <c r="G475" t="s">
        <v>106</v>
      </c>
      <c r="H475" s="2">
        <v>40235</v>
      </c>
      <c r="I475">
        <v>90770</v>
      </c>
      <c r="J475">
        <v>0</v>
      </c>
      <c r="K475">
        <v>0</v>
      </c>
      <c r="L475">
        <v>90770</v>
      </c>
      <c r="M475" t="s">
        <v>15</v>
      </c>
      <c r="N475" t="s">
        <v>43</v>
      </c>
      <c r="O475" s="2"/>
      <c r="P475">
        <v>0</v>
      </c>
    </row>
    <row r="476" spans="1:16" x14ac:dyDescent="0.3">
      <c r="A476" t="s">
        <v>582</v>
      </c>
      <c r="B476" t="s">
        <v>33</v>
      </c>
      <c r="C476" t="s">
        <v>30</v>
      </c>
      <c r="D476" t="s">
        <v>24</v>
      </c>
      <c r="E476" t="s">
        <v>14</v>
      </c>
      <c r="F476">
        <v>64</v>
      </c>
      <c r="G476" t="s">
        <v>105</v>
      </c>
      <c r="H476" s="2">
        <v>38380</v>
      </c>
      <c r="I476">
        <v>55369</v>
      </c>
      <c r="J476">
        <v>0</v>
      </c>
      <c r="K476">
        <v>0</v>
      </c>
      <c r="L476">
        <v>55369</v>
      </c>
      <c r="M476" t="s">
        <v>15</v>
      </c>
      <c r="N476" t="s">
        <v>28</v>
      </c>
      <c r="O476" s="2"/>
      <c r="P476">
        <v>0</v>
      </c>
    </row>
    <row r="477" spans="1:16" x14ac:dyDescent="0.3">
      <c r="A477" t="s">
        <v>583</v>
      </c>
      <c r="B477" t="s">
        <v>56</v>
      </c>
      <c r="C477" t="s">
        <v>39</v>
      </c>
      <c r="D477" t="s">
        <v>24</v>
      </c>
      <c r="E477" t="s">
        <v>14</v>
      </c>
      <c r="F477">
        <v>59</v>
      </c>
      <c r="G477" t="s">
        <v>105</v>
      </c>
      <c r="H477" s="2">
        <v>41898</v>
      </c>
      <c r="I477">
        <v>69578</v>
      </c>
      <c r="J477">
        <v>0</v>
      </c>
      <c r="K477">
        <v>0</v>
      </c>
      <c r="L477">
        <v>69578</v>
      </c>
      <c r="M477" t="s">
        <v>44</v>
      </c>
      <c r="N477" t="s">
        <v>46</v>
      </c>
      <c r="O477" s="2"/>
      <c r="P477">
        <v>0</v>
      </c>
    </row>
    <row r="478" spans="1:16" x14ac:dyDescent="0.3">
      <c r="A478" t="s">
        <v>584</v>
      </c>
      <c r="B478" t="s">
        <v>22</v>
      </c>
      <c r="C478" t="s">
        <v>35</v>
      </c>
      <c r="D478" t="s">
        <v>24</v>
      </c>
      <c r="E478" t="s">
        <v>19</v>
      </c>
      <c r="F478">
        <v>41</v>
      </c>
      <c r="G478" t="s">
        <v>106</v>
      </c>
      <c r="H478" s="2">
        <v>41429</v>
      </c>
      <c r="I478">
        <v>167526</v>
      </c>
      <c r="J478">
        <v>0.26</v>
      </c>
      <c r="K478">
        <v>43557</v>
      </c>
      <c r="L478">
        <v>211082.76</v>
      </c>
      <c r="M478" t="s">
        <v>15</v>
      </c>
      <c r="N478" t="s">
        <v>34</v>
      </c>
      <c r="O478" s="2"/>
      <c r="P478">
        <v>0</v>
      </c>
    </row>
    <row r="479" spans="1:16" x14ac:dyDescent="0.3">
      <c r="A479" t="s">
        <v>585</v>
      </c>
      <c r="B479" t="s">
        <v>56</v>
      </c>
      <c r="C479" t="s">
        <v>39</v>
      </c>
      <c r="D479" t="s">
        <v>24</v>
      </c>
      <c r="E479" t="s">
        <v>14</v>
      </c>
      <c r="F479">
        <v>42</v>
      </c>
      <c r="G479" t="s">
        <v>106</v>
      </c>
      <c r="H479" s="2">
        <v>44232</v>
      </c>
      <c r="I479">
        <v>65507</v>
      </c>
      <c r="J479">
        <v>0</v>
      </c>
      <c r="K479">
        <v>0</v>
      </c>
      <c r="L479">
        <v>65507</v>
      </c>
      <c r="M479" t="s">
        <v>44</v>
      </c>
      <c r="N479" t="s">
        <v>45</v>
      </c>
      <c r="O479" s="2"/>
      <c r="P479">
        <v>0</v>
      </c>
    </row>
    <row r="480" spans="1:16" x14ac:dyDescent="0.3">
      <c r="A480" t="s">
        <v>586</v>
      </c>
      <c r="B480" t="s">
        <v>32</v>
      </c>
      <c r="C480" t="s">
        <v>23</v>
      </c>
      <c r="D480" t="s">
        <v>13</v>
      </c>
      <c r="E480" t="s">
        <v>19</v>
      </c>
      <c r="F480">
        <v>54</v>
      </c>
      <c r="G480" t="s">
        <v>104</v>
      </c>
      <c r="H480" s="2">
        <v>35913</v>
      </c>
      <c r="I480">
        <v>108268</v>
      </c>
      <c r="J480">
        <v>0.09</v>
      </c>
      <c r="K480">
        <v>9744</v>
      </c>
      <c r="L480">
        <v>118012.12</v>
      </c>
      <c r="M480" t="s">
        <v>44</v>
      </c>
      <c r="N480" t="s">
        <v>61</v>
      </c>
      <c r="O480" s="2">
        <v>38122</v>
      </c>
      <c r="P480">
        <v>1</v>
      </c>
    </row>
    <row r="481" spans="1:16" x14ac:dyDescent="0.3">
      <c r="A481" t="s">
        <v>587</v>
      </c>
      <c r="B481" t="s">
        <v>17</v>
      </c>
      <c r="C481" t="s">
        <v>12</v>
      </c>
      <c r="D481" t="s">
        <v>13</v>
      </c>
      <c r="E481" t="s">
        <v>19</v>
      </c>
      <c r="F481">
        <v>37</v>
      </c>
      <c r="G481" t="s">
        <v>106</v>
      </c>
      <c r="H481" s="2">
        <v>42405</v>
      </c>
      <c r="I481">
        <v>80055</v>
      </c>
      <c r="J481">
        <v>0</v>
      </c>
      <c r="K481">
        <v>0</v>
      </c>
      <c r="L481">
        <v>80055</v>
      </c>
      <c r="M481" t="s">
        <v>20</v>
      </c>
      <c r="N481" t="s">
        <v>49</v>
      </c>
      <c r="O481" s="2"/>
      <c r="P481">
        <v>0</v>
      </c>
    </row>
    <row r="482" spans="1:16" x14ac:dyDescent="0.3">
      <c r="A482" t="s">
        <v>588</v>
      </c>
      <c r="B482" t="s">
        <v>27</v>
      </c>
      <c r="C482" t="s">
        <v>30</v>
      </c>
      <c r="D482" t="s">
        <v>13</v>
      </c>
      <c r="E482" t="s">
        <v>19</v>
      </c>
      <c r="F482">
        <v>58</v>
      </c>
      <c r="G482" t="s">
        <v>105</v>
      </c>
      <c r="H482" s="2">
        <v>39930</v>
      </c>
      <c r="I482">
        <v>76802</v>
      </c>
      <c r="J482">
        <v>0</v>
      </c>
      <c r="K482">
        <v>0</v>
      </c>
      <c r="L482">
        <v>76802</v>
      </c>
      <c r="M482" t="s">
        <v>44</v>
      </c>
      <c r="N482" t="s">
        <v>45</v>
      </c>
      <c r="O482" s="2"/>
      <c r="P482">
        <v>0</v>
      </c>
    </row>
    <row r="483" spans="1:16" x14ac:dyDescent="0.3">
      <c r="A483" t="s">
        <v>589</v>
      </c>
      <c r="B483" t="s">
        <v>41</v>
      </c>
      <c r="C483" t="s">
        <v>30</v>
      </c>
      <c r="D483" t="s">
        <v>24</v>
      </c>
      <c r="E483" t="s">
        <v>19</v>
      </c>
      <c r="F483">
        <v>47</v>
      </c>
      <c r="G483" t="s">
        <v>104</v>
      </c>
      <c r="H483" s="2">
        <v>42696</v>
      </c>
      <c r="I483">
        <v>253249</v>
      </c>
      <c r="J483">
        <v>0.31</v>
      </c>
      <c r="K483">
        <v>78507</v>
      </c>
      <c r="L483">
        <v>331756.19</v>
      </c>
      <c r="M483" t="s">
        <v>15</v>
      </c>
      <c r="N483" t="s">
        <v>36</v>
      </c>
      <c r="O483" s="2"/>
      <c r="P483">
        <v>0</v>
      </c>
    </row>
    <row r="484" spans="1:16" x14ac:dyDescent="0.3">
      <c r="A484" t="s">
        <v>590</v>
      </c>
      <c r="B484" t="s">
        <v>54</v>
      </c>
      <c r="C484" t="s">
        <v>37</v>
      </c>
      <c r="D484" t="s">
        <v>13</v>
      </c>
      <c r="E484" t="s">
        <v>14</v>
      </c>
      <c r="F484">
        <v>60</v>
      </c>
      <c r="G484" t="s">
        <v>105</v>
      </c>
      <c r="H484" s="2">
        <v>38667</v>
      </c>
      <c r="I484">
        <v>78388</v>
      </c>
      <c r="J484">
        <v>0</v>
      </c>
      <c r="K484">
        <v>0</v>
      </c>
      <c r="L484">
        <v>78388</v>
      </c>
      <c r="M484" t="s">
        <v>20</v>
      </c>
      <c r="N484" t="s">
        <v>21</v>
      </c>
      <c r="O484" s="2"/>
      <c r="P484">
        <v>0</v>
      </c>
    </row>
    <row r="485" spans="1:16" x14ac:dyDescent="0.3">
      <c r="A485" t="s">
        <v>591</v>
      </c>
      <c r="B485" t="s">
        <v>41</v>
      </c>
      <c r="C485" t="s">
        <v>12</v>
      </c>
      <c r="D485" t="s">
        <v>31</v>
      </c>
      <c r="E485" t="s">
        <v>19</v>
      </c>
      <c r="F485">
        <v>38</v>
      </c>
      <c r="G485" t="s">
        <v>106</v>
      </c>
      <c r="H485" s="2">
        <v>42543</v>
      </c>
      <c r="I485">
        <v>249870</v>
      </c>
      <c r="J485">
        <v>0.34</v>
      </c>
      <c r="K485">
        <v>84956</v>
      </c>
      <c r="L485">
        <v>334825.8</v>
      </c>
      <c r="M485" t="s">
        <v>15</v>
      </c>
      <c r="N485" t="s">
        <v>25</v>
      </c>
      <c r="O485" s="2"/>
      <c r="P485">
        <v>0</v>
      </c>
    </row>
    <row r="486" spans="1:16" x14ac:dyDescent="0.3">
      <c r="A486" t="s">
        <v>592</v>
      </c>
      <c r="B486" t="s">
        <v>11</v>
      </c>
      <c r="C486" t="s">
        <v>42</v>
      </c>
      <c r="D486" t="s">
        <v>18</v>
      </c>
      <c r="E486" t="s">
        <v>19</v>
      </c>
      <c r="F486">
        <v>63</v>
      </c>
      <c r="G486" t="s">
        <v>105</v>
      </c>
      <c r="H486" s="2">
        <v>42064</v>
      </c>
      <c r="I486">
        <v>148321</v>
      </c>
      <c r="J486">
        <v>0.15</v>
      </c>
      <c r="K486">
        <v>22248</v>
      </c>
      <c r="L486">
        <v>170569.15</v>
      </c>
      <c r="M486" t="s">
        <v>20</v>
      </c>
      <c r="N486" t="s">
        <v>49</v>
      </c>
      <c r="O486" s="2"/>
      <c r="P486">
        <v>0</v>
      </c>
    </row>
    <row r="487" spans="1:16" x14ac:dyDescent="0.3">
      <c r="A487" t="s">
        <v>593</v>
      </c>
      <c r="B487" t="s">
        <v>71</v>
      </c>
      <c r="C487" t="s">
        <v>12</v>
      </c>
      <c r="D487" t="s">
        <v>31</v>
      </c>
      <c r="E487" t="s">
        <v>14</v>
      </c>
      <c r="F487">
        <v>60</v>
      </c>
      <c r="G487" t="s">
        <v>105</v>
      </c>
      <c r="H487" s="2">
        <v>38027</v>
      </c>
      <c r="I487">
        <v>90258</v>
      </c>
      <c r="J487">
        <v>0</v>
      </c>
      <c r="K487">
        <v>0</v>
      </c>
      <c r="L487">
        <v>90258</v>
      </c>
      <c r="M487" t="s">
        <v>20</v>
      </c>
      <c r="N487" t="s">
        <v>21</v>
      </c>
      <c r="O487" s="2"/>
      <c r="P487">
        <v>0</v>
      </c>
    </row>
    <row r="488" spans="1:16" x14ac:dyDescent="0.3">
      <c r="A488" t="s">
        <v>594</v>
      </c>
      <c r="B488" t="s">
        <v>67</v>
      </c>
      <c r="C488" t="s">
        <v>12</v>
      </c>
      <c r="D488" t="s">
        <v>18</v>
      </c>
      <c r="E488" t="s">
        <v>14</v>
      </c>
      <c r="F488">
        <v>42</v>
      </c>
      <c r="G488" t="s">
        <v>106</v>
      </c>
      <c r="H488" s="2">
        <v>40593</v>
      </c>
      <c r="I488">
        <v>72486</v>
      </c>
      <c r="J488">
        <v>0</v>
      </c>
      <c r="K488">
        <v>0</v>
      </c>
      <c r="L488">
        <v>72486</v>
      </c>
      <c r="M488" t="s">
        <v>15</v>
      </c>
      <c r="N488" t="s">
        <v>16</v>
      </c>
      <c r="O488" s="2"/>
      <c r="P488">
        <v>0</v>
      </c>
    </row>
    <row r="489" spans="1:16" x14ac:dyDescent="0.3">
      <c r="A489" t="s">
        <v>595</v>
      </c>
      <c r="B489" t="s">
        <v>27</v>
      </c>
      <c r="C489" t="s">
        <v>23</v>
      </c>
      <c r="D489" t="s">
        <v>31</v>
      </c>
      <c r="E489" t="s">
        <v>19</v>
      </c>
      <c r="F489">
        <v>34</v>
      </c>
      <c r="G489" t="s">
        <v>93</v>
      </c>
      <c r="H489" s="2">
        <v>41886</v>
      </c>
      <c r="I489">
        <v>95499</v>
      </c>
      <c r="J489">
        <v>0</v>
      </c>
      <c r="K489">
        <v>0</v>
      </c>
      <c r="L489">
        <v>95499</v>
      </c>
      <c r="M489" t="s">
        <v>44</v>
      </c>
      <c r="N489" t="s">
        <v>61</v>
      </c>
      <c r="O489" s="2">
        <v>42958</v>
      </c>
      <c r="P489">
        <v>1</v>
      </c>
    </row>
    <row r="490" spans="1:16" x14ac:dyDescent="0.3">
      <c r="A490" t="s">
        <v>596</v>
      </c>
      <c r="B490" t="s">
        <v>27</v>
      </c>
      <c r="C490" t="s">
        <v>35</v>
      </c>
      <c r="D490" t="s">
        <v>13</v>
      </c>
      <c r="E490" t="s">
        <v>14</v>
      </c>
      <c r="F490">
        <v>53</v>
      </c>
      <c r="G490" t="s">
        <v>104</v>
      </c>
      <c r="H490" s="2">
        <v>38344</v>
      </c>
      <c r="I490">
        <v>90212</v>
      </c>
      <c r="J490">
        <v>0</v>
      </c>
      <c r="K490">
        <v>0</v>
      </c>
      <c r="L490">
        <v>90212</v>
      </c>
      <c r="M490" t="s">
        <v>44</v>
      </c>
      <c r="N490" t="s">
        <v>61</v>
      </c>
      <c r="O490" s="2"/>
      <c r="P490">
        <v>0</v>
      </c>
    </row>
    <row r="491" spans="1:16" x14ac:dyDescent="0.3">
      <c r="A491" t="s">
        <v>597</v>
      </c>
      <c r="B491" t="s">
        <v>41</v>
      </c>
      <c r="C491" t="s">
        <v>42</v>
      </c>
      <c r="D491" t="s">
        <v>13</v>
      </c>
      <c r="E491" t="s">
        <v>19</v>
      </c>
      <c r="F491">
        <v>39</v>
      </c>
      <c r="G491" t="s">
        <v>106</v>
      </c>
      <c r="H491" s="2">
        <v>43804</v>
      </c>
      <c r="I491">
        <v>254057</v>
      </c>
      <c r="J491">
        <v>0.39</v>
      </c>
      <c r="K491">
        <v>99082</v>
      </c>
      <c r="L491">
        <v>353139.23</v>
      </c>
      <c r="M491" t="s">
        <v>20</v>
      </c>
      <c r="N491" t="s">
        <v>40</v>
      </c>
      <c r="O491" s="2"/>
      <c r="P491">
        <v>0</v>
      </c>
    </row>
    <row r="492" spans="1:16" x14ac:dyDescent="0.3">
      <c r="A492" t="s">
        <v>598</v>
      </c>
      <c r="B492" t="s">
        <v>59</v>
      </c>
      <c r="C492" t="s">
        <v>37</v>
      </c>
      <c r="D492" t="s">
        <v>18</v>
      </c>
      <c r="E492" t="s">
        <v>14</v>
      </c>
      <c r="F492">
        <v>58</v>
      </c>
      <c r="G492" t="s">
        <v>105</v>
      </c>
      <c r="H492" s="2">
        <v>40463</v>
      </c>
      <c r="I492">
        <v>43001</v>
      </c>
      <c r="J492">
        <v>0</v>
      </c>
      <c r="K492">
        <v>0</v>
      </c>
      <c r="L492">
        <v>43001</v>
      </c>
      <c r="M492" t="s">
        <v>15</v>
      </c>
      <c r="N492" t="s">
        <v>36</v>
      </c>
      <c r="O492" s="2"/>
      <c r="P492">
        <v>0</v>
      </c>
    </row>
    <row r="493" spans="1:16" x14ac:dyDescent="0.3">
      <c r="A493" t="s">
        <v>599</v>
      </c>
      <c r="B493" t="s">
        <v>26</v>
      </c>
      <c r="C493" t="s">
        <v>12</v>
      </c>
      <c r="D493" t="s">
        <v>18</v>
      </c>
      <c r="E493" t="s">
        <v>19</v>
      </c>
      <c r="F493">
        <v>60</v>
      </c>
      <c r="G493" t="s">
        <v>105</v>
      </c>
      <c r="H493" s="2">
        <v>36010</v>
      </c>
      <c r="I493">
        <v>85120</v>
      </c>
      <c r="J493">
        <v>0.09</v>
      </c>
      <c r="K493">
        <v>7661</v>
      </c>
      <c r="L493">
        <v>92780.800000000003</v>
      </c>
      <c r="M493" t="s">
        <v>15</v>
      </c>
      <c r="N493" t="s">
        <v>16</v>
      </c>
      <c r="O493" s="2"/>
      <c r="P493">
        <v>0</v>
      </c>
    </row>
    <row r="494" spans="1:16" x14ac:dyDescent="0.3">
      <c r="A494" t="s">
        <v>600</v>
      </c>
      <c r="B494" t="s">
        <v>59</v>
      </c>
      <c r="C494" t="s">
        <v>37</v>
      </c>
      <c r="D494" t="s">
        <v>18</v>
      </c>
      <c r="E494" t="s">
        <v>19</v>
      </c>
      <c r="F494">
        <v>34</v>
      </c>
      <c r="G494" t="s">
        <v>93</v>
      </c>
      <c r="H494" s="2">
        <v>42219</v>
      </c>
      <c r="I494">
        <v>52200</v>
      </c>
      <c r="J494">
        <v>0</v>
      </c>
      <c r="K494">
        <v>0</v>
      </c>
      <c r="L494">
        <v>52200</v>
      </c>
      <c r="M494" t="s">
        <v>15</v>
      </c>
      <c r="N494" t="s">
        <v>43</v>
      </c>
      <c r="O494" s="2"/>
      <c r="P494">
        <v>0</v>
      </c>
    </row>
    <row r="495" spans="1:16" x14ac:dyDescent="0.3">
      <c r="A495" t="s">
        <v>601</v>
      </c>
      <c r="B495" t="s">
        <v>11</v>
      </c>
      <c r="C495" t="s">
        <v>37</v>
      </c>
      <c r="D495" t="s">
        <v>31</v>
      </c>
      <c r="E495" t="s">
        <v>14</v>
      </c>
      <c r="F495">
        <v>60</v>
      </c>
      <c r="G495" t="s">
        <v>105</v>
      </c>
      <c r="H495" s="2">
        <v>39739</v>
      </c>
      <c r="I495">
        <v>150855</v>
      </c>
      <c r="J495">
        <v>0.11</v>
      </c>
      <c r="K495">
        <v>16594</v>
      </c>
      <c r="L495">
        <v>167449.04999999999</v>
      </c>
      <c r="M495" t="s">
        <v>15</v>
      </c>
      <c r="N495" t="s">
        <v>28</v>
      </c>
      <c r="O495" s="2"/>
      <c r="P495">
        <v>0</v>
      </c>
    </row>
    <row r="496" spans="1:16" x14ac:dyDescent="0.3">
      <c r="A496" t="s">
        <v>602</v>
      </c>
      <c r="B496" t="s">
        <v>52</v>
      </c>
      <c r="C496" t="s">
        <v>12</v>
      </c>
      <c r="D496" t="s">
        <v>18</v>
      </c>
      <c r="E496" t="s">
        <v>14</v>
      </c>
      <c r="F496">
        <v>53</v>
      </c>
      <c r="G496" t="s">
        <v>104</v>
      </c>
      <c r="H496" s="2">
        <v>38188</v>
      </c>
      <c r="I496">
        <v>65702</v>
      </c>
      <c r="J496">
        <v>0</v>
      </c>
      <c r="K496">
        <v>0</v>
      </c>
      <c r="L496">
        <v>65702</v>
      </c>
      <c r="M496" t="s">
        <v>15</v>
      </c>
      <c r="N496" t="s">
        <v>43</v>
      </c>
      <c r="O496" s="2"/>
      <c r="P496">
        <v>0</v>
      </c>
    </row>
    <row r="497" spans="1:16" x14ac:dyDescent="0.3">
      <c r="A497" t="s">
        <v>603</v>
      </c>
      <c r="B497" t="s">
        <v>22</v>
      </c>
      <c r="C497" t="s">
        <v>23</v>
      </c>
      <c r="D497" t="s">
        <v>31</v>
      </c>
      <c r="E497" t="s">
        <v>19</v>
      </c>
      <c r="F497">
        <v>58</v>
      </c>
      <c r="G497" t="s">
        <v>105</v>
      </c>
      <c r="H497" s="2">
        <v>39367</v>
      </c>
      <c r="I497">
        <v>162038</v>
      </c>
      <c r="J497">
        <v>0.24</v>
      </c>
      <c r="K497">
        <v>38889</v>
      </c>
      <c r="L497">
        <v>200927.12</v>
      </c>
      <c r="M497" t="s">
        <v>20</v>
      </c>
      <c r="N497" t="s">
        <v>21</v>
      </c>
      <c r="O497" s="2"/>
      <c r="P497">
        <v>0</v>
      </c>
    </row>
    <row r="498" spans="1:16" x14ac:dyDescent="0.3">
      <c r="A498" t="s">
        <v>604</v>
      </c>
      <c r="B498" t="s">
        <v>11</v>
      </c>
      <c r="C498" t="s">
        <v>42</v>
      </c>
      <c r="D498" t="s">
        <v>13</v>
      </c>
      <c r="E498" t="s">
        <v>14</v>
      </c>
      <c r="F498">
        <v>25</v>
      </c>
      <c r="G498" t="s">
        <v>93</v>
      </c>
      <c r="H498" s="2">
        <v>43930</v>
      </c>
      <c r="I498">
        <v>157057</v>
      </c>
      <c r="J498">
        <v>0.1</v>
      </c>
      <c r="K498">
        <v>15706</v>
      </c>
      <c r="L498">
        <v>172762.7</v>
      </c>
      <c r="M498" t="s">
        <v>15</v>
      </c>
      <c r="N498" t="s">
        <v>43</v>
      </c>
      <c r="O498" s="2"/>
      <c r="P498">
        <v>0</v>
      </c>
    </row>
    <row r="499" spans="1:16" x14ac:dyDescent="0.3">
      <c r="A499" t="s">
        <v>605</v>
      </c>
      <c r="B499" t="s">
        <v>32</v>
      </c>
      <c r="C499" t="s">
        <v>12</v>
      </c>
      <c r="D499" t="s">
        <v>13</v>
      </c>
      <c r="E499" t="s">
        <v>19</v>
      </c>
      <c r="F499">
        <v>46</v>
      </c>
      <c r="G499" t="s">
        <v>104</v>
      </c>
      <c r="H499" s="2">
        <v>44419</v>
      </c>
      <c r="I499">
        <v>127559</v>
      </c>
      <c r="J499">
        <v>0.1</v>
      </c>
      <c r="K499">
        <v>12756</v>
      </c>
      <c r="L499">
        <v>140314.9</v>
      </c>
      <c r="M499" t="s">
        <v>15</v>
      </c>
      <c r="N499" t="s">
        <v>36</v>
      </c>
      <c r="O499" s="2"/>
      <c r="P499">
        <v>0</v>
      </c>
    </row>
    <row r="500" spans="1:16" x14ac:dyDescent="0.3">
      <c r="A500" t="s">
        <v>606</v>
      </c>
      <c r="B500" t="s">
        <v>56</v>
      </c>
      <c r="C500" t="s">
        <v>39</v>
      </c>
      <c r="D500" t="s">
        <v>31</v>
      </c>
      <c r="E500" t="s">
        <v>14</v>
      </c>
      <c r="F500">
        <v>39</v>
      </c>
      <c r="G500" t="s">
        <v>106</v>
      </c>
      <c r="H500" s="2">
        <v>43536</v>
      </c>
      <c r="I500">
        <v>62644</v>
      </c>
      <c r="J500">
        <v>0</v>
      </c>
      <c r="K500">
        <v>0</v>
      </c>
      <c r="L500">
        <v>62644</v>
      </c>
      <c r="M500" t="s">
        <v>15</v>
      </c>
      <c r="N500" t="s">
        <v>16</v>
      </c>
      <c r="O500" s="2"/>
      <c r="P500">
        <v>0</v>
      </c>
    </row>
    <row r="501" spans="1:16" x14ac:dyDescent="0.3">
      <c r="A501" t="s">
        <v>607</v>
      </c>
      <c r="B501" t="s">
        <v>63</v>
      </c>
      <c r="C501" t="s">
        <v>12</v>
      </c>
      <c r="D501" t="s">
        <v>18</v>
      </c>
      <c r="E501" t="s">
        <v>19</v>
      </c>
      <c r="F501">
        <v>50</v>
      </c>
      <c r="G501" t="s">
        <v>104</v>
      </c>
      <c r="H501" s="2">
        <v>36956</v>
      </c>
      <c r="I501">
        <v>73907</v>
      </c>
      <c r="J501">
        <v>0</v>
      </c>
      <c r="K501">
        <v>0</v>
      </c>
      <c r="L501">
        <v>73907</v>
      </c>
      <c r="M501" t="s">
        <v>20</v>
      </c>
      <c r="N501" t="s">
        <v>40</v>
      </c>
      <c r="O501" s="2"/>
      <c r="P501">
        <v>0</v>
      </c>
    </row>
    <row r="502" spans="1:16" x14ac:dyDescent="0.3">
      <c r="A502" t="s">
        <v>608</v>
      </c>
      <c r="B502" t="s">
        <v>27</v>
      </c>
      <c r="C502" t="s">
        <v>35</v>
      </c>
      <c r="D502" t="s">
        <v>18</v>
      </c>
      <c r="E502" t="s">
        <v>14</v>
      </c>
      <c r="F502">
        <v>56</v>
      </c>
      <c r="G502" t="s">
        <v>105</v>
      </c>
      <c r="H502" s="2">
        <v>43169</v>
      </c>
      <c r="I502">
        <v>90040</v>
      </c>
      <c r="J502">
        <v>0</v>
      </c>
      <c r="K502">
        <v>0</v>
      </c>
      <c r="L502">
        <v>90040</v>
      </c>
      <c r="M502" t="s">
        <v>15</v>
      </c>
      <c r="N502" t="s">
        <v>25</v>
      </c>
      <c r="O502" s="2"/>
      <c r="P502">
        <v>0</v>
      </c>
    </row>
    <row r="503" spans="1:16" x14ac:dyDescent="0.3">
      <c r="A503" t="s">
        <v>609</v>
      </c>
      <c r="B503" t="s">
        <v>65</v>
      </c>
      <c r="C503" t="s">
        <v>39</v>
      </c>
      <c r="D503" t="s">
        <v>18</v>
      </c>
      <c r="E503" t="s">
        <v>14</v>
      </c>
      <c r="F503">
        <v>30</v>
      </c>
      <c r="G503" t="s">
        <v>93</v>
      </c>
      <c r="H503" s="2">
        <v>42516</v>
      </c>
      <c r="I503">
        <v>91134</v>
      </c>
      <c r="J503">
        <v>0</v>
      </c>
      <c r="K503">
        <v>0</v>
      </c>
      <c r="L503">
        <v>91134</v>
      </c>
      <c r="M503" t="s">
        <v>44</v>
      </c>
      <c r="N503" t="s">
        <v>61</v>
      </c>
      <c r="O503" s="2"/>
      <c r="P503">
        <v>0</v>
      </c>
    </row>
    <row r="504" spans="1:16" x14ac:dyDescent="0.3">
      <c r="A504" t="s">
        <v>610</v>
      </c>
      <c r="B504" t="s">
        <v>41</v>
      </c>
      <c r="C504" t="s">
        <v>37</v>
      </c>
      <c r="D504" t="s">
        <v>24</v>
      </c>
      <c r="E504" t="s">
        <v>14</v>
      </c>
      <c r="F504">
        <v>45</v>
      </c>
      <c r="G504" t="s">
        <v>106</v>
      </c>
      <c r="H504" s="2">
        <v>44461</v>
      </c>
      <c r="I504">
        <v>201396</v>
      </c>
      <c r="J504">
        <v>0.32</v>
      </c>
      <c r="K504">
        <v>64447</v>
      </c>
      <c r="L504">
        <v>265842.71999999997</v>
      </c>
      <c r="M504" t="s">
        <v>15</v>
      </c>
      <c r="N504" t="s">
        <v>34</v>
      </c>
      <c r="O504" s="2"/>
      <c r="P504">
        <v>0</v>
      </c>
    </row>
    <row r="505" spans="1:16" x14ac:dyDescent="0.3">
      <c r="A505" t="s">
        <v>611</v>
      </c>
      <c r="B505" t="s">
        <v>33</v>
      </c>
      <c r="C505" t="s">
        <v>35</v>
      </c>
      <c r="D505" t="s">
        <v>31</v>
      </c>
      <c r="E505" t="s">
        <v>14</v>
      </c>
      <c r="F505">
        <v>55</v>
      </c>
      <c r="G505" t="s">
        <v>104</v>
      </c>
      <c r="H505" s="2">
        <v>40899</v>
      </c>
      <c r="I505">
        <v>54733</v>
      </c>
      <c r="J505">
        <v>0</v>
      </c>
      <c r="K505">
        <v>0</v>
      </c>
      <c r="L505">
        <v>54733</v>
      </c>
      <c r="M505" t="s">
        <v>20</v>
      </c>
      <c r="N505" t="s">
        <v>21</v>
      </c>
      <c r="O505" s="2"/>
      <c r="P505">
        <v>0</v>
      </c>
    </row>
    <row r="506" spans="1:16" x14ac:dyDescent="0.3">
      <c r="A506" t="s">
        <v>612</v>
      </c>
      <c r="B506" t="s">
        <v>67</v>
      </c>
      <c r="C506" t="s">
        <v>12</v>
      </c>
      <c r="D506" t="s">
        <v>31</v>
      </c>
      <c r="E506" t="s">
        <v>19</v>
      </c>
      <c r="F506">
        <v>28</v>
      </c>
      <c r="G506" t="s">
        <v>93</v>
      </c>
      <c r="H506" s="2">
        <v>43633</v>
      </c>
      <c r="I506">
        <v>65341</v>
      </c>
      <c r="J506">
        <v>0</v>
      </c>
      <c r="K506">
        <v>0</v>
      </c>
      <c r="L506">
        <v>65341</v>
      </c>
      <c r="M506" t="s">
        <v>15</v>
      </c>
      <c r="N506" t="s">
        <v>34</v>
      </c>
      <c r="O506" s="2">
        <v>44662</v>
      </c>
      <c r="P506">
        <v>1</v>
      </c>
    </row>
    <row r="507" spans="1:16" x14ac:dyDescent="0.3">
      <c r="A507" t="s">
        <v>613</v>
      </c>
      <c r="B507" t="s">
        <v>11</v>
      </c>
      <c r="C507" t="s">
        <v>23</v>
      </c>
      <c r="D507" t="s">
        <v>31</v>
      </c>
      <c r="E507" t="s">
        <v>14</v>
      </c>
      <c r="F507">
        <v>59</v>
      </c>
      <c r="G507" t="s">
        <v>105</v>
      </c>
      <c r="H507" s="2">
        <v>43400</v>
      </c>
      <c r="I507">
        <v>139208</v>
      </c>
      <c r="J507">
        <v>0.11</v>
      </c>
      <c r="K507">
        <v>15313</v>
      </c>
      <c r="L507">
        <v>154520.88</v>
      </c>
      <c r="M507" t="s">
        <v>15</v>
      </c>
      <c r="N507" t="s">
        <v>36</v>
      </c>
      <c r="O507" s="2"/>
      <c r="P507">
        <v>0</v>
      </c>
    </row>
    <row r="508" spans="1:16" x14ac:dyDescent="0.3">
      <c r="A508" t="s">
        <v>614</v>
      </c>
      <c r="B508" t="s">
        <v>27</v>
      </c>
      <c r="C508" t="s">
        <v>30</v>
      </c>
      <c r="D508" t="s">
        <v>24</v>
      </c>
      <c r="E508" t="s">
        <v>19</v>
      </c>
      <c r="F508">
        <v>63</v>
      </c>
      <c r="G508" t="s">
        <v>105</v>
      </c>
      <c r="H508" s="2">
        <v>43171</v>
      </c>
      <c r="I508">
        <v>73200</v>
      </c>
      <c r="J508">
        <v>0</v>
      </c>
      <c r="K508">
        <v>0</v>
      </c>
      <c r="L508">
        <v>73200</v>
      </c>
      <c r="M508" t="s">
        <v>20</v>
      </c>
      <c r="N508" t="s">
        <v>40</v>
      </c>
      <c r="O508" s="2"/>
      <c r="P508">
        <v>0</v>
      </c>
    </row>
    <row r="509" spans="1:16" x14ac:dyDescent="0.3">
      <c r="A509" t="s">
        <v>615</v>
      </c>
      <c r="B509" t="s">
        <v>32</v>
      </c>
      <c r="C509" t="s">
        <v>35</v>
      </c>
      <c r="D509" t="s">
        <v>24</v>
      </c>
      <c r="E509" t="s">
        <v>14</v>
      </c>
      <c r="F509">
        <v>46</v>
      </c>
      <c r="G509" t="s">
        <v>104</v>
      </c>
      <c r="H509" s="2">
        <v>40292</v>
      </c>
      <c r="I509">
        <v>102636</v>
      </c>
      <c r="J509">
        <v>0.06</v>
      </c>
      <c r="K509">
        <v>6158</v>
      </c>
      <c r="L509">
        <v>108794.16</v>
      </c>
      <c r="M509" t="s">
        <v>15</v>
      </c>
      <c r="N509" t="s">
        <v>16</v>
      </c>
      <c r="O509" s="2"/>
      <c r="P509">
        <v>0</v>
      </c>
    </row>
    <row r="510" spans="1:16" x14ac:dyDescent="0.3">
      <c r="A510" t="s">
        <v>616</v>
      </c>
      <c r="B510" t="s">
        <v>66</v>
      </c>
      <c r="C510" t="s">
        <v>30</v>
      </c>
      <c r="D510" t="s">
        <v>24</v>
      </c>
      <c r="E510" t="s">
        <v>14</v>
      </c>
      <c r="F510">
        <v>26</v>
      </c>
      <c r="G510" t="s">
        <v>93</v>
      </c>
      <c r="H510" s="2">
        <v>44236</v>
      </c>
      <c r="I510">
        <v>87427</v>
      </c>
      <c r="J510">
        <v>0</v>
      </c>
      <c r="K510">
        <v>0</v>
      </c>
      <c r="L510">
        <v>87427</v>
      </c>
      <c r="M510" t="s">
        <v>44</v>
      </c>
      <c r="N510" t="s">
        <v>61</v>
      </c>
      <c r="O510" s="2"/>
      <c r="P510">
        <v>0</v>
      </c>
    </row>
    <row r="511" spans="1:16" x14ac:dyDescent="0.3">
      <c r="A511" t="s">
        <v>617</v>
      </c>
      <c r="B511" t="s">
        <v>50</v>
      </c>
      <c r="C511" t="s">
        <v>12</v>
      </c>
      <c r="D511" t="s">
        <v>13</v>
      </c>
      <c r="E511" t="s">
        <v>19</v>
      </c>
      <c r="F511">
        <v>45</v>
      </c>
      <c r="G511" t="s">
        <v>106</v>
      </c>
      <c r="H511" s="2">
        <v>43248</v>
      </c>
      <c r="I511">
        <v>49219</v>
      </c>
      <c r="J511">
        <v>0</v>
      </c>
      <c r="K511">
        <v>0</v>
      </c>
      <c r="L511">
        <v>49219</v>
      </c>
      <c r="M511" t="s">
        <v>15</v>
      </c>
      <c r="N511" t="s">
        <v>43</v>
      </c>
      <c r="O511" s="2"/>
      <c r="P511">
        <v>0</v>
      </c>
    </row>
    <row r="512" spans="1:16" x14ac:dyDescent="0.3">
      <c r="A512" t="s">
        <v>618</v>
      </c>
      <c r="B512" t="s">
        <v>32</v>
      </c>
      <c r="C512" t="s">
        <v>23</v>
      </c>
      <c r="D512" t="s">
        <v>18</v>
      </c>
      <c r="E512" t="s">
        <v>19</v>
      </c>
      <c r="F512">
        <v>50</v>
      </c>
      <c r="G512" t="s">
        <v>104</v>
      </c>
      <c r="H512" s="2">
        <v>43239</v>
      </c>
      <c r="I512">
        <v>106437</v>
      </c>
      <c r="J512">
        <v>7.0000000000000007E-2</v>
      </c>
      <c r="K512">
        <v>7451</v>
      </c>
      <c r="L512">
        <v>113887.59</v>
      </c>
      <c r="M512" t="s">
        <v>20</v>
      </c>
      <c r="N512" t="s">
        <v>21</v>
      </c>
      <c r="O512" s="2"/>
      <c r="P512">
        <v>0</v>
      </c>
    </row>
    <row r="513" spans="1:16" x14ac:dyDescent="0.3">
      <c r="A513" t="s">
        <v>619</v>
      </c>
      <c r="B513" t="s">
        <v>51</v>
      </c>
      <c r="C513" t="s">
        <v>23</v>
      </c>
      <c r="D513" t="s">
        <v>18</v>
      </c>
      <c r="E513" t="s">
        <v>19</v>
      </c>
      <c r="F513">
        <v>46</v>
      </c>
      <c r="G513" t="s">
        <v>104</v>
      </c>
      <c r="H513" s="2">
        <v>42129</v>
      </c>
      <c r="I513">
        <v>64364</v>
      </c>
      <c r="J513">
        <v>0</v>
      </c>
      <c r="K513">
        <v>0</v>
      </c>
      <c r="L513">
        <v>64364</v>
      </c>
      <c r="M513" t="s">
        <v>44</v>
      </c>
      <c r="N513" t="s">
        <v>61</v>
      </c>
      <c r="O513" s="2"/>
      <c r="P513">
        <v>0</v>
      </c>
    </row>
    <row r="514" spans="1:16" x14ac:dyDescent="0.3">
      <c r="A514" t="s">
        <v>620</v>
      </c>
      <c r="B514" t="s">
        <v>22</v>
      </c>
      <c r="C514" t="s">
        <v>37</v>
      </c>
      <c r="D514" t="s">
        <v>18</v>
      </c>
      <c r="E514" t="s">
        <v>19</v>
      </c>
      <c r="F514">
        <v>50</v>
      </c>
      <c r="G514" t="s">
        <v>104</v>
      </c>
      <c r="H514" s="2">
        <v>44486</v>
      </c>
      <c r="I514">
        <v>172180</v>
      </c>
      <c r="J514">
        <v>0.3</v>
      </c>
      <c r="K514">
        <v>51654</v>
      </c>
      <c r="L514">
        <v>223834</v>
      </c>
      <c r="M514" t="s">
        <v>15</v>
      </c>
      <c r="N514" t="s">
        <v>43</v>
      </c>
      <c r="O514" s="2"/>
      <c r="P514">
        <v>0</v>
      </c>
    </row>
    <row r="515" spans="1:16" x14ac:dyDescent="0.3">
      <c r="A515" t="s">
        <v>621</v>
      </c>
      <c r="B515" t="s">
        <v>27</v>
      </c>
      <c r="C515" t="s">
        <v>30</v>
      </c>
      <c r="D515" t="s">
        <v>18</v>
      </c>
      <c r="E515" t="s">
        <v>14</v>
      </c>
      <c r="F515">
        <v>33</v>
      </c>
      <c r="G515" t="s">
        <v>93</v>
      </c>
      <c r="H515" s="2">
        <v>41043</v>
      </c>
      <c r="I515">
        <v>88343</v>
      </c>
      <c r="J515">
        <v>0</v>
      </c>
      <c r="K515">
        <v>0</v>
      </c>
      <c r="L515">
        <v>88343</v>
      </c>
      <c r="M515" t="s">
        <v>44</v>
      </c>
      <c r="N515" t="s">
        <v>46</v>
      </c>
      <c r="O515" s="2"/>
      <c r="P515">
        <v>0</v>
      </c>
    </row>
    <row r="516" spans="1:16" x14ac:dyDescent="0.3">
      <c r="A516" t="s">
        <v>622</v>
      </c>
      <c r="B516" t="s">
        <v>69</v>
      </c>
      <c r="C516" t="s">
        <v>12</v>
      </c>
      <c r="D516" t="s">
        <v>24</v>
      </c>
      <c r="E516" t="s">
        <v>19</v>
      </c>
      <c r="F516">
        <v>57</v>
      </c>
      <c r="G516" t="s">
        <v>105</v>
      </c>
      <c r="H516" s="2">
        <v>41830</v>
      </c>
      <c r="I516">
        <v>66649</v>
      </c>
      <c r="J516">
        <v>0</v>
      </c>
      <c r="K516">
        <v>0</v>
      </c>
      <c r="L516">
        <v>66649</v>
      </c>
      <c r="M516" t="s">
        <v>44</v>
      </c>
      <c r="N516" t="s">
        <v>46</v>
      </c>
      <c r="O516" s="2"/>
      <c r="P516">
        <v>0</v>
      </c>
    </row>
    <row r="517" spans="1:16" x14ac:dyDescent="0.3">
      <c r="A517" t="s">
        <v>623</v>
      </c>
      <c r="B517" t="s">
        <v>32</v>
      </c>
      <c r="C517" t="s">
        <v>23</v>
      </c>
      <c r="D517" t="s">
        <v>31</v>
      </c>
      <c r="E517" t="s">
        <v>14</v>
      </c>
      <c r="F517">
        <v>48</v>
      </c>
      <c r="G517" t="s">
        <v>104</v>
      </c>
      <c r="H517" s="2">
        <v>36272</v>
      </c>
      <c r="I517">
        <v>102847</v>
      </c>
      <c r="J517">
        <v>0.05</v>
      </c>
      <c r="K517">
        <v>5142</v>
      </c>
      <c r="L517">
        <v>107989.35</v>
      </c>
      <c r="M517" t="s">
        <v>15</v>
      </c>
      <c r="N517" t="s">
        <v>25</v>
      </c>
      <c r="O517" s="2"/>
      <c r="P517">
        <v>0</v>
      </c>
    </row>
    <row r="518" spans="1:16" x14ac:dyDescent="0.3">
      <c r="A518" t="s">
        <v>624</v>
      </c>
      <c r="B518" t="s">
        <v>11</v>
      </c>
      <c r="C518" t="s">
        <v>23</v>
      </c>
      <c r="D518" t="s">
        <v>18</v>
      </c>
      <c r="E518" t="s">
        <v>19</v>
      </c>
      <c r="F518">
        <v>46</v>
      </c>
      <c r="G518" t="s">
        <v>104</v>
      </c>
      <c r="H518" s="2">
        <v>40378</v>
      </c>
      <c r="I518">
        <v>134881</v>
      </c>
      <c r="J518">
        <v>0.15</v>
      </c>
      <c r="K518">
        <v>20232</v>
      </c>
      <c r="L518">
        <v>155113.15</v>
      </c>
      <c r="M518" t="s">
        <v>44</v>
      </c>
      <c r="N518" t="s">
        <v>45</v>
      </c>
      <c r="O518" s="2"/>
      <c r="P518">
        <v>0</v>
      </c>
    </row>
    <row r="519" spans="1:16" x14ac:dyDescent="0.3">
      <c r="A519" t="s">
        <v>625</v>
      </c>
      <c r="B519" t="s">
        <v>51</v>
      </c>
      <c r="C519" t="s">
        <v>42</v>
      </c>
      <c r="D519" t="s">
        <v>18</v>
      </c>
      <c r="E519" t="s">
        <v>19</v>
      </c>
      <c r="F519">
        <v>52</v>
      </c>
      <c r="G519" t="s">
        <v>104</v>
      </c>
      <c r="H519" s="2">
        <v>36303</v>
      </c>
      <c r="I519">
        <v>68807</v>
      </c>
      <c r="J519">
        <v>0</v>
      </c>
      <c r="K519">
        <v>0</v>
      </c>
      <c r="L519">
        <v>68807</v>
      </c>
      <c r="M519" t="s">
        <v>20</v>
      </c>
      <c r="N519" t="s">
        <v>53</v>
      </c>
      <c r="O519" s="2">
        <v>42338</v>
      </c>
      <c r="P519">
        <v>1</v>
      </c>
    </row>
    <row r="520" spans="1:16" x14ac:dyDescent="0.3">
      <c r="A520" t="s">
        <v>626</v>
      </c>
      <c r="B520" t="s">
        <v>41</v>
      </c>
      <c r="C520" t="s">
        <v>12</v>
      </c>
      <c r="D520" t="s">
        <v>18</v>
      </c>
      <c r="E520" t="s">
        <v>19</v>
      </c>
      <c r="F520">
        <v>56</v>
      </c>
      <c r="G520" t="s">
        <v>105</v>
      </c>
      <c r="H520" s="2">
        <v>38866</v>
      </c>
      <c r="I520">
        <v>228822</v>
      </c>
      <c r="J520">
        <v>0.36</v>
      </c>
      <c r="K520">
        <v>82376</v>
      </c>
      <c r="L520">
        <v>311197.92</v>
      </c>
      <c r="M520" t="s">
        <v>15</v>
      </c>
      <c r="N520" t="s">
        <v>34</v>
      </c>
      <c r="O520" s="2"/>
      <c r="P520">
        <v>0</v>
      </c>
    </row>
    <row r="521" spans="1:16" x14ac:dyDescent="0.3">
      <c r="A521" t="s">
        <v>627</v>
      </c>
      <c r="B521" t="s">
        <v>33</v>
      </c>
      <c r="C521" t="s">
        <v>42</v>
      </c>
      <c r="D521" t="s">
        <v>18</v>
      </c>
      <c r="E521" t="s">
        <v>19</v>
      </c>
      <c r="F521">
        <v>28</v>
      </c>
      <c r="G521" t="s">
        <v>93</v>
      </c>
      <c r="H521" s="2">
        <v>44395</v>
      </c>
      <c r="I521">
        <v>43391</v>
      </c>
      <c r="J521">
        <v>0</v>
      </c>
      <c r="K521">
        <v>0</v>
      </c>
      <c r="L521">
        <v>43391</v>
      </c>
      <c r="M521" t="s">
        <v>15</v>
      </c>
      <c r="N521" t="s">
        <v>43</v>
      </c>
      <c r="O521" s="2"/>
      <c r="P521">
        <v>0</v>
      </c>
    </row>
    <row r="522" spans="1:16" x14ac:dyDescent="0.3">
      <c r="A522" t="s">
        <v>628</v>
      </c>
      <c r="B522" t="s">
        <v>47</v>
      </c>
      <c r="C522" t="s">
        <v>39</v>
      </c>
      <c r="D522" t="s">
        <v>24</v>
      </c>
      <c r="E522" t="s">
        <v>19</v>
      </c>
      <c r="F522">
        <v>29</v>
      </c>
      <c r="G522" t="s">
        <v>93</v>
      </c>
      <c r="H522" s="2">
        <v>44515</v>
      </c>
      <c r="I522">
        <v>91782</v>
      </c>
      <c r="J522">
        <v>0</v>
      </c>
      <c r="K522">
        <v>0</v>
      </c>
      <c r="L522">
        <v>91782</v>
      </c>
      <c r="M522" t="s">
        <v>20</v>
      </c>
      <c r="N522" t="s">
        <v>21</v>
      </c>
      <c r="O522" s="2"/>
      <c r="P522">
        <v>0</v>
      </c>
    </row>
    <row r="523" spans="1:16" x14ac:dyDescent="0.3">
      <c r="A523" t="s">
        <v>629</v>
      </c>
      <c r="B523" t="s">
        <v>41</v>
      </c>
      <c r="C523" t="s">
        <v>42</v>
      </c>
      <c r="D523" t="s">
        <v>31</v>
      </c>
      <c r="E523" t="s">
        <v>14</v>
      </c>
      <c r="F523">
        <v>45</v>
      </c>
      <c r="G523" t="s">
        <v>106</v>
      </c>
      <c r="H523" s="2">
        <v>42428</v>
      </c>
      <c r="I523">
        <v>211637</v>
      </c>
      <c r="J523">
        <v>0.31</v>
      </c>
      <c r="K523">
        <v>65607</v>
      </c>
      <c r="L523">
        <v>277244.46999999997</v>
      </c>
      <c r="M523" t="s">
        <v>15</v>
      </c>
      <c r="N523" t="s">
        <v>25</v>
      </c>
      <c r="O523" s="2"/>
      <c r="P523">
        <v>0</v>
      </c>
    </row>
    <row r="524" spans="1:16" x14ac:dyDescent="0.3">
      <c r="A524" t="s">
        <v>630</v>
      </c>
      <c r="B524" t="s">
        <v>26</v>
      </c>
      <c r="C524" t="s">
        <v>12</v>
      </c>
      <c r="D524" t="s">
        <v>18</v>
      </c>
      <c r="E524" t="s">
        <v>19</v>
      </c>
      <c r="F524">
        <v>28</v>
      </c>
      <c r="G524" t="s">
        <v>93</v>
      </c>
      <c r="H524" s="2">
        <v>44051</v>
      </c>
      <c r="I524">
        <v>73255</v>
      </c>
      <c r="J524">
        <v>0.09</v>
      </c>
      <c r="K524">
        <v>6593</v>
      </c>
      <c r="L524">
        <v>79847.95</v>
      </c>
      <c r="M524" t="s">
        <v>15</v>
      </c>
      <c r="N524" t="s">
        <v>28</v>
      </c>
      <c r="O524" s="2"/>
      <c r="P524">
        <v>0</v>
      </c>
    </row>
    <row r="525" spans="1:16" x14ac:dyDescent="0.3">
      <c r="A525" t="s">
        <v>631</v>
      </c>
      <c r="B525" t="s">
        <v>32</v>
      </c>
      <c r="C525" t="s">
        <v>30</v>
      </c>
      <c r="D525" t="s">
        <v>31</v>
      </c>
      <c r="E525" t="s">
        <v>19</v>
      </c>
      <c r="F525">
        <v>28</v>
      </c>
      <c r="G525" t="s">
        <v>93</v>
      </c>
      <c r="H525" s="2">
        <v>44204</v>
      </c>
      <c r="I525">
        <v>108826</v>
      </c>
      <c r="J525">
        <v>0.1</v>
      </c>
      <c r="K525">
        <v>10883</v>
      </c>
      <c r="L525">
        <v>119708.6</v>
      </c>
      <c r="M525" t="s">
        <v>15</v>
      </c>
      <c r="N525" t="s">
        <v>34</v>
      </c>
      <c r="O525" s="2"/>
      <c r="P525">
        <v>0</v>
      </c>
    </row>
    <row r="526" spans="1:16" x14ac:dyDescent="0.3">
      <c r="A526" t="s">
        <v>632</v>
      </c>
      <c r="B526" t="s">
        <v>69</v>
      </c>
      <c r="C526" t="s">
        <v>12</v>
      </c>
      <c r="D526" t="s">
        <v>24</v>
      </c>
      <c r="E526" t="s">
        <v>19</v>
      </c>
      <c r="F526">
        <v>34</v>
      </c>
      <c r="G526" t="s">
        <v>93</v>
      </c>
      <c r="H526" s="2">
        <v>42514</v>
      </c>
      <c r="I526">
        <v>94352</v>
      </c>
      <c r="J526">
        <v>0</v>
      </c>
      <c r="K526">
        <v>0</v>
      </c>
      <c r="L526">
        <v>94352</v>
      </c>
      <c r="M526" t="s">
        <v>15</v>
      </c>
      <c r="N526" t="s">
        <v>34</v>
      </c>
      <c r="O526" s="2"/>
      <c r="P526">
        <v>0</v>
      </c>
    </row>
    <row r="527" spans="1:16" x14ac:dyDescent="0.3">
      <c r="A527" t="s">
        <v>633</v>
      </c>
      <c r="B527" t="s">
        <v>70</v>
      </c>
      <c r="C527" t="s">
        <v>12</v>
      </c>
      <c r="D527" t="s">
        <v>13</v>
      </c>
      <c r="E527" t="s">
        <v>14</v>
      </c>
      <c r="F527">
        <v>55</v>
      </c>
      <c r="G527" t="s">
        <v>104</v>
      </c>
      <c r="H527" s="2">
        <v>34576</v>
      </c>
      <c r="I527">
        <v>73955</v>
      </c>
      <c r="J527">
        <v>0</v>
      </c>
      <c r="K527">
        <v>0</v>
      </c>
      <c r="L527">
        <v>73955</v>
      </c>
      <c r="M527" t="s">
        <v>15</v>
      </c>
      <c r="N527" t="s">
        <v>28</v>
      </c>
      <c r="O527" s="2"/>
      <c r="P527">
        <v>0</v>
      </c>
    </row>
    <row r="528" spans="1:16" x14ac:dyDescent="0.3">
      <c r="A528" t="s">
        <v>634</v>
      </c>
      <c r="B528" t="s">
        <v>32</v>
      </c>
      <c r="C528" t="s">
        <v>37</v>
      </c>
      <c r="D528" t="s">
        <v>18</v>
      </c>
      <c r="E528" t="s">
        <v>19</v>
      </c>
      <c r="F528">
        <v>34</v>
      </c>
      <c r="G528" t="s">
        <v>93</v>
      </c>
      <c r="H528" s="2">
        <v>41499</v>
      </c>
      <c r="I528">
        <v>113909</v>
      </c>
      <c r="J528">
        <v>0.06</v>
      </c>
      <c r="K528">
        <v>6835</v>
      </c>
      <c r="L528">
        <v>120743.54</v>
      </c>
      <c r="M528" t="s">
        <v>44</v>
      </c>
      <c r="N528" t="s">
        <v>46</v>
      </c>
      <c r="O528" s="2"/>
      <c r="P528">
        <v>0</v>
      </c>
    </row>
    <row r="529" spans="1:16" x14ac:dyDescent="0.3">
      <c r="A529" t="s">
        <v>635</v>
      </c>
      <c r="B529" t="s">
        <v>72</v>
      </c>
      <c r="C529" t="s">
        <v>12</v>
      </c>
      <c r="D529" t="s">
        <v>18</v>
      </c>
      <c r="E529" t="s">
        <v>19</v>
      </c>
      <c r="F529">
        <v>27</v>
      </c>
      <c r="G529" t="s">
        <v>93</v>
      </c>
      <c r="H529" s="2">
        <v>44189</v>
      </c>
      <c r="I529">
        <v>92321</v>
      </c>
      <c r="J529">
        <v>0</v>
      </c>
      <c r="K529">
        <v>0</v>
      </c>
      <c r="L529">
        <v>92321</v>
      </c>
      <c r="M529" t="s">
        <v>15</v>
      </c>
      <c r="N529" t="s">
        <v>25</v>
      </c>
      <c r="O529" s="2"/>
      <c r="P529">
        <v>0</v>
      </c>
    </row>
    <row r="530" spans="1:16" x14ac:dyDescent="0.3">
      <c r="A530" t="s">
        <v>636</v>
      </c>
      <c r="B530" t="s">
        <v>26</v>
      </c>
      <c r="C530" t="s">
        <v>12</v>
      </c>
      <c r="D530" t="s">
        <v>13</v>
      </c>
      <c r="E530" t="s">
        <v>19</v>
      </c>
      <c r="F530">
        <v>52</v>
      </c>
      <c r="G530" t="s">
        <v>104</v>
      </c>
      <c r="H530" s="2">
        <v>41417</v>
      </c>
      <c r="I530">
        <v>99557</v>
      </c>
      <c r="J530">
        <v>0.09</v>
      </c>
      <c r="K530">
        <v>8960</v>
      </c>
      <c r="L530">
        <v>108517.13</v>
      </c>
      <c r="M530" t="s">
        <v>15</v>
      </c>
      <c r="N530" t="s">
        <v>16</v>
      </c>
      <c r="O530" s="2"/>
      <c r="P530">
        <v>0</v>
      </c>
    </row>
    <row r="531" spans="1:16" x14ac:dyDescent="0.3">
      <c r="A531" t="s">
        <v>637</v>
      </c>
      <c r="B531" t="s">
        <v>57</v>
      </c>
      <c r="C531" t="s">
        <v>39</v>
      </c>
      <c r="D531" t="s">
        <v>24</v>
      </c>
      <c r="E531" t="s">
        <v>14</v>
      </c>
      <c r="F531">
        <v>28</v>
      </c>
      <c r="G531" t="s">
        <v>93</v>
      </c>
      <c r="H531" s="2">
        <v>43418</v>
      </c>
      <c r="I531">
        <v>115854</v>
      </c>
      <c r="J531">
        <v>0</v>
      </c>
      <c r="K531">
        <v>0</v>
      </c>
      <c r="L531">
        <v>115854</v>
      </c>
      <c r="M531" t="s">
        <v>15</v>
      </c>
      <c r="N531" t="s">
        <v>28</v>
      </c>
      <c r="O531" s="2"/>
      <c r="P531">
        <v>0</v>
      </c>
    </row>
    <row r="532" spans="1:16" x14ac:dyDescent="0.3">
      <c r="A532" t="s">
        <v>638</v>
      </c>
      <c r="B532" t="s">
        <v>70</v>
      </c>
      <c r="C532" t="s">
        <v>12</v>
      </c>
      <c r="D532" t="s">
        <v>18</v>
      </c>
      <c r="E532" t="s">
        <v>14</v>
      </c>
      <c r="F532">
        <v>44</v>
      </c>
      <c r="G532" t="s">
        <v>106</v>
      </c>
      <c r="H532" s="2">
        <v>40603</v>
      </c>
      <c r="I532">
        <v>82462</v>
      </c>
      <c r="J532">
        <v>0</v>
      </c>
      <c r="K532">
        <v>0</v>
      </c>
      <c r="L532">
        <v>82462</v>
      </c>
      <c r="M532" t="s">
        <v>15</v>
      </c>
      <c r="N532" t="s">
        <v>36</v>
      </c>
      <c r="O532" s="2"/>
      <c r="P532">
        <v>0</v>
      </c>
    </row>
    <row r="533" spans="1:16" x14ac:dyDescent="0.3">
      <c r="A533" t="s">
        <v>639</v>
      </c>
      <c r="B533" t="s">
        <v>41</v>
      </c>
      <c r="C533" t="s">
        <v>12</v>
      </c>
      <c r="D533" t="s">
        <v>13</v>
      </c>
      <c r="E533" t="s">
        <v>14</v>
      </c>
      <c r="F533">
        <v>53</v>
      </c>
      <c r="G533" t="s">
        <v>104</v>
      </c>
      <c r="H533" s="2">
        <v>40856</v>
      </c>
      <c r="I533">
        <v>198473</v>
      </c>
      <c r="J533">
        <v>0.32</v>
      </c>
      <c r="K533">
        <v>63511</v>
      </c>
      <c r="L533">
        <v>261984.36</v>
      </c>
      <c r="M533" t="s">
        <v>15</v>
      </c>
      <c r="N533" t="s">
        <v>34</v>
      </c>
      <c r="O533" s="2"/>
      <c r="P533">
        <v>0</v>
      </c>
    </row>
    <row r="534" spans="1:16" x14ac:dyDescent="0.3">
      <c r="A534" t="s">
        <v>640</v>
      </c>
      <c r="B534" t="s">
        <v>11</v>
      </c>
      <c r="C534" t="s">
        <v>23</v>
      </c>
      <c r="D534" t="s">
        <v>31</v>
      </c>
      <c r="E534" t="s">
        <v>14</v>
      </c>
      <c r="F534">
        <v>43</v>
      </c>
      <c r="G534" t="s">
        <v>106</v>
      </c>
      <c r="H534" s="2">
        <v>39005</v>
      </c>
      <c r="I534">
        <v>153492</v>
      </c>
      <c r="J534">
        <v>0.11</v>
      </c>
      <c r="K534">
        <v>16884</v>
      </c>
      <c r="L534">
        <v>170376.12</v>
      </c>
      <c r="M534" t="s">
        <v>15</v>
      </c>
      <c r="N534" t="s">
        <v>25</v>
      </c>
      <c r="O534" s="2"/>
      <c r="P534">
        <v>0</v>
      </c>
    </row>
    <row r="535" spans="1:16" x14ac:dyDescent="0.3">
      <c r="A535" t="s">
        <v>641</v>
      </c>
      <c r="B535" t="s">
        <v>41</v>
      </c>
      <c r="C535" t="s">
        <v>37</v>
      </c>
      <c r="D535" t="s">
        <v>31</v>
      </c>
      <c r="E535" t="s">
        <v>14</v>
      </c>
      <c r="F535">
        <v>28</v>
      </c>
      <c r="G535" t="s">
        <v>93</v>
      </c>
      <c r="H535" s="2">
        <v>43121</v>
      </c>
      <c r="I535">
        <v>208210</v>
      </c>
      <c r="J535">
        <v>0.3</v>
      </c>
      <c r="K535">
        <v>62463</v>
      </c>
      <c r="L535">
        <v>270673</v>
      </c>
      <c r="M535" t="s">
        <v>15</v>
      </c>
      <c r="N535" t="s">
        <v>16</v>
      </c>
      <c r="O535" s="2"/>
      <c r="P535">
        <v>0</v>
      </c>
    </row>
    <row r="536" spans="1:16" x14ac:dyDescent="0.3">
      <c r="A536" t="s">
        <v>642</v>
      </c>
      <c r="B536" t="s">
        <v>27</v>
      </c>
      <c r="C536" t="s">
        <v>42</v>
      </c>
      <c r="D536" t="s">
        <v>31</v>
      </c>
      <c r="E536" t="s">
        <v>19</v>
      </c>
      <c r="F536">
        <v>33</v>
      </c>
      <c r="G536" t="s">
        <v>93</v>
      </c>
      <c r="H536" s="2">
        <v>42325</v>
      </c>
      <c r="I536">
        <v>91632</v>
      </c>
      <c r="J536">
        <v>0</v>
      </c>
      <c r="K536">
        <v>0</v>
      </c>
      <c r="L536">
        <v>91632</v>
      </c>
      <c r="M536" t="s">
        <v>15</v>
      </c>
      <c r="N536" t="s">
        <v>28</v>
      </c>
      <c r="O536" s="2"/>
      <c r="P536">
        <v>0</v>
      </c>
    </row>
    <row r="537" spans="1:16" x14ac:dyDescent="0.3">
      <c r="A537" t="s">
        <v>643</v>
      </c>
      <c r="B537" t="s">
        <v>55</v>
      </c>
      <c r="C537" t="s">
        <v>37</v>
      </c>
      <c r="D537" t="s">
        <v>31</v>
      </c>
      <c r="E537" t="s">
        <v>19</v>
      </c>
      <c r="F537">
        <v>31</v>
      </c>
      <c r="G537" t="s">
        <v>93</v>
      </c>
      <c r="H537" s="2">
        <v>43002</v>
      </c>
      <c r="I537">
        <v>71755</v>
      </c>
      <c r="J537">
        <v>0</v>
      </c>
      <c r="K537">
        <v>0</v>
      </c>
      <c r="L537">
        <v>71755</v>
      </c>
      <c r="M537" t="s">
        <v>20</v>
      </c>
      <c r="N537" t="s">
        <v>21</v>
      </c>
      <c r="O537" s="2"/>
      <c r="P537">
        <v>0</v>
      </c>
    </row>
    <row r="538" spans="1:16" x14ac:dyDescent="0.3">
      <c r="A538" t="s">
        <v>644</v>
      </c>
      <c r="B538" t="s">
        <v>32</v>
      </c>
      <c r="C538" t="s">
        <v>35</v>
      </c>
      <c r="D538" t="s">
        <v>31</v>
      </c>
      <c r="E538" t="s">
        <v>14</v>
      </c>
      <c r="F538">
        <v>52</v>
      </c>
      <c r="G538" t="s">
        <v>104</v>
      </c>
      <c r="H538" s="2">
        <v>44519</v>
      </c>
      <c r="I538">
        <v>111006</v>
      </c>
      <c r="J538">
        <v>0.08</v>
      </c>
      <c r="K538">
        <v>8880</v>
      </c>
      <c r="L538">
        <v>119886.48</v>
      </c>
      <c r="M538" t="s">
        <v>20</v>
      </c>
      <c r="N538" t="s">
        <v>21</v>
      </c>
      <c r="O538" s="2"/>
      <c r="P538">
        <v>0</v>
      </c>
    </row>
    <row r="539" spans="1:16" x14ac:dyDescent="0.3">
      <c r="A539" t="s">
        <v>645</v>
      </c>
      <c r="B539" t="s">
        <v>60</v>
      </c>
      <c r="C539" t="s">
        <v>12</v>
      </c>
      <c r="D539" t="s">
        <v>31</v>
      </c>
      <c r="E539" t="s">
        <v>19</v>
      </c>
      <c r="F539">
        <v>55</v>
      </c>
      <c r="G539" t="s">
        <v>104</v>
      </c>
      <c r="H539" s="2">
        <v>34692</v>
      </c>
      <c r="I539">
        <v>99774</v>
      </c>
      <c r="J539">
        <v>0</v>
      </c>
      <c r="K539">
        <v>0</v>
      </c>
      <c r="L539">
        <v>99774</v>
      </c>
      <c r="M539" t="s">
        <v>15</v>
      </c>
      <c r="N539" t="s">
        <v>36</v>
      </c>
      <c r="O539" s="2"/>
      <c r="P539">
        <v>0</v>
      </c>
    </row>
    <row r="540" spans="1:16" x14ac:dyDescent="0.3">
      <c r="A540" t="s">
        <v>646</v>
      </c>
      <c r="B540" t="s">
        <v>22</v>
      </c>
      <c r="C540" t="s">
        <v>12</v>
      </c>
      <c r="D540" t="s">
        <v>13</v>
      </c>
      <c r="E540" t="s">
        <v>19</v>
      </c>
      <c r="F540">
        <v>55</v>
      </c>
      <c r="G540" t="s">
        <v>104</v>
      </c>
      <c r="H540" s="2">
        <v>39154</v>
      </c>
      <c r="I540">
        <v>184648</v>
      </c>
      <c r="J540">
        <v>0.24</v>
      </c>
      <c r="K540">
        <v>44316</v>
      </c>
      <c r="L540">
        <v>228963.52</v>
      </c>
      <c r="M540" t="s">
        <v>20</v>
      </c>
      <c r="N540" t="s">
        <v>40</v>
      </c>
      <c r="O540" s="2"/>
      <c r="P540">
        <v>0</v>
      </c>
    </row>
    <row r="541" spans="1:16" x14ac:dyDescent="0.3">
      <c r="A541" t="s">
        <v>647</v>
      </c>
      <c r="B541" t="s">
        <v>41</v>
      </c>
      <c r="C541" t="s">
        <v>12</v>
      </c>
      <c r="D541" t="s">
        <v>18</v>
      </c>
      <c r="E541" t="s">
        <v>19</v>
      </c>
      <c r="F541">
        <v>51</v>
      </c>
      <c r="G541" t="s">
        <v>104</v>
      </c>
      <c r="H541" s="2">
        <v>37091</v>
      </c>
      <c r="I541">
        <v>247874</v>
      </c>
      <c r="J541">
        <v>0.33</v>
      </c>
      <c r="K541">
        <v>81798</v>
      </c>
      <c r="L541">
        <v>329672.42</v>
      </c>
      <c r="M541" t="s">
        <v>44</v>
      </c>
      <c r="N541" t="s">
        <v>45</v>
      </c>
      <c r="O541" s="2"/>
      <c r="P541">
        <v>0</v>
      </c>
    </row>
    <row r="542" spans="1:16" x14ac:dyDescent="0.3">
      <c r="A542" t="s">
        <v>648</v>
      </c>
      <c r="B542" t="s">
        <v>65</v>
      </c>
      <c r="C542" t="s">
        <v>39</v>
      </c>
      <c r="D542" t="s">
        <v>18</v>
      </c>
      <c r="E542" t="s">
        <v>19</v>
      </c>
      <c r="F542">
        <v>60</v>
      </c>
      <c r="G542" t="s">
        <v>105</v>
      </c>
      <c r="H542" s="2">
        <v>39944</v>
      </c>
      <c r="I542">
        <v>62239</v>
      </c>
      <c r="J542">
        <v>0</v>
      </c>
      <c r="K542">
        <v>0</v>
      </c>
      <c r="L542">
        <v>62239</v>
      </c>
      <c r="M542" t="s">
        <v>20</v>
      </c>
      <c r="N542" t="s">
        <v>49</v>
      </c>
      <c r="O542" s="2"/>
      <c r="P542">
        <v>0</v>
      </c>
    </row>
    <row r="543" spans="1:16" x14ac:dyDescent="0.3">
      <c r="A543" t="s">
        <v>649</v>
      </c>
      <c r="B543" t="s">
        <v>32</v>
      </c>
      <c r="C543" t="s">
        <v>35</v>
      </c>
      <c r="D543" t="s">
        <v>24</v>
      </c>
      <c r="E543" t="s">
        <v>14</v>
      </c>
      <c r="F543">
        <v>31</v>
      </c>
      <c r="G543" t="s">
        <v>93</v>
      </c>
      <c r="H543" s="2">
        <v>41919</v>
      </c>
      <c r="I543">
        <v>114911</v>
      </c>
      <c r="J543">
        <v>7.0000000000000007E-2</v>
      </c>
      <c r="K543">
        <v>8044</v>
      </c>
      <c r="L543">
        <v>122954.77</v>
      </c>
      <c r="M543" t="s">
        <v>15</v>
      </c>
      <c r="N543" t="s">
        <v>25</v>
      </c>
      <c r="O543" s="2"/>
      <c r="P543">
        <v>0</v>
      </c>
    </row>
    <row r="544" spans="1:16" x14ac:dyDescent="0.3">
      <c r="A544" t="s">
        <v>650</v>
      </c>
      <c r="B544" t="s">
        <v>48</v>
      </c>
      <c r="C544" t="s">
        <v>39</v>
      </c>
      <c r="D544" t="s">
        <v>31</v>
      </c>
      <c r="E544" t="s">
        <v>19</v>
      </c>
      <c r="F544">
        <v>45</v>
      </c>
      <c r="G544" t="s">
        <v>106</v>
      </c>
      <c r="H544" s="2">
        <v>43217</v>
      </c>
      <c r="I544">
        <v>115490</v>
      </c>
      <c r="J544">
        <v>0.12</v>
      </c>
      <c r="K544">
        <v>13859</v>
      </c>
      <c r="L544">
        <v>129348.8</v>
      </c>
      <c r="M544" t="s">
        <v>15</v>
      </c>
      <c r="N544" t="s">
        <v>25</v>
      </c>
      <c r="O544" s="2"/>
      <c r="P544">
        <v>0</v>
      </c>
    </row>
    <row r="545" spans="1:16" x14ac:dyDescent="0.3">
      <c r="A545" t="s">
        <v>651</v>
      </c>
      <c r="B545" t="s">
        <v>32</v>
      </c>
      <c r="C545" t="s">
        <v>35</v>
      </c>
      <c r="D545" t="s">
        <v>24</v>
      </c>
      <c r="E545" t="s">
        <v>19</v>
      </c>
      <c r="F545">
        <v>34</v>
      </c>
      <c r="G545" t="s">
        <v>93</v>
      </c>
      <c r="H545" s="2">
        <v>40952</v>
      </c>
      <c r="I545">
        <v>118708</v>
      </c>
      <c r="J545">
        <v>7.0000000000000007E-2</v>
      </c>
      <c r="K545">
        <v>8310</v>
      </c>
      <c r="L545">
        <v>127017.56</v>
      </c>
      <c r="M545" t="s">
        <v>20</v>
      </c>
      <c r="N545" t="s">
        <v>40</v>
      </c>
      <c r="O545" s="2"/>
      <c r="P545">
        <v>0</v>
      </c>
    </row>
    <row r="546" spans="1:16" x14ac:dyDescent="0.3">
      <c r="A546" t="s">
        <v>652</v>
      </c>
      <c r="B546" t="s">
        <v>22</v>
      </c>
      <c r="C546" t="s">
        <v>35</v>
      </c>
      <c r="D546" t="s">
        <v>24</v>
      </c>
      <c r="E546" t="s">
        <v>14</v>
      </c>
      <c r="F546">
        <v>29</v>
      </c>
      <c r="G546" t="s">
        <v>93</v>
      </c>
      <c r="H546" s="2">
        <v>42914</v>
      </c>
      <c r="I546">
        <v>197649</v>
      </c>
      <c r="J546">
        <v>0.2</v>
      </c>
      <c r="K546">
        <v>39530</v>
      </c>
      <c r="L546">
        <v>237178.8</v>
      </c>
      <c r="M546" t="s">
        <v>15</v>
      </c>
      <c r="N546" t="s">
        <v>43</v>
      </c>
      <c r="O546" s="2"/>
      <c r="P546">
        <v>0</v>
      </c>
    </row>
    <row r="547" spans="1:16" x14ac:dyDescent="0.3">
      <c r="A547" t="s">
        <v>653</v>
      </c>
      <c r="B547" t="s">
        <v>27</v>
      </c>
      <c r="C547" t="s">
        <v>35</v>
      </c>
      <c r="D547" t="s">
        <v>24</v>
      </c>
      <c r="E547" t="s">
        <v>14</v>
      </c>
      <c r="F547">
        <v>45</v>
      </c>
      <c r="G547" t="s">
        <v>106</v>
      </c>
      <c r="H547" s="2">
        <v>43999</v>
      </c>
      <c r="I547">
        <v>89841</v>
      </c>
      <c r="J547">
        <v>0</v>
      </c>
      <c r="K547">
        <v>0</v>
      </c>
      <c r="L547">
        <v>89841</v>
      </c>
      <c r="M547" t="s">
        <v>20</v>
      </c>
      <c r="N547" t="s">
        <v>49</v>
      </c>
      <c r="O547" s="2"/>
      <c r="P547">
        <v>0</v>
      </c>
    </row>
    <row r="548" spans="1:16" x14ac:dyDescent="0.3">
      <c r="A548" t="s">
        <v>654</v>
      </c>
      <c r="B548" t="s">
        <v>51</v>
      </c>
      <c r="C548" t="s">
        <v>23</v>
      </c>
      <c r="D548" t="s">
        <v>24</v>
      </c>
      <c r="E548" t="s">
        <v>14</v>
      </c>
      <c r="F548">
        <v>52</v>
      </c>
      <c r="G548" t="s">
        <v>104</v>
      </c>
      <c r="H548" s="2">
        <v>43819</v>
      </c>
      <c r="I548">
        <v>61026</v>
      </c>
      <c r="J548">
        <v>0</v>
      </c>
      <c r="K548">
        <v>0</v>
      </c>
      <c r="L548">
        <v>61026</v>
      </c>
      <c r="M548" t="s">
        <v>15</v>
      </c>
      <c r="N548" t="s">
        <v>28</v>
      </c>
      <c r="O548" s="2"/>
      <c r="P548">
        <v>0</v>
      </c>
    </row>
    <row r="549" spans="1:16" x14ac:dyDescent="0.3">
      <c r="A549" t="s">
        <v>655</v>
      </c>
      <c r="B549" t="s">
        <v>38</v>
      </c>
      <c r="C549" t="s">
        <v>39</v>
      </c>
      <c r="D549" t="s">
        <v>24</v>
      </c>
      <c r="E549" t="s">
        <v>14</v>
      </c>
      <c r="F549">
        <v>48</v>
      </c>
      <c r="G549" t="s">
        <v>104</v>
      </c>
      <c r="H549" s="2">
        <v>41907</v>
      </c>
      <c r="I549">
        <v>96693</v>
      </c>
      <c r="J549">
        <v>0</v>
      </c>
      <c r="K549">
        <v>0</v>
      </c>
      <c r="L549">
        <v>96693</v>
      </c>
      <c r="M549" t="s">
        <v>15</v>
      </c>
      <c r="N549" t="s">
        <v>25</v>
      </c>
      <c r="O549" s="2"/>
      <c r="P549">
        <v>0</v>
      </c>
    </row>
    <row r="550" spans="1:16" x14ac:dyDescent="0.3">
      <c r="A550" t="s">
        <v>656</v>
      </c>
      <c r="B550" t="s">
        <v>62</v>
      </c>
      <c r="C550" t="s">
        <v>39</v>
      </c>
      <c r="D550" t="s">
        <v>24</v>
      </c>
      <c r="E550" t="s">
        <v>14</v>
      </c>
      <c r="F550">
        <v>48</v>
      </c>
      <c r="G550" t="s">
        <v>104</v>
      </c>
      <c r="H550" s="2">
        <v>39991</v>
      </c>
      <c r="I550">
        <v>82907</v>
      </c>
      <c r="J550">
        <v>0</v>
      </c>
      <c r="K550">
        <v>0</v>
      </c>
      <c r="L550">
        <v>82907</v>
      </c>
      <c r="M550" t="s">
        <v>15</v>
      </c>
      <c r="N550" t="s">
        <v>16</v>
      </c>
      <c r="O550" s="2"/>
      <c r="P550">
        <v>0</v>
      </c>
    </row>
    <row r="551" spans="1:16" x14ac:dyDescent="0.3">
      <c r="A551" t="s">
        <v>657</v>
      </c>
      <c r="B551" t="s">
        <v>41</v>
      </c>
      <c r="C551" t="s">
        <v>42</v>
      </c>
      <c r="D551" t="s">
        <v>31</v>
      </c>
      <c r="E551" t="s">
        <v>19</v>
      </c>
      <c r="F551">
        <v>41</v>
      </c>
      <c r="G551" t="s">
        <v>106</v>
      </c>
      <c r="H551" s="2">
        <v>41916</v>
      </c>
      <c r="I551">
        <v>257194</v>
      </c>
      <c r="J551">
        <v>0.35</v>
      </c>
      <c r="K551">
        <v>90018</v>
      </c>
      <c r="L551">
        <v>347211.9</v>
      </c>
      <c r="M551" t="s">
        <v>20</v>
      </c>
      <c r="N551" t="s">
        <v>21</v>
      </c>
      <c r="O551" s="2"/>
      <c r="P551">
        <v>0</v>
      </c>
    </row>
    <row r="552" spans="1:16" x14ac:dyDescent="0.3">
      <c r="A552" t="s">
        <v>658</v>
      </c>
      <c r="B552" t="s">
        <v>47</v>
      </c>
      <c r="C552" t="s">
        <v>39</v>
      </c>
      <c r="D552" t="s">
        <v>13</v>
      </c>
      <c r="E552" t="s">
        <v>19</v>
      </c>
      <c r="F552">
        <v>41</v>
      </c>
      <c r="G552" t="s">
        <v>106</v>
      </c>
      <c r="H552" s="2">
        <v>40929</v>
      </c>
      <c r="I552">
        <v>94658</v>
      </c>
      <c r="J552">
        <v>0</v>
      </c>
      <c r="K552">
        <v>0</v>
      </c>
      <c r="L552">
        <v>94658</v>
      </c>
      <c r="M552" t="s">
        <v>15</v>
      </c>
      <c r="N552" t="s">
        <v>34</v>
      </c>
      <c r="O552" s="2"/>
      <c r="P552">
        <v>0</v>
      </c>
    </row>
    <row r="553" spans="1:16" x14ac:dyDescent="0.3">
      <c r="A553" t="s">
        <v>659</v>
      </c>
      <c r="B553" t="s">
        <v>47</v>
      </c>
      <c r="C553" t="s">
        <v>39</v>
      </c>
      <c r="D553" t="s">
        <v>13</v>
      </c>
      <c r="E553" t="s">
        <v>19</v>
      </c>
      <c r="F553">
        <v>55</v>
      </c>
      <c r="G553" t="s">
        <v>104</v>
      </c>
      <c r="H553" s="2">
        <v>40663</v>
      </c>
      <c r="I553">
        <v>89419</v>
      </c>
      <c r="J553">
        <v>0</v>
      </c>
      <c r="K553">
        <v>0</v>
      </c>
      <c r="L553">
        <v>89419</v>
      </c>
      <c r="M553" t="s">
        <v>20</v>
      </c>
      <c r="N553" t="s">
        <v>40</v>
      </c>
      <c r="O553" s="2"/>
      <c r="P553">
        <v>0</v>
      </c>
    </row>
    <row r="554" spans="1:16" x14ac:dyDescent="0.3">
      <c r="A554" t="s">
        <v>660</v>
      </c>
      <c r="B554" t="s">
        <v>55</v>
      </c>
      <c r="C554" t="s">
        <v>37</v>
      </c>
      <c r="D554" t="s">
        <v>18</v>
      </c>
      <c r="E554" t="s">
        <v>19</v>
      </c>
      <c r="F554">
        <v>45</v>
      </c>
      <c r="G554" t="s">
        <v>106</v>
      </c>
      <c r="H554" s="2">
        <v>42357</v>
      </c>
      <c r="I554">
        <v>51983</v>
      </c>
      <c r="J554">
        <v>0</v>
      </c>
      <c r="K554">
        <v>0</v>
      </c>
      <c r="L554">
        <v>51983</v>
      </c>
      <c r="M554" t="s">
        <v>15</v>
      </c>
      <c r="N554" t="s">
        <v>43</v>
      </c>
      <c r="O554" s="2"/>
      <c r="P554">
        <v>0</v>
      </c>
    </row>
    <row r="555" spans="1:16" x14ac:dyDescent="0.3">
      <c r="A555" t="s">
        <v>661</v>
      </c>
      <c r="B555" t="s">
        <v>22</v>
      </c>
      <c r="C555" t="s">
        <v>23</v>
      </c>
      <c r="D555" t="s">
        <v>31</v>
      </c>
      <c r="E555" t="s">
        <v>14</v>
      </c>
      <c r="F555">
        <v>53</v>
      </c>
      <c r="G555" t="s">
        <v>104</v>
      </c>
      <c r="H555" s="2">
        <v>37304</v>
      </c>
      <c r="I555">
        <v>179494</v>
      </c>
      <c r="J555">
        <v>0.2</v>
      </c>
      <c r="K555">
        <v>35899</v>
      </c>
      <c r="L555">
        <v>215392.8</v>
      </c>
      <c r="M555" t="s">
        <v>20</v>
      </c>
      <c r="N555" t="s">
        <v>21</v>
      </c>
      <c r="O555" s="2"/>
      <c r="P555">
        <v>0</v>
      </c>
    </row>
    <row r="556" spans="1:16" x14ac:dyDescent="0.3">
      <c r="A556" t="s">
        <v>662</v>
      </c>
      <c r="B556" t="s">
        <v>70</v>
      </c>
      <c r="C556" t="s">
        <v>12</v>
      </c>
      <c r="D556" t="s">
        <v>31</v>
      </c>
      <c r="E556" t="s">
        <v>19</v>
      </c>
      <c r="F556">
        <v>49</v>
      </c>
      <c r="G556" t="s">
        <v>104</v>
      </c>
      <c r="H556" s="2">
        <v>42545</v>
      </c>
      <c r="I556">
        <v>68426</v>
      </c>
      <c r="J556">
        <v>0</v>
      </c>
      <c r="K556">
        <v>0</v>
      </c>
      <c r="L556">
        <v>68426</v>
      </c>
      <c r="M556" t="s">
        <v>44</v>
      </c>
      <c r="N556" t="s">
        <v>46</v>
      </c>
      <c r="O556" s="2"/>
      <c r="P556">
        <v>0</v>
      </c>
    </row>
    <row r="557" spans="1:16" x14ac:dyDescent="0.3">
      <c r="A557" t="s">
        <v>663</v>
      </c>
      <c r="B557" t="s">
        <v>11</v>
      </c>
      <c r="C557" t="s">
        <v>23</v>
      </c>
      <c r="D557" t="s">
        <v>31</v>
      </c>
      <c r="E557" t="s">
        <v>14</v>
      </c>
      <c r="F557">
        <v>55</v>
      </c>
      <c r="G557" t="s">
        <v>104</v>
      </c>
      <c r="H557" s="2">
        <v>42772</v>
      </c>
      <c r="I557">
        <v>144986</v>
      </c>
      <c r="J557">
        <v>0.12</v>
      </c>
      <c r="K557">
        <v>17398</v>
      </c>
      <c r="L557">
        <v>162384.32000000001</v>
      </c>
      <c r="M557" t="s">
        <v>15</v>
      </c>
      <c r="N557" t="s">
        <v>28</v>
      </c>
      <c r="O557" s="2"/>
      <c r="P557">
        <v>0</v>
      </c>
    </row>
    <row r="558" spans="1:16" x14ac:dyDescent="0.3">
      <c r="A558" t="s">
        <v>664</v>
      </c>
      <c r="B558" t="s">
        <v>29</v>
      </c>
      <c r="C558" t="s">
        <v>30</v>
      </c>
      <c r="D558" t="s">
        <v>24</v>
      </c>
      <c r="E558" t="s">
        <v>14</v>
      </c>
      <c r="F558">
        <v>45</v>
      </c>
      <c r="G558" t="s">
        <v>106</v>
      </c>
      <c r="H558" s="2">
        <v>36754</v>
      </c>
      <c r="I558">
        <v>60113</v>
      </c>
      <c r="J558">
        <v>0</v>
      </c>
      <c r="K558">
        <v>0</v>
      </c>
      <c r="L558">
        <v>60113</v>
      </c>
      <c r="M558" t="s">
        <v>15</v>
      </c>
      <c r="N558" t="s">
        <v>25</v>
      </c>
      <c r="O558" s="2"/>
      <c r="P558">
        <v>0</v>
      </c>
    </row>
    <row r="559" spans="1:16" x14ac:dyDescent="0.3">
      <c r="A559" t="s">
        <v>665</v>
      </c>
      <c r="B559" t="s">
        <v>55</v>
      </c>
      <c r="C559" t="s">
        <v>37</v>
      </c>
      <c r="D559" t="s">
        <v>13</v>
      </c>
      <c r="E559" t="s">
        <v>14</v>
      </c>
      <c r="F559">
        <v>52</v>
      </c>
      <c r="G559" t="s">
        <v>104</v>
      </c>
      <c r="H559" s="2">
        <v>44304</v>
      </c>
      <c r="I559">
        <v>50548</v>
      </c>
      <c r="J559">
        <v>0</v>
      </c>
      <c r="K559">
        <v>0</v>
      </c>
      <c r="L559">
        <v>50548</v>
      </c>
      <c r="M559" t="s">
        <v>44</v>
      </c>
      <c r="N559" t="s">
        <v>61</v>
      </c>
      <c r="O559" s="2"/>
      <c r="P559">
        <v>0</v>
      </c>
    </row>
    <row r="560" spans="1:16" x14ac:dyDescent="0.3">
      <c r="A560" t="s">
        <v>666</v>
      </c>
      <c r="B560" t="s">
        <v>51</v>
      </c>
      <c r="C560" t="s">
        <v>42</v>
      </c>
      <c r="D560" t="s">
        <v>18</v>
      </c>
      <c r="E560" t="s">
        <v>14</v>
      </c>
      <c r="F560">
        <v>33</v>
      </c>
      <c r="G560" t="s">
        <v>93</v>
      </c>
      <c r="H560" s="2">
        <v>43904</v>
      </c>
      <c r="I560">
        <v>68846</v>
      </c>
      <c r="J560">
        <v>0</v>
      </c>
      <c r="K560">
        <v>0</v>
      </c>
      <c r="L560">
        <v>68846</v>
      </c>
      <c r="M560" t="s">
        <v>15</v>
      </c>
      <c r="N560" t="s">
        <v>25</v>
      </c>
      <c r="O560" s="2"/>
      <c r="P560">
        <v>0</v>
      </c>
    </row>
    <row r="561" spans="1:16" x14ac:dyDescent="0.3">
      <c r="A561" t="s">
        <v>667</v>
      </c>
      <c r="B561" t="s">
        <v>69</v>
      </c>
      <c r="C561" t="s">
        <v>12</v>
      </c>
      <c r="D561" t="s">
        <v>31</v>
      </c>
      <c r="E561" t="s">
        <v>14</v>
      </c>
      <c r="F561">
        <v>59</v>
      </c>
      <c r="G561" t="s">
        <v>105</v>
      </c>
      <c r="H561" s="2">
        <v>41717</v>
      </c>
      <c r="I561">
        <v>90901</v>
      </c>
      <c r="J561">
        <v>0</v>
      </c>
      <c r="K561">
        <v>0</v>
      </c>
      <c r="L561">
        <v>90901</v>
      </c>
      <c r="M561" t="s">
        <v>15</v>
      </c>
      <c r="N561" t="s">
        <v>16</v>
      </c>
      <c r="O561" s="2"/>
      <c r="P561">
        <v>0</v>
      </c>
    </row>
    <row r="562" spans="1:16" x14ac:dyDescent="0.3">
      <c r="A562" t="s">
        <v>668</v>
      </c>
      <c r="B562" t="s">
        <v>32</v>
      </c>
      <c r="C562" t="s">
        <v>35</v>
      </c>
      <c r="D562" t="s">
        <v>31</v>
      </c>
      <c r="E562" t="s">
        <v>14</v>
      </c>
      <c r="F562">
        <v>50</v>
      </c>
      <c r="G562" t="s">
        <v>104</v>
      </c>
      <c r="H562" s="2">
        <v>41155</v>
      </c>
      <c r="I562">
        <v>102033</v>
      </c>
      <c r="J562">
        <v>0.08</v>
      </c>
      <c r="K562">
        <v>8163</v>
      </c>
      <c r="L562">
        <v>110195.64</v>
      </c>
      <c r="M562" t="s">
        <v>15</v>
      </c>
      <c r="N562" t="s">
        <v>36</v>
      </c>
      <c r="O562" s="2"/>
      <c r="P562">
        <v>0</v>
      </c>
    </row>
    <row r="563" spans="1:16" x14ac:dyDescent="0.3">
      <c r="A563" t="s">
        <v>669</v>
      </c>
      <c r="B563" t="s">
        <v>22</v>
      </c>
      <c r="C563" t="s">
        <v>30</v>
      </c>
      <c r="D563" t="s">
        <v>18</v>
      </c>
      <c r="E563" t="s">
        <v>14</v>
      </c>
      <c r="F563">
        <v>61</v>
      </c>
      <c r="G563" t="s">
        <v>105</v>
      </c>
      <c r="H563" s="2">
        <v>44219</v>
      </c>
      <c r="I563">
        <v>151783</v>
      </c>
      <c r="J563">
        <v>0.26</v>
      </c>
      <c r="K563">
        <v>39464</v>
      </c>
      <c r="L563">
        <v>191246.58000000002</v>
      </c>
      <c r="M563" t="s">
        <v>15</v>
      </c>
      <c r="N563" t="s">
        <v>16</v>
      </c>
      <c r="O563" s="2"/>
      <c r="P563">
        <v>0</v>
      </c>
    </row>
    <row r="564" spans="1:16" x14ac:dyDescent="0.3">
      <c r="A564" t="s">
        <v>670</v>
      </c>
      <c r="B564" t="s">
        <v>22</v>
      </c>
      <c r="C564" t="s">
        <v>39</v>
      </c>
      <c r="D564" t="s">
        <v>31</v>
      </c>
      <c r="E564" t="s">
        <v>14</v>
      </c>
      <c r="F564">
        <v>27</v>
      </c>
      <c r="G564" t="s">
        <v>93</v>
      </c>
      <c r="H564" s="2">
        <v>43441</v>
      </c>
      <c r="I564">
        <v>170164</v>
      </c>
      <c r="J564">
        <v>0.17</v>
      </c>
      <c r="K564">
        <v>28928</v>
      </c>
      <c r="L564">
        <v>199091.88</v>
      </c>
      <c r="M564" t="s">
        <v>15</v>
      </c>
      <c r="N564" t="s">
        <v>36</v>
      </c>
      <c r="O564" s="2"/>
      <c r="P564">
        <v>0</v>
      </c>
    </row>
    <row r="565" spans="1:16" x14ac:dyDescent="0.3">
      <c r="A565" t="s">
        <v>671</v>
      </c>
      <c r="B565" t="s">
        <v>11</v>
      </c>
      <c r="C565" t="s">
        <v>42</v>
      </c>
      <c r="D565" t="s">
        <v>24</v>
      </c>
      <c r="E565" t="s">
        <v>14</v>
      </c>
      <c r="F565">
        <v>35</v>
      </c>
      <c r="G565" t="s">
        <v>93</v>
      </c>
      <c r="H565" s="2">
        <v>41690</v>
      </c>
      <c r="I565">
        <v>155905</v>
      </c>
      <c r="J565">
        <v>0.14000000000000001</v>
      </c>
      <c r="K565">
        <v>21827</v>
      </c>
      <c r="L565">
        <v>177731.7</v>
      </c>
      <c r="M565" t="s">
        <v>15</v>
      </c>
      <c r="N565" t="s">
        <v>28</v>
      </c>
      <c r="O565" s="2"/>
      <c r="P565">
        <v>0</v>
      </c>
    </row>
    <row r="566" spans="1:16" x14ac:dyDescent="0.3">
      <c r="A566" t="s">
        <v>672</v>
      </c>
      <c r="B566" t="s">
        <v>33</v>
      </c>
      <c r="C566" t="s">
        <v>30</v>
      </c>
      <c r="D566" t="s">
        <v>31</v>
      </c>
      <c r="E566" t="s">
        <v>19</v>
      </c>
      <c r="F566">
        <v>40</v>
      </c>
      <c r="G566" t="s">
        <v>106</v>
      </c>
      <c r="H566" s="2">
        <v>42721</v>
      </c>
      <c r="I566">
        <v>50733</v>
      </c>
      <c r="J566">
        <v>0</v>
      </c>
      <c r="K566">
        <v>0</v>
      </c>
      <c r="L566">
        <v>50733</v>
      </c>
      <c r="M566" t="s">
        <v>15</v>
      </c>
      <c r="N566" t="s">
        <v>34</v>
      </c>
      <c r="O566" s="2"/>
      <c r="P566">
        <v>0</v>
      </c>
    </row>
    <row r="567" spans="1:16" x14ac:dyDescent="0.3">
      <c r="A567" t="s">
        <v>673</v>
      </c>
      <c r="B567" t="s">
        <v>54</v>
      </c>
      <c r="C567" t="s">
        <v>37</v>
      </c>
      <c r="D567" t="s">
        <v>31</v>
      </c>
      <c r="E567" t="s">
        <v>14</v>
      </c>
      <c r="F567">
        <v>30</v>
      </c>
      <c r="G567" t="s">
        <v>93</v>
      </c>
      <c r="H567" s="2">
        <v>42761</v>
      </c>
      <c r="I567">
        <v>88663</v>
      </c>
      <c r="J567">
        <v>0</v>
      </c>
      <c r="K567">
        <v>0</v>
      </c>
      <c r="L567">
        <v>88663</v>
      </c>
      <c r="M567" t="s">
        <v>15</v>
      </c>
      <c r="N567" t="s">
        <v>28</v>
      </c>
      <c r="O567" s="2"/>
      <c r="P567">
        <v>0</v>
      </c>
    </row>
    <row r="568" spans="1:16" x14ac:dyDescent="0.3">
      <c r="A568" t="s">
        <v>674</v>
      </c>
      <c r="B568" t="s">
        <v>56</v>
      </c>
      <c r="C568" t="s">
        <v>39</v>
      </c>
      <c r="D568" t="s">
        <v>18</v>
      </c>
      <c r="E568" t="s">
        <v>19</v>
      </c>
      <c r="F568">
        <v>60</v>
      </c>
      <c r="G568" t="s">
        <v>105</v>
      </c>
      <c r="H568" s="2">
        <v>33890</v>
      </c>
      <c r="I568">
        <v>88213</v>
      </c>
      <c r="J568">
        <v>0</v>
      </c>
      <c r="K568">
        <v>0</v>
      </c>
      <c r="L568">
        <v>88213</v>
      </c>
      <c r="M568" t="s">
        <v>20</v>
      </c>
      <c r="N568" t="s">
        <v>21</v>
      </c>
      <c r="O568" s="2"/>
      <c r="P568">
        <v>0</v>
      </c>
    </row>
    <row r="569" spans="1:16" x14ac:dyDescent="0.3">
      <c r="A569" t="s">
        <v>675</v>
      </c>
      <c r="B569" t="s">
        <v>51</v>
      </c>
      <c r="C569" t="s">
        <v>30</v>
      </c>
      <c r="D569" t="s">
        <v>24</v>
      </c>
      <c r="E569" t="s">
        <v>19</v>
      </c>
      <c r="F569">
        <v>55</v>
      </c>
      <c r="G569" t="s">
        <v>104</v>
      </c>
      <c r="H569" s="2">
        <v>44410</v>
      </c>
      <c r="I569">
        <v>67130</v>
      </c>
      <c r="J569">
        <v>0</v>
      </c>
      <c r="K569">
        <v>0</v>
      </c>
      <c r="L569">
        <v>67130</v>
      </c>
      <c r="M569" t="s">
        <v>15</v>
      </c>
      <c r="N569" t="s">
        <v>34</v>
      </c>
      <c r="O569" s="2"/>
      <c r="P569">
        <v>0</v>
      </c>
    </row>
    <row r="570" spans="1:16" x14ac:dyDescent="0.3">
      <c r="A570" t="s">
        <v>676</v>
      </c>
      <c r="B570" t="s">
        <v>27</v>
      </c>
      <c r="C570" t="s">
        <v>23</v>
      </c>
      <c r="D570" t="s">
        <v>24</v>
      </c>
      <c r="E570" t="s">
        <v>14</v>
      </c>
      <c r="F570">
        <v>33</v>
      </c>
      <c r="G570" t="s">
        <v>93</v>
      </c>
      <c r="H570" s="2">
        <v>42285</v>
      </c>
      <c r="I570">
        <v>94876</v>
      </c>
      <c r="J570">
        <v>0</v>
      </c>
      <c r="K570">
        <v>0</v>
      </c>
      <c r="L570">
        <v>94876</v>
      </c>
      <c r="M570" t="s">
        <v>15</v>
      </c>
      <c r="N570" t="s">
        <v>34</v>
      </c>
      <c r="O570" s="2"/>
      <c r="P570">
        <v>0</v>
      </c>
    </row>
    <row r="571" spans="1:16" x14ac:dyDescent="0.3">
      <c r="A571" t="s">
        <v>677</v>
      </c>
      <c r="B571" t="s">
        <v>65</v>
      </c>
      <c r="C571" t="s">
        <v>39</v>
      </c>
      <c r="D571" t="s">
        <v>24</v>
      </c>
      <c r="E571" t="s">
        <v>19</v>
      </c>
      <c r="F571">
        <v>62</v>
      </c>
      <c r="G571" t="s">
        <v>105</v>
      </c>
      <c r="H571" s="2">
        <v>34616</v>
      </c>
      <c r="I571">
        <v>98230</v>
      </c>
      <c r="J571">
        <v>0</v>
      </c>
      <c r="K571">
        <v>0</v>
      </c>
      <c r="L571">
        <v>98230</v>
      </c>
      <c r="M571" t="s">
        <v>15</v>
      </c>
      <c r="N571" t="s">
        <v>34</v>
      </c>
      <c r="O571" s="2"/>
      <c r="P571">
        <v>0</v>
      </c>
    </row>
    <row r="572" spans="1:16" x14ac:dyDescent="0.3">
      <c r="A572" t="s">
        <v>678</v>
      </c>
      <c r="B572" t="s">
        <v>62</v>
      </c>
      <c r="C572" t="s">
        <v>39</v>
      </c>
      <c r="D572" t="s">
        <v>13</v>
      </c>
      <c r="E572" t="s">
        <v>14</v>
      </c>
      <c r="F572">
        <v>36</v>
      </c>
      <c r="G572" t="s">
        <v>106</v>
      </c>
      <c r="H572" s="2">
        <v>43448</v>
      </c>
      <c r="I572">
        <v>96757</v>
      </c>
      <c r="J572">
        <v>0</v>
      </c>
      <c r="K572">
        <v>0</v>
      </c>
      <c r="L572">
        <v>96757</v>
      </c>
      <c r="M572" t="s">
        <v>15</v>
      </c>
      <c r="N572" t="s">
        <v>43</v>
      </c>
      <c r="O572" s="2"/>
      <c r="P572">
        <v>0</v>
      </c>
    </row>
    <row r="573" spans="1:16" x14ac:dyDescent="0.3">
      <c r="A573" t="s">
        <v>679</v>
      </c>
      <c r="B573" t="s">
        <v>51</v>
      </c>
      <c r="C573" t="s">
        <v>42</v>
      </c>
      <c r="D573" t="s">
        <v>18</v>
      </c>
      <c r="E573" t="s">
        <v>19</v>
      </c>
      <c r="F573">
        <v>35</v>
      </c>
      <c r="G573" t="s">
        <v>93</v>
      </c>
      <c r="H573" s="2">
        <v>44015</v>
      </c>
      <c r="I573">
        <v>51513</v>
      </c>
      <c r="J573">
        <v>0</v>
      </c>
      <c r="K573">
        <v>0</v>
      </c>
      <c r="L573">
        <v>51513</v>
      </c>
      <c r="M573" t="s">
        <v>15</v>
      </c>
      <c r="N573" t="s">
        <v>43</v>
      </c>
      <c r="O573" s="2"/>
      <c r="P573">
        <v>0</v>
      </c>
    </row>
    <row r="574" spans="1:16" x14ac:dyDescent="0.3">
      <c r="A574" t="s">
        <v>680</v>
      </c>
      <c r="B574" t="s">
        <v>41</v>
      </c>
      <c r="C574" t="s">
        <v>42</v>
      </c>
      <c r="D574" t="s">
        <v>31</v>
      </c>
      <c r="E574" t="s">
        <v>19</v>
      </c>
      <c r="F574">
        <v>60</v>
      </c>
      <c r="G574" t="s">
        <v>105</v>
      </c>
      <c r="H574" s="2">
        <v>39109</v>
      </c>
      <c r="I574">
        <v>234311</v>
      </c>
      <c r="J574">
        <v>0.37</v>
      </c>
      <c r="K574">
        <v>86695</v>
      </c>
      <c r="L574">
        <v>321006.07</v>
      </c>
      <c r="M574" t="s">
        <v>15</v>
      </c>
      <c r="N574" t="s">
        <v>34</v>
      </c>
      <c r="O574" s="2"/>
      <c r="P574">
        <v>0</v>
      </c>
    </row>
    <row r="575" spans="1:16" x14ac:dyDescent="0.3">
      <c r="A575" t="s">
        <v>681</v>
      </c>
      <c r="B575" t="s">
        <v>11</v>
      </c>
      <c r="C575" t="s">
        <v>37</v>
      </c>
      <c r="D575" t="s">
        <v>24</v>
      </c>
      <c r="E575" t="s">
        <v>14</v>
      </c>
      <c r="F575">
        <v>45</v>
      </c>
      <c r="G575" t="s">
        <v>106</v>
      </c>
      <c r="H575" s="2">
        <v>40685</v>
      </c>
      <c r="I575">
        <v>152353</v>
      </c>
      <c r="J575">
        <v>0.14000000000000001</v>
      </c>
      <c r="K575">
        <v>21329</v>
      </c>
      <c r="L575">
        <v>173682.42</v>
      </c>
      <c r="M575" t="s">
        <v>15</v>
      </c>
      <c r="N575" t="s">
        <v>16</v>
      </c>
      <c r="O575" s="2"/>
      <c r="P575">
        <v>0</v>
      </c>
    </row>
    <row r="576" spans="1:16" x14ac:dyDescent="0.3">
      <c r="A576" t="s">
        <v>682</v>
      </c>
      <c r="B576" t="s">
        <v>11</v>
      </c>
      <c r="C576" t="s">
        <v>35</v>
      </c>
      <c r="D576" t="s">
        <v>24</v>
      </c>
      <c r="E576" t="s">
        <v>14</v>
      </c>
      <c r="F576">
        <v>48</v>
      </c>
      <c r="G576" t="s">
        <v>104</v>
      </c>
      <c r="H576" s="2">
        <v>40389</v>
      </c>
      <c r="I576">
        <v>124774</v>
      </c>
      <c r="J576">
        <v>0.12</v>
      </c>
      <c r="K576">
        <v>14973</v>
      </c>
      <c r="L576">
        <v>139746.88</v>
      </c>
      <c r="M576" t="s">
        <v>15</v>
      </c>
      <c r="N576" t="s">
        <v>28</v>
      </c>
      <c r="O576" s="2"/>
      <c r="P576">
        <v>0</v>
      </c>
    </row>
    <row r="577" spans="1:16" x14ac:dyDescent="0.3">
      <c r="A577" t="s">
        <v>683</v>
      </c>
      <c r="B577" t="s">
        <v>22</v>
      </c>
      <c r="C577" t="s">
        <v>42</v>
      </c>
      <c r="D577" t="s">
        <v>31</v>
      </c>
      <c r="E577" t="s">
        <v>14</v>
      </c>
      <c r="F577">
        <v>36</v>
      </c>
      <c r="G577" t="s">
        <v>106</v>
      </c>
      <c r="H577" s="2">
        <v>40434</v>
      </c>
      <c r="I577">
        <v>157070</v>
      </c>
      <c r="J577">
        <v>0.28000000000000003</v>
      </c>
      <c r="K577">
        <v>43980</v>
      </c>
      <c r="L577">
        <v>201049.60000000001</v>
      </c>
      <c r="M577" t="s">
        <v>20</v>
      </c>
      <c r="N577" t="s">
        <v>21</v>
      </c>
      <c r="O577" s="2"/>
      <c r="P577">
        <v>0</v>
      </c>
    </row>
    <row r="578" spans="1:16" x14ac:dyDescent="0.3">
      <c r="A578" t="s">
        <v>684</v>
      </c>
      <c r="B578" t="s">
        <v>11</v>
      </c>
      <c r="C578" t="s">
        <v>23</v>
      </c>
      <c r="D578" t="s">
        <v>24</v>
      </c>
      <c r="E578" t="s">
        <v>19</v>
      </c>
      <c r="F578">
        <v>44</v>
      </c>
      <c r="G578" t="s">
        <v>106</v>
      </c>
      <c r="H578" s="2">
        <v>43685</v>
      </c>
      <c r="I578">
        <v>130133</v>
      </c>
      <c r="J578">
        <v>0.15</v>
      </c>
      <c r="K578">
        <v>19520</v>
      </c>
      <c r="L578">
        <v>149652.95000000001</v>
      </c>
      <c r="M578" t="s">
        <v>15</v>
      </c>
      <c r="N578" t="s">
        <v>36</v>
      </c>
      <c r="O578" s="2">
        <v>44699</v>
      </c>
      <c r="P578">
        <v>1</v>
      </c>
    </row>
    <row r="579" spans="1:16" x14ac:dyDescent="0.3">
      <c r="A579" t="s">
        <v>685</v>
      </c>
      <c r="B579" t="s">
        <v>32</v>
      </c>
      <c r="C579" t="s">
        <v>42</v>
      </c>
      <c r="D579" t="s">
        <v>18</v>
      </c>
      <c r="E579" t="s">
        <v>14</v>
      </c>
      <c r="F579">
        <v>64</v>
      </c>
      <c r="G579" t="s">
        <v>105</v>
      </c>
      <c r="H579" s="2">
        <v>43729</v>
      </c>
      <c r="I579">
        <v>108780</v>
      </c>
      <c r="J579">
        <v>0.06</v>
      </c>
      <c r="K579">
        <v>6527</v>
      </c>
      <c r="L579">
        <v>115306.8</v>
      </c>
      <c r="M579" t="s">
        <v>20</v>
      </c>
      <c r="N579" t="s">
        <v>40</v>
      </c>
      <c r="O579" s="2"/>
      <c r="P579">
        <v>0</v>
      </c>
    </row>
    <row r="580" spans="1:16" x14ac:dyDescent="0.3">
      <c r="A580" t="s">
        <v>686</v>
      </c>
      <c r="B580" t="s">
        <v>22</v>
      </c>
      <c r="C580" t="s">
        <v>39</v>
      </c>
      <c r="D580" t="s">
        <v>24</v>
      </c>
      <c r="E580" t="s">
        <v>14</v>
      </c>
      <c r="F580">
        <v>46</v>
      </c>
      <c r="G580" t="s">
        <v>104</v>
      </c>
      <c r="H580" s="2">
        <v>44125</v>
      </c>
      <c r="I580">
        <v>151853</v>
      </c>
      <c r="J580">
        <v>0.16</v>
      </c>
      <c r="K580">
        <v>24296</v>
      </c>
      <c r="L580">
        <v>176149.48</v>
      </c>
      <c r="M580" t="s">
        <v>20</v>
      </c>
      <c r="N580" t="s">
        <v>53</v>
      </c>
      <c r="O580" s="2"/>
      <c r="P580">
        <v>0</v>
      </c>
    </row>
    <row r="581" spans="1:16" x14ac:dyDescent="0.3">
      <c r="A581" t="s">
        <v>687</v>
      </c>
      <c r="B581" t="s">
        <v>29</v>
      </c>
      <c r="C581" t="s">
        <v>30</v>
      </c>
      <c r="D581" t="s">
        <v>18</v>
      </c>
      <c r="E581" t="s">
        <v>14</v>
      </c>
      <c r="F581">
        <v>62</v>
      </c>
      <c r="G581" t="s">
        <v>105</v>
      </c>
      <c r="H581" s="2">
        <v>38977</v>
      </c>
      <c r="I581">
        <v>64669</v>
      </c>
      <c r="J581">
        <v>0</v>
      </c>
      <c r="K581">
        <v>0</v>
      </c>
      <c r="L581">
        <v>64669</v>
      </c>
      <c r="M581" t="s">
        <v>20</v>
      </c>
      <c r="N581" t="s">
        <v>21</v>
      </c>
      <c r="O581" s="2"/>
      <c r="P581">
        <v>0</v>
      </c>
    </row>
    <row r="582" spans="1:16" x14ac:dyDescent="0.3">
      <c r="A582" t="s">
        <v>688</v>
      </c>
      <c r="B582" t="s">
        <v>51</v>
      </c>
      <c r="C582" t="s">
        <v>42</v>
      </c>
      <c r="D582" t="s">
        <v>13</v>
      </c>
      <c r="E582" t="s">
        <v>19</v>
      </c>
      <c r="F582">
        <v>61</v>
      </c>
      <c r="G582" t="s">
        <v>105</v>
      </c>
      <c r="H582" s="2">
        <v>39568</v>
      </c>
      <c r="I582">
        <v>69352</v>
      </c>
      <c r="J582">
        <v>0</v>
      </c>
      <c r="K582">
        <v>0</v>
      </c>
      <c r="L582">
        <v>69352</v>
      </c>
      <c r="M582" t="s">
        <v>44</v>
      </c>
      <c r="N582" t="s">
        <v>46</v>
      </c>
      <c r="O582" s="2"/>
      <c r="P582">
        <v>0</v>
      </c>
    </row>
    <row r="583" spans="1:16" x14ac:dyDescent="0.3">
      <c r="A583" t="s">
        <v>689</v>
      </c>
      <c r="B583" t="s">
        <v>51</v>
      </c>
      <c r="C583" t="s">
        <v>42</v>
      </c>
      <c r="D583" t="s">
        <v>13</v>
      </c>
      <c r="E583" t="s">
        <v>19</v>
      </c>
      <c r="F583">
        <v>65</v>
      </c>
      <c r="G583" t="s">
        <v>105</v>
      </c>
      <c r="H583" s="2">
        <v>37181</v>
      </c>
      <c r="I583">
        <v>74631</v>
      </c>
      <c r="J583">
        <v>0</v>
      </c>
      <c r="K583">
        <v>0</v>
      </c>
      <c r="L583">
        <v>74631</v>
      </c>
      <c r="M583" t="s">
        <v>20</v>
      </c>
      <c r="N583" t="s">
        <v>21</v>
      </c>
      <c r="O583" s="2"/>
      <c r="P583">
        <v>0</v>
      </c>
    </row>
    <row r="584" spans="1:16" x14ac:dyDescent="0.3">
      <c r="A584" t="s">
        <v>690</v>
      </c>
      <c r="B584" t="s">
        <v>47</v>
      </c>
      <c r="C584" t="s">
        <v>39</v>
      </c>
      <c r="D584" t="s">
        <v>24</v>
      </c>
      <c r="E584" t="s">
        <v>19</v>
      </c>
      <c r="F584">
        <v>54</v>
      </c>
      <c r="G584" t="s">
        <v>104</v>
      </c>
      <c r="H584" s="2">
        <v>41028</v>
      </c>
      <c r="I584">
        <v>96441</v>
      </c>
      <c r="J584">
        <v>0</v>
      </c>
      <c r="K584">
        <v>0</v>
      </c>
      <c r="L584">
        <v>96441</v>
      </c>
      <c r="M584" t="s">
        <v>44</v>
      </c>
      <c r="N584" t="s">
        <v>61</v>
      </c>
      <c r="O584" s="2"/>
      <c r="P584">
        <v>0</v>
      </c>
    </row>
    <row r="585" spans="1:16" x14ac:dyDescent="0.3">
      <c r="A585" t="s">
        <v>691</v>
      </c>
      <c r="B585" t="s">
        <v>48</v>
      </c>
      <c r="C585" t="s">
        <v>39</v>
      </c>
      <c r="D585" t="s">
        <v>24</v>
      </c>
      <c r="E585" t="s">
        <v>19</v>
      </c>
      <c r="F585">
        <v>46</v>
      </c>
      <c r="G585" t="s">
        <v>104</v>
      </c>
      <c r="H585" s="2">
        <v>40836</v>
      </c>
      <c r="I585">
        <v>114250</v>
      </c>
      <c r="J585">
        <v>0.14000000000000001</v>
      </c>
      <c r="K585">
        <v>15995</v>
      </c>
      <c r="L585">
        <v>130245</v>
      </c>
      <c r="M585" t="s">
        <v>20</v>
      </c>
      <c r="N585" t="s">
        <v>53</v>
      </c>
      <c r="O585" s="2"/>
      <c r="P585">
        <v>0</v>
      </c>
    </row>
    <row r="586" spans="1:16" x14ac:dyDescent="0.3">
      <c r="A586" t="s">
        <v>692</v>
      </c>
      <c r="B586" t="s">
        <v>26</v>
      </c>
      <c r="C586" t="s">
        <v>12</v>
      </c>
      <c r="D586" t="s">
        <v>31</v>
      </c>
      <c r="E586" t="s">
        <v>19</v>
      </c>
      <c r="F586">
        <v>36</v>
      </c>
      <c r="G586" t="s">
        <v>106</v>
      </c>
      <c r="H586" s="2">
        <v>44192</v>
      </c>
      <c r="I586">
        <v>70165</v>
      </c>
      <c r="J586">
        <v>7.0000000000000007E-2</v>
      </c>
      <c r="K586">
        <v>4912</v>
      </c>
      <c r="L586">
        <v>75076.55</v>
      </c>
      <c r="M586" t="s">
        <v>44</v>
      </c>
      <c r="N586" t="s">
        <v>45</v>
      </c>
      <c r="O586" s="2"/>
      <c r="P586">
        <v>0</v>
      </c>
    </row>
    <row r="587" spans="1:16" x14ac:dyDescent="0.3">
      <c r="A587" t="s">
        <v>693</v>
      </c>
      <c r="B587" t="s">
        <v>32</v>
      </c>
      <c r="C587" t="s">
        <v>12</v>
      </c>
      <c r="D587" t="s">
        <v>31</v>
      </c>
      <c r="E587" t="s">
        <v>19</v>
      </c>
      <c r="F587">
        <v>60</v>
      </c>
      <c r="G587" t="s">
        <v>105</v>
      </c>
      <c r="H587" s="2">
        <v>36554</v>
      </c>
      <c r="I587">
        <v>109059</v>
      </c>
      <c r="J587">
        <v>7.0000000000000007E-2</v>
      </c>
      <c r="K587">
        <v>7634</v>
      </c>
      <c r="L587">
        <v>116693.13</v>
      </c>
      <c r="M587" t="s">
        <v>20</v>
      </c>
      <c r="N587" t="s">
        <v>53</v>
      </c>
      <c r="O587" s="2"/>
      <c r="P587">
        <v>0</v>
      </c>
    </row>
    <row r="588" spans="1:16" x14ac:dyDescent="0.3">
      <c r="A588" t="s">
        <v>694</v>
      </c>
      <c r="B588" t="s">
        <v>58</v>
      </c>
      <c r="C588" t="s">
        <v>39</v>
      </c>
      <c r="D588" t="s">
        <v>13</v>
      </c>
      <c r="E588" t="s">
        <v>14</v>
      </c>
      <c r="F588">
        <v>30</v>
      </c>
      <c r="G588" t="s">
        <v>93</v>
      </c>
      <c r="H588" s="2">
        <v>42322</v>
      </c>
      <c r="I588">
        <v>77442</v>
      </c>
      <c r="J588">
        <v>0</v>
      </c>
      <c r="K588">
        <v>0</v>
      </c>
      <c r="L588">
        <v>77442</v>
      </c>
      <c r="M588" t="s">
        <v>15</v>
      </c>
      <c r="N588" t="s">
        <v>43</v>
      </c>
      <c r="O588" s="2"/>
      <c r="P588">
        <v>0</v>
      </c>
    </row>
    <row r="589" spans="1:16" x14ac:dyDescent="0.3">
      <c r="A589" t="s">
        <v>695</v>
      </c>
      <c r="B589" t="s">
        <v>51</v>
      </c>
      <c r="C589" t="s">
        <v>30</v>
      </c>
      <c r="D589" t="s">
        <v>31</v>
      </c>
      <c r="E589" t="s">
        <v>14</v>
      </c>
      <c r="F589">
        <v>34</v>
      </c>
      <c r="G589" t="s">
        <v>93</v>
      </c>
      <c r="H589" s="2">
        <v>41066</v>
      </c>
      <c r="I589">
        <v>72126</v>
      </c>
      <c r="J589">
        <v>0</v>
      </c>
      <c r="K589">
        <v>0</v>
      </c>
      <c r="L589">
        <v>72126</v>
      </c>
      <c r="M589" t="s">
        <v>44</v>
      </c>
      <c r="N589" t="s">
        <v>45</v>
      </c>
      <c r="O589" s="2"/>
      <c r="P589">
        <v>0</v>
      </c>
    </row>
    <row r="590" spans="1:16" x14ac:dyDescent="0.3">
      <c r="A590" t="s">
        <v>696</v>
      </c>
      <c r="B590" t="s">
        <v>71</v>
      </c>
      <c r="C590" t="s">
        <v>12</v>
      </c>
      <c r="D590" t="s">
        <v>18</v>
      </c>
      <c r="E590" t="s">
        <v>19</v>
      </c>
      <c r="F590">
        <v>55</v>
      </c>
      <c r="G590" t="s">
        <v>104</v>
      </c>
      <c r="H590" s="2">
        <v>41565</v>
      </c>
      <c r="I590">
        <v>70334</v>
      </c>
      <c r="J590">
        <v>0</v>
      </c>
      <c r="K590">
        <v>0</v>
      </c>
      <c r="L590">
        <v>70334</v>
      </c>
      <c r="M590" t="s">
        <v>15</v>
      </c>
      <c r="N590" t="s">
        <v>34</v>
      </c>
      <c r="O590" s="2"/>
      <c r="P590">
        <v>0</v>
      </c>
    </row>
    <row r="591" spans="1:16" x14ac:dyDescent="0.3">
      <c r="A591" t="s">
        <v>697</v>
      </c>
      <c r="B591" t="s">
        <v>47</v>
      </c>
      <c r="C591" t="s">
        <v>39</v>
      </c>
      <c r="D591" t="s">
        <v>13</v>
      </c>
      <c r="E591" t="s">
        <v>19</v>
      </c>
      <c r="F591">
        <v>59</v>
      </c>
      <c r="G591" t="s">
        <v>105</v>
      </c>
      <c r="H591" s="2">
        <v>40170</v>
      </c>
      <c r="I591">
        <v>78006</v>
      </c>
      <c r="J591">
        <v>0</v>
      </c>
      <c r="K591">
        <v>0</v>
      </c>
      <c r="L591">
        <v>78006</v>
      </c>
      <c r="M591" t="s">
        <v>15</v>
      </c>
      <c r="N591" t="s">
        <v>34</v>
      </c>
      <c r="O591" s="2"/>
      <c r="P591">
        <v>0</v>
      </c>
    </row>
    <row r="592" spans="1:16" x14ac:dyDescent="0.3">
      <c r="A592" t="s">
        <v>698</v>
      </c>
      <c r="B592" t="s">
        <v>22</v>
      </c>
      <c r="C592" t="s">
        <v>12</v>
      </c>
      <c r="D592" t="s">
        <v>18</v>
      </c>
      <c r="E592" t="s">
        <v>14</v>
      </c>
      <c r="F592">
        <v>28</v>
      </c>
      <c r="G592" t="s">
        <v>93</v>
      </c>
      <c r="H592" s="2">
        <v>44221</v>
      </c>
      <c r="I592">
        <v>160385</v>
      </c>
      <c r="J592">
        <v>0.23</v>
      </c>
      <c r="K592">
        <v>36889</v>
      </c>
      <c r="L592">
        <v>197273.55</v>
      </c>
      <c r="M592" t="s">
        <v>15</v>
      </c>
      <c r="N592" t="s">
        <v>34</v>
      </c>
      <c r="O592" s="2">
        <v>44334</v>
      </c>
      <c r="P592">
        <v>1</v>
      </c>
    </row>
    <row r="593" spans="1:16" x14ac:dyDescent="0.3">
      <c r="A593" t="s">
        <v>699</v>
      </c>
      <c r="B593" t="s">
        <v>41</v>
      </c>
      <c r="C593" t="s">
        <v>23</v>
      </c>
      <c r="D593" t="s">
        <v>31</v>
      </c>
      <c r="E593" t="s">
        <v>14</v>
      </c>
      <c r="F593">
        <v>36</v>
      </c>
      <c r="G593" t="s">
        <v>106</v>
      </c>
      <c r="H593" s="2">
        <v>41650</v>
      </c>
      <c r="I593">
        <v>202323</v>
      </c>
      <c r="J593">
        <v>0.39</v>
      </c>
      <c r="K593">
        <v>78906</v>
      </c>
      <c r="L593">
        <v>281228.96999999997</v>
      </c>
      <c r="M593" t="s">
        <v>15</v>
      </c>
      <c r="N593" t="s">
        <v>25</v>
      </c>
      <c r="O593" s="2"/>
      <c r="P593">
        <v>0</v>
      </c>
    </row>
    <row r="594" spans="1:16" x14ac:dyDescent="0.3">
      <c r="A594" t="s">
        <v>700</v>
      </c>
      <c r="B594" t="s">
        <v>11</v>
      </c>
      <c r="C594" t="s">
        <v>37</v>
      </c>
      <c r="D594" t="s">
        <v>31</v>
      </c>
      <c r="E594" t="s">
        <v>14</v>
      </c>
      <c r="F594">
        <v>29</v>
      </c>
      <c r="G594" t="s">
        <v>93</v>
      </c>
      <c r="H594" s="2">
        <v>44025</v>
      </c>
      <c r="I594">
        <v>141555</v>
      </c>
      <c r="J594">
        <v>0.11</v>
      </c>
      <c r="K594">
        <v>15571</v>
      </c>
      <c r="L594">
        <v>157126.04999999999</v>
      </c>
      <c r="M594" t="s">
        <v>44</v>
      </c>
      <c r="N594" t="s">
        <v>45</v>
      </c>
      <c r="O594" s="2"/>
      <c r="P594">
        <v>0</v>
      </c>
    </row>
    <row r="595" spans="1:16" x14ac:dyDescent="0.3">
      <c r="A595" t="s">
        <v>701</v>
      </c>
      <c r="B595" t="s">
        <v>22</v>
      </c>
      <c r="C595" t="s">
        <v>23</v>
      </c>
      <c r="D595" t="s">
        <v>24</v>
      </c>
      <c r="E595" t="s">
        <v>14</v>
      </c>
      <c r="F595">
        <v>34</v>
      </c>
      <c r="G595" t="s">
        <v>93</v>
      </c>
      <c r="H595" s="2">
        <v>44032</v>
      </c>
      <c r="I595">
        <v>184960</v>
      </c>
      <c r="J595">
        <v>0.18</v>
      </c>
      <c r="K595">
        <v>33293</v>
      </c>
      <c r="L595">
        <v>218252.79999999999</v>
      </c>
      <c r="M595" t="s">
        <v>15</v>
      </c>
      <c r="N595" t="s">
        <v>16</v>
      </c>
      <c r="O595" s="2"/>
      <c r="P595">
        <v>0</v>
      </c>
    </row>
    <row r="596" spans="1:16" x14ac:dyDescent="0.3">
      <c r="A596" t="s">
        <v>702</v>
      </c>
      <c r="B596" t="s">
        <v>41</v>
      </c>
      <c r="C596" t="s">
        <v>12</v>
      </c>
      <c r="D596" t="s">
        <v>18</v>
      </c>
      <c r="E596" t="s">
        <v>19</v>
      </c>
      <c r="F596">
        <v>37</v>
      </c>
      <c r="G596" t="s">
        <v>106</v>
      </c>
      <c r="H596" s="2">
        <v>40719</v>
      </c>
      <c r="I596">
        <v>221592</v>
      </c>
      <c r="J596">
        <v>0.31</v>
      </c>
      <c r="K596">
        <v>68694</v>
      </c>
      <c r="L596">
        <v>290285.52</v>
      </c>
      <c r="M596" t="s">
        <v>15</v>
      </c>
      <c r="N596" t="s">
        <v>43</v>
      </c>
      <c r="O596" s="2"/>
      <c r="P596">
        <v>0</v>
      </c>
    </row>
    <row r="597" spans="1:16" x14ac:dyDescent="0.3">
      <c r="A597" t="s">
        <v>703</v>
      </c>
      <c r="B597" t="s">
        <v>55</v>
      </c>
      <c r="C597" t="s">
        <v>37</v>
      </c>
      <c r="D597" t="s">
        <v>18</v>
      </c>
      <c r="E597" t="s">
        <v>14</v>
      </c>
      <c r="F597">
        <v>44</v>
      </c>
      <c r="G597" t="s">
        <v>106</v>
      </c>
      <c r="H597" s="2">
        <v>39841</v>
      </c>
      <c r="I597">
        <v>53301</v>
      </c>
      <c r="J597">
        <v>0</v>
      </c>
      <c r="K597">
        <v>0</v>
      </c>
      <c r="L597">
        <v>53301</v>
      </c>
      <c r="M597" t="s">
        <v>15</v>
      </c>
      <c r="N597" t="s">
        <v>16</v>
      </c>
      <c r="O597" s="2"/>
      <c r="P597">
        <v>0</v>
      </c>
    </row>
    <row r="598" spans="1:16" x14ac:dyDescent="0.3">
      <c r="A598" t="s">
        <v>704</v>
      </c>
      <c r="B598" t="s">
        <v>60</v>
      </c>
      <c r="C598" t="s">
        <v>12</v>
      </c>
      <c r="D598" t="s">
        <v>31</v>
      </c>
      <c r="E598" t="s">
        <v>19</v>
      </c>
      <c r="F598">
        <v>45</v>
      </c>
      <c r="G598" t="s">
        <v>106</v>
      </c>
      <c r="H598" s="2">
        <v>36587</v>
      </c>
      <c r="I598">
        <v>91276</v>
      </c>
      <c r="J598">
        <v>0</v>
      </c>
      <c r="K598">
        <v>0</v>
      </c>
      <c r="L598">
        <v>91276</v>
      </c>
      <c r="M598" t="s">
        <v>15</v>
      </c>
      <c r="N598" t="s">
        <v>16</v>
      </c>
      <c r="O598" s="2"/>
      <c r="P598">
        <v>0</v>
      </c>
    </row>
    <row r="599" spans="1:16" x14ac:dyDescent="0.3">
      <c r="A599" t="s">
        <v>705</v>
      </c>
      <c r="B599" t="s">
        <v>11</v>
      </c>
      <c r="C599" t="s">
        <v>37</v>
      </c>
      <c r="D599" t="s">
        <v>13</v>
      </c>
      <c r="E599" t="s">
        <v>14</v>
      </c>
      <c r="F599">
        <v>52</v>
      </c>
      <c r="G599" t="s">
        <v>104</v>
      </c>
      <c r="H599" s="2">
        <v>42983</v>
      </c>
      <c r="I599">
        <v>140042</v>
      </c>
      <c r="J599">
        <v>0.13</v>
      </c>
      <c r="K599">
        <v>18205</v>
      </c>
      <c r="L599">
        <v>158247.46</v>
      </c>
      <c r="M599" t="s">
        <v>15</v>
      </c>
      <c r="N599" t="s">
        <v>36</v>
      </c>
      <c r="O599" s="2"/>
      <c r="P599">
        <v>0</v>
      </c>
    </row>
    <row r="600" spans="1:16" x14ac:dyDescent="0.3">
      <c r="A600" t="s">
        <v>706</v>
      </c>
      <c r="B600" t="s">
        <v>33</v>
      </c>
      <c r="C600" t="s">
        <v>35</v>
      </c>
      <c r="D600" t="s">
        <v>18</v>
      </c>
      <c r="E600" t="s">
        <v>14</v>
      </c>
      <c r="F600">
        <v>40</v>
      </c>
      <c r="G600" t="s">
        <v>106</v>
      </c>
      <c r="H600" s="2">
        <v>43440</v>
      </c>
      <c r="I600">
        <v>57225</v>
      </c>
      <c r="J600">
        <v>0</v>
      </c>
      <c r="K600">
        <v>0</v>
      </c>
      <c r="L600">
        <v>57225</v>
      </c>
      <c r="M600" t="s">
        <v>15</v>
      </c>
      <c r="N600" t="s">
        <v>43</v>
      </c>
      <c r="O600" s="2"/>
      <c r="P600">
        <v>0</v>
      </c>
    </row>
    <row r="601" spans="1:16" x14ac:dyDescent="0.3">
      <c r="A601" t="s">
        <v>707</v>
      </c>
      <c r="B601" t="s">
        <v>32</v>
      </c>
      <c r="C601" t="s">
        <v>37</v>
      </c>
      <c r="D601" t="s">
        <v>24</v>
      </c>
      <c r="E601" t="s">
        <v>14</v>
      </c>
      <c r="F601">
        <v>55</v>
      </c>
      <c r="G601" t="s">
        <v>104</v>
      </c>
      <c r="H601" s="2">
        <v>40233</v>
      </c>
      <c r="I601">
        <v>102839</v>
      </c>
      <c r="J601">
        <v>0.05</v>
      </c>
      <c r="K601">
        <v>5142</v>
      </c>
      <c r="L601">
        <v>107980.95</v>
      </c>
      <c r="M601" t="s">
        <v>15</v>
      </c>
      <c r="N601" t="s">
        <v>34</v>
      </c>
      <c r="O601" s="2"/>
      <c r="P601">
        <v>0</v>
      </c>
    </row>
    <row r="602" spans="1:16" x14ac:dyDescent="0.3">
      <c r="A602" t="s">
        <v>708</v>
      </c>
      <c r="B602" t="s">
        <v>22</v>
      </c>
      <c r="C602" t="s">
        <v>42</v>
      </c>
      <c r="D602" t="s">
        <v>13</v>
      </c>
      <c r="E602" t="s">
        <v>19</v>
      </c>
      <c r="F602">
        <v>29</v>
      </c>
      <c r="G602" t="s">
        <v>93</v>
      </c>
      <c r="H602" s="2">
        <v>44454</v>
      </c>
      <c r="I602">
        <v>199783</v>
      </c>
      <c r="J602">
        <v>0.21</v>
      </c>
      <c r="K602">
        <v>41954</v>
      </c>
      <c r="L602">
        <v>241737.43</v>
      </c>
      <c r="M602" t="s">
        <v>15</v>
      </c>
      <c r="N602" t="s">
        <v>25</v>
      </c>
      <c r="O602" s="2">
        <v>44661</v>
      </c>
      <c r="P602">
        <v>1</v>
      </c>
    </row>
    <row r="603" spans="1:16" x14ac:dyDescent="0.3">
      <c r="A603" t="s">
        <v>709</v>
      </c>
      <c r="B603" t="s">
        <v>54</v>
      </c>
      <c r="C603" t="s">
        <v>37</v>
      </c>
      <c r="D603" t="s">
        <v>13</v>
      </c>
      <c r="E603" t="s">
        <v>19</v>
      </c>
      <c r="F603">
        <v>32</v>
      </c>
      <c r="G603" t="s">
        <v>93</v>
      </c>
      <c r="H603" s="2">
        <v>44295</v>
      </c>
      <c r="I603">
        <v>70980</v>
      </c>
      <c r="J603">
        <v>0</v>
      </c>
      <c r="K603">
        <v>0</v>
      </c>
      <c r="L603">
        <v>70980</v>
      </c>
      <c r="M603" t="s">
        <v>44</v>
      </c>
      <c r="N603" t="s">
        <v>46</v>
      </c>
      <c r="O603" s="2"/>
      <c r="P603">
        <v>0</v>
      </c>
    </row>
    <row r="604" spans="1:16" x14ac:dyDescent="0.3">
      <c r="A604" t="s">
        <v>710</v>
      </c>
      <c r="B604" t="s">
        <v>32</v>
      </c>
      <c r="C604" t="s">
        <v>42</v>
      </c>
      <c r="D604" t="s">
        <v>31</v>
      </c>
      <c r="E604" t="s">
        <v>19</v>
      </c>
      <c r="F604">
        <v>51</v>
      </c>
      <c r="G604" t="s">
        <v>104</v>
      </c>
      <c r="H604" s="2">
        <v>35456</v>
      </c>
      <c r="I604">
        <v>104431</v>
      </c>
      <c r="J604">
        <v>7.0000000000000007E-2</v>
      </c>
      <c r="K604">
        <v>7310</v>
      </c>
      <c r="L604">
        <v>111741.17</v>
      </c>
      <c r="M604" t="s">
        <v>15</v>
      </c>
      <c r="N604" t="s">
        <v>28</v>
      </c>
      <c r="O604" s="2"/>
      <c r="P604">
        <v>0</v>
      </c>
    </row>
    <row r="605" spans="1:16" x14ac:dyDescent="0.3">
      <c r="A605" t="s">
        <v>711</v>
      </c>
      <c r="B605" t="s">
        <v>59</v>
      </c>
      <c r="C605" t="s">
        <v>37</v>
      </c>
      <c r="D605" t="s">
        <v>24</v>
      </c>
      <c r="E605" t="s">
        <v>19</v>
      </c>
      <c r="F605">
        <v>28</v>
      </c>
      <c r="G605" t="s">
        <v>93</v>
      </c>
      <c r="H605" s="2">
        <v>44374</v>
      </c>
      <c r="I605">
        <v>48510</v>
      </c>
      <c r="J605">
        <v>0</v>
      </c>
      <c r="K605">
        <v>0</v>
      </c>
      <c r="L605">
        <v>48510</v>
      </c>
      <c r="M605" t="s">
        <v>15</v>
      </c>
      <c r="N605" t="s">
        <v>25</v>
      </c>
      <c r="O605" s="2"/>
      <c r="P605">
        <v>0</v>
      </c>
    </row>
    <row r="606" spans="1:16" x14ac:dyDescent="0.3">
      <c r="A606" t="s">
        <v>712</v>
      </c>
      <c r="B606" t="s">
        <v>47</v>
      </c>
      <c r="C606" t="s">
        <v>39</v>
      </c>
      <c r="D606" t="s">
        <v>24</v>
      </c>
      <c r="E606" t="s">
        <v>19</v>
      </c>
      <c r="F606">
        <v>27</v>
      </c>
      <c r="G606" t="s">
        <v>93</v>
      </c>
      <c r="H606" s="2">
        <v>43613</v>
      </c>
      <c r="I606">
        <v>70110</v>
      </c>
      <c r="J606">
        <v>0</v>
      </c>
      <c r="K606">
        <v>0</v>
      </c>
      <c r="L606">
        <v>70110</v>
      </c>
      <c r="M606" t="s">
        <v>15</v>
      </c>
      <c r="N606" t="s">
        <v>34</v>
      </c>
      <c r="O606" s="2">
        <v>44203</v>
      </c>
      <c r="P606">
        <v>1</v>
      </c>
    </row>
    <row r="607" spans="1:16" x14ac:dyDescent="0.3">
      <c r="A607" t="s">
        <v>713</v>
      </c>
      <c r="B607" t="s">
        <v>22</v>
      </c>
      <c r="C607" t="s">
        <v>42</v>
      </c>
      <c r="D607" t="s">
        <v>31</v>
      </c>
      <c r="E607" t="s">
        <v>19</v>
      </c>
      <c r="F607">
        <v>45</v>
      </c>
      <c r="G607" t="s">
        <v>106</v>
      </c>
      <c r="H607" s="2">
        <v>39519</v>
      </c>
      <c r="I607">
        <v>186138</v>
      </c>
      <c r="J607">
        <v>0.28000000000000003</v>
      </c>
      <c r="K607">
        <v>52119</v>
      </c>
      <c r="L607">
        <v>238256.64000000001</v>
      </c>
      <c r="M607" t="s">
        <v>20</v>
      </c>
      <c r="N607" t="s">
        <v>21</v>
      </c>
      <c r="O607" s="2"/>
      <c r="P607">
        <v>0</v>
      </c>
    </row>
    <row r="608" spans="1:16" x14ac:dyDescent="0.3">
      <c r="A608" t="s">
        <v>714</v>
      </c>
      <c r="B608" t="s">
        <v>33</v>
      </c>
      <c r="C608" t="s">
        <v>35</v>
      </c>
      <c r="D608" t="s">
        <v>18</v>
      </c>
      <c r="E608" t="s">
        <v>19</v>
      </c>
      <c r="F608">
        <v>58</v>
      </c>
      <c r="G608" t="s">
        <v>105</v>
      </c>
      <c r="H608" s="2">
        <v>40287</v>
      </c>
      <c r="I608">
        <v>56350</v>
      </c>
      <c r="J608">
        <v>0</v>
      </c>
      <c r="K608">
        <v>0</v>
      </c>
      <c r="L608">
        <v>56350</v>
      </c>
      <c r="M608" t="s">
        <v>44</v>
      </c>
      <c r="N608" t="s">
        <v>46</v>
      </c>
      <c r="O608" s="2"/>
      <c r="P608">
        <v>0</v>
      </c>
    </row>
    <row r="609" spans="1:16" x14ac:dyDescent="0.3">
      <c r="A609" t="s">
        <v>715</v>
      </c>
      <c r="B609" t="s">
        <v>11</v>
      </c>
      <c r="C609" t="s">
        <v>23</v>
      </c>
      <c r="D609" t="s">
        <v>13</v>
      </c>
      <c r="E609" t="s">
        <v>14</v>
      </c>
      <c r="F609">
        <v>45</v>
      </c>
      <c r="G609" t="s">
        <v>106</v>
      </c>
      <c r="H609" s="2">
        <v>42379</v>
      </c>
      <c r="I609">
        <v>149761</v>
      </c>
      <c r="J609">
        <v>0.12</v>
      </c>
      <c r="K609">
        <v>17971</v>
      </c>
      <c r="L609">
        <v>167732.32</v>
      </c>
      <c r="M609" t="s">
        <v>15</v>
      </c>
      <c r="N609" t="s">
        <v>43</v>
      </c>
      <c r="O609" s="2"/>
      <c r="P609">
        <v>0</v>
      </c>
    </row>
    <row r="610" spans="1:16" x14ac:dyDescent="0.3">
      <c r="A610" t="s">
        <v>716</v>
      </c>
      <c r="B610" t="s">
        <v>11</v>
      </c>
      <c r="C610" t="s">
        <v>23</v>
      </c>
      <c r="D610" t="s">
        <v>31</v>
      </c>
      <c r="E610" t="s">
        <v>19</v>
      </c>
      <c r="F610">
        <v>44</v>
      </c>
      <c r="G610" t="s">
        <v>106</v>
      </c>
      <c r="H610" s="2">
        <v>39305</v>
      </c>
      <c r="I610">
        <v>126277</v>
      </c>
      <c r="J610">
        <v>0.13</v>
      </c>
      <c r="K610">
        <v>16416</v>
      </c>
      <c r="L610">
        <v>142693.01</v>
      </c>
      <c r="M610" t="s">
        <v>44</v>
      </c>
      <c r="N610" t="s">
        <v>45</v>
      </c>
      <c r="O610" s="2"/>
      <c r="P610">
        <v>0</v>
      </c>
    </row>
    <row r="611" spans="1:16" x14ac:dyDescent="0.3">
      <c r="A611" t="s">
        <v>717</v>
      </c>
      <c r="B611" t="s">
        <v>32</v>
      </c>
      <c r="C611" t="s">
        <v>30</v>
      </c>
      <c r="D611" t="s">
        <v>24</v>
      </c>
      <c r="E611" t="s">
        <v>19</v>
      </c>
      <c r="F611">
        <v>33</v>
      </c>
      <c r="G611" t="s">
        <v>93</v>
      </c>
      <c r="H611" s="2">
        <v>41446</v>
      </c>
      <c r="I611">
        <v>119631</v>
      </c>
      <c r="J611">
        <v>0.06</v>
      </c>
      <c r="K611">
        <v>7178</v>
      </c>
      <c r="L611">
        <v>126808.86</v>
      </c>
      <c r="M611" t="s">
        <v>15</v>
      </c>
      <c r="N611" t="s">
        <v>28</v>
      </c>
      <c r="O611" s="2"/>
      <c r="P611">
        <v>0</v>
      </c>
    </row>
    <row r="612" spans="1:16" x14ac:dyDescent="0.3">
      <c r="A612" t="s">
        <v>718</v>
      </c>
      <c r="B612" t="s">
        <v>41</v>
      </c>
      <c r="C612" t="s">
        <v>12</v>
      </c>
      <c r="D612" t="s">
        <v>13</v>
      </c>
      <c r="E612" t="s">
        <v>19</v>
      </c>
      <c r="F612">
        <v>26</v>
      </c>
      <c r="G612" t="s">
        <v>93</v>
      </c>
      <c r="H612" s="2">
        <v>43960</v>
      </c>
      <c r="I612">
        <v>256561</v>
      </c>
      <c r="J612">
        <v>0.39</v>
      </c>
      <c r="K612">
        <v>100059</v>
      </c>
      <c r="L612">
        <v>356619.79000000004</v>
      </c>
      <c r="M612" t="s">
        <v>15</v>
      </c>
      <c r="N612" t="s">
        <v>36</v>
      </c>
      <c r="O612" s="2"/>
      <c r="P612">
        <v>0</v>
      </c>
    </row>
    <row r="613" spans="1:16" x14ac:dyDescent="0.3">
      <c r="A613" t="s">
        <v>719</v>
      </c>
      <c r="B613" t="s">
        <v>69</v>
      </c>
      <c r="C613" t="s">
        <v>12</v>
      </c>
      <c r="D613" t="s">
        <v>24</v>
      </c>
      <c r="E613" t="s">
        <v>14</v>
      </c>
      <c r="F613">
        <v>45</v>
      </c>
      <c r="G613" t="s">
        <v>106</v>
      </c>
      <c r="H613" s="2">
        <v>43937</v>
      </c>
      <c r="I613">
        <v>66958</v>
      </c>
      <c r="J613">
        <v>0</v>
      </c>
      <c r="K613">
        <v>0</v>
      </c>
      <c r="L613">
        <v>66958</v>
      </c>
      <c r="M613" t="s">
        <v>15</v>
      </c>
      <c r="N613" t="s">
        <v>34</v>
      </c>
      <c r="O613" s="2"/>
      <c r="P613">
        <v>0</v>
      </c>
    </row>
    <row r="614" spans="1:16" x14ac:dyDescent="0.3">
      <c r="A614" t="s">
        <v>720</v>
      </c>
      <c r="B614" t="s">
        <v>11</v>
      </c>
      <c r="C614" t="s">
        <v>30</v>
      </c>
      <c r="D614" t="s">
        <v>18</v>
      </c>
      <c r="E614" t="s">
        <v>14</v>
      </c>
      <c r="F614">
        <v>46</v>
      </c>
      <c r="G614" t="s">
        <v>104</v>
      </c>
      <c r="H614" s="2">
        <v>38046</v>
      </c>
      <c r="I614">
        <v>158897</v>
      </c>
      <c r="J614">
        <v>0.1</v>
      </c>
      <c r="K614">
        <v>15890</v>
      </c>
      <c r="L614">
        <v>174786.7</v>
      </c>
      <c r="M614" t="s">
        <v>20</v>
      </c>
      <c r="N614" t="s">
        <v>21</v>
      </c>
      <c r="O614" s="2"/>
      <c r="P614">
        <v>0</v>
      </c>
    </row>
    <row r="615" spans="1:16" x14ac:dyDescent="0.3">
      <c r="A615" t="s">
        <v>721</v>
      </c>
      <c r="B615" t="s">
        <v>17</v>
      </c>
      <c r="C615" t="s">
        <v>12</v>
      </c>
      <c r="D615" t="s">
        <v>31</v>
      </c>
      <c r="E615" t="s">
        <v>19</v>
      </c>
      <c r="F615">
        <v>37</v>
      </c>
      <c r="G615" t="s">
        <v>106</v>
      </c>
      <c r="H615" s="2">
        <v>39493</v>
      </c>
      <c r="I615">
        <v>71695</v>
      </c>
      <c r="J615">
        <v>0</v>
      </c>
      <c r="K615">
        <v>0</v>
      </c>
      <c r="L615">
        <v>71695</v>
      </c>
      <c r="M615" t="s">
        <v>15</v>
      </c>
      <c r="N615" t="s">
        <v>28</v>
      </c>
      <c r="O615" s="2"/>
      <c r="P615">
        <v>0</v>
      </c>
    </row>
    <row r="616" spans="1:16" x14ac:dyDescent="0.3">
      <c r="A616" t="s">
        <v>722</v>
      </c>
      <c r="B616" t="s">
        <v>27</v>
      </c>
      <c r="C616" t="s">
        <v>42</v>
      </c>
      <c r="D616" t="s">
        <v>31</v>
      </c>
      <c r="E616" t="s">
        <v>19</v>
      </c>
      <c r="F616">
        <v>40</v>
      </c>
      <c r="G616" t="s">
        <v>106</v>
      </c>
      <c r="H616" s="2">
        <v>41904</v>
      </c>
      <c r="I616">
        <v>73779</v>
      </c>
      <c r="J616">
        <v>0</v>
      </c>
      <c r="K616">
        <v>0</v>
      </c>
      <c r="L616">
        <v>73779</v>
      </c>
      <c r="M616" t="s">
        <v>20</v>
      </c>
      <c r="N616" t="s">
        <v>21</v>
      </c>
      <c r="O616" s="2">
        <v>43594</v>
      </c>
      <c r="P616">
        <v>1</v>
      </c>
    </row>
    <row r="617" spans="1:16" x14ac:dyDescent="0.3">
      <c r="A617" t="s">
        <v>723</v>
      </c>
      <c r="B617" t="s">
        <v>32</v>
      </c>
      <c r="C617" t="s">
        <v>30</v>
      </c>
      <c r="D617" t="s">
        <v>24</v>
      </c>
      <c r="E617" t="s">
        <v>14</v>
      </c>
      <c r="F617">
        <v>45</v>
      </c>
      <c r="G617" t="s">
        <v>106</v>
      </c>
      <c r="H617" s="2">
        <v>40836</v>
      </c>
      <c r="I617">
        <v>123640</v>
      </c>
      <c r="J617">
        <v>7.0000000000000007E-2</v>
      </c>
      <c r="K617">
        <v>8655</v>
      </c>
      <c r="L617">
        <v>132294.79999999999</v>
      </c>
      <c r="M617" t="s">
        <v>20</v>
      </c>
      <c r="N617" t="s">
        <v>40</v>
      </c>
      <c r="O617" s="2"/>
      <c r="P617">
        <v>0</v>
      </c>
    </row>
    <row r="618" spans="1:16" x14ac:dyDescent="0.3">
      <c r="A618" t="s">
        <v>724</v>
      </c>
      <c r="B618" t="s">
        <v>33</v>
      </c>
      <c r="C618" t="s">
        <v>30</v>
      </c>
      <c r="D618" t="s">
        <v>24</v>
      </c>
      <c r="E618" t="s">
        <v>14</v>
      </c>
      <c r="F618">
        <v>33</v>
      </c>
      <c r="G618" t="s">
        <v>93</v>
      </c>
      <c r="H618" s="2">
        <v>41742</v>
      </c>
      <c r="I618">
        <v>46878</v>
      </c>
      <c r="J618">
        <v>0</v>
      </c>
      <c r="K618">
        <v>0</v>
      </c>
      <c r="L618">
        <v>46878</v>
      </c>
      <c r="M618" t="s">
        <v>15</v>
      </c>
      <c r="N618" t="s">
        <v>34</v>
      </c>
      <c r="O618" s="2"/>
      <c r="P618">
        <v>0</v>
      </c>
    </row>
    <row r="619" spans="1:16" x14ac:dyDescent="0.3">
      <c r="A619" t="s">
        <v>725</v>
      </c>
      <c r="B619" t="s">
        <v>33</v>
      </c>
      <c r="C619" t="s">
        <v>42</v>
      </c>
      <c r="D619" t="s">
        <v>24</v>
      </c>
      <c r="E619" t="s">
        <v>14</v>
      </c>
      <c r="F619">
        <v>64</v>
      </c>
      <c r="G619" t="s">
        <v>105</v>
      </c>
      <c r="H619" s="2">
        <v>37662</v>
      </c>
      <c r="I619">
        <v>57032</v>
      </c>
      <c r="J619">
        <v>0</v>
      </c>
      <c r="K619">
        <v>0</v>
      </c>
      <c r="L619">
        <v>57032</v>
      </c>
      <c r="M619" t="s">
        <v>15</v>
      </c>
      <c r="N619" t="s">
        <v>34</v>
      </c>
      <c r="O619" s="2"/>
      <c r="P619">
        <v>0</v>
      </c>
    </row>
    <row r="620" spans="1:16" x14ac:dyDescent="0.3">
      <c r="A620" t="s">
        <v>726</v>
      </c>
      <c r="B620" t="s">
        <v>27</v>
      </c>
      <c r="C620" t="s">
        <v>30</v>
      </c>
      <c r="D620" t="s">
        <v>18</v>
      </c>
      <c r="E620" t="s">
        <v>14</v>
      </c>
      <c r="F620">
        <v>57</v>
      </c>
      <c r="G620" t="s">
        <v>105</v>
      </c>
      <c r="H620" s="2">
        <v>39357</v>
      </c>
      <c r="I620">
        <v>98150</v>
      </c>
      <c r="J620">
        <v>0</v>
      </c>
      <c r="K620">
        <v>0</v>
      </c>
      <c r="L620">
        <v>98150</v>
      </c>
      <c r="M620" t="s">
        <v>44</v>
      </c>
      <c r="N620" t="s">
        <v>46</v>
      </c>
      <c r="O620" s="2"/>
      <c r="P620">
        <v>0</v>
      </c>
    </row>
    <row r="621" spans="1:16" x14ac:dyDescent="0.3">
      <c r="A621" t="s">
        <v>727</v>
      </c>
      <c r="B621" t="s">
        <v>22</v>
      </c>
      <c r="C621" t="s">
        <v>42</v>
      </c>
      <c r="D621" t="s">
        <v>18</v>
      </c>
      <c r="E621" t="s">
        <v>14</v>
      </c>
      <c r="F621">
        <v>35</v>
      </c>
      <c r="G621" t="s">
        <v>93</v>
      </c>
      <c r="H621" s="2">
        <v>42800</v>
      </c>
      <c r="I621">
        <v>171426</v>
      </c>
      <c r="J621">
        <v>0.15</v>
      </c>
      <c r="K621">
        <v>25714</v>
      </c>
      <c r="L621">
        <v>197139.9</v>
      </c>
      <c r="M621" t="s">
        <v>20</v>
      </c>
      <c r="N621" t="s">
        <v>49</v>
      </c>
      <c r="O621" s="2">
        <v>43000</v>
      </c>
      <c r="P621">
        <v>1</v>
      </c>
    </row>
    <row r="622" spans="1:16" x14ac:dyDescent="0.3">
      <c r="A622" t="s">
        <v>728</v>
      </c>
      <c r="B622" t="s">
        <v>33</v>
      </c>
      <c r="C622" t="s">
        <v>23</v>
      </c>
      <c r="D622" t="s">
        <v>18</v>
      </c>
      <c r="E622" t="s">
        <v>14</v>
      </c>
      <c r="F622">
        <v>55</v>
      </c>
      <c r="G622" t="s">
        <v>104</v>
      </c>
      <c r="H622" s="2">
        <v>44302</v>
      </c>
      <c r="I622">
        <v>48266</v>
      </c>
      <c r="J622">
        <v>0</v>
      </c>
      <c r="K622">
        <v>0</v>
      </c>
      <c r="L622">
        <v>48266</v>
      </c>
      <c r="M622" t="s">
        <v>15</v>
      </c>
      <c r="N622" t="s">
        <v>25</v>
      </c>
      <c r="O622" s="2"/>
      <c r="P622">
        <v>0</v>
      </c>
    </row>
    <row r="623" spans="1:16" x14ac:dyDescent="0.3">
      <c r="A623" t="s">
        <v>729</v>
      </c>
      <c r="B623" t="s">
        <v>41</v>
      </c>
      <c r="C623" t="s">
        <v>23</v>
      </c>
      <c r="D623" t="s">
        <v>13</v>
      </c>
      <c r="E623" t="s">
        <v>19</v>
      </c>
      <c r="F623">
        <v>36</v>
      </c>
      <c r="G623" t="s">
        <v>106</v>
      </c>
      <c r="H623" s="2">
        <v>43330</v>
      </c>
      <c r="I623">
        <v>223404</v>
      </c>
      <c r="J623">
        <v>0.32</v>
      </c>
      <c r="K623">
        <v>71489</v>
      </c>
      <c r="L623">
        <v>294893.28000000003</v>
      </c>
      <c r="M623" t="s">
        <v>15</v>
      </c>
      <c r="N623" t="s">
        <v>43</v>
      </c>
      <c r="O623" s="2"/>
      <c r="P623">
        <v>0</v>
      </c>
    </row>
    <row r="624" spans="1:16" x14ac:dyDescent="0.3">
      <c r="A624" t="s">
        <v>730</v>
      </c>
      <c r="B624" t="s">
        <v>67</v>
      </c>
      <c r="C624" t="s">
        <v>12</v>
      </c>
      <c r="D624" t="s">
        <v>24</v>
      </c>
      <c r="E624" t="s">
        <v>14</v>
      </c>
      <c r="F624">
        <v>57</v>
      </c>
      <c r="G624" t="s">
        <v>105</v>
      </c>
      <c r="H624" s="2">
        <v>41649</v>
      </c>
      <c r="I624">
        <v>74854</v>
      </c>
      <c r="J624">
        <v>0</v>
      </c>
      <c r="K624">
        <v>0</v>
      </c>
      <c r="L624">
        <v>74854</v>
      </c>
      <c r="M624" t="s">
        <v>15</v>
      </c>
      <c r="N624" t="s">
        <v>16</v>
      </c>
      <c r="O624" s="2"/>
      <c r="P624">
        <v>0</v>
      </c>
    </row>
    <row r="625" spans="1:16" x14ac:dyDescent="0.3">
      <c r="A625" t="s">
        <v>731</v>
      </c>
      <c r="B625" t="s">
        <v>41</v>
      </c>
      <c r="C625" t="s">
        <v>35</v>
      </c>
      <c r="D625" t="s">
        <v>24</v>
      </c>
      <c r="E625" t="s">
        <v>14</v>
      </c>
      <c r="F625">
        <v>48</v>
      </c>
      <c r="G625" t="s">
        <v>104</v>
      </c>
      <c r="H625" s="2">
        <v>39197</v>
      </c>
      <c r="I625">
        <v>217783</v>
      </c>
      <c r="J625">
        <v>0.36</v>
      </c>
      <c r="K625">
        <v>78402</v>
      </c>
      <c r="L625">
        <v>296184.88</v>
      </c>
      <c r="M625" t="s">
        <v>15</v>
      </c>
      <c r="N625" t="s">
        <v>16</v>
      </c>
      <c r="O625" s="2"/>
      <c r="P625">
        <v>0</v>
      </c>
    </row>
    <row r="626" spans="1:16" x14ac:dyDescent="0.3">
      <c r="A626" t="s">
        <v>732</v>
      </c>
      <c r="B626" t="s">
        <v>68</v>
      </c>
      <c r="C626" t="s">
        <v>12</v>
      </c>
      <c r="D626" t="s">
        <v>18</v>
      </c>
      <c r="E626" t="s">
        <v>14</v>
      </c>
      <c r="F626">
        <v>53</v>
      </c>
      <c r="G626" t="s">
        <v>104</v>
      </c>
      <c r="H626" s="2">
        <v>38214</v>
      </c>
      <c r="I626">
        <v>44735</v>
      </c>
      <c r="J626">
        <v>0</v>
      </c>
      <c r="K626">
        <v>0</v>
      </c>
      <c r="L626">
        <v>44735</v>
      </c>
      <c r="M626" t="s">
        <v>44</v>
      </c>
      <c r="N626" t="s">
        <v>45</v>
      </c>
      <c r="O626" s="2"/>
      <c r="P626">
        <v>0</v>
      </c>
    </row>
    <row r="627" spans="1:16" x14ac:dyDescent="0.3">
      <c r="A627" t="s">
        <v>733</v>
      </c>
      <c r="B627" t="s">
        <v>51</v>
      </c>
      <c r="C627" t="s">
        <v>23</v>
      </c>
      <c r="D627" t="s">
        <v>18</v>
      </c>
      <c r="E627" t="s">
        <v>14</v>
      </c>
      <c r="F627">
        <v>41</v>
      </c>
      <c r="G627" t="s">
        <v>106</v>
      </c>
      <c r="H627" s="2">
        <v>39091</v>
      </c>
      <c r="I627">
        <v>50685</v>
      </c>
      <c r="J627">
        <v>0</v>
      </c>
      <c r="K627">
        <v>0</v>
      </c>
      <c r="L627">
        <v>50685</v>
      </c>
      <c r="M627" t="s">
        <v>15</v>
      </c>
      <c r="N627" t="s">
        <v>43</v>
      </c>
      <c r="O627" s="2"/>
      <c r="P627">
        <v>0</v>
      </c>
    </row>
    <row r="628" spans="1:16" x14ac:dyDescent="0.3">
      <c r="A628" t="s">
        <v>734</v>
      </c>
      <c r="B628" t="s">
        <v>51</v>
      </c>
      <c r="C628" t="s">
        <v>30</v>
      </c>
      <c r="D628" t="s">
        <v>13</v>
      </c>
      <c r="E628" t="s">
        <v>19</v>
      </c>
      <c r="F628">
        <v>34</v>
      </c>
      <c r="G628" t="s">
        <v>93</v>
      </c>
      <c r="H628" s="2">
        <v>43169</v>
      </c>
      <c r="I628">
        <v>58993</v>
      </c>
      <c r="J628">
        <v>0</v>
      </c>
      <c r="K628">
        <v>0</v>
      </c>
      <c r="L628">
        <v>58993</v>
      </c>
      <c r="M628" t="s">
        <v>15</v>
      </c>
      <c r="N628" t="s">
        <v>36</v>
      </c>
      <c r="O628" s="2"/>
      <c r="P628">
        <v>0</v>
      </c>
    </row>
    <row r="629" spans="1:16" x14ac:dyDescent="0.3">
      <c r="A629" t="s">
        <v>735</v>
      </c>
      <c r="B629" t="s">
        <v>58</v>
      </c>
      <c r="C629" t="s">
        <v>39</v>
      </c>
      <c r="D629" t="s">
        <v>31</v>
      </c>
      <c r="E629" t="s">
        <v>19</v>
      </c>
      <c r="F629">
        <v>47</v>
      </c>
      <c r="G629" t="s">
        <v>104</v>
      </c>
      <c r="H629" s="2">
        <v>43990</v>
      </c>
      <c r="I629">
        <v>115765</v>
      </c>
      <c r="J629">
        <v>0</v>
      </c>
      <c r="K629">
        <v>0</v>
      </c>
      <c r="L629">
        <v>115765</v>
      </c>
      <c r="M629" t="s">
        <v>15</v>
      </c>
      <c r="N629" t="s">
        <v>34</v>
      </c>
      <c r="O629" s="2">
        <v>44229</v>
      </c>
      <c r="P629">
        <v>1</v>
      </c>
    </row>
    <row r="630" spans="1:16" x14ac:dyDescent="0.3">
      <c r="A630" t="s">
        <v>736</v>
      </c>
      <c r="B630" t="s">
        <v>22</v>
      </c>
      <c r="C630" t="s">
        <v>35</v>
      </c>
      <c r="D630" t="s">
        <v>18</v>
      </c>
      <c r="E630" t="s">
        <v>14</v>
      </c>
      <c r="F630">
        <v>63</v>
      </c>
      <c r="G630" t="s">
        <v>105</v>
      </c>
      <c r="H630" s="2">
        <v>39147</v>
      </c>
      <c r="I630">
        <v>193044</v>
      </c>
      <c r="J630">
        <v>0.15</v>
      </c>
      <c r="K630">
        <v>28957</v>
      </c>
      <c r="L630">
        <v>222000.6</v>
      </c>
      <c r="M630" t="s">
        <v>15</v>
      </c>
      <c r="N630" t="s">
        <v>34</v>
      </c>
      <c r="O630" s="2"/>
      <c r="P630">
        <v>0</v>
      </c>
    </row>
    <row r="631" spans="1:16" x14ac:dyDescent="0.3">
      <c r="A631" t="s">
        <v>737</v>
      </c>
      <c r="B631" t="s">
        <v>33</v>
      </c>
      <c r="C631" t="s">
        <v>42</v>
      </c>
      <c r="D631" t="s">
        <v>13</v>
      </c>
      <c r="E631" t="s">
        <v>14</v>
      </c>
      <c r="F631">
        <v>65</v>
      </c>
      <c r="G631" t="s">
        <v>105</v>
      </c>
      <c r="H631" s="2">
        <v>40711</v>
      </c>
      <c r="I631">
        <v>56686</v>
      </c>
      <c r="J631">
        <v>0</v>
      </c>
      <c r="K631">
        <v>0</v>
      </c>
      <c r="L631">
        <v>56686</v>
      </c>
      <c r="M631" t="s">
        <v>15</v>
      </c>
      <c r="N631" t="s">
        <v>16</v>
      </c>
      <c r="O631" s="2">
        <v>42164</v>
      </c>
      <c r="P631">
        <v>1</v>
      </c>
    </row>
    <row r="632" spans="1:16" x14ac:dyDescent="0.3">
      <c r="A632" t="s">
        <v>738</v>
      </c>
      <c r="B632" t="s">
        <v>11</v>
      </c>
      <c r="C632" t="s">
        <v>23</v>
      </c>
      <c r="D632" t="s">
        <v>18</v>
      </c>
      <c r="E632" t="s">
        <v>14</v>
      </c>
      <c r="F632">
        <v>33</v>
      </c>
      <c r="G632" t="s">
        <v>93</v>
      </c>
      <c r="H632" s="2">
        <v>43763</v>
      </c>
      <c r="I632">
        <v>131652</v>
      </c>
      <c r="J632">
        <v>0.11</v>
      </c>
      <c r="K632">
        <v>14482</v>
      </c>
      <c r="L632">
        <v>146133.72</v>
      </c>
      <c r="M632" t="s">
        <v>15</v>
      </c>
      <c r="N632" t="s">
        <v>16</v>
      </c>
      <c r="O632" s="2"/>
      <c r="P632">
        <v>0</v>
      </c>
    </row>
    <row r="633" spans="1:16" x14ac:dyDescent="0.3">
      <c r="A633" t="s">
        <v>739</v>
      </c>
      <c r="B633" t="s">
        <v>22</v>
      </c>
      <c r="C633" t="s">
        <v>42</v>
      </c>
      <c r="D633" t="s">
        <v>18</v>
      </c>
      <c r="E633" t="s">
        <v>14</v>
      </c>
      <c r="F633">
        <v>45</v>
      </c>
      <c r="G633" t="s">
        <v>106</v>
      </c>
      <c r="H633" s="2">
        <v>39507</v>
      </c>
      <c r="I633">
        <v>150577</v>
      </c>
      <c r="J633">
        <v>0.25</v>
      </c>
      <c r="K633">
        <v>37644</v>
      </c>
      <c r="L633">
        <v>188221.25</v>
      </c>
      <c r="M633" t="s">
        <v>15</v>
      </c>
      <c r="N633" t="s">
        <v>34</v>
      </c>
      <c r="O633" s="2"/>
      <c r="P633">
        <v>0</v>
      </c>
    </row>
    <row r="634" spans="1:16" x14ac:dyDescent="0.3">
      <c r="A634" t="s">
        <v>740</v>
      </c>
      <c r="B634" t="s">
        <v>48</v>
      </c>
      <c r="C634" t="s">
        <v>39</v>
      </c>
      <c r="D634" t="s">
        <v>13</v>
      </c>
      <c r="E634" t="s">
        <v>14</v>
      </c>
      <c r="F634">
        <v>37</v>
      </c>
      <c r="G634" t="s">
        <v>106</v>
      </c>
      <c r="H634" s="2">
        <v>43461</v>
      </c>
      <c r="I634">
        <v>87359</v>
      </c>
      <c r="J634">
        <v>0.11</v>
      </c>
      <c r="K634">
        <v>9609</v>
      </c>
      <c r="L634">
        <v>96968.49</v>
      </c>
      <c r="M634" t="s">
        <v>44</v>
      </c>
      <c r="N634" t="s">
        <v>46</v>
      </c>
      <c r="O634" s="2"/>
      <c r="P634">
        <v>0</v>
      </c>
    </row>
    <row r="635" spans="1:16" x14ac:dyDescent="0.3">
      <c r="A635" t="s">
        <v>741</v>
      </c>
      <c r="B635" t="s">
        <v>51</v>
      </c>
      <c r="C635" t="s">
        <v>30</v>
      </c>
      <c r="D635" t="s">
        <v>24</v>
      </c>
      <c r="E635" t="s">
        <v>14</v>
      </c>
      <c r="F635">
        <v>60</v>
      </c>
      <c r="G635" t="s">
        <v>105</v>
      </c>
      <c r="H635" s="2">
        <v>41647</v>
      </c>
      <c r="I635">
        <v>51877</v>
      </c>
      <c r="J635">
        <v>0</v>
      </c>
      <c r="K635">
        <v>0</v>
      </c>
      <c r="L635">
        <v>51877</v>
      </c>
      <c r="M635" t="s">
        <v>20</v>
      </c>
      <c r="N635" t="s">
        <v>49</v>
      </c>
      <c r="O635" s="2"/>
      <c r="P635">
        <v>0</v>
      </c>
    </row>
    <row r="636" spans="1:16" x14ac:dyDescent="0.3">
      <c r="A636" t="s">
        <v>742</v>
      </c>
      <c r="B636" t="s">
        <v>69</v>
      </c>
      <c r="C636" t="s">
        <v>12</v>
      </c>
      <c r="D636" t="s">
        <v>18</v>
      </c>
      <c r="E636" t="s">
        <v>19</v>
      </c>
      <c r="F636">
        <v>43</v>
      </c>
      <c r="G636" t="s">
        <v>106</v>
      </c>
      <c r="H636" s="2">
        <v>42753</v>
      </c>
      <c r="I636">
        <v>86417</v>
      </c>
      <c r="J636">
        <v>0</v>
      </c>
      <c r="K636">
        <v>0</v>
      </c>
      <c r="L636">
        <v>86417</v>
      </c>
      <c r="M636" t="s">
        <v>15</v>
      </c>
      <c r="N636" t="s">
        <v>25</v>
      </c>
      <c r="O636" s="2"/>
      <c r="P636">
        <v>0</v>
      </c>
    </row>
    <row r="637" spans="1:16" x14ac:dyDescent="0.3">
      <c r="A637" t="s">
        <v>743</v>
      </c>
      <c r="B637" t="s">
        <v>67</v>
      </c>
      <c r="C637" t="s">
        <v>12</v>
      </c>
      <c r="D637" t="s">
        <v>13</v>
      </c>
      <c r="E637" t="s">
        <v>14</v>
      </c>
      <c r="F637">
        <v>65</v>
      </c>
      <c r="G637" t="s">
        <v>105</v>
      </c>
      <c r="H637" s="2">
        <v>37749</v>
      </c>
      <c r="I637">
        <v>96548</v>
      </c>
      <c r="J637">
        <v>0</v>
      </c>
      <c r="K637">
        <v>0</v>
      </c>
      <c r="L637">
        <v>96548</v>
      </c>
      <c r="M637" t="s">
        <v>15</v>
      </c>
      <c r="N637" t="s">
        <v>36</v>
      </c>
      <c r="O637" s="2"/>
      <c r="P637">
        <v>0</v>
      </c>
    </row>
    <row r="638" spans="1:16" x14ac:dyDescent="0.3">
      <c r="A638" t="s">
        <v>744</v>
      </c>
      <c r="B638" t="s">
        <v>27</v>
      </c>
      <c r="C638" t="s">
        <v>35</v>
      </c>
      <c r="D638" t="s">
        <v>18</v>
      </c>
      <c r="E638" t="s">
        <v>14</v>
      </c>
      <c r="F638">
        <v>43</v>
      </c>
      <c r="G638" t="s">
        <v>106</v>
      </c>
      <c r="H638" s="2">
        <v>41662</v>
      </c>
      <c r="I638">
        <v>92940</v>
      </c>
      <c r="J638">
        <v>0</v>
      </c>
      <c r="K638">
        <v>0</v>
      </c>
      <c r="L638">
        <v>92940</v>
      </c>
      <c r="M638" t="s">
        <v>20</v>
      </c>
      <c r="N638" t="s">
        <v>53</v>
      </c>
      <c r="O638" s="2"/>
      <c r="P638">
        <v>0</v>
      </c>
    </row>
    <row r="639" spans="1:16" x14ac:dyDescent="0.3">
      <c r="A639" t="s">
        <v>745</v>
      </c>
      <c r="B639" t="s">
        <v>51</v>
      </c>
      <c r="C639" t="s">
        <v>35</v>
      </c>
      <c r="D639" t="s">
        <v>24</v>
      </c>
      <c r="E639" t="s">
        <v>19</v>
      </c>
      <c r="F639">
        <v>28</v>
      </c>
      <c r="G639" t="s">
        <v>93</v>
      </c>
      <c r="H639" s="2">
        <v>43336</v>
      </c>
      <c r="I639">
        <v>61410</v>
      </c>
      <c r="J639">
        <v>0</v>
      </c>
      <c r="K639">
        <v>0</v>
      </c>
      <c r="L639">
        <v>61410</v>
      </c>
      <c r="M639" t="s">
        <v>15</v>
      </c>
      <c r="N639" t="s">
        <v>28</v>
      </c>
      <c r="O639" s="2"/>
      <c r="P639">
        <v>0</v>
      </c>
    </row>
    <row r="640" spans="1:16" x14ac:dyDescent="0.3">
      <c r="A640" t="s">
        <v>746</v>
      </c>
      <c r="B640" t="s">
        <v>32</v>
      </c>
      <c r="C640" t="s">
        <v>23</v>
      </c>
      <c r="D640" t="s">
        <v>24</v>
      </c>
      <c r="E640" t="s">
        <v>14</v>
      </c>
      <c r="F640">
        <v>61</v>
      </c>
      <c r="G640" t="s">
        <v>105</v>
      </c>
      <c r="H640" s="2">
        <v>40293</v>
      </c>
      <c r="I640">
        <v>110302</v>
      </c>
      <c r="J640">
        <v>0.06</v>
      </c>
      <c r="K640">
        <v>6618</v>
      </c>
      <c r="L640">
        <v>116920.12</v>
      </c>
      <c r="M640" t="s">
        <v>15</v>
      </c>
      <c r="N640" t="s">
        <v>34</v>
      </c>
      <c r="O640" s="2"/>
      <c r="P640">
        <v>0</v>
      </c>
    </row>
    <row r="641" spans="1:16" x14ac:dyDescent="0.3">
      <c r="A641" t="s">
        <v>747</v>
      </c>
      <c r="B641" t="s">
        <v>22</v>
      </c>
      <c r="C641" t="s">
        <v>39</v>
      </c>
      <c r="D641" t="s">
        <v>24</v>
      </c>
      <c r="E641" t="s">
        <v>14</v>
      </c>
      <c r="F641">
        <v>45</v>
      </c>
      <c r="G641" t="s">
        <v>106</v>
      </c>
      <c r="H641" s="2">
        <v>43212</v>
      </c>
      <c r="I641">
        <v>187205</v>
      </c>
      <c r="J641">
        <v>0.24</v>
      </c>
      <c r="K641">
        <v>44929</v>
      </c>
      <c r="L641">
        <v>232134.2</v>
      </c>
      <c r="M641" t="s">
        <v>15</v>
      </c>
      <c r="N641" t="s">
        <v>43</v>
      </c>
      <c r="O641" s="2">
        <v>44732</v>
      </c>
      <c r="P641">
        <v>1</v>
      </c>
    </row>
    <row r="642" spans="1:16" x14ac:dyDescent="0.3">
      <c r="A642" t="s">
        <v>748</v>
      </c>
      <c r="B642" t="s">
        <v>27</v>
      </c>
      <c r="C642" t="s">
        <v>30</v>
      </c>
      <c r="D642" t="s">
        <v>31</v>
      </c>
      <c r="E642" t="s">
        <v>19</v>
      </c>
      <c r="F642">
        <v>45</v>
      </c>
      <c r="G642" t="s">
        <v>106</v>
      </c>
      <c r="H642" s="2">
        <v>40618</v>
      </c>
      <c r="I642">
        <v>81687</v>
      </c>
      <c r="J642">
        <v>0</v>
      </c>
      <c r="K642">
        <v>0</v>
      </c>
      <c r="L642">
        <v>81687</v>
      </c>
      <c r="M642" t="s">
        <v>15</v>
      </c>
      <c r="N642" t="s">
        <v>28</v>
      </c>
      <c r="O642" s="2"/>
      <c r="P642">
        <v>0</v>
      </c>
    </row>
    <row r="643" spans="1:16" x14ac:dyDescent="0.3">
      <c r="A643" t="s">
        <v>749</v>
      </c>
      <c r="B643" t="s">
        <v>41</v>
      </c>
      <c r="C643" t="s">
        <v>12</v>
      </c>
      <c r="D643" t="s">
        <v>24</v>
      </c>
      <c r="E643" t="s">
        <v>19</v>
      </c>
      <c r="F643">
        <v>54</v>
      </c>
      <c r="G643" t="s">
        <v>104</v>
      </c>
      <c r="H643" s="2">
        <v>40040</v>
      </c>
      <c r="I643">
        <v>241083</v>
      </c>
      <c r="J643">
        <v>0.39</v>
      </c>
      <c r="K643">
        <v>94022</v>
      </c>
      <c r="L643">
        <v>335105.37</v>
      </c>
      <c r="M643" t="s">
        <v>15</v>
      </c>
      <c r="N643" t="s">
        <v>43</v>
      </c>
      <c r="O643" s="2"/>
      <c r="P643">
        <v>0</v>
      </c>
    </row>
    <row r="644" spans="1:16" x14ac:dyDescent="0.3">
      <c r="A644" t="s">
        <v>750</v>
      </c>
      <c r="B644" t="s">
        <v>41</v>
      </c>
      <c r="C644" t="s">
        <v>23</v>
      </c>
      <c r="D644" t="s">
        <v>24</v>
      </c>
      <c r="E644" t="s">
        <v>14</v>
      </c>
      <c r="F644">
        <v>38</v>
      </c>
      <c r="G644" t="s">
        <v>106</v>
      </c>
      <c r="H644" s="2">
        <v>43413</v>
      </c>
      <c r="I644">
        <v>223805</v>
      </c>
      <c r="J644">
        <v>0.36</v>
      </c>
      <c r="K644">
        <v>80570</v>
      </c>
      <c r="L644">
        <v>304374.8</v>
      </c>
      <c r="M644" t="s">
        <v>15</v>
      </c>
      <c r="N644" t="s">
        <v>25</v>
      </c>
      <c r="O644" s="2"/>
      <c r="P644">
        <v>0</v>
      </c>
    </row>
    <row r="645" spans="1:16" x14ac:dyDescent="0.3">
      <c r="A645" t="s">
        <v>751</v>
      </c>
      <c r="B645" t="s">
        <v>22</v>
      </c>
      <c r="C645" t="s">
        <v>35</v>
      </c>
      <c r="D645" t="s">
        <v>31</v>
      </c>
      <c r="E645" t="s">
        <v>14</v>
      </c>
      <c r="F645">
        <v>27</v>
      </c>
      <c r="G645" t="s">
        <v>93</v>
      </c>
      <c r="H645" s="2">
        <v>44393</v>
      </c>
      <c r="I645">
        <v>161759</v>
      </c>
      <c r="J645">
        <v>0.16</v>
      </c>
      <c r="K645">
        <v>25881</v>
      </c>
      <c r="L645">
        <v>187640.44</v>
      </c>
      <c r="M645" t="s">
        <v>15</v>
      </c>
      <c r="N645" t="s">
        <v>34</v>
      </c>
      <c r="O645" s="2"/>
      <c r="P645">
        <v>0</v>
      </c>
    </row>
    <row r="646" spans="1:16" x14ac:dyDescent="0.3">
      <c r="A646" t="s">
        <v>752</v>
      </c>
      <c r="B646" t="s">
        <v>26</v>
      </c>
      <c r="C646" t="s">
        <v>12</v>
      </c>
      <c r="D646" t="s">
        <v>13</v>
      </c>
      <c r="E646" t="s">
        <v>19</v>
      </c>
      <c r="F646">
        <v>40</v>
      </c>
      <c r="G646" t="s">
        <v>106</v>
      </c>
      <c r="H646" s="2">
        <v>43520</v>
      </c>
      <c r="I646">
        <v>95899</v>
      </c>
      <c r="J646">
        <v>0.1</v>
      </c>
      <c r="K646">
        <v>9590</v>
      </c>
      <c r="L646">
        <v>105488.9</v>
      </c>
      <c r="M646" t="s">
        <v>15</v>
      </c>
      <c r="N646" t="s">
        <v>43</v>
      </c>
      <c r="O646" s="2">
        <v>44263</v>
      </c>
      <c r="P646">
        <v>1</v>
      </c>
    </row>
    <row r="647" spans="1:16" x14ac:dyDescent="0.3">
      <c r="A647" t="s">
        <v>753</v>
      </c>
      <c r="B647" t="s">
        <v>27</v>
      </c>
      <c r="C647" t="s">
        <v>23</v>
      </c>
      <c r="D647" t="s">
        <v>31</v>
      </c>
      <c r="E647" t="s">
        <v>19</v>
      </c>
      <c r="F647">
        <v>49</v>
      </c>
      <c r="G647" t="s">
        <v>104</v>
      </c>
      <c r="H647" s="2">
        <v>43623</v>
      </c>
      <c r="I647">
        <v>80700</v>
      </c>
      <c r="J647">
        <v>0</v>
      </c>
      <c r="K647">
        <v>0</v>
      </c>
      <c r="L647">
        <v>80700</v>
      </c>
      <c r="M647" t="s">
        <v>15</v>
      </c>
      <c r="N647" t="s">
        <v>43</v>
      </c>
      <c r="O647" s="2"/>
      <c r="P647">
        <v>0</v>
      </c>
    </row>
    <row r="648" spans="1:16" x14ac:dyDescent="0.3">
      <c r="A648" t="s">
        <v>754</v>
      </c>
      <c r="B648" t="s">
        <v>32</v>
      </c>
      <c r="C648" t="s">
        <v>37</v>
      </c>
      <c r="D648" t="s">
        <v>24</v>
      </c>
      <c r="E648" t="s">
        <v>19</v>
      </c>
      <c r="F648">
        <v>54</v>
      </c>
      <c r="G648" t="s">
        <v>104</v>
      </c>
      <c r="H648" s="2">
        <v>35500</v>
      </c>
      <c r="I648">
        <v>128136</v>
      </c>
      <c r="J648">
        <v>0.05</v>
      </c>
      <c r="K648">
        <v>6407</v>
      </c>
      <c r="L648">
        <v>134542.79999999999</v>
      </c>
      <c r="M648" t="s">
        <v>20</v>
      </c>
      <c r="N648" t="s">
        <v>49</v>
      </c>
      <c r="O648" s="2"/>
      <c r="P648">
        <v>0</v>
      </c>
    </row>
    <row r="649" spans="1:16" x14ac:dyDescent="0.3">
      <c r="A649" t="s">
        <v>755</v>
      </c>
      <c r="B649" t="s">
        <v>51</v>
      </c>
      <c r="C649" t="s">
        <v>42</v>
      </c>
      <c r="D649" t="s">
        <v>31</v>
      </c>
      <c r="E649" t="s">
        <v>14</v>
      </c>
      <c r="F649">
        <v>39</v>
      </c>
      <c r="G649" t="s">
        <v>106</v>
      </c>
      <c r="H649" s="2">
        <v>42843</v>
      </c>
      <c r="I649">
        <v>58745</v>
      </c>
      <c r="J649">
        <v>0</v>
      </c>
      <c r="K649">
        <v>0</v>
      </c>
      <c r="L649">
        <v>58745</v>
      </c>
      <c r="M649" t="s">
        <v>15</v>
      </c>
      <c r="N649" t="s">
        <v>36</v>
      </c>
      <c r="O649" s="2"/>
      <c r="P649">
        <v>0</v>
      </c>
    </row>
    <row r="650" spans="1:16" x14ac:dyDescent="0.3">
      <c r="A650" t="s">
        <v>756</v>
      </c>
      <c r="B650" t="s">
        <v>17</v>
      </c>
      <c r="C650" t="s">
        <v>12</v>
      </c>
      <c r="D650" t="s">
        <v>31</v>
      </c>
      <c r="E650" t="s">
        <v>14</v>
      </c>
      <c r="F650">
        <v>57</v>
      </c>
      <c r="G650" t="s">
        <v>105</v>
      </c>
      <c r="H650" s="2">
        <v>33728</v>
      </c>
      <c r="I650">
        <v>76202</v>
      </c>
      <c r="J650">
        <v>0</v>
      </c>
      <c r="K650">
        <v>0</v>
      </c>
      <c r="L650">
        <v>76202</v>
      </c>
      <c r="M650" t="s">
        <v>15</v>
      </c>
      <c r="N650" t="s">
        <v>36</v>
      </c>
      <c r="O650" s="2">
        <v>34686</v>
      </c>
      <c r="P650">
        <v>1</v>
      </c>
    </row>
    <row r="651" spans="1:16" x14ac:dyDescent="0.3">
      <c r="A651" t="s">
        <v>757</v>
      </c>
      <c r="B651" t="s">
        <v>41</v>
      </c>
      <c r="C651" t="s">
        <v>30</v>
      </c>
      <c r="D651" t="s">
        <v>24</v>
      </c>
      <c r="E651" t="s">
        <v>19</v>
      </c>
      <c r="F651">
        <v>36</v>
      </c>
      <c r="G651" t="s">
        <v>106</v>
      </c>
      <c r="H651" s="2">
        <v>43178</v>
      </c>
      <c r="I651">
        <v>195200</v>
      </c>
      <c r="J651">
        <v>0.36</v>
      </c>
      <c r="K651">
        <v>70272</v>
      </c>
      <c r="L651">
        <v>265472</v>
      </c>
      <c r="M651" t="s">
        <v>15</v>
      </c>
      <c r="N651" t="s">
        <v>36</v>
      </c>
      <c r="O651" s="2"/>
      <c r="P651">
        <v>0</v>
      </c>
    </row>
    <row r="652" spans="1:16" x14ac:dyDescent="0.3">
      <c r="A652" t="s">
        <v>758</v>
      </c>
      <c r="B652" t="s">
        <v>51</v>
      </c>
      <c r="C652" t="s">
        <v>23</v>
      </c>
      <c r="D652" t="s">
        <v>18</v>
      </c>
      <c r="E652" t="s">
        <v>14</v>
      </c>
      <c r="F652">
        <v>45</v>
      </c>
      <c r="G652" t="s">
        <v>106</v>
      </c>
      <c r="H652" s="2">
        <v>42711</v>
      </c>
      <c r="I652">
        <v>71454</v>
      </c>
      <c r="J652">
        <v>0</v>
      </c>
      <c r="K652">
        <v>0</v>
      </c>
      <c r="L652">
        <v>71454</v>
      </c>
      <c r="M652" t="s">
        <v>20</v>
      </c>
      <c r="N652" t="s">
        <v>40</v>
      </c>
      <c r="O652" s="2"/>
      <c r="P652">
        <v>0</v>
      </c>
    </row>
    <row r="653" spans="1:16" x14ac:dyDescent="0.3">
      <c r="A653" t="s">
        <v>759</v>
      </c>
      <c r="B653" t="s">
        <v>60</v>
      </c>
      <c r="C653" t="s">
        <v>12</v>
      </c>
      <c r="D653" t="s">
        <v>18</v>
      </c>
      <c r="E653" t="s">
        <v>14</v>
      </c>
      <c r="F653">
        <v>30</v>
      </c>
      <c r="G653" t="s">
        <v>93</v>
      </c>
      <c r="H653" s="2">
        <v>43864</v>
      </c>
      <c r="I653">
        <v>94652</v>
      </c>
      <c r="J653">
        <v>0</v>
      </c>
      <c r="K653">
        <v>0</v>
      </c>
      <c r="L653">
        <v>94652</v>
      </c>
      <c r="M653" t="s">
        <v>15</v>
      </c>
      <c r="N653" t="s">
        <v>16</v>
      </c>
      <c r="O653" s="2"/>
      <c r="P653">
        <v>0</v>
      </c>
    </row>
    <row r="654" spans="1:16" x14ac:dyDescent="0.3">
      <c r="A654" t="s">
        <v>760</v>
      </c>
      <c r="B654" t="s">
        <v>17</v>
      </c>
      <c r="C654" t="s">
        <v>12</v>
      </c>
      <c r="D654" t="s">
        <v>18</v>
      </c>
      <c r="E654" t="s">
        <v>19</v>
      </c>
      <c r="F654">
        <v>34</v>
      </c>
      <c r="G654" t="s">
        <v>93</v>
      </c>
      <c r="H654" s="2">
        <v>42416</v>
      </c>
      <c r="I654">
        <v>63411</v>
      </c>
      <c r="J654">
        <v>0</v>
      </c>
      <c r="K654">
        <v>0</v>
      </c>
      <c r="L654">
        <v>63411</v>
      </c>
      <c r="M654" t="s">
        <v>15</v>
      </c>
      <c r="N654" t="s">
        <v>34</v>
      </c>
      <c r="O654" s="2"/>
      <c r="P654">
        <v>0</v>
      </c>
    </row>
    <row r="655" spans="1:16" x14ac:dyDescent="0.3">
      <c r="A655" t="s">
        <v>761</v>
      </c>
      <c r="B655" t="s">
        <v>51</v>
      </c>
      <c r="C655" t="s">
        <v>30</v>
      </c>
      <c r="D655" t="s">
        <v>24</v>
      </c>
      <c r="E655" t="s">
        <v>19</v>
      </c>
      <c r="F655">
        <v>31</v>
      </c>
      <c r="G655" t="s">
        <v>93</v>
      </c>
      <c r="H655" s="2">
        <v>43878</v>
      </c>
      <c r="I655">
        <v>67171</v>
      </c>
      <c r="J655">
        <v>0</v>
      </c>
      <c r="K655">
        <v>0</v>
      </c>
      <c r="L655">
        <v>67171</v>
      </c>
      <c r="M655" t="s">
        <v>20</v>
      </c>
      <c r="N655" t="s">
        <v>21</v>
      </c>
      <c r="O655" s="2">
        <v>44317</v>
      </c>
      <c r="P655">
        <v>1</v>
      </c>
    </row>
    <row r="656" spans="1:16" x14ac:dyDescent="0.3">
      <c r="A656" t="s">
        <v>762</v>
      </c>
      <c r="B656" t="s">
        <v>11</v>
      </c>
      <c r="C656" t="s">
        <v>35</v>
      </c>
      <c r="D656" t="s">
        <v>24</v>
      </c>
      <c r="E656" t="s">
        <v>14</v>
      </c>
      <c r="F656">
        <v>28</v>
      </c>
      <c r="G656" t="s">
        <v>93</v>
      </c>
      <c r="H656" s="2">
        <v>43652</v>
      </c>
      <c r="I656">
        <v>152036</v>
      </c>
      <c r="J656">
        <v>0.15</v>
      </c>
      <c r="K656">
        <v>22805</v>
      </c>
      <c r="L656">
        <v>174841.4</v>
      </c>
      <c r="M656" t="s">
        <v>44</v>
      </c>
      <c r="N656" t="s">
        <v>46</v>
      </c>
      <c r="O656" s="2"/>
      <c r="P656">
        <v>0</v>
      </c>
    </row>
    <row r="657" spans="1:16" x14ac:dyDescent="0.3">
      <c r="A657" t="s">
        <v>763</v>
      </c>
      <c r="B657" t="s">
        <v>38</v>
      </c>
      <c r="C657" t="s">
        <v>39</v>
      </c>
      <c r="D657" t="s">
        <v>18</v>
      </c>
      <c r="E657" t="s">
        <v>14</v>
      </c>
      <c r="F657">
        <v>55</v>
      </c>
      <c r="G657" t="s">
        <v>104</v>
      </c>
      <c r="H657" s="2">
        <v>44276</v>
      </c>
      <c r="I657">
        <v>95562</v>
      </c>
      <c r="J657">
        <v>0</v>
      </c>
      <c r="K657">
        <v>0</v>
      </c>
      <c r="L657">
        <v>95562</v>
      </c>
      <c r="M657" t="s">
        <v>15</v>
      </c>
      <c r="N657" t="s">
        <v>25</v>
      </c>
      <c r="O657" s="2"/>
      <c r="P657">
        <v>0</v>
      </c>
    </row>
    <row r="658" spans="1:16" x14ac:dyDescent="0.3">
      <c r="A658" t="s">
        <v>764</v>
      </c>
      <c r="B658" t="s">
        <v>27</v>
      </c>
      <c r="C658" t="s">
        <v>30</v>
      </c>
      <c r="D658" t="s">
        <v>13</v>
      </c>
      <c r="E658" t="s">
        <v>19</v>
      </c>
      <c r="F658">
        <v>30</v>
      </c>
      <c r="G658" t="s">
        <v>93</v>
      </c>
      <c r="H658" s="2">
        <v>43773</v>
      </c>
      <c r="I658">
        <v>96092</v>
      </c>
      <c r="J658">
        <v>0</v>
      </c>
      <c r="K658">
        <v>0</v>
      </c>
      <c r="L658">
        <v>96092</v>
      </c>
      <c r="M658" t="s">
        <v>15</v>
      </c>
      <c r="N658" t="s">
        <v>36</v>
      </c>
      <c r="O658" s="2"/>
      <c r="P658">
        <v>0</v>
      </c>
    </row>
    <row r="659" spans="1:16" x14ac:dyDescent="0.3">
      <c r="A659" t="s">
        <v>765</v>
      </c>
      <c r="B659" t="s">
        <v>41</v>
      </c>
      <c r="C659" t="s">
        <v>39</v>
      </c>
      <c r="D659" t="s">
        <v>18</v>
      </c>
      <c r="E659" t="s">
        <v>19</v>
      </c>
      <c r="F659">
        <v>63</v>
      </c>
      <c r="G659" t="s">
        <v>105</v>
      </c>
      <c r="H659" s="2">
        <v>41428</v>
      </c>
      <c r="I659">
        <v>254289</v>
      </c>
      <c r="J659">
        <v>0.39</v>
      </c>
      <c r="K659">
        <v>99173</v>
      </c>
      <c r="L659">
        <v>353461.71</v>
      </c>
      <c r="M659" t="s">
        <v>15</v>
      </c>
      <c r="N659" t="s">
        <v>25</v>
      </c>
      <c r="O659" s="2"/>
      <c r="P659">
        <v>0</v>
      </c>
    </row>
    <row r="660" spans="1:16" x14ac:dyDescent="0.3">
      <c r="A660" t="s">
        <v>766</v>
      </c>
      <c r="B660" t="s">
        <v>26</v>
      </c>
      <c r="C660" t="s">
        <v>12</v>
      </c>
      <c r="D660" t="s">
        <v>13</v>
      </c>
      <c r="E660" t="s">
        <v>19</v>
      </c>
      <c r="F660">
        <v>26</v>
      </c>
      <c r="G660" t="s">
        <v>93</v>
      </c>
      <c r="H660" s="2">
        <v>43656</v>
      </c>
      <c r="I660">
        <v>69110</v>
      </c>
      <c r="J660">
        <v>0.05</v>
      </c>
      <c r="K660">
        <v>3456</v>
      </c>
      <c r="L660">
        <v>72565.5</v>
      </c>
      <c r="M660" t="s">
        <v>15</v>
      </c>
      <c r="N660" t="s">
        <v>25</v>
      </c>
      <c r="O660" s="2"/>
      <c r="P660">
        <v>0</v>
      </c>
    </row>
    <row r="661" spans="1:16" x14ac:dyDescent="0.3">
      <c r="A661" t="s">
        <v>767</v>
      </c>
      <c r="B661" t="s">
        <v>41</v>
      </c>
      <c r="C661" t="s">
        <v>42</v>
      </c>
      <c r="D661" t="s">
        <v>24</v>
      </c>
      <c r="E661" t="s">
        <v>19</v>
      </c>
      <c r="F661">
        <v>52</v>
      </c>
      <c r="G661" t="s">
        <v>104</v>
      </c>
      <c r="H661" s="2">
        <v>37418</v>
      </c>
      <c r="I661">
        <v>236314</v>
      </c>
      <c r="J661">
        <v>0.34</v>
      </c>
      <c r="K661">
        <v>80347</v>
      </c>
      <c r="L661">
        <v>316660.76</v>
      </c>
      <c r="M661" t="s">
        <v>15</v>
      </c>
      <c r="N661" t="s">
        <v>34</v>
      </c>
      <c r="O661" s="2"/>
      <c r="P661">
        <v>0</v>
      </c>
    </row>
    <row r="662" spans="1:16" x14ac:dyDescent="0.3">
      <c r="A662" t="s">
        <v>768</v>
      </c>
      <c r="B662" t="s">
        <v>33</v>
      </c>
      <c r="C662" t="s">
        <v>42</v>
      </c>
      <c r="D662" t="s">
        <v>31</v>
      </c>
      <c r="E662" t="s">
        <v>19</v>
      </c>
      <c r="F662">
        <v>51</v>
      </c>
      <c r="G662" t="s">
        <v>104</v>
      </c>
      <c r="H662" s="2">
        <v>39252</v>
      </c>
      <c r="I662">
        <v>45206</v>
      </c>
      <c r="J662">
        <v>0</v>
      </c>
      <c r="K662">
        <v>0</v>
      </c>
      <c r="L662">
        <v>45206</v>
      </c>
      <c r="M662" t="s">
        <v>15</v>
      </c>
      <c r="N662" t="s">
        <v>43</v>
      </c>
      <c r="O662" s="2"/>
      <c r="P662">
        <v>0</v>
      </c>
    </row>
    <row r="663" spans="1:16" x14ac:dyDescent="0.3">
      <c r="A663" t="s">
        <v>769</v>
      </c>
      <c r="B663" t="s">
        <v>41</v>
      </c>
      <c r="C663" t="s">
        <v>23</v>
      </c>
      <c r="D663" t="s">
        <v>13</v>
      </c>
      <c r="E663" t="s">
        <v>14</v>
      </c>
      <c r="F663">
        <v>25</v>
      </c>
      <c r="G663" t="s">
        <v>93</v>
      </c>
      <c r="H663" s="2">
        <v>44515</v>
      </c>
      <c r="I663">
        <v>210708</v>
      </c>
      <c r="J663">
        <v>0.33</v>
      </c>
      <c r="K663">
        <v>69534</v>
      </c>
      <c r="L663">
        <v>280241.64</v>
      </c>
      <c r="M663" t="s">
        <v>15</v>
      </c>
      <c r="N663" t="s">
        <v>25</v>
      </c>
      <c r="O663" s="2"/>
      <c r="P663">
        <v>0</v>
      </c>
    </row>
    <row r="664" spans="1:16" x14ac:dyDescent="0.3">
      <c r="A664" t="s">
        <v>770</v>
      </c>
      <c r="B664" t="s">
        <v>67</v>
      </c>
      <c r="C664" t="s">
        <v>12</v>
      </c>
      <c r="D664" t="s">
        <v>31</v>
      </c>
      <c r="E664" t="s">
        <v>19</v>
      </c>
      <c r="F664">
        <v>40</v>
      </c>
      <c r="G664" t="s">
        <v>106</v>
      </c>
      <c r="H664" s="2">
        <v>44465</v>
      </c>
      <c r="I664">
        <v>87770</v>
      </c>
      <c r="J664">
        <v>0</v>
      </c>
      <c r="K664">
        <v>0</v>
      </c>
      <c r="L664">
        <v>87770</v>
      </c>
      <c r="M664" t="s">
        <v>15</v>
      </c>
      <c r="N664" t="s">
        <v>36</v>
      </c>
      <c r="O664" s="2"/>
      <c r="P664">
        <v>0</v>
      </c>
    </row>
    <row r="665" spans="1:16" x14ac:dyDescent="0.3">
      <c r="A665" t="s">
        <v>771</v>
      </c>
      <c r="B665" t="s">
        <v>32</v>
      </c>
      <c r="C665" t="s">
        <v>35</v>
      </c>
      <c r="D665" t="s">
        <v>31</v>
      </c>
      <c r="E665" t="s">
        <v>14</v>
      </c>
      <c r="F665">
        <v>38</v>
      </c>
      <c r="G665" t="s">
        <v>106</v>
      </c>
      <c r="H665" s="2">
        <v>42228</v>
      </c>
      <c r="I665">
        <v>106858</v>
      </c>
      <c r="J665">
        <v>0.05</v>
      </c>
      <c r="K665">
        <v>5343</v>
      </c>
      <c r="L665">
        <v>112200.9</v>
      </c>
      <c r="M665" t="s">
        <v>15</v>
      </c>
      <c r="N665" t="s">
        <v>16</v>
      </c>
      <c r="O665" s="2"/>
      <c r="P665">
        <v>0</v>
      </c>
    </row>
    <row r="666" spans="1:16" x14ac:dyDescent="0.3">
      <c r="A666" t="s">
        <v>772</v>
      </c>
      <c r="B666" t="s">
        <v>22</v>
      </c>
      <c r="C666" t="s">
        <v>37</v>
      </c>
      <c r="D666" t="s">
        <v>31</v>
      </c>
      <c r="E666" t="s">
        <v>19</v>
      </c>
      <c r="F666">
        <v>60</v>
      </c>
      <c r="G666" t="s">
        <v>105</v>
      </c>
      <c r="H666" s="2">
        <v>42108</v>
      </c>
      <c r="I666">
        <v>155788</v>
      </c>
      <c r="J666">
        <v>0.17</v>
      </c>
      <c r="K666">
        <v>26484</v>
      </c>
      <c r="L666">
        <v>182271.96</v>
      </c>
      <c r="M666" t="s">
        <v>15</v>
      </c>
      <c r="N666" t="s">
        <v>16</v>
      </c>
      <c r="O666" s="2"/>
      <c r="P666">
        <v>0</v>
      </c>
    </row>
    <row r="667" spans="1:16" x14ac:dyDescent="0.3">
      <c r="A667" t="s">
        <v>773</v>
      </c>
      <c r="B667" t="s">
        <v>54</v>
      </c>
      <c r="C667" t="s">
        <v>37</v>
      </c>
      <c r="D667" t="s">
        <v>24</v>
      </c>
      <c r="E667" t="s">
        <v>14</v>
      </c>
      <c r="F667">
        <v>45</v>
      </c>
      <c r="G667" t="s">
        <v>106</v>
      </c>
      <c r="H667" s="2">
        <v>43581</v>
      </c>
      <c r="I667">
        <v>74891</v>
      </c>
      <c r="J667">
        <v>0</v>
      </c>
      <c r="K667">
        <v>0</v>
      </c>
      <c r="L667">
        <v>74891</v>
      </c>
      <c r="M667" t="s">
        <v>44</v>
      </c>
      <c r="N667" t="s">
        <v>46</v>
      </c>
      <c r="O667" s="2"/>
      <c r="P667">
        <v>0</v>
      </c>
    </row>
    <row r="668" spans="1:16" x14ac:dyDescent="0.3">
      <c r="A668" t="s">
        <v>774</v>
      </c>
      <c r="B668" t="s">
        <v>38</v>
      </c>
      <c r="C668" t="s">
        <v>39</v>
      </c>
      <c r="D668" t="s">
        <v>31</v>
      </c>
      <c r="E668" t="s">
        <v>19</v>
      </c>
      <c r="F668">
        <v>28</v>
      </c>
      <c r="G668" t="s">
        <v>93</v>
      </c>
      <c r="H668" s="2">
        <v>44548</v>
      </c>
      <c r="I668">
        <v>95670</v>
      </c>
      <c r="J668">
        <v>0</v>
      </c>
      <c r="K668">
        <v>0</v>
      </c>
      <c r="L668">
        <v>95670</v>
      </c>
      <c r="M668" t="s">
        <v>15</v>
      </c>
      <c r="N668" t="s">
        <v>28</v>
      </c>
      <c r="O668" s="2"/>
      <c r="P668">
        <v>0</v>
      </c>
    </row>
    <row r="669" spans="1:16" x14ac:dyDescent="0.3">
      <c r="A669" t="s">
        <v>775</v>
      </c>
      <c r="B669" t="s">
        <v>29</v>
      </c>
      <c r="C669" t="s">
        <v>30</v>
      </c>
      <c r="D669" t="s">
        <v>13</v>
      </c>
      <c r="E669" t="s">
        <v>14</v>
      </c>
      <c r="F669">
        <v>65</v>
      </c>
      <c r="G669" t="s">
        <v>105</v>
      </c>
      <c r="H669" s="2">
        <v>36798</v>
      </c>
      <c r="I669">
        <v>67837</v>
      </c>
      <c r="J669">
        <v>0</v>
      </c>
      <c r="K669">
        <v>0</v>
      </c>
      <c r="L669">
        <v>67837</v>
      </c>
      <c r="M669" t="s">
        <v>15</v>
      </c>
      <c r="N669" t="s">
        <v>36</v>
      </c>
      <c r="O669" s="2"/>
      <c r="P669">
        <v>0</v>
      </c>
    </row>
    <row r="670" spans="1:16" x14ac:dyDescent="0.3">
      <c r="A670" t="s">
        <v>776</v>
      </c>
      <c r="B670" t="s">
        <v>51</v>
      </c>
      <c r="C670" t="s">
        <v>30</v>
      </c>
      <c r="D670" t="s">
        <v>13</v>
      </c>
      <c r="E670" t="s">
        <v>19</v>
      </c>
      <c r="F670">
        <v>41</v>
      </c>
      <c r="G670" t="s">
        <v>106</v>
      </c>
      <c r="H670" s="2">
        <v>40333</v>
      </c>
      <c r="I670">
        <v>72425</v>
      </c>
      <c r="J670">
        <v>0</v>
      </c>
      <c r="K670">
        <v>0</v>
      </c>
      <c r="L670">
        <v>72425</v>
      </c>
      <c r="M670" t="s">
        <v>20</v>
      </c>
      <c r="N670" t="s">
        <v>49</v>
      </c>
      <c r="O670" s="2"/>
      <c r="P670">
        <v>0</v>
      </c>
    </row>
    <row r="671" spans="1:16" x14ac:dyDescent="0.3">
      <c r="A671" t="s">
        <v>777</v>
      </c>
      <c r="B671" t="s">
        <v>27</v>
      </c>
      <c r="C671" t="s">
        <v>30</v>
      </c>
      <c r="D671" t="s">
        <v>31</v>
      </c>
      <c r="E671" t="s">
        <v>14</v>
      </c>
      <c r="F671">
        <v>52</v>
      </c>
      <c r="G671" t="s">
        <v>104</v>
      </c>
      <c r="H671" s="2">
        <v>34623</v>
      </c>
      <c r="I671">
        <v>93103</v>
      </c>
      <c r="J671">
        <v>0</v>
      </c>
      <c r="K671">
        <v>0</v>
      </c>
      <c r="L671">
        <v>93103</v>
      </c>
      <c r="M671" t="s">
        <v>15</v>
      </c>
      <c r="N671" t="s">
        <v>28</v>
      </c>
      <c r="O671" s="2"/>
      <c r="P671">
        <v>0</v>
      </c>
    </row>
    <row r="672" spans="1:16" x14ac:dyDescent="0.3">
      <c r="A672" t="s">
        <v>778</v>
      </c>
      <c r="B672" t="s">
        <v>38</v>
      </c>
      <c r="C672" t="s">
        <v>39</v>
      </c>
      <c r="D672" t="s">
        <v>31</v>
      </c>
      <c r="E672" t="s">
        <v>14</v>
      </c>
      <c r="F672">
        <v>56</v>
      </c>
      <c r="G672" t="s">
        <v>105</v>
      </c>
      <c r="H672" s="2">
        <v>42291</v>
      </c>
      <c r="I672">
        <v>76272</v>
      </c>
      <c r="J672">
        <v>0</v>
      </c>
      <c r="K672">
        <v>0</v>
      </c>
      <c r="L672">
        <v>76272</v>
      </c>
      <c r="M672" t="s">
        <v>15</v>
      </c>
      <c r="N672" t="s">
        <v>34</v>
      </c>
      <c r="O672" s="2">
        <v>44491</v>
      </c>
      <c r="P672">
        <v>1</v>
      </c>
    </row>
    <row r="673" spans="1:16" x14ac:dyDescent="0.3">
      <c r="A673" t="s">
        <v>779</v>
      </c>
      <c r="B673" t="s">
        <v>51</v>
      </c>
      <c r="C673" t="s">
        <v>23</v>
      </c>
      <c r="D673" t="s">
        <v>18</v>
      </c>
      <c r="E673" t="s">
        <v>14</v>
      </c>
      <c r="F673">
        <v>48</v>
      </c>
      <c r="G673" t="s">
        <v>104</v>
      </c>
      <c r="H673" s="2">
        <v>37796</v>
      </c>
      <c r="I673">
        <v>55760</v>
      </c>
      <c r="J673">
        <v>0</v>
      </c>
      <c r="K673">
        <v>0</v>
      </c>
      <c r="L673">
        <v>55760</v>
      </c>
      <c r="M673" t="s">
        <v>15</v>
      </c>
      <c r="N673" t="s">
        <v>36</v>
      </c>
      <c r="O673" s="2"/>
      <c r="P673">
        <v>0</v>
      </c>
    </row>
    <row r="674" spans="1:16" x14ac:dyDescent="0.3">
      <c r="A674" t="s">
        <v>780</v>
      </c>
      <c r="B674" t="s">
        <v>41</v>
      </c>
      <c r="C674" t="s">
        <v>35</v>
      </c>
      <c r="D674" t="s">
        <v>31</v>
      </c>
      <c r="E674" t="s">
        <v>14</v>
      </c>
      <c r="F674">
        <v>36</v>
      </c>
      <c r="G674" t="s">
        <v>106</v>
      </c>
      <c r="H674" s="2">
        <v>43843</v>
      </c>
      <c r="I674">
        <v>253294</v>
      </c>
      <c r="J674">
        <v>0.4</v>
      </c>
      <c r="K674">
        <v>101318</v>
      </c>
      <c r="L674">
        <v>354611.6</v>
      </c>
      <c r="M674" t="s">
        <v>15</v>
      </c>
      <c r="N674" t="s">
        <v>34</v>
      </c>
      <c r="O674" s="2"/>
      <c r="P674">
        <v>0</v>
      </c>
    </row>
    <row r="675" spans="1:16" x14ac:dyDescent="0.3">
      <c r="A675" t="s">
        <v>781</v>
      </c>
      <c r="B675" t="s">
        <v>51</v>
      </c>
      <c r="C675" t="s">
        <v>23</v>
      </c>
      <c r="D675" t="s">
        <v>31</v>
      </c>
      <c r="E675" t="s">
        <v>19</v>
      </c>
      <c r="F675">
        <v>60</v>
      </c>
      <c r="G675" t="s">
        <v>105</v>
      </c>
      <c r="H675" s="2">
        <v>39310</v>
      </c>
      <c r="I675">
        <v>58671</v>
      </c>
      <c r="J675">
        <v>0</v>
      </c>
      <c r="K675">
        <v>0</v>
      </c>
      <c r="L675">
        <v>58671</v>
      </c>
      <c r="M675" t="s">
        <v>15</v>
      </c>
      <c r="N675" t="s">
        <v>43</v>
      </c>
      <c r="O675" s="2"/>
      <c r="P675">
        <v>0</v>
      </c>
    </row>
    <row r="676" spans="1:16" x14ac:dyDescent="0.3">
      <c r="A676" t="s">
        <v>782</v>
      </c>
      <c r="B676" t="s">
        <v>29</v>
      </c>
      <c r="C676" t="s">
        <v>30</v>
      </c>
      <c r="D676" t="s">
        <v>13</v>
      </c>
      <c r="E676" t="s">
        <v>14</v>
      </c>
      <c r="F676">
        <v>40</v>
      </c>
      <c r="G676" t="s">
        <v>106</v>
      </c>
      <c r="H676" s="2">
        <v>43175</v>
      </c>
      <c r="I676">
        <v>55457</v>
      </c>
      <c r="J676">
        <v>0</v>
      </c>
      <c r="K676">
        <v>0</v>
      </c>
      <c r="L676">
        <v>55457</v>
      </c>
      <c r="M676" t="s">
        <v>15</v>
      </c>
      <c r="N676" t="s">
        <v>43</v>
      </c>
      <c r="O676" s="2"/>
      <c r="P676">
        <v>0</v>
      </c>
    </row>
    <row r="677" spans="1:16" x14ac:dyDescent="0.3">
      <c r="A677" t="s">
        <v>783</v>
      </c>
      <c r="B677" t="s">
        <v>29</v>
      </c>
      <c r="C677" t="s">
        <v>30</v>
      </c>
      <c r="D677" t="s">
        <v>18</v>
      </c>
      <c r="E677" t="s">
        <v>14</v>
      </c>
      <c r="F677">
        <v>63</v>
      </c>
      <c r="G677" t="s">
        <v>105</v>
      </c>
      <c r="H677" s="2">
        <v>43004</v>
      </c>
      <c r="I677">
        <v>72340</v>
      </c>
      <c r="J677">
        <v>0</v>
      </c>
      <c r="K677">
        <v>0</v>
      </c>
      <c r="L677">
        <v>72340</v>
      </c>
      <c r="M677" t="s">
        <v>15</v>
      </c>
      <c r="N677" t="s">
        <v>28</v>
      </c>
      <c r="O677" s="2">
        <v>43558</v>
      </c>
      <c r="P677">
        <v>1</v>
      </c>
    </row>
    <row r="678" spans="1:16" x14ac:dyDescent="0.3">
      <c r="A678" t="s">
        <v>784</v>
      </c>
      <c r="B678" t="s">
        <v>32</v>
      </c>
      <c r="C678" t="s">
        <v>42</v>
      </c>
      <c r="D678" t="s">
        <v>31</v>
      </c>
      <c r="E678" t="s">
        <v>14</v>
      </c>
      <c r="F678">
        <v>29</v>
      </c>
      <c r="G678" t="s">
        <v>93</v>
      </c>
      <c r="H678" s="2">
        <v>42676</v>
      </c>
      <c r="I678">
        <v>122054</v>
      </c>
      <c r="J678">
        <v>0.06</v>
      </c>
      <c r="K678">
        <v>7323</v>
      </c>
      <c r="L678">
        <v>129377.24</v>
      </c>
      <c r="M678" t="s">
        <v>15</v>
      </c>
      <c r="N678" t="s">
        <v>28</v>
      </c>
      <c r="O678" s="2"/>
      <c r="P678">
        <v>0</v>
      </c>
    </row>
    <row r="679" spans="1:16" x14ac:dyDescent="0.3">
      <c r="A679" t="s">
        <v>785</v>
      </c>
      <c r="B679" t="s">
        <v>22</v>
      </c>
      <c r="C679" t="s">
        <v>12</v>
      </c>
      <c r="D679" t="s">
        <v>18</v>
      </c>
      <c r="E679" t="s">
        <v>14</v>
      </c>
      <c r="F679">
        <v>27</v>
      </c>
      <c r="G679" t="s">
        <v>93</v>
      </c>
      <c r="H679" s="2">
        <v>43103</v>
      </c>
      <c r="I679">
        <v>167100</v>
      </c>
      <c r="J679">
        <v>0.2</v>
      </c>
      <c r="K679">
        <v>33420</v>
      </c>
      <c r="L679">
        <v>200520</v>
      </c>
      <c r="M679" t="s">
        <v>20</v>
      </c>
      <c r="N679" t="s">
        <v>53</v>
      </c>
      <c r="O679" s="2"/>
      <c r="P679">
        <v>0</v>
      </c>
    </row>
    <row r="680" spans="1:16" x14ac:dyDescent="0.3">
      <c r="A680" t="s">
        <v>786</v>
      </c>
      <c r="B680" t="s">
        <v>17</v>
      </c>
      <c r="C680" t="s">
        <v>12</v>
      </c>
      <c r="D680" t="s">
        <v>31</v>
      </c>
      <c r="E680" t="s">
        <v>14</v>
      </c>
      <c r="F680">
        <v>53</v>
      </c>
      <c r="G680" t="s">
        <v>104</v>
      </c>
      <c r="H680" s="2">
        <v>35543</v>
      </c>
      <c r="I680">
        <v>78153</v>
      </c>
      <c r="J680">
        <v>0</v>
      </c>
      <c r="K680">
        <v>0</v>
      </c>
      <c r="L680">
        <v>78153</v>
      </c>
      <c r="M680" t="s">
        <v>15</v>
      </c>
      <c r="N680" t="s">
        <v>34</v>
      </c>
      <c r="O680" s="2"/>
      <c r="P680">
        <v>0</v>
      </c>
    </row>
    <row r="681" spans="1:16" x14ac:dyDescent="0.3">
      <c r="A681" t="s">
        <v>787</v>
      </c>
      <c r="B681" t="s">
        <v>32</v>
      </c>
      <c r="C681" t="s">
        <v>23</v>
      </c>
      <c r="D681" t="s">
        <v>18</v>
      </c>
      <c r="E681" t="s">
        <v>14</v>
      </c>
      <c r="F681">
        <v>37</v>
      </c>
      <c r="G681" t="s">
        <v>106</v>
      </c>
      <c r="H681" s="2">
        <v>43935</v>
      </c>
      <c r="I681">
        <v>103524</v>
      </c>
      <c r="J681">
        <v>0.09</v>
      </c>
      <c r="K681">
        <v>9317</v>
      </c>
      <c r="L681">
        <v>112841.16</v>
      </c>
      <c r="M681" t="s">
        <v>15</v>
      </c>
      <c r="N681" t="s">
        <v>28</v>
      </c>
      <c r="O681" s="2"/>
      <c r="P681">
        <v>0</v>
      </c>
    </row>
    <row r="682" spans="1:16" x14ac:dyDescent="0.3">
      <c r="A682" t="s">
        <v>788</v>
      </c>
      <c r="B682" t="s">
        <v>32</v>
      </c>
      <c r="C682" t="s">
        <v>12</v>
      </c>
      <c r="D682" t="s">
        <v>31</v>
      </c>
      <c r="E682" t="s">
        <v>19</v>
      </c>
      <c r="F682">
        <v>30</v>
      </c>
      <c r="G682" t="s">
        <v>93</v>
      </c>
      <c r="H682" s="2">
        <v>42952</v>
      </c>
      <c r="I682">
        <v>119906</v>
      </c>
      <c r="J682">
        <v>0.05</v>
      </c>
      <c r="K682">
        <v>5995</v>
      </c>
      <c r="L682">
        <v>125901.3</v>
      </c>
      <c r="M682" t="s">
        <v>15</v>
      </c>
      <c r="N682" t="s">
        <v>43</v>
      </c>
      <c r="O682" s="2"/>
      <c r="P682">
        <v>0</v>
      </c>
    </row>
    <row r="683" spans="1:16" x14ac:dyDescent="0.3">
      <c r="A683" t="s">
        <v>789</v>
      </c>
      <c r="B683" t="s">
        <v>33</v>
      </c>
      <c r="C683" t="s">
        <v>42</v>
      </c>
      <c r="D683" t="s">
        <v>24</v>
      </c>
      <c r="E683" t="s">
        <v>14</v>
      </c>
      <c r="F683">
        <v>28</v>
      </c>
      <c r="G683" t="s">
        <v>93</v>
      </c>
      <c r="H683" s="2">
        <v>43847</v>
      </c>
      <c r="I683">
        <v>45061</v>
      </c>
      <c r="J683">
        <v>0</v>
      </c>
      <c r="K683">
        <v>0</v>
      </c>
      <c r="L683">
        <v>45061</v>
      </c>
      <c r="M683" t="s">
        <v>15</v>
      </c>
      <c r="N683" t="s">
        <v>34</v>
      </c>
      <c r="O683" s="2"/>
      <c r="P683">
        <v>0</v>
      </c>
    </row>
    <row r="684" spans="1:16" x14ac:dyDescent="0.3">
      <c r="A684" t="s">
        <v>790</v>
      </c>
      <c r="B684" t="s">
        <v>70</v>
      </c>
      <c r="C684" t="s">
        <v>12</v>
      </c>
      <c r="D684" t="s">
        <v>31</v>
      </c>
      <c r="E684" t="s">
        <v>19</v>
      </c>
      <c r="F684">
        <v>51</v>
      </c>
      <c r="G684" t="s">
        <v>104</v>
      </c>
      <c r="H684" s="2">
        <v>37638</v>
      </c>
      <c r="I684">
        <v>91399</v>
      </c>
      <c r="J684">
        <v>0</v>
      </c>
      <c r="K684">
        <v>0</v>
      </c>
      <c r="L684">
        <v>91399</v>
      </c>
      <c r="M684" t="s">
        <v>15</v>
      </c>
      <c r="N684" t="s">
        <v>16</v>
      </c>
      <c r="O684" s="2"/>
      <c r="P684">
        <v>0</v>
      </c>
    </row>
    <row r="685" spans="1:16" x14ac:dyDescent="0.3">
      <c r="A685" t="s">
        <v>791</v>
      </c>
      <c r="B685" t="s">
        <v>52</v>
      </c>
      <c r="C685" t="s">
        <v>12</v>
      </c>
      <c r="D685" t="s">
        <v>13</v>
      </c>
      <c r="E685" t="s">
        <v>19</v>
      </c>
      <c r="F685">
        <v>28</v>
      </c>
      <c r="G685" t="s">
        <v>93</v>
      </c>
      <c r="H685" s="2">
        <v>43006</v>
      </c>
      <c r="I685">
        <v>97336</v>
      </c>
      <c r="J685">
        <v>0</v>
      </c>
      <c r="K685">
        <v>0</v>
      </c>
      <c r="L685">
        <v>97336</v>
      </c>
      <c r="M685" t="s">
        <v>15</v>
      </c>
      <c r="N685" t="s">
        <v>36</v>
      </c>
      <c r="O685" s="2"/>
      <c r="P685">
        <v>0</v>
      </c>
    </row>
    <row r="686" spans="1:16" x14ac:dyDescent="0.3">
      <c r="A686" t="s">
        <v>792</v>
      </c>
      <c r="B686" t="s">
        <v>11</v>
      </c>
      <c r="C686" t="s">
        <v>35</v>
      </c>
      <c r="D686" t="s">
        <v>31</v>
      </c>
      <c r="E686" t="s">
        <v>14</v>
      </c>
      <c r="F686">
        <v>31</v>
      </c>
      <c r="G686" t="s">
        <v>93</v>
      </c>
      <c r="H686" s="2">
        <v>42755</v>
      </c>
      <c r="I686">
        <v>124629</v>
      </c>
      <c r="J686">
        <v>0.1</v>
      </c>
      <c r="K686">
        <v>12463</v>
      </c>
      <c r="L686">
        <v>137091.9</v>
      </c>
      <c r="M686" t="s">
        <v>15</v>
      </c>
      <c r="N686" t="s">
        <v>43</v>
      </c>
      <c r="O686" s="2"/>
      <c r="P686">
        <v>0</v>
      </c>
    </row>
    <row r="687" spans="1:16" x14ac:dyDescent="0.3">
      <c r="A687" t="s">
        <v>793</v>
      </c>
      <c r="B687" t="s">
        <v>41</v>
      </c>
      <c r="C687" t="s">
        <v>37</v>
      </c>
      <c r="D687" t="s">
        <v>24</v>
      </c>
      <c r="E687" t="s">
        <v>14</v>
      </c>
      <c r="F687">
        <v>28</v>
      </c>
      <c r="G687" t="s">
        <v>93</v>
      </c>
      <c r="H687" s="2">
        <v>44402</v>
      </c>
      <c r="I687">
        <v>231850</v>
      </c>
      <c r="J687">
        <v>0.39</v>
      </c>
      <c r="K687">
        <v>90422</v>
      </c>
      <c r="L687">
        <v>322271.5</v>
      </c>
      <c r="M687" t="s">
        <v>15</v>
      </c>
      <c r="N687" t="s">
        <v>34</v>
      </c>
      <c r="O687" s="2"/>
      <c r="P687">
        <v>0</v>
      </c>
    </row>
    <row r="688" spans="1:16" x14ac:dyDescent="0.3">
      <c r="A688" t="s">
        <v>794</v>
      </c>
      <c r="B688" t="s">
        <v>32</v>
      </c>
      <c r="C688" t="s">
        <v>35</v>
      </c>
      <c r="D688" t="s">
        <v>13</v>
      </c>
      <c r="E688" t="s">
        <v>19</v>
      </c>
      <c r="F688">
        <v>34</v>
      </c>
      <c r="G688" t="s">
        <v>93</v>
      </c>
      <c r="H688" s="2">
        <v>43255</v>
      </c>
      <c r="I688">
        <v>128329</v>
      </c>
      <c r="J688">
        <v>0.08</v>
      </c>
      <c r="K688">
        <v>10266</v>
      </c>
      <c r="L688">
        <v>138595.32</v>
      </c>
      <c r="M688" t="s">
        <v>15</v>
      </c>
      <c r="N688" t="s">
        <v>28</v>
      </c>
      <c r="O688" s="2"/>
      <c r="P688">
        <v>0</v>
      </c>
    </row>
    <row r="689" spans="1:16" x14ac:dyDescent="0.3">
      <c r="A689" t="s">
        <v>795</v>
      </c>
      <c r="B689" t="s">
        <v>41</v>
      </c>
      <c r="C689" t="s">
        <v>42</v>
      </c>
      <c r="D689" t="s">
        <v>24</v>
      </c>
      <c r="E689" t="s">
        <v>19</v>
      </c>
      <c r="F689">
        <v>44</v>
      </c>
      <c r="G689" t="s">
        <v>106</v>
      </c>
      <c r="H689" s="2">
        <v>44283</v>
      </c>
      <c r="I689">
        <v>186033</v>
      </c>
      <c r="J689">
        <v>0.34</v>
      </c>
      <c r="K689">
        <v>63251</v>
      </c>
      <c r="L689">
        <v>249284.22</v>
      </c>
      <c r="M689" t="s">
        <v>44</v>
      </c>
      <c r="N689" t="s">
        <v>61</v>
      </c>
      <c r="O689" s="2"/>
      <c r="P689">
        <v>0</v>
      </c>
    </row>
    <row r="690" spans="1:16" x14ac:dyDescent="0.3">
      <c r="A690" t="s">
        <v>796</v>
      </c>
      <c r="B690" t="s">
        <v>11</v>
      </c>
      <c r="C690" t="s">
        <v>42</v>
      </c>
      <c r="D690" t="s">
        <v>18</v>
      </c>
      <c r="E690" t="s">
        <v>19</v>
      </c>
      <c r="F690">
        <v>60</v>
      </c>
      <c r="G690" t="s">
        <v>105</v>
      </c>
      <c r="H690" s="2">
        <v>44403</v>
      </c>
      <c r="I690">
        <v>121480</v>
      </c>
      <c r="J690">
        <v>0.14000000000000001</v>
      </c>
      <c r="K690">
        <v>17007</v>
      </c>
      <c r="L690">
        <v>138487.20000000001</v>
      </c>
      <c r="M690" t="s">
        <v>15</v>
      </c>
      <c r="N690" t="s">
        <v>28</v>
      </c>
      <c r="O690" s="2"/>
      <c r="P690">
        <v>0</v>
      </c>
    </row>
    <row r="691" spans="1:16" x14ac:dyDescent="0.3">
      <c r="A691" t="s">
        <v>797</v>
      </c>
      <c r="B691" t="s">
        <v>22</v>
      </c>
      <c r="C691" t="s">
        <v>37</v>
      </c>
      <c r="D691" t="s">
        <v>24</v>
      </c>
      <c r="E691" t="s">
        <v>14</v>
      </c>
      <c r="F691">
        <v>41</v>
      </c>
      <c r="G691" t="s">
        <v>106</v>
      </c>
      <c r="H691" s="2">
        <v>40319</v>
      </c>
      <c r="I691">
        <v>153275</v>
      </c>
      <c r="J691">
        <v>0.24</v>
      </c>
      <c r="K691">
        <v>36786</v>
      </c>
      <c r="L691">
        <v>190061</v>
      </c>
      <c r="M691" t="s">
        <v>15</v>
      </c>
      <c r="N691" t="s">
        <v>43</v>
      </c>
      <c r="O691" s="2"/>
      <c r="P691">
        <v>0</v>
      </c>
    </row>
    <row r="692" spans="1:16" x14ac:dyDescent="0.3">
      <c r="A692" t="s">
        <v>798</v>
      </c>
      <c r="B692" t="s">
        <v>27</v>
      </c>
      <c r="C692" t="s">
        <v>30</v>
      </c>
      <c r="D692" t="s">
        <v>13</v>
      </c>
      <c r="E692" t="s">
        <v>14</v>
      </c>
      <c r="F692">
        <v>62</v>
      </c>
      <c r="G692" t="s">
        <v>105</v>
      </c>
      <c r="H692" s="2">
        <v>43969</v>
      </c>
      <c r="I692">
        <v>97830</v>
      </c>
      <c r="J692">
        <v>0</v>
      </c>
      <c r="K692">
        <v>0</v>
      </c>
      <c r="L692">
        <v>97830</v>
      </c>
      <c r="M692" t="s">
        <v>15</v>
      </c>
      <c r="N692" t="s">
        <v>36</v>
      </c>
      <c r="O692" s="2"/>
      <c r="P692">
        <v>0</v>
      </c>
    </row>
    <row r="693" spans="1:16" x14ac:dyDescent="0.3">
      <c r="A693" t="s">
        <v>799</v>
      </c>
      <c r="B693" t="s">
        <v>41</v>
      </c>
      <c r="C693" t="s">
        <v>42</v>
      </c>
      <c r="D693" t="s">
        <v>31</v>
      </c>
      <c r="E693" t="s">
        <v>14</v>
      </c>
      <c r="F693">
        <v>47</v>
      </c>
      <c r="G693" t="s">
        <v>104</v>
      </c>
      <c r="H693" s="2">
        <v>36232</v>
      </c>
      <c r="I693">
        <v>239394</v>
      </c>
      <c r="J693">
        <v>0.32</v>
      </c>
      <c r="K693">
        <v>76606</v>
      </c>
      <c r="L693">
        <v>316000.08</v>
      </c>
      <c r="M693" t="s">
        <v>15</v>
      </c>
      <c r="N693" t="s">
        <v>36</v>
      </c>
      <c r="O693" s="2"/>
      <c r="P693">
        <v>0</v>
      </c>
    </row>
    <row r="694" spans="1:16" x14ac:dyDescent="0.3">
      <c r="A694" t="s">
        <v>800</v>
      </c>
      <c r="B694" t="s">
        <v>33</v>
      </c>
      <c r="C694" t="s">
        <v>23</v>
      </c>
      <c r="D694" t="s">
        <v>24</v>
      </c>
      <c r="E694" t="s">
        <v>14</v>
      </c>
      <c r="F694">
        <v>62</v>
      </c>
      <c r="G694" t="s">
        <v>105</v>
      </c>
      <c r="H694" s="2">
        <v>37519</v>
      </c>
      <c r="I694">
        <v>49738</v>
      </c>
      <c r="J694">
        <v>0</v>
      </c>
      <c r="K694">
        <v>0</v>
      </c>
      <c r="L694">
        <v>49738</v>
      </c>
      <c r="M694" t="s">
        <v>20</v>
      </c>
      <c r="N694" t="s">
        <v>49</v>
      </c>
      <c r="O694" s="2"/>
      <c r="P694">
        <v>0</v>
      </c>
    </row>
    <row r="695" spans="1:16" x14ac:dyDescent="0.3">
      <c r="A695" t="s">
        <v>801</v>
      </c>
      <c r="B695" t="s">
        <v>33</v>
      </c>
      <c r="C695" t="s">
        <v>35</v>
      </c>
      <c r="D695" t="s">
        <v>18</v>
      </c>
      <c r="E695" t="s">
        <v>14</v>
      </c>
      <c r="F695">
        <v>33</v>
      </c>
      <c r="G695" t="s">
        <v>93</v>
      </c>
      <c r="H695" s="2">
        <v>43247</v>
      </c>
      <c r="I695">
        <v>45049</v>
      </c>
      <c r="J695">
        <v>0</v>
      </c>
      <c r="K695">
        <v>0</v>
      </c>
      <c r="L695">
        <v>45049</v>
      </c>
      <c r="M695" t="s">
        <v>15</v>
      </c>
      <c r="N695" t="s">
        <v>16</v>
      </c>
      <c r="O695" s="2"/>
      <c r="P695">
        <v>0</v>
      </c>
    </row>
    <row r="696" spans="1:16" x14ac:dyDescent="0.3">
      <c r="A696" t="s">
        <v>802</v>
      </c>
      <c r="B696" t="s">
        <v>22</v>
      </c>
      <c r="C696" t="s">
        <v>23</v>
      </c>
      <c r="D696" t="s">
        <v>13</v>
      </c>
      <c r="E696" t="s">
        <v>14</v>
      </c>
      <c r="F696">
        <v>27</v>
      </c>
      <c r="G696" t="s">
        <v>93</v>
      </c>
      <c r="H696" s="2">
        <v>43977</v>
      </c>
      <c r="I696">
        <v>153628</v>
      </c>
      <c r="J696">
        <v>0.28999999999999998</v>
      </c>
      <c r="K696">
        <v>44552</v>
      </c>
      <c r="L696">
        <v>198180.12</v>
      </c>
      <c r="M696" t="s">
        <v>20</v>
      </c>
      <c r="N696" t="s">
        <v>21</v>
      </c>
      <c r="O696" s="2">
        <v>44177</v>
      </c>
      <c r="P696">
        <v>1</v>
      </c>
    </row>
    <row r="697" spans="1:16" x14ac:dyDescent="0.3">
      <c r="A697" t="s">
        <v>803</v>
      </c>
      <c r="B697" t="s">
        <v>11</v>
      </c>
      <c r="C697" t="s">
        <v>30</v>
      </c>
      <c r="D697" t="s">
        <v>18</v>
      </c>
      <c r="E697" t="s">
        <v>19</v>
      </c>
      <c r="F697">
        <v>25</v>
      </c>
      <c r="G697" t="s">
        <v>93</v>
      </c>
      <c r="H697" s="2">
        <v>44362</v>
      </c>
      <c r="I697">
        <v>142731</v>
      </c>
      <c r="J697">
        <v>0.11</v>
      </c>
      <c r="K697">
        <v>15700</v>
      </c>
      <c r="L697">
        <v>158431.41</v>
      </c>
      <c r="M697" t="s">
        <v>20</v>
      </c>
      <c r="N697" t="s">
        <v>40</v>
      </c>
      <c r="O697" s="2">
        <v>44715</v>
      </c>
      <c r="P697">
        <v>1</v>
      </c>
    </row>
    <row r="698" spans="1:16" x14ac:dyDescent="0.3">
      <c r="A698" t="s">
        <v>804</v>
      </c>
      <c r="B698" t="s">
        <v>11</v>
      </c>
      <c r="C698" t="s">
        <v>42</v>
      </c>
      <c r="D698" t="s">
        <v>24</v>
      </c>
      <c r="E698" t="s">
        <v>14</v>
      </c>
      <c r="F698">
        <v>29</v>
      </c>
      <c r="G698" t="s">
        <v>93</v>
      </c>
      <c r="H698" s="2">
        <v>43966</v>
      </c>
      <c r="I698">
        <v>137106</v>
      </c>
      <c r="J698">
        <v>0.12</v>
      </c>
      <c r="K698">
        <v>16453</v>
      </c>
      <c r="L698">
        <v>153558.72</v>
      </c>
      <c r="M698" t="s">
        <v>44</v>
      </c>
      <c r="N698" t="s">
        <v>61</v>
      </c>
      <c r="O698" s="2"/>
      <c r="P698">
        <v>0</v>
      </c>
    </row>
    <row r="699" spans="1:16" x14ac:dyDescent="0.3">
      <c r="A699" t="s">
        <v>805</v>
      </c>
      <c r="B699" t="s">
        <v>41</v>
      </c>
      <c r="C699" t="s">
        <v>23</v>
      </c>
      <c r="D699" t="s">
        <v>31</v>
      </c>
      <c r="E699" t="s">
        <v>14</v>
      </c>
      <c r="F699">
        <v>54</v>
      </c>
      <c r="G699" t="s">
        <v>104</v>
      </c>
      <c r="H699" s="2">
        <v>39330</v>
      </c>
      <c r="I699">
        <v>183239</v>
      </c>
      <c r="J699">
        <v>0.32</v>
      </c>
      <c r="K699">
        <v>58636</v>
      </c>
      <c r="L699">
        <v>241875.48</v>
      </c>
      <c r="M699" t="s">
        <v>15</v>
      </c>
      <c r="N699" t="s">
        <v>16</v>
      </c>
      <c r="O699" s="2"/>
      <c r="P699">
        <v>0</v>
      </c>
    </row>
    <row r="700" spans="1:16" x14ac:dyDescent="0.3">
      <c r="A700" t="s">
        <v>806</v>
      </c>
      <c r="B700" t="s">
        <v>33</v>
      </c>
      <c r="C700" t="s">
        <v>35</v>
      </c>
      <c r="D700" t="s">
        <v>18</v>
      </c>
      <c r="E700" t="s">
        <v>14</v>
      </c>
      <c r="F700">
        <v>28</v>
      </c>
      <c r="G700" t="s">
        <v>93</v>
      </c>
      <c r="H700" s="2">
        <v>43610</v>
      </c>
      <c r="I700">
        <v>45819</v>
      </c>
      <c r="J700">
        <v>0</v>
      </c>
      <c r="K700">
        <v>0</v>
      </c>
      <c r="L700">
        <v>45819</v>
      </c>
      <c r="M700" t="s">
        <v>15</v>
      </c>
      <c r="N700" t="s">
        <v>34</v>
      </c>
      <c r="O700" s="2"/>
      <c r="P700">
        <v>0</v>
      </c>
    </row>
    <row r="701" spans="1:16" x14ac:dyDescent="0.3">
      <c r="A701" t="s">
        <v>807</v>
      </c>
      <c r="B701" t="s">
        <v>33</v>
      </c>
      <c r="C701" t="s">
        <v>35</v>
      </c>
      <c r="D701" t="s">
        <v>13</v>
      </c>
      <c r="E701" t="s">
        <v>14</v>
      </c>
      <c r="F701">
        <v>54</v>
      </c>
      <c r="G701" t="s">
        <v>104</v>
      </c>
      <c r="H701" s="2">
        <v>39080</v>
      </c>
      <c r="I701">
        <v>55518</v>
      </c>
      <c r="J701">
        <v>0</v>
      </c>
      <c r="K701">
        <v>0</v>
      </c>
      <c r="L701">
        <v>55518</v>
      </c>
      <c r="M701" t="s">
        <v>15</v>
      </c>
      <c r="N701" t="s">
        <v>43</v>
      </c>
      <c r="O701" s="2"/>
      <c r="P701">
        <v>0</v>
      </c>
    </row>
    <row r="702" spans="1:16" x14ac:dyDescent="0.3">
      <c r="A702" t="s">
        <v>808</v>
      </c>
      <c r="B702" t="s">
        <v>32</v>
      </c>
      <c r="C702" t="s">
        <v>42</v>
      </c>
      <c r="D702" t="s">
        <v>18</v>
      </c>
      <c r="E702" t="s">
        <v>14</v>
      </c>
      <c r="F702">
        <v>50</v>
      </c>
      <c r="G702" t="s">
        <v>104</v>
      </c>
      <c r="H702" s="2">
        <v>40979</v>
      </c>
      <c r="I702">
        <v>108134</v>
      </c>
      <c r="J702">
        <v>0.1</v>
      </c>
      <c r="K702">
        <v>10813</v>
      </c>
      <c r="L702">
        <v>118947.4</v>
      </c>
      <c r="M702" t="s">
        <v>20</v>
      </c>
      <c r="N702" t="s">
        <v>40</v>
      </c>
      <c r="O702" s="2"/>
      <c r="P702">
        <v>0</v>
      </c>
    </row>
    <row r="703" spans="1:16" x14ac:dyDescent="0.3">
      <c r="A703" t="s">
        <v>809</v>
      </c>
      <c r="B703" t="s">
        <v>32</v>
      </c>
      <c r="C703" t="s">
        <v>42</v>
      </c>
      <c r="D703" t="s">
        <v>13</v>
      </c>
      <c r="E703" t="s">
        <v>14</v>
      </c>
      <c r="F703">
        <v>55</v>
      </c>
      <c r="G703" t="s">
        <v>104</v>
      </c>
      <c r="H703" s="2">
        <v>33958</v>
      </c>
      <c r="I703">
        <v>113950</v>
      </c>
      <c r="J703">
        <v>0.09</v>
      </c>
      <c r="K703">
        <v>10256</v>
      </c>
      <c r="L703">
        <v>124205.5</v>
      </c>
      <c r="M703" t="s">
        <v>15</v>
      </c>
      <c r="N703" t="s">
        <v>34</v>
      </c>
      <c r="O703" s="2"/>
      <c r="P703">
        <v>0</v>
      </c>
    </row>
    <row r="704" spans="1:16" x14ac:dyDescent="0.3">
      <c r="A704" t="s">
        <v>810</v>
      </c>
      <c r="B704" t="s">
        <v>41</v>
      </c>
      <c r="C704" t="s">
        <v>42</v>
      </c>
      <c r="D704" t="s">
        <v>24</v>
      </c>
      <c r="E704" t="s">
        <v>14</v>
      </c>
      <c r="F704">
        <v>52</v>
      </c>
      <c r="G704" t="s">
        <v>104</v>
      </c>
      <c r="H704" s="2">
        <v>35886</v>
      </c>
      <c r="I704">
        <v>182035</v>
      </c>
      <c r="J704">
        <v>0.3</v>
      </c>
      <c r="K704">
        <v>54610</v>
      </c>
      <c r="L704">
        <v>236645.5</v>
      </c>
      <c r="M704" t="s">
        <v>15</v>
      </c>
      <c r="N704" t="s">
        <v>25</v>
      </c>
      <c r="O704" s="2"/>
      <c r="P704">
        <v>0</v>
      </c>
    </row>
    <row r="705" spans="1:16" x14ac:dyDescent="0.3">
      <c r="A705" t="s">
        <v>811</v>
      </c>
      <c r="B705" t="s">
        <v>22</v>
      </c>
      <c r="C705" t="s">
        <v>35</v>
      </c>
      <c r="D705" t="s">
        <v>24</v>
      </c>
      <c r="E705" t="s">
        <v>19</v>
      </c>
      <c r="F705">
        <v>35</v>
      </c>
      <c r="G705" t="s">
        <v>93</v>
      </c>
      <c r="H705" s="2">
        <v>42963</v>
      </c>
      <c r="I705">
        <v>181356</v>
      </c>
      <c r="J705">
        <v>0.23</v>
      </c>
      <c r="K705">
        <v>41712</v>
      </c>
      <c r="L705">
        <v>223067.88</v>
      </c>
      <c r="M705" t="s">
        <v>20</v>
      </c>
      <c r="N705" t="s">
        <v>49</v>
      </c>
      <c r="O705" s="2"/>
      <c r="P705">
        <v>0</v>
      </c>
    </row>
    <row r="706" spans="1:16" x14ac:dyDescent="0.3">
      <c r="A706" t="s">
        <v>812</v>
      </c>
      <c r="B706" t="s">
        <v>29</v>
      </c>
      <c r="C706" t="s">
        <v>30</v>
      </c>
      <c r="D706" t="s">
        <v>31</v>
      </c>
      <c r="E706" t="s">
        <v>14</v>
      </c>
      <c r="F706">
        <v>26</v>
      </c>
      <c r="G706" t="s">
        <v>93</v>
      </c>
      <c r="H706" s="2">
        <v>43698</v>
      </c>
      <c r="I706">
        <v>66084</v>
      </c>
      <c r="J706">
        <v>0</v>
      </c>
      <c r="K706">
        <v>0</v>
      </c>
      <c r="L706">
        <v>66084</v>
      </c>
      <c r="M706" t="s">
        <v>15</v>
      </c>
      <c r="N706" t="s">
        <v>16</v>
      </c>
      <c r="O706" s="2"/>
      <c r="P706">
        <v>0</v>
      </c>
    </row>
    <row r="707" spans="1:16" x14ac:dyDescent="0.3">
      <c r="A707" t="s">
        <v>813</v>
      </c>
      <c r="B707" t="s">
        <v>69</v>
      </c>
      <c r="C707" t="s">
        <v>12</v>
      </c>
      <c r="D707" t="s">
        <v>24</v>
      </c>
      <c r="E707" t="s">
        <v>14</v>
      </c>
      <c r="F707">
        <v>43</v>
      </c>
      <c r="G707" t="s">
        <v>106</v>
      </c>
      <c r="H707" s="2">
        <v>40290</v>
      </c>
      <c r="I707">
        <v>76912</v>
      </c>
      <c r="J707">
        <v>0</v>
      </c>
      <c r="K707">
        <v>0</v>
      </c>
      <c r="L707">
        <v>76912</v>
      </c>
      <c r="M707" t="s">
        <v>44</v>
      </c>
      <c r="N707" t="s">
        <v>61</v>
      </c>
      <c r="O707" s="2"/>
      <c r="P707">
        <v>0</v>
      </c>
    </row>
    <row r="708" spans="1:16" x14ac:dyDescent="0.3">
      <c r="A708" t="s">
        <v>814</v>
      </c>
      <c r="B708" t="s">
        <v>62</v>
      </c>
      <c r="C708" t="s">
        <v>39</v>
      </c>
      <c r="D708" t="s">
        <v>13</v>
      </c>
      <c r="E708" t="s">
        <v>14</v>
      </c>
      <c r="F708">
        <v>63</v>
      </c>
      <c r="G708" t="s">
        <v>105</v>
      </c>
      <c r="H708" s="2">
        <v>43227</v>
      </c>
      <c r="I708">
        <v>67987</v>
      </c>
      <c r="J708">
        <v>0</v>
      </c>
      <c r="K708">
        <v>0</v>
      </c>
      <c r="L708">
        <v>67987</v>
      </c>
      <c r="M708" t="s">
        <v>15</v>
      </c>
      <c r="N708" t="s">
        <v>34</v>
      </c>
      <c r="O708" s="2"/>
      <c r="P708">
        <v>0</v>
      </c>
    </row>
    <row r="709" spans="1:16" x14ac:dyDescent="0.3">
      <c r="A709" t="s">
        <v>815</v>
      </c>
      <c r="B709" t="s">
        <v>51</v>
      </c>
      <c r="C709" t="s">
        <v>42</v>
      </c>
      <c r="D709" t="s">
        <v>18</v>
      </c>
      <c r="E709" t="s">
        <v>19</v>
      </c>
      <c r="F709">
        <v>65</v>
      </c>
      <c r="G709" t="s">
        <v>105</v>
      </c>
      <c r="H709" s="2">
        <v>38584</v>
      </c>
      <c r="I709">
        <v>59833</v>
      </c>
      <c r="J709">
        <v>0</v>
      </c>
      <c r="K709">
        <v>0</v>
      </c>
      <c r="L709">
        <v>59833</v>
      </c>
      <c r="M709" t="s">
        <v>15</v>
      </c>
      <c r="N709" t="s">
        <v>43</v>
      </c>
      <c r="O709" s="2"/>
      <c r="P709">
        <v>0</v>
      </c>
    </row>
    <row r="710" spans="1:16" x14ac:dyDescent="0.3">
      <c r="A710" t="s">
        <v>816</v>
      </c>
      <c r="B710" t="s">
        <v>11</v>
      </c>
      <c r="C710" t="s">
        <v>42</v>
      </c>
      <c r="D710" t="s">
        <v>24</v>
      </c>
      <c r="E710" t="s">
        <v>19</v>
      </c>
      <c r="F710">
        <v>45</v>
      </c>
      <c r="G710" t="s">
        <v>106</v>
      </c>
      <c r="H710" s="2">
        <v>38453</v>
      </c>
      <c r="I710">
        <v>128468</v>
      </c>
      <c r="J710">
        <v>0.11</v>
      </c>
      <c r="K710">
        <v>14131</v>
      </c>
      <c r="L710">
        <v>142599.48000000001</v>
      </c>
      <c r="M710" t="s">
        <v>15</v>
      </c>
      <c r="N710" t="s">
        <v>25</v>
      </c>
      <c r="O710" s="2"/>
      <c r="P710">
        <v>0</v>
      </c>
    </row>
    <row r="711" spans="1:16" x14ac:dyDescent="0.3">
      <c r="A711" t="s">
        <v>817</v>
      </c>
      <c r="B711" t="s">
        <v>32</v>
      </c>
      <c r="C711" t="s">
        <v>30</v>
      </c>
      <c r="D711" t="s">
        <v>31</v>
      </c>
      <c r="E711" t="s">
        <v>19</v>
      </c>
      <c r="F711">
        <v>42</v>
      </c>
      <c r="G711" t="s">
        <v>106</v>
      </c>
      <c r="H711" s="2">
        <v>40692</v>
      </c>
      <c r="I711">
        <v>102440</v>
      </c>
      <c r="J711">
        <v>0.06</v>
      </c>
      <c r="K711">
        <v>6146</v>
      </c>
      <c r="L711">
        <v>108586.4</v>
      </c>
      <c r="M711" t="s">
        <v>15</v>
      </c>
      <c r="N711" t="s">
        <v>25</v>
      </c>
      <c r="O711" s="2"/>
      <c r="P711">
        <v>0</v>
      </c>
    </row>
    <row r="712" spans="1:16" x14ac:dyDescent="0.3">
      <c r="A712" t="s">
        <v>818</v>
      </c>
      <c r="B712" t="s">
        <v>41</v>
      </c>
      <c r="C712" t="s">
        <v>12</v>
      </c>
      <c r="D712" t="s">
        <v>24</v>
      </c>
      <c r="E712" t="s">
        <v>19</v>
      </c>
      <c r="F712">
        <v>59</v>
      </c>
      <c r="G712" t="s">
        <v>105</v>
      </c>
      <c r="H712" s="2">
        <v>40542</v>
      </c>
      <c r="I712">
        <v>246619</v>
      </c>
      <c r="J712">
        <v>0.36</v>
      </c>
      <c r="K712">
        <v>88783</v>
      </c>
      <c r="L712">
        <v>335401.83999999997</v>
      </c>
      <c r="M712" t="s">
        <v>15</v>
      </c>
      <c r="N712" t="s">
        <v>34</v>
      </c>
      <c r="O712" s="2"/>
      <c r="P712">
        <v>0</v>
      </c>
    </row>
    <row r="713" spans="1:16" x14ac:dyDescent="0.3">
      <c r="A713" t="s">
        <v>819</v>
      </c>
      <c r="B713" t="s">
        <v>32</v>
      </c>
      <c r="C713" t="s">
        <v>37</v>
      </c>
      <c r="D713" t="s">
        <v>31</v>
      </c>
      <c r="E713" t="s">
        <v>14</v>
      </c>
      <c r="F713">
        <v>42</v>
      </c>
      <c r="G713" t="s">
        <v>106</v>
      </c>
      <c r="H713" s="2">
        <v>43058</v>
      </c>
      <c r="I713">
        <v>101143</v>
      </c>
      <c r="J713">
        <v>0.06</v>
      </c>
      <c r="K713">
        <v>6069</v>
      </c>
      <c r="L713">
        <v>107211.58</v>
      </c>
      <c r="M713" t="s">
        <v>15</v>
      </c>
      <c r="N713" t="s">
        <v>34</v>
      </c>
      <c r="O713" s="2"/>
      <c r="P713">
        <v>0</v>
      </c>
    </row>
    <row r="714" spans="1:16" x14ac:dyDescent="0.3">
      <c r="A714" t="s">
        <v>820</v>
      </c>
      <c r="B714" t="s">
        <v>59</v>
      </c>
      <c r="C714" t="s">
        <v>37</v>
      </c>
      <c r="D714" t="s">
        <v>18</v>
      </c>
      <c r="E714" t="s">
        <v>14</v>
      </c>
      <c r="F714">
        <v>45</v>
      </c>
      <c r="G714" t="s">
        <v>106</v>
      </c>
      <c r="H714" s="2">
        <v>38639</v>
      </c>
      <c r="I714">
        <v>51404</v>
      </c>
      <c r="J714">
        <v>0</v>
      </c>
      <c r="K714">
        <v>0</v>
      </c>
      <c r="L714">
        <v>51404</v>
      </c>
      <c r="M714" t="s">
        <v>44</v>
      </c>
      <c r="N714" t="s">
        <v>45</v>
      </c>
      <c r="O714" s="2">
        <v>40153</v>
      </c>
      <c r="P714">
        <v>1</v>
      </c>
    </row>
    <row r="715" spans="1:16" x14ac:dyDescent="0.3">
      <c r="A715" t="s">
        <v>821</v>
      </c>
      <c r="B715" t="s">
        <v>56</v>
      </c>
      <c r="C715" t="s">
        <v>39</v>
      </c>
      <c r="D715" t="s">
        <v>24</v>
      </c>
      <c r="E715" t="s">
        <v>19</v>
      </c>
      <c r="F715">
        <v>45</v>
      </c>
      <c r="G715" t="s">
        <v>106</v>
      </c>
      <c r="H715" s="2">
        <v>42329</v>
      </c>
      <c r="I715">
        <v>87292</v>
      </c>
      <c r="J715">
        <v>0</v>
      </c>
      <c r="K715">
        <v>0</v>
      </c>
      <c r="L715">
        <v>87292</v>
      </c>
      <c r="M715" t="s">
        <v>15</v>
      </c>
      <c r="N715" t="s">
        <v>43</v>
      </c>
      <c r="O715" s="2"/>
      <c r="P715">
        <v>0</v>
      </c>
    </row>
    <row r="716" spans="1:16" x14ac:dyDescent="0.3">
      <c r="A716" t="s">
        <v>822</v>
      </c>
      <c r="B716" t="s">
        <v>22</v>
      </c>
      <c r="C716" t="s">
        <v>42</v>
      </c>
      <c r="D716" t="s">
        <v>24</v>
      </c>
      <c r="E716" t="s">
        <v>14</v>
      </c>
      <c r="F716">
        <v>28</v>
      </c>
      <c r="G716" t="s">
        <v>93</v>
      </c>
      <c r="H716" s="2">
        <v>43810</v>
      </c>
      <c r="I716">
        <v>182321</v>
      </c>
      <c r="J716">
        <v>0.28000000000000003</v>
      </c>
      <c r="K716">
        <v>51050</v>
      </c>
      <c r="L716">
        <v>233370.88</v>
      </c>
      <c r="M716" t="s">
        <v>20</v>
      </c>
      <c r="N716" t="s">
        <v>49</v>
      </c>
      <c r="O716" s="2"/>
      <c r="P716">
        <v>0</v>
      </c>
    </row>
    <row r="717" spans="1:16" x14ac:dyDescent="0.3">
      <c r="A717" t="s">
        <v>823</v>
      </c>
      <c r="B717" t="s">
        <v>68</v>
      </c>
      <c r="C717" t="s">
        <v>12</v>
      </c>
      <c r="D717" t="s">
        <v>31</v>
      </c>
      <c r="E717" t="s">
        <v>19</v>
      </c>
      <c r="F717">
        <v>51</v>
      </c>
      <c r="G717" t="s">
        <v>104</v>
      </c>
      <c r="H717" s="2">
        <v>41697</v>
      </c>
      <c r="I717">
        <v>53929</v>
      </c>
      <c r="J717">
        <v>0</v>
      </c>
      <c r="K717">
        <v>0</v>
      </c>
      <c r="L717">
        <v>53929</v>
      </c>
      <c r="M717" t="s">
        <v>15</v>
      </c>
      <c r="N717" t="s">
        <v>34</v>
      </c>
      <c r="O717" s="2">
        <v>43091</v>
      </c>
      <c r="P717">
        <v>1</v>
      </c>
    </row>
    <row r="718" spans="1:16" x14ac:dyDescent="0.3">
      <c r="A718" t="s">
        <v>824</v>
      </c>
      <c r="B718" t="s">
        <v>41</v>
      </c>
      <c r="C718" t="s">
        <v>35</v>
      </c>
      <c r="D718" t="s">
        <v>18</v>
      </c>
      <c r="E718" t="s">
        <v>14</v>
      </c>
      <c r="F718">
        <v>38</v>
      </c>
      <c r="G718" t="s">
        <v>106</v>
      </c>
      <c r="H718" s="2">
        <v>41256</v>
      </c>
      <c r="I718">
        <v>191571</v>
      </c>
      <c r="J718">
        <v>0.32</v>
      </c>
      <c r="K718">
        <v>61303</v>
      </c>
      <c r="L718">
        <v>252873.72</v>
      </c>
      <c r="M718" t="s">
        <v>15</v>
      </c>
      <c r="N718" t="s">
        <v>36</v>
      </c>
      <c r="O718" s="2"/>
      <c r="P718">
        <v>0</v>
      </c>
    </row>
    <row r="719" spans="1:16" x14ac:dyDescent="0.3">
      <c r="A719" t="s">
        <v>825</v>
      </c>
      <c r="B719" t="s">
        <v>11</v>
      </c>
      <c r="C719" t="s">
        <v>35</v>
      </c>
      <c r="D719" t="s">
        <v>31</v>
      </c>
      <c r="E719" t="s">
        <v>14</v>
      </c>
      <c r="F719">
        <v>62</v>
      </c>
      <c r="G719" t="s">
        <v>105</v>
      </c>
      <c r="H719" s="2">
        <v>39843</v>
      </c>
      <c r="I719">
        <v>150555</v>
      </c>
      <c r="J719">
        <v>0.13</v>
      </c>
      <c r="K719">
        <v>19572</v>
      </c>
      <c r="L719">
        <v>170127.15</v>
      </c>
      <c r="M719" t="s">
        <v>15</v>
      </c>
      <c r="N719" t="s">
        <v>28</v>
      </c>
      <c r="O719" s="2"/>
      <c r="P719">
        <v>0</v>
      </c>
    </row>
    <row r="720" spans="1:16" x14ac:dyDescent="0.3">
      <c r="A720" t="s">
        <v>826</v>
      </c>
      <c r="B720" t="s">
        <v>32</v>
      </c>
      <c r="C720" t="s">
        <v>23</v>
      </c>
      <c r="D720" t="s">
        <v>31</v>
      </c>
      <c r="E720" t="s">
        <v>19</v>
      </c>
      <c r="F720">
        <v>52</v>
      </c>
      <c r="G720" t="s">
        <v>104</v>
      </c>
      <c r="H720" s="2">
        <v>40091</v>
      </c>
      <c r="I720">
        <v>122890</v>
      </c>
      <c r="J720">
        <v>7.0000000000000007E-2</v>
      </c>
      <c r="K720">
        <v>8602</v>
      </c>
      <c r="L720">
        <v>131492.29999999999</v>
      </c>
      <c r="M720" t="s">
        <v>20</v>
      </c>
      <c r="N720" t="s">
        <v>40</v>
      </c>
      <c r="O720" s="2"/>
      <c r="P720">
        <v>0</v>
      </c>
    </row>
    <row r="721" spans="1:16" x14ac:dyDescent="0.3">
      <c r="A721" t="s">
        <v>827</v>
      </c>
      <c r="B721" t="s">
        <v>41</v>
      </c>
      <c r="C721" t="s">
        <v>23</v>
      </c>
      <c r="D721" t="s">
        <v>13</v>
      </c>
      <c r="E721" t="s">
        <v>19</v>
      </c>
      <c r="F721">
        <v>52</v>
      </c>
      <c r="G721" t="s">
        <v>104</v>
      </c>
      <c r="H721" s="2">
        <v>35576</v>
      </c>
      <c r="I721">
        <v>216999</v>
      </c>
      <c r="J721">
        <v>0.37</v>
      </c>
      <c r="K721">
        <v>80290</v>
      </c>
      <c r="L721">
        <v>297288.63</v>
      </c>
      <c r="M721" t="s">
        <v>15</v>
      </c>
      <c r="N721" t="s">
        <v>34</v>
      </c>
      <c r="O721" s="2"/>
      <c r="P721">
        <v>0</v>
      </c>
    </row>
    <row r="722" spans="1:16" x14ac:dyDescent="0.3">
      <c r="A722" t="s">
        <v>828</v>
      </c>
      <c r="B722" t="s">
        <v>32</v>
      </c>
      <c r="C722" t="s">
        <v>37</v>
      </c>
      <c r="D722" t="s">
        <v>31</v>
      </c>
      <c r="E722" t="s">
        <v>19</v>
      </c>
      <c r="F722">
        <v>48</v>
      </c>
      <c r="G722" t="s">
        <v>104</v>
      </c>
      <c r="H722" s="2">
        <v>42201</v>
      </c>
      <c r="I722">
        <v>110565</v>
      </c>
      <c r="J722">
        <v>0.09</v>
      </c>
      <c r="K722">
        <v>9951</v>
      </c>
      <c r="L722">
        <v>120515.85</v>
      </c>
      <c r="M722" t="s">
        <v>20</v>
      </c>
      <c r="N722" t="s">
        <v>49</v>
      </c>
      <c r="O722" s="2"/>
      <c r="P722">
        <v>0</v>
      </c>
    </row>
    <row r="723" spans="1:16" x14ac:dyDescent="0.3">
      <c r="A723" t="s">
        <v>829</v>
      </c>
      <c r="B723" t="s">
        <v>50</v>
      </c>
      <c r="C723" t="s">
        <v>12</v>
      </c>
      <c r="D723" t="s">
        <v>24</v>
      </c>
      <c r="E723" t="s">
        <v>19</v>
      </c>
      <c r="F723">
        <v>38</v>
      </c>
      <c r="G723" t="s">
        <v>106</v>
      </c>
      <c r="H723" s="2">
        <v>42113</v>
      </c>
      <c r="I723">
        <v>48762</v>
      </c>
      <c r="J723">
        <v>0</v>
      </c>
      <c r="K723">
        <v>0</v>
      </c>
      <c r="L723">
        <v>48762</v>
      </c>
      <c r="M723" t="s">
        <v>15</v>
      </c>
      <c r="N723" t="s">
        <v>16</v>
      </c>
      <c r="O723" s="2"/>
      <c r="P723">
        <v>0</v>
      </c>
    </row>
    <row r="724" spans="1:16" x14ac:dyDescent="0.3">
      <c r="A724" t="s">
        <v>830</v>
      </c>
      <c r="B724" t="s">
        <v>65</v>
      </c>
      <c r="C724" t="s">
        <v>39</v>
      </c>
      <c r="D724" t="s">
        <v>24</v>
      </c>
      <c r="E724" t="s">
        <v>14</v>
      </c>
      <c r="F724">
        <v>51</v>
      </c>
      <c r="G724" t="s">
        <v>104</v>
      </c>
      <c r="H724" s="2">
        <v>42777</v>
      </c>
      <c r="I724">
        <v>87036</v>
      </c>
      <c r="J724">
        <v>0</v>
      </c>
      <c r="K724">
        <v>0</v>
      </c>
      <c r="L724">
        <v>87036</v>
      </c>
      <c r="M724" t="s">
        <v>20</v>
      </c>
      <c r="N724" t="s">
        <v>21</v>
      </c>
      <c r="O724" s="2"/>
      <c r="P724">
        <v>0</v>
      </c>
    </row>
    <row r="725" spans="1:16" x14ac:dyDescent="0.3">
      <c r="A725" t="s">
        <v>831</v>
      </c>
      <c r="B725" t="s">
        <v>22</v>
      </c>
      <c r="C725" t="s">
        <v>42</v>
      </c>
      <c r="D725" t="s">
        <v>24</v>
      </c>
      <c r="E725" t="s">
        <v>19</v>
      </c>
      <c r="F725">
        <v>32</v>
      </c>
      <c r="G725" t="s">
        <v>93</v>
      </c>
      <c r="H725" s="2">
        <v>42702</v>
      </c>
      <c r="I725">
        <v>177443</v>
      </c>
      <c r="J725">
        <v>0.16</v>
      </c>
      <c r="K725">
        <v>28391</v>
      </c>
      <c r="L725">
        <v>205833.88</v>
      </c>
      <c r="M725" t="s">
        <v>15</v>
      </c>
      <c r="N725" t="s">
        <v>16</v>
      </c>
      <c r="O725" s="2"/>
      <c r="P725">
        <v>0</v>
      </c>
    </row>
    <row r="726" spans="1:16" x14ac:dyDescent="0.3">
      <c r="A726" t="s">
        <v>832</v>
      </c>
      <c r="B726" t="s">
        <v>52</v>
      </c>
      <c r="C726" t="s">
        <v>12</v>
      </c>
      <c r="D726" t="s">
        <v>13</v>
      </c>
      <c r="E726" t="s">
        <v>14</v>
      </c>
      <c r="F726">
        <v>36</v>
      </c>
      <c r="G726" t="s">
        <v>106</v>
      </c>
      <c r="H726" s="2">
        <v>42489</v>
      </c>
      <c r="I726">
        <v>75862</v>
      </c>
      <c r="J726">
        <v>0</v>
      </c>
      <c r="K726">
        <v>0</v>
      </c>
      <c r="L726">
        <v>75862</v>
      </c>
      <c r="M726" t="s">
        <v>15</v>
      </c>
      <c r="N726" t="s">
        <v>36</v>
      </c>
      <c r="O726" s="2"/>
      <c r="P726">
        <v>0</v>
      </c>
    </row>
    <row r="727" spans="1:16" x14ac:dyDescent="0.3">
      <c r="A727" t="s">
        <v>833</v>
      </c>
      <c r="B727" t="s">
        <v>54</v>
      </c>
      <c r="C727" t="s">
        <v>37</v>
      </c>
      <c r="D727" t="s">
        <v>13</v>
      </c>
      <c r="E727" t="s">
        <v>14</v>
      </c>
      <c r="F727">
        <v>45</v>
      </c>
      <c r="G727" t="s">
        <v>106</v>
      </c>
      <c r="H727" s="2">
        <v>43581</v>
      </c>
      <c r="I727">
        <v>90870</v>
      </c>
      <c r="J727">
        <v>0</v>
      </c>
      <c r="K727">
        <v>0</v>
      </c>
      <c r="L727">
        <v>90870</v>
      </c>
      <c r="M727" t="s">
        <v>15</v>
      </c>
      <c r="N727" t="s">
        <v>25</v>
      </c>
      <c r="O727" s="2"/>
      <c r="P727">
        <v>0</v>
      </c>
    </row>
    <row r="728" spans="1:16" x14ac:dyDescent="0.3">
      <c r="A728" t="s">
        <v>834</v>
      </c>
      <c r="B728" t="s">
        <v>48</v>
      </c>
      <c r="C728" t="s">
        <v>39</v>
      </c>
      <c r="D728" t="s">
        <v>31</v>
      </c>
      <c r="E728" t="s">
        <v>14</v>
      </c>
      <c r="F728">
        <v>32</v>
      </c>
      <c r="G728" t="s">
        <v>93</v>
      </c>
      <c r="H728" s="2">
        <v>41977</v>
      </c>
      <c r="I728">
        <v>99202</v>
      </c>
      <c r="J728">
        <v>0.11</v>
      </c>
      <c r="K728">
        <v>10912</v>
      </c>
      <c r="L728">
        <v>110114.22</v>
      </c>
      <c r="M728" t="s">
        <v>15</v>
      </c>
      <c r="N728" t="s">
        <v>28</v>
      </c>
      <c r="O728" s="2"/>
      <c r="P728">
        <v>0</v>
      </c>
    </row>
    <row r="729" spans="1:16" x14ac:dyDescent="0.3">
      <c r="A729" t="s">
        <v>835</v>
      </c>
      <c r="B729" t="s">
        <v>27</v>
      </c>
      <c r="C729" t="s">
        <v>42</v>
      </c>
      <c r="D729" t="s">
        <v>31</v>
      </c>
      <c r="E729" t="s">
        <v>19</v>
      </c>
      <c r="F729">
        <v>45</v>
      </c>
      <c r="G729" t="s">
        <v>106</v>
      </c>
      <c r="H729" s="2">
        <v>39347</v>
      </c>
      <c r="I729">
        <v>92293</v>
      </c>
      <c r="J729">
        <v>0</v>
      </c>
      <c r="K729">
        <v>0</v>
      </c>
      <c r="L729">
        <v>92293</v>
      </c>
      <c r="M729" t="s">
        <v>20</v>
      </c>
      <c r="N729" t="s">
        <v>53</v>
      </c>
      <c r="O729" s="2"/>
      <c r="P729">
        <v>0</v>
      </c>
    </row>
    <row r="730" spans="1:16" x14ac:dyDescent="0.3">
      <c r="A730" t="s">
        <v>836</v>
      </c>
      <c r="B730" t="s">
        <v>69</v>
      </c>
      <c r="C730" t="s">
        <v>12</v>
      </c>
      <c r="D730" t="s">
        <v>31</v>
      </c>
      <c r="E730" t="s">
        <v>19</v>
      </c>
      <c r="F730">
        <v>54</v>
      </c>
      <c r="G730" t="s">
        <v>104</v>
      </c>
      <c r="H730" s="2">
        <v>33785</v>
      </c>
      <c r="I730">
        <v>63196</v>
      </c>
      <c r="J730">
        <v>0</v>
      </c>
      <c r="K730">
        <v>0</v>
      </c>
      <c r="L730">
        <v>63196</v>
      </c>
      <c r="M730" t="s">
        <v>15</v>
      </c>
      <c r="N730" t="s">
        <v>25</v>
      </c>
      <c r="O730" s="2">
        <v>41938</v>
      </c>
      <c r="P730">
        <v>1</v>
      </c>
    </row>
    <row r="731" spans="1:16" x14ac:dyDescent="0.3">
      <c r="A731" t="s">
        <v>837</v>
      </c>
      <c r="B731" t="s">
        <v>65</v>
      </c>
      <c r="C731" t="s">
        <v>39</v>
      </c>
      <c r="D731" t="s">
        <v>24</v>
      </c>
      <c r="E731" t="s">
        <v>14</v>
      </c>
      <c r="F731">
        <v>48</v>
      </c>
      <c r="G731" t="s">
        <v>104</v>
      </c>
      <c r="H731" s="2">
        <v>41032</v>
      </c>
      <c r="I731">
        <v>65340</v>
      </c>
      <c r="J731">
        <v>0</v>
      </c>
      <c r="K731">
        <v>0</v>
      </c>
      <c r="L731">
        <v>65340</v>
      </c>
      <c r="M731" t="s">
        <v>20</v>
      </c>
      <c r="N731" t="s">
        <v>40</v>
      </c>
      <c r="O731" s="2">
        <v>43229</v>
      </c>
      <c r="P731">
        <v>1</v>
      </c>
    </row>
    <row r="732" spans="1:16" x14ac:dyDescent="0.3">
      <c r="A732" t="s">
        <v>838</v>
      </c>
      <c r="B732" t="s">
        <v>41</v>
      </c>
      <c r="C732" t="s">
        <v>42</v>
      </c>
      <c r="D732" t="s">
        <v>31</v>
      </c>
      <c r="E732" t="s">
        <v>19</v>
      </c>
      <c r="F732">
        <v>45</v>
      </c>
      <c r="G732" t="s">
        <v>106</v>
      </c>
      <c r="H732" s="2">
        <v>42271</v>
      </c>
      <c r="I732">
        <v>202680</v>
      </c>
      <c r="J732">
        <v>0.32</v>
      </c>
      <c r="K732">
        <v>64858</v>
      </c>
      <c r="L732">
        <v>267537.59999999998</v>
      </c>
      <c r="M732" t="s">
        <v>15</v>
      </c>
      <c r="N732" t="s">
        <v>28</v>
      </c>
      <c r="O732" s="2">
        <v>44790</v>
      </c>
      <c r="P732">
        <v>1</v>
      </c>
    </row>
    <row r="733" spans="1:16" x14ac:dyDescent="0.3">
      <c r="A733" t="s">
        <v>839</v>
      </c>
      <c r="B733" t="s">
        <v>26</v>
      </c>
      <c r="C733" t="s">
        <v>12</v>
      </c>
      <c r="D733" t="s">
        <v>18</v>
      </c>
      <c r="E733" t="s">
        <v>14</v>
      </c>
      <c r="F733">
        <v>46</v>
      </c>
      <c r="G733" t="s">
        <v>104</v>
      </c>
      <c r="H733" s="2">
        <v>42849</v>
      </c>
      <c r="I733">
        <v>77461</v>
      </c>
      <c r="J733">
        <v>0.09</v>
      </c>
      <c r="K733">
        <v>6971</v>
      </c>
      <c r="L733">
        <v>84432.49</v>
      </c>
      <c r="M733" t="s">
        <v>44</v>
      </c>
      <c r="N733" t="s">
        <v>61</v>
      </c>
      <c r="O733" s="2"/>
      <c r="P733">
        <v>0</v>
      </c>
    </row>
    <row r="734" spans="1:16" x14ac:dyDescent="0.3">
      <c r="A734" t="s">
        <v>840</v>
      </c>
      <c r="B734" t="s">
        <v>58</v>
      </c>
      <c r="C734" t="s">
        <v>39</v>
      </c>
      <c r="D734" t="s">
        <v>13</v>
      </c>
      <c r="E734" t="s">
        <v>14</v>
      </c>
      <c r="F734">
        <v>40</v>
      </c>
      <c r="G734" t="s">
        <v>106</v>
      </c>
      <c r="H734" s="2">
        <v>42622</v>
      </c>
      <c r="I734">
        <v>109680</v>
      </c>
      <c r="J734">
        <v>0</v>
      </c>
      <c r="K734">
        <v>0</v>
      </c>
      <c r="L734">
        <v>109680</v>
      </c>
      <c r="M734" t="s">
        <v>20</v>
      </c>
      <c r="N734" t="s">
        <v>53</v>
      </c>
      <c r="O734" s="2"/>
      <c r="P734">
        <v>0</v>
      </c>
    </row>
    <row r="735" spans="1:16" x14ac:dyDescent="0.3">
      <c r="A735" t="s">
        <v>841</v>
      </c>
      <c r="B735" t="s">
        <v>22</v>
      </c>
      <c r="C735" t="s">
        <v>30</v>
      </c>
      <c r="D735" t="s">
        <v>18</v>
      </c>
      <c r="E735" t="s">
        <v>14</v>
      </c>
      <c r="F735">
        <v>61</v>
      </c>
      <c r="G735" t="s">
        <v>105</v>
      </c>
      <c r="H735" s="2">
        <v>35661</v>
      </c>
      <c r="I735">
        <v>159567</v>
      </c>
      <c r="J735">
        <v>0.28000000000000003</v>
      </c>
      <c r="K735">
        <v>44679</v>
      </c>
      <c r="L735">
        <v>204245.76000000001</v>
      </c>
      <c r="M735" t="s">
        <v>15</v>
      </c>
      <c r="N735" t="s">
        <v>28</v>
      </c>
      <c r="O735" s="2"/>
      <c r="P735">
        <v>0</v>
      </c>
    </row>
    <row r="736" spans="1:16" x14ac:dyDescent="0.3">
      <c r="A736" t="s">
        <v>842</v>
      </c>
      <c r="B736" t="s">
        <v>65</v>
      </c>
      <c r="C736" t="s">
        <v>39</v>
      </c>
      <c r="D736" t="s">
        <v>24</v>
      </c>
      <c r="E736" t="s">
        <v>19</v>
      </c>
      <c r="F736">
        <v>54</v>
      </c>
      <c r="G736" t="s">
        <v>104</v>
      </c>
      <c r="H736" s="2">
        <v>41237</v>
      </c>
      <c r="I736">
        <v>94407</v>
      </c>
      <c r="J736">
        <v>0</v>
      </c>
      <c r="K736">
        <v>0</v>
      </c>
      <c r="L736">
        <v>94407</v>
      </c>
      <c r="M736" t="s">
        <v>44</v>
      </c>
      <c r="N736" t="s">
        <v>61</v>
      </c>
      <c r="O736" s="2"/>
      <c r="P736">
        <v>0</v>
      </c>
    </row>
    <row r="737" spans="1:16" x14ac:dyDescent="0.3">
      <c r="A737" t="s">
        <v>843</v>
      </c>
      <c r="B737" t="s">
        <v>41</v>
      </c>
      <c r="C737" t="s">
        <v>37</v>
      </c>
      <c r="D737" t="s">
        <v>31</v>
      </c>
      <c r="E737" t="s">
        <v>19</v>
      </c>
      <c r="F737">
        <v>62</v>
      </c>
      <c r="G737" t="s">
        <v>105</v>
      </c>
      <c r="H737" s="2">
        <v>37484</v>
      </c>
      <c r="I737">
        <v>234594</v>
      </c>
      <c r="J737">
        <v>0.33</v>
      </c>
      <c r="K737">
        <v>77416</v>
      </c>
      <c r="L737">
        <v>312010.02</v>
      </c>
      <c r="M737" t="s">
        <v>15</v>
      </c>
      <c r="N737" t="s">
        <v>16</v>
      </c>
      <c r="O737" s="2"/>
      <c r="P737">
        <v>0</v>
      </c>
    </row>
    <row r="738" spans="1:16" x14ac:dyDescent="0.3">
      <c r="A738" t="s">
        <v>844</v>
      </c>
      <c r="B738" t="s">
        <v>68</v>
      </c>
      <c r="C738" t="s">
        <v>12</v>
      </c>
      <c r="D738" t="s">
        <v>24</v>
      </c>
      <c r="E738" t="s">
        <v>19</v>
      </c>
      <c r="F738">
        <v>48</v>
      </c>
      <c r="G738" t="s">
        <v>104</v>
      </c>
      <c r="H738" s="2">
        <v>37298</v>
      </c>
      <c r="I738">
        <v>43080</v>
      </c>
      <c r="J738">
        <v>0</v>
      </c>
      <c r="K738">
        <v>0</v>
      </c>
      <c r="L738">
        <v>43080</v>
      </c>
      <c r="M738" t="s">
        <v>15</v>
      </c>
      <c r="N738" t="s">
        <v>36</v>
      </c>
      <c r="O738" s="2"/>
      <c r="P738">
        <v>0</v>
      </c>
    </row>
    <row r="739" spans="1:16" x14ac:dyDescent="0.3">
      <c r="A739" t="s">
        <v>845</v>
      </c>
      <c r="B739" t="s">
        <v>32</v>
      </c>
      <c r="C739" t="s">
        <v>42</v>
      </c>
      <c r="D739" t="s">
        <v>18</v>
      </c>
      <c r="E739" t="s">
        <v>14</v>
      </c>
      <c r="F739">
        <v>29</v>
      </c>
      <c r="G739" t="s">
        <v>93</v>
      </c>
      <c r="H739" s="2">
        <v>44325</v>
      </c>
      <c r="I739">
        <v>129541</v>
      </c>
      <c r="J739">
        <v>0.08</v>
      </c>
      <c r="K739">
        <v>10363</v>
      </c>
      <c r="L739">
        <v>139904.28</v>
      </c>
      <c r="M739" t="s">
        <v>15</v>
      </c>
      <c r="N739" t="s">
        <v>28</v>
      </c>
      <c r="O739" s="2">
        <v>44340</v>
      </c>
      <c r="P739">
        <v>1</v>
      </c>
    </row>
    <row r="740" spans="1:16" x14ac:dyDescent="0.3">
      <c r="A740" t="s">
        <v>846</v>
      </c>
      <c r="B740" t="s">
        <v>22</v>
      </c>
      <c r="C740" t="s">
        <v>30</v>
      </c>
      <c r="D740" t="s">
        <v>13</v>
      </c>
      <c r="E740" t="s">
        <v>19</v>
      </c>
      <c r="F740">
        <v>39</v>
      </c>
      <c r="G740" t="s">
        <v>106</v>
      </c>
      <c r="H740" s="2">
        <v>41635</v>
      </c>
      <c r="I740">
        <v>165756</v>
      </c>
      <c r="J740">
        <v>0.28000000000000003</v>
      </c>
      <c r="K740">
        <v>46412</v>
      </c>
      <c r="L740">
        <v>212167.67999999999</v>
      </c>
      <c r="M740" t="s">
        <v>15</v>
      </c>
      <c r="N740" t="s">
        <v>43</v>
      </c>
      <c r="O740" s="2">
        <v>43991</v>
      </c>
      <c r="P740">
        <v>1</v>
      </c>
    </row>
    <row r="741" spans="1:16" x14ac:dyDescent="0.3">
      <c r="A741" t="s">
        <v>847</v>
      </c>
      <c r="B741" t="s">
        <v>11</v>
      </c>
      <c r="C741" t="s">
        <v>23</v>
      </c>
      <c r="D741" t="s">
        <v>24</v>
      </c>
      <c r="E741" t="s">
        <v>19</v>
      </c>
      <c r="F741">
        <v>44</v>
      </c>
      <c r="G741" t="s">
        <v>106</v>
      </c>
      <c r="H741" s="2">
        <v>40274</v>
      </c>
      <c r="I741">
        <v>142878</v>
      </c>
      <c r="J741">
        <v>0.12</v>
      </c>
      <c r="K741">
        <v>17145</v>
      </c>
      <c r="L741">
        <v>160023.35999999999</v>
      </c>
      <c r="M741" t="s">
        <v>15</v>
      </c>
      <c r="N741" t="s">
        <v>43</v>
      </c>
      <c r="O741" s="2"/>
      <c r="P741">
        <v>0</v>
      </c>
    </row>
    <row r="742" spans="1:16" x14ac:dyDescent="0.3">
      <c r="A742" t="s">
        <v>848</v>
      </c>
      <c r="B742" t="s">
        <v>22</v>
      </c>
      <c r="C742" t="s">
        <v>39</v>
      </c>
      <c r="D742" t="s">
        <v>18</v>
      </c>
      <c r="E742" t="s">
        <v>19</v>
      </c>
      <c r="F742">
        <v>52</v>
      </c>
      <c r="G742" t="s">
        <v>104</v>
      </c>
      <c r="H742" s="2">
        <v>39018</v>
      </c>
      <c r="I742">
        <v>187992</v>
      </c>
      <c r="J742">
        <v>0.28000000000000003</v>
      </c>
      <c r="K742">
        <v>52638</v>
      </c>
      <c r="L742">
        <v>240629.76000000001</v>
      </c>
      <c r="M742" t="s">
        <v>15</v>
      </c>
      <c r="N742" t="s">
        <v>34</v>
      </c>
      <c r="O742" s="2"/>
      <c r="P742">
        <v>0</v>
      </c>
    </row>
    <row r="743" spans="1:16" x14ac:dyDescent="0.3">
      <c r="A743" t="s">
        <v>849</v>
      </c>
      <c r="B743" t="s">
        <v>41</v>
      </c>
      <c r="C743" t="s">
        <v>37</v>
      </c>
      <c r="D743" t="s">
        <v>24</v>
      </c>
      <c r="E743" t="s">
        <v>14</v>
      </c>
      <c r="F743">
        <v>45</v>
      </c>
      <c r="G743" t="s">
        <v>106</v>
      </c>
      <c r="H743" s="2">
        <v>43521</v>
      </c>
      <c r="I743">
        <v>249801</v>
      </c>
      <c r="J743">
        <v>0.39</v>
      </c>
      <c r="K743">
        <v>97422</v>
      </c>
      <c r="L743">
        <v>347223.39</v>
      </c>
      <c r="M743" t="s">
        <v>44</v>
      </c>
      <c r="N743" t="s">
        <v>61</v>
      </c>
      <c r="O743" s="2"/>
      <c r="P743">
        <v>0</v>
      </c>
    </row>
    <row r="744" spans="1:16" x14ac:dyDescent="0.3">
      <c r="A744" t="s">
        <v>850</v>
      </c>
      <c r="B744" t="s">
        <v>72</v>
      </c>
      <c r="C744" t="s">
        <v>12</v>
      </c>
      <c r="D744" t="s">
        <v>13</v>
      </c>
      <c r="E744" t="s">
        <v>19</v>
      </c>
      <c r="F744">
        <v>48</v>
      </c>
      <c r="G744" t="s">
        <v>104</v>
      </c>
      <c r="H744" s="2">
        <v>38987</v>
      </c>
      <c r="I744">
        <v>76505</v>
      </c>
      <c r="J744">
        <v>0</v>
      </c>
      <c r="K744">
        <v>0</v>
      </c>
      <c r="L744">
        <v>76505</v>
      </c>
      <c r="M744" t="s">
        <v>15</v>
      </c>
      <c r="N744" t="s">
        <v>16</v>
      </c>
      <c r="O744" s="2">
        <v>39180</v>
      </c>
      <c r="P744">
        <v>1</v>
      </c>
    </row>
    <row r="745" spans="1:16" x14ac:dyDescent="0.3">
      <c r="A745" t="s">
        <v>851</v>
      </c>
      <c r="B745" t="s">
        <v>71</v>
      </c>
      <c r="C745" t="s">
        <v>12</v>
      </c>
      <c r="D745" t="s">
        <v>31</v>
      </c>
      <c r="E745" t="s">
        <v>19</v>
      </c>
      <c r="F745">
        <v>39</v>
      </c>
      <c r="G745" t="s">
        <v>106</v>
      </c>
      <c r="H745" s="2">
        <v>42664</v>
      </c>
      <c r="I745">
        <v>84297</v>
      </c>
      <c r="J745">
        <v>0</v>
      </c>
      <c r="K745">
        <v>0</v>
      </c>
      <c r="L745">
        <v>84297</v>
      </c>
      <c r="M745" t="s">
        <v>44</v>
      </c>
      <c r="N745" t="s">
        <v>45</v>
      </c>
      <c r="O745" s="2"/>
      <c r="P745">
        <v>0</v>
      </c>
    </row>
    <row r="746" spans="1:16" x14ac:dyDescent="0.3">
      <c r="A746" t="s">
        <v>852</v>
      </c>
      <c r="B746" t="s">
        <v>27</v>
      </c>
      <c r="C746" t="s">
        <v>30</v>
      </c>
      <c r="D746" t="s">
        <v>24</v>
      </c>
      <c r="E746" t="s">
        <v>14</v>
      </c>
      <c r="F746">
        <v>53</v>
      </c>
      <c r="G746" t="s">
        <v>104</v>
      </c>
      <c r="H746" s="2">
        <v>42744</v>
      </c>
      <c r="I746">
        <v>75769</v>
      </c>
      <c r="J746">
        <v>0</v>
      </c>
      <c r="K746">
        <v>0</v>
      </c>
      <c r="L746">
        <v>75769</v>
      </c>
      <c r="M746" t="s">
        <v>44</v>
      </c>
      <c r="N746" t="s">
        <v>45</v>
      </c>
      <c r="O746" s="2">
        <v>44029</v>
      </c>
      <c r="P746">
        <v>1</v>
      </c>
    </row>
    <row r="747" spans="1:16" x14ac:dyDescent="0.3">
      <c r="A747" t="s">
        <v>853</v>
      </c>
      <c r="B747" t="s">
        <v>41</v>
      </c>
      <c r="C747" t="s">
        <v>35</v>
      </c>
      <c r="D747" t="s">
        <v>24</v>
      </c>
      <c r="E747" t="s">
        <v>19</v>
      </c>
      <c r="F747">
        <v>41</v>
      </c>
      <c r="G747" t="s">
        <v>106</v>
      </c>
      <c r="H747" s="2">
        <v>41503</v>
      </c>
      <c r="I747">
        <v>235619</v>
      </c>
      <c r="J747">
        <v>0.3</v>
      </c>
      <c r="K747">
        <v>70686</v>
      </c>
      <c r="L747">
        <v>306304.7</v>
      </c>
      <c r="M747" t="s">
        <v>15</v>
      </c>
      <c r="N747" t="s">
        <v>16</v>
      </c>
      <c r="O747" s="2"/>
      <c r="P747">
        <v>0</v>
      </c>
    </row>
    <row r="748" spans="1:16" x14ac:dyDescent="0.3">
      <c r="A748" t="s">
        <v>854</v>
      </c>
      <c r="B748" t="s">
        <v>22</v>
      </c>
      <c r="C748" t="s">
        <v>39</v>
      </c>
      <c r="D748" t="s">
        <v>24</v>
      </c>
      <c r="E748" t="s">
        <v>19</v>
      </c>
      <c r="F748">
        <v>40</v>
      </c>
      <c r="G748" t="s">
        <v>106</v>
      </c>
      <c r="H748" s="2">
        <v>43868</v>
      </c>
      <c r="I748">
        <v>187187</v>
      </c>
      <c r="J748">
        <v>0.18</v>
      </c>
      <c r="K748">
        <v>33694</v>
      </c>
      <c r="L748">
        <v>220880.66</v>
      </c>
      <c r="M748" t="s">
        <v>44</v>
      </c>
      <c r="N748" t="s">
        <v>45</v>
      </c>
      <c r="O748" s="2"/>
      <c r="P748">
        <v>0</v>
      </c>
    </row>
    <row r="749" spans="1:16" x14ac:dyDescent="0.3">
      <c r="A749" t="s">
        <v>855</v>
      </c>
      <c r="B749" t="s">
        <v>64</v>
      </c>
      <c r="C749" t="s">
        <v>12</v>
      </c>
      <c r="D749" t="s">
        <v>13</v>
      </c>
      <c r="E749" t="s">
        <v>19</v>
      </c>
      <c r="F749">
        <v>48</v>
      </c>
      <c r="G749" t="s">
        <v>104</v>
      </c>
      <c r="H749" s="2">
        <v>38560</v>
      </c>
      <c r="I749">
        <v>68987</v>
      </c>
      <c r="J749">
        <v>0</v>
      </c>
      <c r="K749">
        <v>0</v>
      </c>
      <c r="L749">
        <v>68987</v>
      </c>
      <c r="M749" t="s">
        <v>15</v>
      </c>
      <c r="N749" t="s">
        <v>25</v>
      </c>
      <c r="O749" s="2">
        <v>38829</v>
      </c>
      <c r="P749">
        <v>1</v>
      </c>
    </row>
    <row r="750" spans="1:16" x14ac:dyDescent="0.3">
      <c r="A750" t="s">
        <v>856</v>
      </c>
      <c r="B750" t="s">
        <v>22</v>
      </c>
      <c r="C750" t="s">
        <v>39</v>
      </c>
      <c r="D750" t="s">
        <v>24</v>
      </c>
      <c r="E750" t="s">
        <v>19</v>
      </c>
      <c r="F750">
        <v>41</v>
      </c>
      <c r="G750" t="s">
        <v>106</v>
      </c>
      <c r="H750" s="2">
        <v>39156</v>
      </c>
      <c r="I750">
        <v>155926</v>
      </c>
      <c r="J750">
        <v>0.24</v>
      </c>
      <c r="K750">
        <v>37422</v>
      </c>
      <c r="L750">
        <v>193348.24</v>
      </c>
      <c r="M750" t="s">
        <v>15</v>
      </c>
      <c r="N750" t="s">
        <v>43</v>
      </c>
      <c r="O750" s="2">
        <v>39598</v>
      </c>
      <c r="P750">
        <v>1</v>
      </c>
    </row>
    <row r="751" spans="1:16" x14ac:dyDescent="0.3">
      <c r="A751" t="s">
        <v>857</v>
      </c>
      <c r="B751" t="s">
        <v>27</v>
      </c>
      <c r="C751" t="s">
        <v>35</v>
      </c>
      <c r="D751" t="s">
        <v>24</v>
      </c>
      <c r="E751" t="s">
        <v>19</v>
      </c>
      <c r="F751">
        <v>54</v>
      </c>
      <c r="G751" t="s">
        <v>104</v>
      </c>
      <c r="H751" s="2">
        <v>42494</v>
      </c>
      <c r="I751">
        <v>93668</v>
      </c>
      <c r="J751">
        <v>0</v>
      </c>
      <c r="K751">
        <v>0</v>
      </c>
      <c r="L751">
        <v>93668</v>
      </c>
      <c r="M751" t="s">
        <v>15</v>
      </c>
      <c r="N751" t="s">
        <v>25</v>
      </c>
      <c r="O751" s="2"/>
      <c r="P751">
        <v>0</v>
      </c>
    </row>
    <row r="752" spans="1:16" x14ac:dyDescent="0.3">
      <c r="A752" t="s">
        <v>858</v>
      </c>
      <c r="B752" t="s">
        <v>55</v>
      </c>
      <c r="C752" t="s">
        <v>37</v>
      </c>
      <c r="D752" t="s">
        <v>13</v>
      </c>
      <c r="E752" t="s">
        <v>19</v>
      </c>
      <c r="F752">
        <v>38</v>
      </c>
      <c r="G752" t="s">
        <v>106</v>
      </c>
      <c r="H752" s="2">
        <v>43798</v>
      </c>
      <c r="I752">
        <v>69647</v>
      </c>
      <c r="J752">
        <v>0</v>
      </c>
      <c r="K752">
        <v>0</v>
      </c>
      <c r="L752">
        <v>69647</v>
      </c>
      <c r="M752" t="s">
        <v>15</v>
      </c>
      <c r="N752" t="s">
        <v>34</v>
      </c>
      <c r="O752" s="2">
        <v>44671</v>
      </c>
      <c r="P752">
        <v>1</v>
      </c>
    </row>
    <row r="753" spans="1:16" x14ac:dyDescent="0.3">
      <c r="A753" t="s">
        <v>859</v>
      </c>
      <c r="B753" t="s">
        <v>67</v>
      </c>
      <c r="C753" t="s">
        <v>12</v>
      </c>
      <c r="D753" t="s">
        <v>31</v>
      </c>
      <c r="E753" t="s">
        <v>19</v>
      </c>
      <c r="F753">
        <v>57</v>
      </c>
      <c r="G753" t="s">
        <v>105</v>
      </c>
      <c r="H753" s="2">
        <v>37798</v>
      </c>
      <c r="I753">
        <v>63318</v>
      </c>
      <c r="J753">
        <v>0</v>
      </c>
      <c r="K753">
        <v>0</v>
      </c>
      <c r="L753">
        <v>63318</v>
      </c>
      <c r="M753" t="s">
        <v>15</v>
      </c>
      <c r="N753" t="s">
        <v>43</v>
      </c>
      <c r="O753" s="2"/>
      <c r="P753">
        <v>0</v>
      </c>
    </row>
    <row r="754" spans="1:16" x14ac:dyDescent="0.3">
      <c r="A754" t="s">
        <v>860</v>
      </c>
      <c r="B754" t="s">
        <v>27</v>
      </c>
      <c r="C754" t="s">
        <v>42</v>
      </c>
      <c r="D754" t="s">
        <v>18</v>
      </c>
      <c r="E754" t="s">
        <v>19</v>
      </c>
      <c r="F754">
        <v>63</v>
      </c>
      <c r="G754" t="s">
        <v>105</v>
      </c>
      <c r="H754" s="2">
        <v>42778</v>
      </c>
      <c r="I754">
        <v>77629</v>
      </c>
      <c r="J754">
        <v>0</v>
      </c>
      <c r="K754">
        <v>0</v>
      </c>
      <c r="L754">
        <v>77629</v>
      </c>
      <c r="M754" t="s">
        <v>20</v>
      </c>
      <c r="N754" t="s">
        <v>49</v>
      </c>
      <c r="O754" s="2"/>
      <c r="P754">
        <v>0</v>
      </c>
    </row>
    <row r="755" spans="1:16" x14ac:dyDescent="0.3">
      <c r="A755" t="s">
        <v>861</v>
      </c>
      <c r="B755" t="s">
        <v>11</v>
      </c>
      <c r="C755" t="s">
        <v>37</v>
      </c>
      <c r="D755" t="s">
        <v>18</v>
      </c>
      <c r="E755" t="s">
        <v>19</v>
      </c>
      <c r="F755">
        <v>62</v>
      </c>
      <c r="G755" t="s">
        <v>105</v>
      </c>
      <c r="H755" s="2">
        <v>43061</v>
      </c>
      <c r="I755">
        <v>138808</v>
      </c>
      <c r="J755">
        <v>0.15</v>
      </c>
      <c r="K755">
        <v>20821</v>
      </c>
      <c r="L755">
        <v>159629.20000000001</v>
      </c>
      <c r="M755" t="s">
        <v>20</v>
      </c>
      <c r="N755" t="s">
        <v>21</v>
      </c>
      <c r="O755" s="2"/>
      <c r="P755">
        <v>0</v>
      </c>
    </row>
    <row r="756" spans="1:16" x14ac:dyDescent="0.3">
      <c r="A756" t="s">
        <v>862</v>
      </c>
      <c r="B756" t="s">
        <v>52</v>
      </c>
      <c r="C756" t="s">
        <v>12</v>
      </c>
      <c r="D756" t="s">
        <v>13</v>
      </c>
      <c r="E756" t="s">
        <v>14</v>
      </c>
      <c r="F756">
        <v>49</v>
      </c>
      <c r="G756" t="s">
        <v>104</v>
      </c>
      <c r="H756" s="2">
        <v>41703</v>
      </c>
      <c r="I756">
        <v>88777</v>
      </c>
      <c r="J756">
        <v>0</v>
      </c>
      <c r="K756">
        <v>0</v>
      </c>
      <c r="L756">
        <v>88777</v>
      </c>
      <c r="M756" t="s">
        <v>15</v>
      </c>
      <c r="N756" t="s">
        <v>25</v>
      </c>
      <c r="O756" s="2"/>
      <c r="P756">
        <v>0</v>
      </c>
    </row>
    <row r="757" spans="1:16" x14ac:dyDescent="0.3">
      <c r="A757" t="s">
        <v>863</v>
      </c>
      <c r="B757" t="s">
        <v>22</v>
      </c>
      <c r="C757" t="s">
        <v>35</v>
      </c>
      <c r="D757" t="s">
        <v>31</v>
      </c>
      <c r="E757" t="s">
        <v>14</v>
      </c>
      <c r="F757">
        <v>60</v>
      </c>
      <c r="G757" t="s">
        <v>105</v>
      </c>
      <c r="H757" s="2">
        <v>38121</v>
      </c>
      <c r="I757">
        <v>186378</v>
      </c>
      <c r="J757">
        <v>0.26</v>
      </c>
      <c r="K757">
        <v>48458</v>
      </c>
      <c r="L757">
        <v>234836.28</v>
      </c>
      <c r="M757" t="s">
        <v>20</v>
      </c>
      <c r="N757" t="s">
        <v>21</v>
      </c>
      <c r="O757" s="2"/>
      <c r="P757">
        <v>0</v>
      </c>
    </row>
    <row r="758" spans="1:16" x14ac:dyDescent="0.3">
      <c r="A758" t="s">
        <v>864</v>
      </c>
      <c r="B758" t="s">
        <v>47</v>
      </c>
      <c r="C758" t="s">
        <v>39</v>
      </c>
      <c r="D758" t="s">
        <v>13</v>
      </c>
      <c r="E758" t="s">
        <v>14</v>
      </c>
      <c r="F758">
        <v>45</v>
      </c>
      <c r="G758" t="s">
        <v>106</v>
      </c>
      <c r="H758" s="2">
        <v>42117</v>
      </c>
      <c r="I758">
        <v>60017</v>
      </c>
      <c r="J758">
        <v>0</v>
      </c>
      <c r="K758">
        <v>0</v>
      </c>
      <c r="L758">
        <v>60017</v>
      </c>
      <c r="M758" t="s">
        <v>15</v>
      </c>
      <c r="N758" t="s">
        <v>25</v>
      </c>
      <c r="O758" s="2"/>
      <c r="P758">
        <v>0</v>
      </c>
    </row>
    <row r="759" spans="1:16" x14ac:dyDescent="0.3">
      <c r="A759" t="s">
        <v>865</v>
      </c>
      <c r="B759" t="s">
        <v>11</v>
      </c>
      <c r="C759" t="s">
        <v>30</v>
      </c>
      <c r="D759" t="s">
        <v>24</v>
      </c>
      <c r="E759" t="s">
        <v>14</v>
      </c>
      <c r="F759">
        <v>45</v>
      </c>
      <c r="G759" t="s">
        <v>106</v>
      </c>
      <c r="H759" s="2">
        <v>43305</v>
      </c>
      <c r="I759">
        <v>148991</v>
      </c>
      <c r="J759">
        <v>0.12</v>
      </c>
      <c r="K759">
        <v>17879</v>
      </c>
      <c r="L759">
        <v>166869.91999999998</v>
      </c>
      <c r="M759" t="s">
        <v>44</v>
      </c>
      <c r="N759" t="s">
        <v>61</v>
      </c>
      <c r="O759" s="2"/>
      <c r="P759">
        <v>0</v>
      </c>
    </row>
    <row r="760" spans="1:16" x14ac:dyDescent="0.3">
      <c r="A760" t="s">
        <v>866</v>
      </c>
      <c r="B760" t="s">
        <v>56</v>
      </c>
      <c r="C760" t="s">
        <v>39</v>
      </c>
      <c r="D760" t="s">
        <v>24</v>
      </c>
      <c r="E760" t="s">
        <v>14</v>
      </c>
      <c r="F760">
        <v>52</v>
      </c>
      <c r="G760" t="s">
        <v>104</v>
      </c>
      <c r="H760" s="2">
        <v>39532</v>
      </c>
      <c r="I760">
        <v>97398</v>
      </c>
      <c r="J760">
        <v>0</v>
      </c>
      <c r="K760">
        <v>0</v>
      </c>
      <c r="L760">
        <v>97398</v>
      </c>
      <c r="M760" t="s">
        <v>44</v>
      </c>
      <c r="N760" t="s">
        <v>45</v>
      </c>
      <c r="O760" s="2"/>
      <c r="P760">
        <v>0</v>
      </c>
    </row>
    <row r="761" spans="1:16" x14ac:dyDescent="0.3">
      <c r="A761" t="s">
        <v>867</v>
      </c>
      <c r="B761" t="s">
        <v>54</v>
      </c>
      <c r="C761" t="s">
        <v>37</v>
      </c>
      <c r="D761" t="s">
        <v>18</v>
      </c>
      <c r="E761" t="s">
        <v>14</v>
      </c>
      <c r="F761">
        <v>63</v>
      </c>
      <c r="G761" t="s">
        <v>105</v>
      </c>
      <c r="H761" s="2">
        <v>39204</v>
      </c>
      <c r="I761">
        <v>72805</v>
      </c>
      <c r="J761">
        <v>0</v>
      </c>
      <c r="K761">
        <v>0</v>
      </c>
      <c r="L761">
        <v>72805</v>
      </c>
      <c r="M761" t="s">
        <v>20</v>
      </c>
      <c r="N761" t="s">
        <v>40</v>
      </c>
      <c r="O761" s="2"/>
      <c r="P761">
        <v>0</v>
      </c>
    </row>
    <row r="762" spans="1:16" x14ac:dyDescent="0.3">
      <c r="A762" t="s">
        <v>868</v>
      </c>
      <c r="B762" t="s">
        <v>66</v>
      </c>
      <c r="C762" t="s">
        <v>30</v>
      </c>
      <c r="D762" t="s">
        <v>13</v>
      </c>
      <c r="E762" t="s">
        <v>14</v>
      </c>
      <c r="F762">
        <v>46</v>
      </c>
      <c r="G762" t="s">
        <v>104</v>
      </c>
      <c r="H762" s="2">
        <v>44213</v>
      </c>
      <c r="I762">
        <v>72131</v>
      </c>
      <c r="J762">
        <v>0</v>
      </c>
      <c r="K762">
        <v>0</v>
      </c>
      <c r="L762">
        <v>72131</v>
      </c>
      <c r="M762" t="s">
        <v>20</v>
      </c>
      <c r="N762" t="s">
        <v>40</v>
      </c>
      <c r="O762" s="2"/>
      <c r="P762">
        <v>0</v>
      </c>
    </row>
    <row r="763" spans="1:16" x14ac:dyDescent="0.3">
      <c r="A763" t="s">
        <v>869</v>
      </c>
      <c r="B763" t="s">
        <v>32</v>
      </c>
      <c r="C763" t="s">
        <v>37</v>
      </c>
      <c r="D763" t="s">
        <v>18</v>
      </c>
      <c r="E763" t="s">
        <v>19</v>
      </c>
      <c r="F763">
        <v>64</v>
      </c>
      <c r="G763" t="s">
        <v>105</v>
      </c>
      <c r="H763" s="2">
        <v>33964</v>
      </c>
      <c r="I763">
        <v>104668</v>
      </c>
      <c r="J763">
        <v>0.08</v>
      </c>
      <c r="K763">
        <v>8373</v>
      </c>
      <c r="L763">
        <v>113041.44</v>
      </c>
      <c r="M763" t="s">
        <v>15</v>
      </c>
      <c r="N763" t="s">
        <v>43</v>
      </c>
      <c r="O763" s="2"/>
      <c r="P763">
        <v>0</v>
      </c>
    </row>
    <row r="764" spans="1:16" x14ac:dyDescent="0.3">
      <c r="A764" t="s">
        <v>870</v>
      </c>
      <c r="B764" t="s">
        <v>27</v>
      </c>
      <c r="C764" t="s">
        <v>30</v>
      </c>
      <c r="D764" t="s">
        <v>18</v>
      </c>
      <c r="E764" t="s">
        <v>14</v>
      </c>
      <c r="F764">
        <v>53</v>
      </c>
      <c r="G764" t="s">
        <v>104</v>
      </c>
      <c r="H764" s="2">
        <v>42952</v>
      </c>
      <c r="I764">
        <v>89769</v>
      </c>
      <c r="J764">
        <v>0</v>
      </c>
      <c r="K764">
        <v>0</v>
      </c>
      <c r="L764">
        <v>89769</v>
      </c>
      <c r="M764" t="s">
        <v>15</v>
      </c>
      <c r="N764" t="s">
        <v>16</v>
      </c>
      <c r="O764" s="2"/>
      <c r="P764">
        <v>0</v>
      </c>
    </row>
    <row r="765" spans="1:16" x14ac:dyDescent="0.3">
      <c r="A765" t="s">
        <v>871</v>
      </c>
      <c r="B765" t="s">
        <v>32</v>
      </c>
      <c r="C765" t="s">
        <v>30</v>
      </c>
      <c r="D765" t="s">
        <v>31</v>
      </c>
      <c r="E765" t="s">
        <v>14</v>
      </c>
      <c r="F765">
        <v>27</v>
      </c>
      <c r="G765" t="s">
        <v>93</v>
      </c>
      <c r="H765" s="2">
        <v>43358</v>
      </c>
      <c r="I765">
        <v>127616</v>
      </c>
      <c r="J765">
        <v>7.0000000000000007E-2</v>
      </c>
      <c r="K765">
        <v>8933</v>
      </c>
      <c r="L765">
        <v>136549.12</v>
      </c>
      <c r="M765" t="s">
        <v>15</v>
      </c>
      <c r="N765" t="s">
        <v>43</v>
      </c>
      <c r="O765" s="2"/>
      <c r="P765">
        <v>0</v>
      </c>
    </row>
    <row r="766" spans="1:16" x14ac:dyDescent="0.3">
      <c r="A766" t="s">
        <v>872</v>
      </c>
      <c r="B766" t="s">
        <v>32</v>
      </c>
      <c r="C766" t="s">
        <v>37</v>
      </c>
      <c r="D766" t="s">
        <v>31</v>
      </c>
      <c r="E766" t="s">
        <v>19</v>
      </c>
      <c r="F766">
        <v>45</v>
      </c>
      <c r="G766" t="s">
        <v>106</v>
      </c>
      <c r="H766" s="2">
        <v>41099</v>
      </c>
      <c r="I766">
        <v>109883</v>
      </c>
      <c r="J766">
        <v>7.0000000000000007E-2</v>
      </c>
      <c r="K766">
        <v>7692</v>
      </c>
      <c r="L766">
        <v>117574.81</v>
      </c>
      <c r="M766" t="s">
        <v>15</v>
      </c>
      <c r="N766" t="s">
        <v>43</v>
      </c>
      <c r="O766" s="2"/>
      <c r="P766">
        <v>0</v>
      </c>
    </row>
    <row r="767" spans="1:16" x14ac:dyDescent="0.3">
      <c r="A767" t="s">
        <v>873</v>
      </c>
      <c r="B767" t="s">
        <v>59</v>
      </c>
      <c r="C767" t="s">
        <v>37</v>
      </c>
      <c r="D767" t="s">
        <v>18</v>
      </c>
      <c r="E767" t="s">
        <v>14</v>
      </c>
      <c r="F767">
        <v>25</v>
      </c>
      <c r="G767" t="s">
        <v>93</v>
      </c>
      <c r="H767" s="2">
        <v>44270</v>
      </c>
      <c r="I767">
        <v>47974</v>
      </c>
      <c r="J767">
        <v>0</v>
      </c>
      <c r="K767">
        <v>0</v>
      </c>
      <c r="L767">
        <v>47974</v>
      </c>
      <c r="M767" t="s">
        <v>20</v>
      </c>
      <c r="N767" t="s">
        <v>21</v>
      </c>
      <c r="O767" s="2"/>
      <c r="P767">
        <v>0</v>
      </c>
    </row>
    <row r="768" spans="1:16" x14ac:dyDescent="0.3">
      <c r="A768" t="s">
        <v>874</v>
      </c>
      <c r="B768" t="s">
        <v>11</v>
      </c>
      <c r="C768" t="s">
        <v>12</v>
      </c>
      <c r="D768" t="s">
        <v>24</v>
      </c>
      <c r="E768" t="s">
        <v>14</v>
      </c>
      <c r="F768">
        <v>43</v>
      </c>
      <c r="G768" t="s">
        <v>106</v>
      </c>
      <c r="H768" s="2">
        <v>42090</v>
      </c>
      <c r="I768">
        <v>120321</v>
      </c>
      <c r="J768">
        <v>0.12</v>
      </c>
      <c r="K768">
        <v>14439</v>
      </c>
      <c r="L768">
        <v>134759.51999999999</v>
      </c>
      <c r="M768" t="s">
        <v>15</v>
      </c>
      <c r="N768" t="s">
        <v>36</v>
      </c>
      <c r="O768" s="2"/>
      <c r="P768">
        <v>0</v>
      </c>
    </row>
    <row r="769" spans="1:16" x14ac:dyDescent="0.3">
      <c r="A769" t="s">
        <v>875</v>
      </c>
      <c r="B769" t="s">
        <v>50</v>
      </c>
      <c r="C769" t="s">
        <v>12</v>
      </c>
      <c r="D769" t="s">
        <v>18</v>
      </c>
      <c r="E769" t="s">
        <v>14</v>
      </c>
      <c r="F769">
        <v>61</v>
      </c>
      <c r="G769" t="s">
        <v>105</v>
      </c>
      <c r="H769" s="2">
        <v>41861</v>
      </c>
      <c r="I769">
        <v>57446</v>
      </c>
      <c r="J769">
        <v>0</v>
      </c>
      <c r="K769">
        <v>0</v>
      </c>
      <c r="L769">
        <v>57446</v>
      </c>
      <c r="M769" t="s">
        <v>15</v>
      </c>
      <c r="N769" t="s">
        <v>28</v>
      </c>
      <c r="O769" s="2"/>
      <c r="P769">
        <v>0</v>
      </c>
    </row>
    <row r="770" spans="1:16" x14ac:dyDescent="0.3">
      <c r="A770" t="s">
        <v>876</v>
      </c>
      <c r="B770" t="s">
        <v>22</v>
      </c>
      <c r="C770" t="s">
        <v>35</v>
      </c>
      <c r="D770" t="s">
        <v>13</v>
      </c>
      <c r="E770" t="s">
        <v>14</v>
      </c>
      <c r="F770">
        <v>42</v>
      </c>
      <c r="G770" t="s">
        <v>106</v>
      </c>
      <c r="H770" s="2">
        <v>39968</v>
      </c>
      <c r="I770">
        <v>174099</v>
      </c>
      <c r="J770">
        <v>0.26</v>
      </c>
      <c r="K770">
        <v>45266</v>
      </c>
      <c r="L770">
        <v>219364.74</v>
      </c>
      <c r="M770" t="s">
        <v>15</v>
      </c>
      <c r="N770" t="s">
        <v>36</v>
      </c>
      <c r="O770" s="2"/>
      <c r="P770">
        <v>0</v>
      </c>
    </row>
    <row r="771" spans="1:16" x14ac:dyDescent="0.3">
      <c r="A771" t="s">
        <v>877</v>
      </c>
      <c r="B771" t="s">
        <v>11</v>
      </c>
      <c r="C771" t="s">
        <v>23</v>
      </c>
      <c r="D771" t="s">
        <v>18</v>
      </c>
      <c r="E771" t="s">
        <v>19</v>
      </c>
      <c r="F771">
        <v>63</v>
      </c>
      <c r="G771" t="s">
        <v>105</v>
      </c>
      <c r="H771" s="2">
        <v>37295</v>
      </c>
      <c r="I771">
        <v>128703</v>
      </c>
      <c r="J771">
        <v>0.13</v>
      </c>
      <c r="K771">
        <v>16731</v>
      </c>
      <c r="L771">
        <v>145434.39000000001</v>
      </c>
      <c r="M771" t="s">
        <v>15</v>
      </c>
      <c r="N771" t="s">
        <v>36</v>
      </c>
      <c r="O771" s="2"/>
      <c r="P771">
        <v>0</v>
      </c>
    </row>
    <row r="772" spans="1:16" x14ac:dyDescent="0.3">
      <c r="A772" t="s">
        <v>878</v>
      </c>
      <c r="B772" t="s">
        <v>56</v>
      </c>
      <c r="C772" t="s">
        <v>39</v>
      </c>
      <c r="D772" t="s">
        <v>31</v>
      </c>
      <c r="E772" t="s">
        <v>14</v>
      </c>
      <c r="F772">
        <v>32</v>
      </c>
      <c r="G772" t="s">
        <v>93</v>
      </c>
      <c r="H772" s="2">
        <v>42317</v>
      </c>
      <c r="I772">
        <v>65247</v>
      </c>
      <c r="J772">
        <v>0</v>
      </c>
      <c r="K772">
        <v>0</v>
      </c>
      <c r="L772">
        <v>65247</v>
      </c>
      <c r="M772" t="s">
        <v>15</v>
      </c>
      <c r="N772" t="s">
        <v>28</v>
      </c>
      <c r="O772" s="2"/>
      <c r="P772">
        <v>0</v>
      </c>
    </row>
    <row r="773" spans="1:16" x14ac:dyDescent="0.3">
      <c r="A773" t="s">
        <v>879</v>
      </c>
      <c r="B773" t="s">
        <v>47</v>
      </c>
      <c r="C773" t="s">
        <v>39</v>
      </c>
      <c r="D773" t="s">
        <v>13</v>
      </c>
      <c r="E773" t="s">
        <v>19</v>
      </c>
      <c r="F773">
        <v>27</v>
      </c>
      <c r="G773" t="s">
        <v>93</v>
      </c>
      <c r="H773" s="2">
        <v>43371</v>
      </c>
      <c r="I773">
        <v>64247</v>
      </c>
      <c r="J773">
        <v>0</v>
      </c>
      <c r="K773">
        <v>0</v>
      </c>
      <c r="L773">
        <v>64247</v>
      </c>
      <c r="M773" t="s">
        <v>44</v>
      </c>
      <c r="N773" t="s">
        <v>46</v>
      </c>
      <c r="O773" s="2"/>
      <c r="P773">
        <v>0</v>
      </c>
    </row>
    <row r="774" spans="1:16" x14ac:dyDescent="0.3">
      <c r="A774" t="s">
        <v>880</v>
      </c>
      <c r="B774" t="s">
        <v>32</v>
      </c>
      <c r="C774" t="s">
        <v>37</v>
      </c>
      <c r="D774" t="s">
        <v>13</v>
      </c>
      <c r="E774" t="s">
        <v>14</v>
      </c>
      <c r="F774">
        <v>33</v>
      </c>
      <c r="G774" t="s">
        <v>93</v>
      </c>
      <c r="H774" s="2">
        <v>41071</v>
      </c>
      <c r="I774">
        <v>118253</v>
      </c>
      <c r="J774">
        <v>0.08</v>
      </c>
      <c r="K774">
        <v>9460</v>
      </c>
      <c r="L774">
        <v>127713.24</v>
      </c>
      <c r="M774" t="s">
        <v>15</v>
      </c>
      <c r="N774" t="s">
        <v>36</v>
      </c>
      <c r="O774" s="2"/>
      <c r="P774">
        <v>0</v>
      </c>
    </row>
    <row r="775" spans="1:16" x14ac:dyDescent="0.3">
      <c r="A775" t="s">
        <v>881</v>
      </c>
      <c r="B775" t="s">
        <v>58</v>
      </c>
      <c r="C775" t="s">
        <v>39</v>
      </c>
      <c r="D775" t="s">
        <v>18</v>
      </c>
      <c r="E775" t="s">
        <v>14</v>
      </c>
      <c r="F775">
        <v>45</v>
      </c>
      <c r="G775" t="s">
        <v>106</v>
      </c>
      <c r="H775" s="2">
        <v>38057</v>
      </c>
      <c r="I775">
        <v>109422</v>
      </c>
      <c r="J775">
        <v>0</v>
      </c>
      <c r="K775">
        <v>0</v>
      </c>
      <c r="L775">
        <v>109422</v>
      </c>
      <c r="M775" t="s">
        <v>20</v>
      </c>
      <c r="N775" t="s">
        <v>21</v>
      </c>
      <c r="O775" s="2"/>
      <c r="P775">
        <v>0</v>
      </c>
    </row>
    <row r="776" spans="1:16" x14ac:dyDescent="0.3">
      <c r="A776" t="s">
        <v>882</v>
      </c>
      <c r="B776" t="s">
        <v>32</v>
      </c>
      <c r="C776" t="s">
        <v>37</v>
      </c>
      <c r="D776" t="s">
        <v>31</v>
      </c>
      <c r="E776" t="s">
        <v>19</v>
      </c>
      <c r="F776">
        <v>41</v>
      </c>
      <c r="G776" t="s">
        <v>106</v>
      </c>
      <c r="H776" s="2">
        <v>43502</v>
      </c>
      <c r="I776">
        <v>126950</v>
      </c>
      <c r="J776">
        <v>0.1</v>
      </c>
      <c r="K776">
        <v>12695</v>
      </c>
      <c r="L776">
        <v>139645</v>
      </c>
      <c r="M776" t="s">
        <v>15</v>
      </c>
      <c r="N776" t="s">
        <v>25</v>
      </c>
      <c r="O776" s="2"/>
      <c r="P776">
        <v>0</v>
      </c>
    </row>
    <row r="777" spans="1:16" x14ac:dyDescent="0.3">
      <c r="A777" t="s">
        <v>883</v>
      </c>
      <c r="B777" t="s">
        <v>52</v>
      </c>
      <c r="C777" t="s">
        <v>12</v>
      </c>
      <c r="D777" t="s">
        <v>18</v>
      </c>
      <c r="E777" t="s">
        <v>14</v>
      </c>
      <c r="F777">
        <v>36</v>
      </c>
      <c r="G777" t="s">
        <v>106</v>
      </c>
      <c r="H777" s="2">
        <v>41964</v>
      </c>
      <c r="I777">
        <v>97500</v>
      </c>
      <c r="J777">
        <v>0</v>
      </c>
      <c r="K777">
        <v>0</v>
      </c>
      <c r="L777">
        <v>97500</v>
      </c>
      <c r="M777" t="s">
        <v>15</v>
      </c>
      <c r="N777" t="s">
        <v>34</v>
      </c>
      <c r="O777" s="2"/>
      <c r="P777">
        <v>0</v>
      </c>
    </row>
    <row r="778" spans="1:16" x14ac:dyDescent="0.3">
      <c r="A778" t="s">
        <v>884</v>
      </c>
      <c r="B778" t="s">
        <v>50</v>
      </c>
      <c r="C778" t="s">
        <v>12</v>
      </c>
      <c r="D778" t="s">
        <v>18</v>
      </c>
      <c r="E778" t="s">
        <v>19</v>
      </c>
      <c r="F778">
        <v>25</v>
      </c>
      <c r="G778" t="s">
        <v>93</v>
      </c>
      <c r="H778" s="2">
        <v>44213</v>
      </c>
      <c r="I778">
        <v>41844</v>
      </c>
      <c r="J778">
        <v>0</v>
      </c>
      <c r="K778">
        <v>0</v>
      </c>
      <c r="L778">
        <v>41844</v>
      </c>
      <c r="M778" t="s">
        <v>20</v>
      </c>
      <c r="N778" t="s">
        <v>21</v>
      </c>
      <c r="O778" s="2"/>
      <c r="P778">
        <v>0</v>
      </c>
    </row>
    <row r="779" spans="1:16" x14ac:dyDescent="0.3">
      <c r="A779" t="s">
        <v>885</v>
      </c>
      <c r="B779" t="s">
        <v>51</v>
      </c>
      <c r="C779" t="s">
        <v>35</v>
      </c>
      <c r="D779" t="s">
        <v>13</v>
      </c>
      <c r="E779" t="s">
        <v>19</v>
      </c>
      <c r="F779">
        <v>43</v>
      </c>
      <c r="G779" t="s">
        <v>106</v>
      </c>
      <c r="H779" s="2">
        <v>41680</v>
      </c>
      <c r="I779">
        <v>58875</v>
      </c>
      <c r="J779">
        <v>0</v>
      </c>
      <c r="K779">
        <v>0</v>
      </c>
      <c r="L779">
        <v>58875</v>
      </c>
      <c r="M779" t="s">
        <v>20</v>
      </c>
      <c r="N779" t="s">
        <v>53</v>
      </c>
      <c r="O779" s="2"/>
      <c r="P779">
        <v>0</v>
      </c>
    </row>
    <row r="780" spans="1:16" x14ac:dyDescent="0.3">
      <c r="A780" t="s">
        <v>886</v>
      </c>
      <c r="B780" t="s">
        <v>29</v>
      </c>
      <c r="C780" t="s">
        <v>30</v>
      </c>
      <c r="D780" t="s">
        <v>18</v>
      </c>
      <c r="E780" t="s">
        <v>14</v>
      </c>
      <c r="F780">
        <v>37</v>
      </c>
      <c r="G780" t="s">
        <v>106</v>
      </c>
      <c r="H780" s="2">
        <v>42318</v>
      </c>
      <c r="I780">
        <v>64204</v>
      </c>
      <c r="J780">
        <v>0</v>
      </c>
      <c r="K780">
        <v>0</v>
      </c>
      <c r="L780">
        <v>64204</v>
      </c>
      <c r="M780" t="s">
        <v>15</v>
      </c>
      <c r="N780" t="s">
        <v>43</v>
      </c>
      <c r="O780" s="2">
        <v>44306</v>
      </c>
      <c r="P780">
        <v>1</v>
      </c>
    </row>
    <row r="781" spans="1:16" x14ac:dyDescent="0.3">
      <c r="A781" t="s">
        <v>887</v>
      </c>
      <c r="B781" t="s">
        <v>51</v>
      </c>
      <c r="C781" t="s">
        <v>30</v>
      </c>
      <c r="D781" t="s">
        <v>31</v>
      </c>
      <c r="E781" t="s">
        <v>14</v>
      </c>
      <c r="F781">
        <v>42</v>
      </c>
      <c r="G781" t="s">
        <v>106</v>
      </c>
      <c r="H781" s="2">
        <v>40307</v>
      </c>
      <c r="I781">
        <v>67743</v>
      </c>
      <c r="J781">
        <v>0</v>
      </c>
      <c r="K781">
        <v>0</v>
      </c>
      <c r="L781">
        <v>67743</v>
      </c>
      <c r="M781" t="s">
        <v>20</v>
      </c>
      <c r="N781" t="s">
        <v>49</v>
      </c>
      <c r="O781" s="2">
        <v>41998</v>
      </c>
      <c r="P781">
        <v>1</v>
      </c>
    </row>
    <row r="782" spans="1:16" x14ac:dyDescent="0.3">
      <c r="A782" t="s">
        <v>888</v>
      </c>
      <c r="B782" t="s">
        <v>66</v>
      </c>
      <c r="C782" t="s">
        <v>30</v>
      </c>
      <c r="D782" t="s">
        <v>24</v>
      </c>
      <c r="E782" t="s">
        <v>14</v>
      </c>
      <c r="F782">
        <v>60</v>
      </c>
      <c r="G782" t="s">
        <v>105</v>
      </c>
      <c r="H782" s="2">
        <v>35641</v>
      </c>
      <c r="I782">
        <v>71677</v>
      </c>
      <c r="J782">
        <v>0</v>
      </c>
      <c r="K782">
        <v>0</v>
      </c>
      <c r="L782">
        <v>71677</v>
      </c>
      <c r="M782" t="s">
        <v>15</v>
      </c>
      <c r="N782" t="s">
        <v>43</v>
      </c>
      <c r="O782" s="2"/>
      <c r="P782">
        <v>0</v>
      </c>
    </row>
    <row r="783" spans="1:16" x14ac:dyDescent="0.3">
      <c r="A783" t="s">
        <v>889</v>
      </c>
      <c r="B783" t="s">
        <v>50</v>
      </c>
      <c r="C783" t="s">
        <v>12</v>
      </c>
      <c r="D783" t="s">
        <v>24</v>
      </c>
      <c r="E783" t="s">
        <v>19</v>
      </c>
      <c r="F783">
        <v>61</v>
      </c>
      <c r="G783" t="s">
        <v>105</v>
      </c>
      <c r="H783" s="2">
        <v>36793</v>
      </c>
      <c r="I783">
        <v>40063</v>
      </c>
      <c r="J783">
        <v>0</v>
      </c>
      <c r="K783">
        <v>0</v>
      </c>
      <c r="L783">
        <v>40063</v>
      </c>
      <c r="M783" t="s">
        <v>15</v>
      </c>
      <c r="N783" t="s">
        <v>34</v>
      </c>
      <c r="O783" s="2"/>
      <c r="P783">
        <v>0</v>
      </c>
    </row>
    <row r="784" spans="1:16" x14ac:dyDescent="0.3">
      <c r="A784" t="s">
        <v>890</v>
      </c>
      <c r="B784" t="s">
        <v>50</v>
      </c>
      <c r="C784" t="s">
        <v>12</v>
      </c>
      <c r="D784" t="s">
        <v>18</v>
      </c>
      <c r="E784" t="s">
        <v>14</v>
      </c>
      <c r="F784">
        <v>55</v>
      </c>
      <c r="G784" t="s">
        <v>104</v>
      </c>
      <c r="H784" s="2">
        <v>38107</v>
      </c>
      <c r="I784">
        <v>40124</v>
      </c>
      <c r="J784">
        <v>0</v>
      </c>
      <c r="K784">
        <v>0</v>
      </c>
      <c r="L784">
        <v>40124</v>
      </c>
      <c r="M784" t="s">
        <v>15</v>
      </c>
      <c r="N784" t="s">
        <v>36</v>
      </c>
      <c r="O784" s="2"/>
      <c r="P784">
        <v>0</v>
      </c>
    </row>
    <row r="785" spans="1:16" x14ac:dyDescent="0.3">
      <c r="A785" t="s">
        <v>891</v>
      </c>
      <c r="B785" t="s">
        <v>57</v>
      </c>
      <c r="C785" t="s">
        <v>39</v>
      </c>
      <c r="D785" t="s">
        <v>18</v>
      </c>
      <c r="E785" t="s">
        <v>19</v>
      </c>
      <c r="F785">
        <v>57</v>
      </c>
      <c r="G785" t="s">
        <v>105</v>
      </c>
      <c r="H785" s="2">
        <v>43157</v>
      </c>
      <c r="I785">
        <v>103183</v>
      </c>
      <c r="J785">
        <v>0</v>
      </c>
      <c r="K785">
        <v>0</v>
      </c>
      <c r="L785">
        <v>103183</v>
      </c>
      <c r="M785" t="s">
        <v>15</v>
      </c>
      <c r="N785" t="s">
        <v>36</v>
      </c>
      <c r="O785" s="2">
        <v>44386</v>
      </c>
      <c r="P785">
        <v>1</v>
      </c>
    </row>
    <row r="786" spans="1:16" x14ac:dyDescent="0.3">
      <c r="A786" t="s">
        <v>892</v>
      </c>
      <c r="B786" t="s">
        <v>67</v>
      </c>
      <c r="C786" t="s">
        <v>12</v>
      </c>
      <c r="D786" t="s">
        <v>31</v>
      </c>
      <c r="E786" t="s">
        <v>19</v>
      </c>
      <c r="F786">
        <v>54</v>
      </c>
      <c r="G786" t="s">
        <v>104</v>
      </c>
      <c r="H786" s="2">
        <v>35961</v>
      </c>
      <c r="I786">
        <v>95239</v>
      </c>
      <c r="J786">
        <v>0</v>
      </c>
      <c r="K786">
        <v>0</v>
      </c>
      <c r="L786">
        <v>95239</v>
      </c>
      <c r="M786" t="s">
        <v>15</v>
      </c>
      <c r="N786" t="s">
        <v>28</v>
      </c>
      <c r="O786" s="2"/>
      <c r="P786">
        <v>0</v>
      </c>
    </row>
    <row r="787" spans="1:16" x14ac:dyDescent="0.3">
      <c r="A787" t="s">
        <v>893</v>
      </c>
      <c r="B787" t="s">
        <v>65</v>
      </c>
      <c r="C787" t="s">
        <v>39</v>
      </c>
      <c r="D787" t="s">
        <v>18</v>
      </c>
      <c r="E787" t="s">
        <v>14</v>
      </c>
      <c r="F787">
        <v>29</v>
      </c>
      <c r="G787" t="s">
        <v>93</v>
      </c>
      <c r="H787" s="2">
        <v>43778</v>
      </c>
      <c r="I787">
        <v>75012</v>
      </c>
      <c r="J787">
        <v>0</v>
      </c>
      <c r="K787">
        <v>0</v>
      </c>
      <c r="L787">
        <v>75012</v>
      </c>
      <c r="M787" t="s">
        <v>15</v>
      </c>
      <c r="N787" t="s">
        <v>25</v>
      </c>
      <c r="O787" s="2"/>
      <c r="P787">
        <v>0</v>
      </c>
    </row>
    <row r="788" spans="1:16" x14ac:dyDescent="0.3">
      <c r="A788" t="s">
        <v>894</v>
      </c>
      <c r="B788" t="s">
        <v>63</v>
      </c>
      <c r="C788" t="s">
        <v>12</v>
      </c>
      <c r="D788" t="s">
        <v>18</v>
      </c>
      <c r="E788" t="s">
        <v>14</v>
      </c>
      <c r="F788">
        <v>33</v>
      </c>
      <c r="G788" t="s">
        <v>93</v>
      </c>
      <c r="H788" s="2">
        <v>41819</v>
      </c>
      <c r="I788">
        <v>96366</v>
      </c>
      <c r="J788">
        <v>0</v>
      </c>
      <c r="K788">
        <v>0</v>
      </c>
      <c r="L788">
        <v>96366</v>
      </c>
      <c r="M788" t="s">
        <v>20</v>
      </c>
      <c r="N788" t="s">
        <v>53</v>
      </c>
      <c r="O788" s="2"/>
      <c r="P788">
        <v>0</v>
      </c>
    </row>
    <row r="789" spans="1:16" x14ac:dyDescent="0.3">
      <c r="A789" t="s">
        <v>895</v>
      </c>
      <c r="B789" t="s">
        <v>33</v>
      </c>
      <c r="C789" t="s">
        <v>42</v>
      </c>
      <c r="D789" t="s">
        <v>31</v>
      </c>
      <c r="E789" t="s">
        <v>14</v>
      </c>
      <c r="F789">
        <v>39</v>
      </c>
      <c r="G789" t="s">
        <v>106</v>
      </c>
      <c r="H789" s="2">
        <v>41849</v>
      </c>
      <c r="I789">
        <v>40897</v>
      </c>
      <c r="J789">
        <v>0</v>
      </c>
      <c r="K789">
        <v>0</v>
      </c>
      <c r="L789">
        <v>40897</v>
      </c>
      <c r="M789" t="s">
        <v>15</v>
      </c>
      <c r="N789" t="s">
        <v>16</v>
      </c>
      <c r="O789" s="2"/>
      <c r="P789">
        <v>0</v>
      </c>
    </row>
    <row r="790" spans="1:16" x14ac:dyDescent="0.3">
      <c r="A790" t="s">
        <v>896</v>
      </c>
      <c r="B790" t="s">
        <v>32</v>
      </c>
      <c r="C790" t="s">
        <v>23</v>
      </c>
      <c r="D790" t="s">
        <v>13</v>
      </c>
      <c r="E790" t="s">
        <v>14</v>
      </c>
      <c r="F790">
        <v>37</v>
      </c>
      <c r="G790" t="s">
        <v>106</v>
      </c>
      <c r="H790" s="2">
        <v>42605</v>
      </c>
      <c r="I790">
        <v>124928</v>
      </c>
      <c r="J790">
        <v>0.06</v>
      </c>
      <c r="K790">
        <v>7496</v>
      </c>
      <c r="L790">
        <v>132423.67999999999</v>
      </c>
      <c r="M790" t="s">
        <v>20</v>
      </c>
      <c r="N790" t="s">
        <v>21</v>
      </c>
      <c r="O790" s="2"/>
      <c r="P790">
        <v>0</v>
      </c>
    </row>
    <row r="791" spans="1:16" x14ac:dyDescent="0.3">
      <c r="A791" t="s">
        <v>897</v>
      </c>
      <c r="B791" t="s">
        <v>32</v>
      </c>
      <c r="C791" t="s">
        <v>23</v>
      </c>
      <c r="D791" t="s">
        <v>24</v>
      </c>
      <c r="E791" t="s">
        <v>14</v>
      </c>
      <c r="F791">
        <v>51</v>
      </c>
      <c r="G791" t="s">
        <v>104</v>
      </c>
      <c r="H791" s="2">
        <v>41439</v>
      </c>
      <c r="I791">
        <v>108221</v>
      </c>
      <c r="J791">
        <v>0.05</v>
      </c>
      <c r="K791">
        <v>5411</v>
      </c>
      <c r="L791">
        <v>113632.05</v>
      </c>
      <c r="M791" t="s">
        <v>44</v>
      </c>
      <c r="N791" t="s">
        <v>45</v>
      </c>
      <c r="O791" s="2"/>
      <c r="P791">
        <v>0</v>
      </c>
    </row>
    <row r="792" spans="1:16" x14ac:dyDescent="0.3">
      <c r="A792" t="s">
        <v>898</v>
      </c>
      <c r="B792" t="s">
        <v>54</v>
      </c>
      <c r="C792" t="s">
        <v>37</v>
      </c>
      <c r="D792" t="s">
        <v>31</v>
      </c>
      <c r="E792" t="s">
        <v>19</v>
      </c>
      <c r="F792">
        <v>46</v>
      </c>
      <c r="G792" t="s">
        <v>104</v>
      </c>
      <c r="H792" s="2">
        <v>39133</v>
      </c>
      <c r="I792">
        <v>75579</v>
      </c>
      <c r="J792">
        <v>0</v>
      </c>
      <c r="K792">
        <v>0</v>
      </c>
      <c r="L792">
        <v>75579</v>
      </c>
      <c r="M792" t="s">
        <v>15</v>
      </c>
      <c r="N792" t="s">
        <v>16</v>
      </c>
      <c r="O792" s="2"/>
      <c r="P792">
        <v>0</v>
      </c>
    </row>
    <row r="793" spans="1:16" x14ac:dyDescent="0.3">
      <c r="A793" t="s">
        <v>899</v>
      </c>
      <c r="B793" t="s">
        <v>11</v>
      </c>
      <c r="C793" t="s">
        <v>37</v>
      </c>
      <c r="D793" t="s">
        <v>18</v>
      </c>
      <c r="E793" t="s">
        <v>19</v>
      </c>
      <c r="F793">
        <v>41</v>
      </c>
      <c r="G793" t="s">
        <v>106</v>
      </c>
      <c r="H793" s="2">
        <v>42365</v>
      </c>
      <c r="I793">
        <v>129903</v>
      </c>
      <c r="J793">
        <v>0.13</v>
      </c>
      <c r="K793">
        <v>16887</v>
      </c>
      <c r="L793">
        <v>146790.39000000001</v>
      </c>
      <c r="M793" t="s">
        <v>44</v>
      </c>
      <c r="N793" t="s">
        <v>61</v>
      </c>
      <c r="O793" s="2"/>
      <c r="P793">
        <v>0</v>
      </c>
    </row>
    <row r="794" spans="1:16" x14ac:dyDescent="0.3">
      <c r="A794" t="s">
        <v>900</v>
      </c>
      <c r="B794" t="s">
        <v>22</v>
      </c>
      <c r="C794" t="s">
        <v>23</v>
      </c>
      <c r="D794" t="s">
        <v>13</v>
      </c>
      <c r="E794" t="s">
        <v>14</v>
      </c>
      <c r="F794">
        <v>25</v>
      </c>
      <c r="G794" t="s">
        <v>93</v>
      </c>
      <c r="H794" s="2">
        <v>44303</v>
      </c>
      <c r="I794">
        <v>186870</v>
      </c>
      <c r="J794">
        <v>0.2</v>
      </c>
      <c r="K794">
        <v>37374</v>
      </c>
      <c r="L794">
        <v>224244</v>
      </c>
      <c r="M794" t="s">
        <v>20</v>
      </c>
      <c r="N794" t="s">
        <v>40</v>
      </c>
      <c r="O794" s="2"/>
      <c r="P794">
        <v>0</v>
      </c>
    </row>
    <row r="795" spans="1:16" x14ac:dyDescent="0.3">
      <c r="A795" t="s">
        <v>901</v>
      </c>
      <c r="B795" t="s">
        <v>51</v>
      </c>
      <c r="C795" t="s">
        <v>30</v>
      </c>
      <c r="D795" t="s">
        <v>13</v>
      </c>
      <c r="E795" t="s">
        <v>19</v>
      </c>
      <c r="F795">
        <v>37</v>
      </c>
      <c r="G795" t="s">
        <v>106</v>
      </c>
      <c r="H795" s="2">
        <v>40291</v>
      </c>
      <c r="I795">
        <v>57531</v>
      </c>
      <c r="J795">
        <v>0</v>
      </c>
      <c r="K795">
        <v>0</v>
      </c>
      <c r="L795">
        <v>57531</v>
      </c>
      <c r="M795" t="s">
        <v>15</v>
      </c>
      <c r="N795" t="s">
        <v>25</v>
      </c>
      <c r="O795" s="2"/>
      <c r="P795">
        <v>0</v>
      </c>
    </row>
    <row r="796" spans="1:16" x14ac:dyDescent="0.3">
      <c r="A796" t="s">
        <v>902</v>
      </c>
      <c r="B796" t="s">
        <v>33</v>
      </c>
      <c r="C796" t="s">
        <v>23</v>
      </c>
      <c r="D796" t="s">
        <v>13</v>
      </c>
      <c r="E796" t="s">
        <v>19</v>
      </c>
      <c r="F796">
        <v>46</v>
      </c>
      <c r="G796" t="s">
        <v>104</v>
      </c>
      <c r="H796" s="2">
        <v>40657</v>
      </c>
      <c r="I796">
        <v>55894</v>
      </c>
      <c r="J796">
        <v>0</v>
      </c>
      <c r="K796">
        <v>0</v>
      </c>
      <c r="L796">
        <v>55894</v>
      </c>
      <c r="M796" t="s">
        <v>15</v>
      </c>
      <c r="N796" t="s">
        <v>16</v>
      </c>
      <c r="O796" s="2"/>
      <c r="P796">
        <v>0</v>
      </c>
    </row>
    <row r="797" spans="1:16" x14ac:dyDescent="0.3">
      <c r="A797" t="s">
        <v>903</v>
      </c>
      <c r="B797" t="s">
        <v>56</v>
      </c>
      <c r="C797" t="s">
        <v>39</v>
      </c>
      <c r="D797" t="s">
        <v>18</v>
      </c>
      <c r="E797" t="s">
        <v>14</v>
      </c>
      <c r="F797">
        <v>42</v>
      </c>
      <c r="G797" t="s">
        <v>106</v>
      </c>
      <c r="H797" s="2">
        <v>41026</v>
      </c>
      <c r="I797">
        <v>72903</v>
      </c>
      <c r="J797">
        <v>0</v>
      </c>
      <c r="K797">
        <v>0</v>
      </c>
      <c r="L797">
        <v>72903</v>
      </c>
      <c r="M797" t="s">
        <v>15</v>
      </c>
      <c r="N797" t="s">
        <v>28</v>
      </c>
      <c r="O797" s="2"/>
      <c r="P797">
        <v>0</v>
      </c>
    </row>
    <row r="798" spans="1:16" x14ac:dyDescent="0.3">
      <c r="A798" t="s">
        <v>904</v>
      </c>
      <c r="B798" t="s">
        <v>33</v>
      </c>
      <c r="C798" t="s">
        <v>23</v>
      </c>
      <c r="D798" t="s">
        <v>31</v>
      </c>
      <c r="E798" t="s">
        <v>19</v>
      </c>
      <c r="F798">
        <v>37</v>
      </c>
      <c r="G798" t="s">
        <v>106</v>
      </c>
      <c r="H798" s="2">
        <v>42317</v>
      </c>
      <c r="I798">
        <v>45369</v>
      </c>
      <c r="J798">
        <v>0</v>
      </c>
      <c r="K798">
        <v>0</v>
      </c>
      <c r="L798">
        <v>45369</v>
      </c>
      <c r="M798" t="s">
        <v>20</v>
      </c>
      <c r="N798" t="s">
        <v>49</v>
      </c>
      <c r="O798" s="2"/>
      <c r="P798">
        <v>0</v>
      </c>
    </row>
    <row r="799" spans="1:16" x14ac:dyDescent="0.3">
      <c r="A799" t="s">
        <v>905</v>
      </c>
      <c r="B799" t="s">
        <v>32</v>
      </c>
      <c r="C799" t="s">
        <v>23</v>
      </c>
      <c r="D799" t="s">
        <v>24</v>
      </c>
      <c r="E799" t="s">
        <v>19</v>
      </c>
      <c r="F799">
        <v>60</v>
      </c>
      <c r="G799" t="s">
        <v>105</v>
      </c>
      <c r="H799" s="2">
        <v>40344</v>
      </c>
      <c r="I799">
        <v>106578</v>
      </c>
      <c r="J799">
        <v>0.09</v>
      </c>
      <c r="K799">
        <v>9592</v>
      </c>
      <c r="L799">
        <v>116170.02</v>
      </c>
      <c r="M799" t="s">
        <v>15</v>
      </c>
      <c r="N799" t="s">
        <v>34</v>
      </c>
      <c r="O799" s="2"/>
      <c r="P799">
        <v>0</v>
      </c>
    </row>
    <row r="800" spans="1:16" x14ac:dyDescent="0.3">
      <c r="A800" t="s">
        <v>906</v>
      </c>
      <c r="B800" t="s">
        <v>54</v>
      </c>
      <c r="C800" t="s">
        <v>37</v>
      </c>
      <c r="D800" t="s">
        <v>13</v>
      </c>
      <c r="E800" t="s">
        <v>14</v>
      </c>
      <c r="F800">
        <v>52</v>
      </c>
      <c r="G800" t="s">
        <v>104</v>
      </c>
      <c r="H800" s="2">
        <v>36416</v>
      </c>
      <c r="I800">
        <v>92994</v>
      </c>
      <c r="J800">
        <v>0</v>
      </c>
      <c r="K800">
        <v>0</v>
      </c>
      <c r="L800">
        <v>92994</v>
      </c>
      <c r="M800" t="s">
        <v>15</v>
      </c>
      <c r="N800" t="s">
        <v>25</v>
      </c>
      <c r="O800" s="2"/>
      <c r="P800">
        <v>0</v>
      </c>
    </row>
    <row r="801" spans="1:16" x14ac:dyDescent="0.3">
      <c r="A801" t="s">
        <v>907</v>
      </c>
      <c r="B801" t="s">
        <v>27</v>
      </c>
      <c r="C801" t="s">
        <v>30</v>
      </c>
      <c r="D801" t="s">
        <v>24</v>
      </c>
      <c r="E801" t="s">
        <v>19</v>
      </c>
      <c r="F801">
        <v>59</v>
      </c>
      <c r="G801" t="s">
        <v>105</v>
      </c>
      <c r="H801" s="2">
        <v>35502</v>
      </c>
      <c r="I801">
        <v>83685</v>
      </c>
      <c r="J801">
        <v>0</v>
      </c>
      <c r="K801">
        <v>0</v>
      </c>
      <c r="L801">
        <v>83685</v>
      </c>
      <c r="M801" t="s">
        <v>20</v>
      </c>
      <c r="N801" t="s">
        <v>49</v>
      </c>
      <c r="O801" s="2"/>
      <c r="P801">
        <v>0</v>
      </c>
    </row>
    <row r="802" spans="1:16" x14ac:dyDescent="0.3">
      <c r="A802" t="s">
        <v>908</v>
      </c>
      <c r="B802" t="s">
        <v>60</v>
      </c>
      <c r="C802" t="s">
        <v>12</v>
      </c>
      <c r="D802" t="s">
        <v>13</v>
      </c>
      <c r="E802" t="s">
        <v>19</v>
      </c>
      <c r="F802">
        <v>48</v>
      </c>
      <c r="G802" t="s">
        <v>104</v>
      </c>
      <c r="H802" s="2">
        <v>40435</v>
      </c>
      <c r="I802">
        <v>99335</v>
      </c>
      <c r="J802">
        <v>0</v>
      </c>
      <c r="K802">
        <v>0</v>
      </c>
      <c r="L802">
        <v>99335</v>
      </c>
      <c r="M802" t="s">
        <v>15</v>
      </c>
      <c r="N802" t="s">
        <v>28</v>
      </c>
      <c r="O802" s="2"/>
      <c r="P802">
        <v>0</v>
      </c>
    </row>
    <row r="803" spans="1:16" x14ac:dyDescent="0.3">
      <c r="A803" t="s">
        <v>909</v>
      </c>
      <c r="B803" t="s">
        <v>11</v>
      </c>
      <c r="C803" t="s">
        <v>37</v>
      </c>
      <c r="D803" t="s">
        <v>18</v>
      </c>
      <c r="E803" t="s">
        <v>19</v>
      </c>
      <c r="F803">
        <v>42</v>
      </c>
      <c r="G803" t="s">
        <v>106</v>
      </c>
      <c r="H803" s="2">
        <v>41382</v>
      </c>
      <c r="I803">
        <v>131179</v>
      </c>
      <c r="J803">
        <v>0.15</v>
      </c>
      <c r="K803">
        <v>19677</v>
      </c>
      <c r="L803">
        <v>150855.85</v>
      </c>
      <c r="M803" t="s">
        <v>15</v>
      </c>
      <c r="N803" t="s">
        <v>43</v>
      </c>
      <c r="O803" s="2"/>
      <c r="P803">
        <v>0</v>
      </c>
    </row>
    <row r="804" spans="1:16" x14ac:dyDescent="0.3">
      <c r="A804" t="s">
        <v>910</v>
      </c>
      <c r="B804" t="s">
        <v>26</v>
      </c>
      <c r="C804" t="s">
        <v>12</v>
      </c>
      <c r="D804" t="s">
        <v>24</v>
      </c>
      <c r="E804" t="s">
        <v>19</v>
      </c>
      <c r="F804">
        <v>35</v>
      </c>
      <c r="G804" t="s">
        <v>93</v>
      </c>
      <c r="H804" s="2">
        <v>42493</v>
      </c>
      <c r="I804">
        <v>73899</v>
      </c>
      <c r="J804">
        <v>0.05</v>
      </c>
      <c r="K804">
        <v>3695</v>
      </c>
      <c r="L804">
        <v>77593.95</v>
      </c>
      <c r="M804" t="s">
        <v>20</v>
      </c>
      <c r="N804" t="s">
        <v>53</v>
      </c>
      <c r="O804" s="2"/>
      <c r="P804">
        <v>0</v>
      </c>
    </row>
    <row r="805" spans="1:16" x14ac:dyDescent="0.3">
      <c r="A805" t="s">
        <v>911</v>
      </c>
      <c r="B805" t="s">
        <v>41</v>
      </c>
      <c r="C805" t="s">
        <v>35</v>
      </c>
      <c r="D805" t="s">
        <v>18</v>
      </c>
      <c r="E805" t="s">
        <v>19</v>
      </c>
      <c r="F805">
        <v>64</v>
      </c>
      <c r="G805" t="s">
        <v>105</v>
      </c>
      <c r="H805" s="2">
        <v>41362</v>
      </c>
      <c r="I805">
        <v>252325</v>
      </c>
      <c r="J805">
        <v>0.4</v>
      </c>
      <c r="K805">
        <v>100930</v>
      </c>
      <c r="L805">
        <v>353255</v>
      </c>
      <c r="M805" t="s">
        <v>15</v>
      </c>
      <c r="N805" t="s">
        <v>43</v>
      </c>
      <c r="O805" s="2"/>
      <c r="P805">
        <v>0</v>
      </c>
    </row>
    <row r="806" spans="1:16" x14ac:dyDescent="0.3">
      <c r="A806" t="s">
        <v>912</v>
      </c>
      <c r="B806" t="s">
        <v>51</v>
      </c>
      <c r="C806" t="s">
        <v>23</v>
      </c>
      <c r="D806" t="s">
        <v>13</v>
      </c>
      <c r="E806" t="s">
        <v>14</v>
      </c>
      <c r="F806">
        <v>30</v>
      </c>
      <c r="G806" t="s">
        <v>93</v>
      </c>
      <c r="H806" s="2">
        <v>42068</v>
      </c>
      <c r="I806">
        <v>52697</v>
      </c>
      <c r="J806">
        <v>0</v>
      </c>
      <c r="K806">
        <v>0</v>
      </c>
      <c r="L806">
        <v>52697</v>
      </c>
      <c r="M806" t="s">
        <v>15</v>
      </c>
      <c r="N806" t="s">
        <v>16</v>
      </c>
      <c r="O806" s="2"/>
      <c r="P806">
        <v>0</v>
      </c>
    </row>
    <row r="807" spans="1:16" x14ac:dyDescent="0.3">
      <c r="A807" t="s">
        <v>913</v>
      </c>
      <c r="B807" t="s">
        <v>58</v>
      </c>
      <c r="C807" t="s">
        <v>39</v>
      </c>
      <c r="D807" t="s">
        <v>24</v>
      </c>
      <c r="E807" t="s">
        <v>14</v>
      </c>
      <c r="F807">
        <v>29</v>
      </c>
      <c r="G807" t="s">
        <v>93</v>
      </c>
      <c r="H807" s="2">
        <v>44099</v>
      </c>
      <c r="I807">
        <v>123588</v>
      </c>
      <c r="J807">
        <v>0</v>
      </c>
      <c r="K807">
        <v>0</v>
      </c>
      <c r="L807">
        <v>123588</v>
      </c>
      <c r="M807" t="s">
        <v>44</v>
      </c>
      <c r="N807" t="s">
        <v>61</v>
      </c>
      <c r="O807" s="2"/>
      <c r="P807">
        <v>0</v>
      </c>
    </row>
    <row r="808" spans="1:16" x14ac:dyDescent="0.3">
      <c r="A808" t="s">
        <v>914</v>
      </c>
      <c r="B808" t="s">
        <v>41</v>
      </c>
      <c r="C808" t="s">
        <v>35</v>
      </c>
      <c r="D808" t="s">
        <v>31</v>
      </c>
      <c r="E808" t="s">
        <v>14</v>
      </c>
      <c r="F808">
        <v>47</v>
      </c>
      <c r="G808" t="s">
        <v>104</v>
      </c>
      <c r="H808" s="2">
        <v>44556</v>
      </c>
      <c r="I808">
        <v>243568</v>
      </c>
      <c r="J808">
        <v>0.33</v>
      </c>
      <c r="K808">
        <v>80377</v>
      </c>
      <c r="L808">
        <v>323945.44</v>
      </c>
      <c r="M808" t="s">
        <v>15</v>
      </c>
      <c r="N808" t="s">
        <v>36</v>
      </c>
      <c r="O808" s="2"/>
      <c r="P808">
        <v>0</v>
      </c>
    </row>
    <row r="809" spans="1:16" x14ac:dyDescent="0.3">
      <c r="A809" t="s">
        <v>915</v>
      </c>
      <c r="B809" t="s">
        <v>22</v>
      </c>
      <c r="C809" t="s">
        <v>30</v>
      </c>
      <c r="D809" t="s">
        <v>13</v>
      </c>
      <c r="E809" t="s">
        <v>19</v>
      </c>
      <c r="F809">
        <v>49</v>
      </c>
      <c r="G809" t="s">
        <v>104</v>
      </c>
      <c r="H809" s="2">
        <v>37092</v>
      </c>
      <c r="I809">
        <v>199176</v>
      </c>
      <c r="J809">
        <v>0.24</v>
      </c>
      <c r="K809">
        <v>47802</v>
      </c>
      <c r="L809">
        <v>246978.24</v>
      </c>
      <c r="M809" t="s">
        <v>15</v>
      </c>
      <c r="N809" t="s">
        <v>28</v>
      </c>
      <c r="O809" s="2"/>
      <c r="P809">
        <v>0</v>
      </c>
    </row>
    <row r="810" spans="1:16" x14ac:dyDescent="0.3">
      <c r="A810" t="s">
        <v>916</v>
      </c>
      <c r="B810" t="s">
        <v>17</v>
      </c>
      <c r="C810" t="s">
        <v>12</v>
      </c>
      <c r="D810" t="s">
        <v>24</v>
      </c>
      <c r="E810" t="s">
        <v>14</v>
      </c>
      <c r="F810">
        <v>56</v>
      </c>
      <c r="G810" t="s">
        <v>105</v>
      </c>
      <c r="H810" s="2">
        <v>35238</v>
      </c>
      <c r="I810">
        <v>82806</v>
      </c>
      <c r="J810">
        <v>0</v>
      </c>
      <c r="K810">
        <v>0</v>
      </c>
      <c r="L810">
        <v>82806</v>
      </c>
      <c r="M810" t="s">
        <v>15</v>
      </c>
      <c r="N810" t="s">
        <v>16</v>
      </c>
      <c r="O810" s="2"/>
      <c r="P810">
        <v>0</v>
      </c>
    </row>
    <row r="811" spans="1:16" x14ac:dyDescent="0.3">
      <c r="A811" t="s">
        <v>917</v>
      </c>
      <c r="B811" t="s">
        <v>22</v>
      </c>
      <c r="C811" t="s">
        <v>42</v>
      </c>
      <c r="D811" t="s">
        <v>24</v>
      </c>
      <c r="E811" t="s">
        <v>14</v>
      </c>
      <c r="F811">
        <v>53</v>
      </c>
      <c r="G811" t="s">
        <v>104</v>
      </c>
      <c r="H811" s="2">
        <v>35601</v>
      </c>
      <c r="I811">
        <v>164399</v>
      </c>
      <c r="J811">
        <v>0.25</v>
      </c>
      <c r="K811">
        <v>41100</v>
      </c>
      <c r="L811">
        <v>205498.75</v>
      </c>
      <c r="M811" t="s">
        <v>15</v>
      </c>
      <c r="N811" t="s">
        <v>16</v>
      </c>
      <c r="O811" s="2"/>
      <c r="P811">
        <v>0</v>
      </c>
    </row>
    <row r="812" spans="1:16" x14ac:dyDescent="0.3">
      <c r="A812" t="s">
        <v>918</v>
      </c>
      <c r="B812" t="s">
        <v>11</v>
      </c>
      <c r="C812" t="s">
        <v>37</v>
      </c>
      <c r="D812" t="s">
        <v>18</v>
      </c>
      <c r="E812" t="s">
        <v>14</v>
      </c>
      <c r="F812">
        <v>32</v>
      </c>
      <c r="G812" t="s">
        <v>93</v>
      </c>
      <c r="H812" s="2">
        <v>42839</v>
      </c>
      <c r="I812">
        <v>154956</v>
      </c>
      <c r="J812">
        <v>0.13</v>
      </c>
      <c r="K812">
        <v>20144</v>
      </c>
      <c r="L812">
        <v>175100.28</v>
      </c>
      <c r="M812" t="s">
        <v>15</v>
      </c>
      <c r="N812" t="s">
        <v>28</v>
      </c>
      <c r="O812" s="2"/>
      <c r="P812">
        <v>0</v>
      </c>
    </row>
    <row r="813" spans="1:16" x14ac:dyDescent="0.3">
      <c r="A813" t="s">
        <v>919</v>
      </c>
      <c r="B813" t="s">
        <v>11</v>
      </c>
      <c r="C813" t="s">
        <v>42</v>
      </c>
      <c r="D813" t="s">
        <v>18</v>
      </c>
      <c r="E813" t="s">
        <v>19</v>
      </c>
      <c r="F813">
        <v>32</v>
      </c>
      <c r="G813" t="s">
        <v>93</v>
      </c>
      <c r="H813" s="2">
        <v>42764</v>
      </c>
      <c r="I813">
        <v>143970</v>
      </c>
      <c r="J813">
        <v>0.12</v>
      </c>
      <c r="K813">
        <v>17276</v>
      </c>
      <c r="L813">
        <v>161246.39999999999</v>
      </c>
      <c r="M813" t="s">
        <v>15</v>
      </c>
      <c r="N813" t="s">
        <v>16</v>
      </c>
      <c r="O813" s="2">
        <v>43078</v>
      </c>
      <c r="P813">
        <v>1</v>
      </c>
    </row>
    <row r="814" spans="1:16" x14ac:dyDescent="0.3">
      <c r="A814" t="s">
        <v>920</v>
      </c>
      <c r="B814" t="s">
        <v>22</v>
      </c>
      <c r="C814" t="s">
        <v>30</v>
      </c>
      <c r="D814" t="s">
        <v>31</v>
      </c>
      <c r="E814" t="s">
        <v>19</v>
      </c>
      <c r="F814">
        <v>52</v>
      </c>
      <c r="G814" t="s">
        <v>104</v>
      </c>
      <c r="H814" s="2">
        <v>44099</v>
      </c>
      <c r="I814">
        <v>163143</v>
      </c>
      <c r="J814">
        <v>0.28000000000000003</v>
      </c>
      <c r="K814">
        <v>45680</v>
      </c>
      <c r="L814">
        <v>208823.04000000001</v>
      </c>
      <c r="M814" t="s">
        <v>44</v>
      </c>
      <c r="N814" t="s">
        <v>61</v>
      </c>
      <c r="O814" s="2"/>
      <c r="P814">
        <v>0</v>
      </c>
    </row>
    <row r="815" spans="1:16" x14ac:dyDescent="0.3">
      <c r="A815" t="s">
        <v>921</v>
      </c>
      <c r="B815" t="s">
        <v>27</v>
      </c>
      <c r="C815" t="s">
        <v>35</v>
      </c>
      <c r="D815" t="s">
        <v>24</v>
      </c>
      <c r="E815" t="s">
        <v>14</v>
      </c>
      <c r="F815">
        <v>38</v>
      </c>
      <c r="G815" t="s">
        <v>106</v>
      </c>
      <c r="H815" s="2">
        <v>44036</v>
      </c>
      <c r="I815">
        <v>89390</v>
      </c>
      <c r="J815">
        <v>0</v>
      </c>
      <c r="K815">
        <v>0</v>
      </c>
      <c r="L815">
        <v>89390</v>
      </c>
      <c r="M815" t="s">
        <v>15</v>
      </c>
      <c r="N815" t="s">
        <v>16</v>
      </c>
      <c r="O815" s="2"/>
      <c r="P815">
        <v>0</v>
      </c>
    </row>
    <row r="816" spans="1:16" x14ac:dyDescent="0.3">
      <c r="A816" t="s">
        <v>922</v>
      </c>
      <c r="B816" t="s">
        <v>63</v>
      </c>
      <c r="C816" t="s">
        <v>12</v>
      </c>
      <c r="D816" t="s">
        <v>18</v>
      </c>
      <c r="E816" t="s">
        <v>19</v>
      </c>
      <c r="F816">
        <v>41</v>
      </c>
      <c r="G816" t="s">
        <v>106</v>
      </c>
      <c r="H816" s="2">
        <v>43013</v>
      </c>
      <c r="I816">
        <v>67468</v>
      </c>
      <c r="J816">
        <v>0</v>
      </c>
      <c r="K816">
        <v>0</v>
      </c>
      <c r="L816">
        <v>67468</v>
      </c>
      <c r="M816" t="s">
        <v>15</v>
      </c>
      <c r="N816" t="s">
        <v>34</v>
      </c>
      <c r="O816" s="2"/>
      <c r="P816">
        <v>0</v>
      </c>
    </row>
    <row r="817" spans="1:16" x14ac:dyDescent="0.3">
      <c r="A817" t="s">
        <v>923</v>
      </c>
      <c r="B817" t="s">
        <v>48</v>
      </c>
      <c r="C817" t="s">
        <v>39</v>
      </c>
      <c r="D817" t="s">
        <v>18</v>
      </c>
      <c r="E817" t="s">
        <v>14</v>
      </c>
      <c r="F817">
        <v>49</v>
      </c>
      <c r="G817" t="s">
        <v>104</v>
      </c>
      <c r="H817" s="2">
        <v>42441</v>
      </c>
      <c r="I817">
        <v>100810</v>
      </c>
      <c r="J817">
        <v>0.12</v>
      </c>
      <c r="K817">
        <v>12097</v>
      </c>
      <c r="L817">
        <v>112907.2</v>
      </c>
      <c r="M817" t="s">
        <v>44</v>
      </c>
      <c r="N817" t="s">
        <v>46</v>
      </c>
      <c r="O817" s="2"/>
      <c r="P817">
        <v>0</v>
      </c>
    </row>
    <row r="818" spans="1:16" x14ac:dyDescent="0.3">
      <c r="A818" t="s">
        <v>924</v>
      </c>
      <c r="B818" t="s">
        <v>27</v>
      </c>
      <c r="C818" t="s">
        <v>23</v>
      </c>
      <c r="D818" t="s">
        <v>18</v>
      </c>
      <c r="E818" t="s">
        <v>14</v>
      </c>
      <c r="F818">
        <v>35</v>
      </c>
      <c r="G818" t="s">
        <v>93</v>
      </c>
      <c r="H818" s="2">
        <v>43542</v>
      </c>
      <c r="I818">
        <v>74779</v>
      </c>
      <c r="J818">
        <v>0</v>
      </c>
      <c r="K818">
        <v>0</v>
      </c>
      <c r="L818">
        <v>74779</v>
      </c>
      <c r="M818" t="s">
        <v>15</v>
      </c>
      <c r="N818" t="s">
        <v>28</v>
      </c>
      <c r="O818" s="2"/>
      <c r="P818">
        <v>0</v>
      </c>
    </row>
    <row r="819" spans="1:16" x14ac:dyDescent="0.3">
      <c r="A819" t="s">
        <v>925</v>
      </c>
      <c r="B819" t="s">
        <v>64</v>
      </c>
      <c r="C819" t="s">
        <v>12</v>
      </c>
      <c r="D819" t="s">
        <v>31</v>
      </c>
      <c r="E819" t="s">
        <v>14</v>
      </c>
      <c r="F819">
        <v>29</v>
      </c>
      <c r="G819" t="s">
        <v>93</v>
      </c>
      <c r="H819" s="2">
        <v>43048</v>
      </c>
      <c r="I819">
        <v>63985</v>
      </c>
      <c r="J819">
        <v>0</v>
      </c>
      <c r="K819">
        <v>0</v>
      </c>
      <c r="L819">
        <v>63985</v>
      </c>
      <c r="M819" t="s">
        <v>15</v>
      </c>
      <c r="N819" t="s">
        <v>34</v>
      </c>
      <c r="O819" s="2"/>
      <c r="P819">
        <v>0</v>
      </c>
    </row>
    <row r="820" spans="1:16" x14ac:dyDescent="0.3">
      <c r="A820" t="s">
        <v>926</v>
      </c>
      <c r="B820" t="s">
        <v>69</v>
      </c>
      <c r="C820" t="s">
        <v>12</v>
      </c>
      <c r="D820" t="s">
        <v>18</v>
      </c>
      <c r="E820" t="s">
        <v>14</v>
      </c>
      <c r="F820">
        <v>64</v>
      </c>
      <c r="G820" t="s">
        <v>105</v>
      </c>
      <c r="H820" s="2">
        <v>38176</v>
      </c>
      <c r="I820">
        <v>77903</v>
      </c>
      <c r="J820">
        <v>0</v>
      </c>
      <c r="K820">
        <v>0</v>
      </c>
      <c r="L820">
        <v>77903</v>
      </c>
      <c r="M820" t="s">
        <v>15</v>
      </c>
      <c r="N820" t="s">
        <v>16</v>
      </c>
      <c r="O820" s="2"/>
      <c r="P820">
        <v>0</v>
      </c>
    </row>
    <row r="821" spans="1:16" x14ac:dyDescent="0.3">
      <c r="A821" t="s">
        <v>927</v>
      </c>
      <c r="B821" t="s">
        <v>22</v>
      </c>
      <c r="C821" t="s">
        <v>42</v>
      </c>
      <c r="D821" t="s">
        <v>31</v>
      </c>
      <c r="E821" t="s">
        <v>19</v>
      </c>
      <c r="F821">
        <v>33</v>
      </c>
      <c r="G821" t="s">
        <v>93</v>
      </c>
      <c r="H821" s="2">
        <v>42898</v>
      </c>
      <c r="I821">
        <v>164396</v>
      </c>
      <c r="J821">
        <v>0.28999999999999998</v>
      </c>
      <c r="K821">
        <v>47675</v>
      </c>
      <c r="L821">
        <v>212070.84</v>
      </c>
      <c r="M821" t="s">
        <v>15</v>
      </c>
      <c r="N821" t="s">
        <v>43</v>
      </c>
      <c r="O821" s="2"/>
      <c r="P821">
        <v>0</v>
      </c>
    </row>
    <row r="822" spans="1:16" x14ac:dyDescent="0.3">
      <c r="A822" t="s">
        <v>928</v>
      </c>
      <c r="B822" t="s">
        <v>70</v>
      </c>
      <c r="C822" t="s">
        <v>12</v>
      </c>
      <c r="D822" t="s">
        <v>31</v>
      </c>
      <c r="E822" t="s">
        <v>19</v>
      </c>
      <c r="F822">
        <v>29</v>
      </c>
      <c r="G822" t="s">
        <v>93</v>
      </c>
      <c r="H822" s="2">
        <v>44375</v>
      </c>
      <c r="I822">
        <v>71234</v>
      </c>
      <c r="J822">
        <v>0</v>
      </c>
      <c r="K822">
        <v>0</v>
      </c>
      <c r="L822">
        <v>71234</v>
      </c>
      <c r="M822" t="s">
        <v>15</v>
      </c>
      <c r="N822" t="s">
        <v>16</v>
      </c>
      <c r="O822" s="2"/>
      <c r="P822">
        <v>0</v>
      </c>
    </row>
    <row r="823" spans="1:16" x14ac:dyDescent="0.3">
      <c r="A823" t="s">
        <v>929</v>
      </c>
      <c r="B823" t="s">
        <v>32</v>
      </c>
      <c r="C823" t="s">
        <v>23</v>
      </c>
      <c r="D823" t="s">
        <v>31</v>
      </c>
      <c r="E823" t="s">
        <v>19</v>
      </c>
      <c r="F823">
        <v>63</v>
      </c>
      <c r="G823" t="s">
        <v>105</v>
      </c>
      <c r="H823" s="2">
        <v>38096</v>
      </c>
      <c r="I823">
        <v>122487</v>
      </c>
      <c r="J823">
        <v>0.08</v>
      </c>
      <c r="K823">
        <v>9799</v>
      </c>
      <c r="L823">
        <v>132285.96</v>
      </c>
      <c r="M823" t="s">
        <v>20</v>
      </c>
      <c r="N823" t="s">
        <v>40</v>
      </c>
      <c r="O823" s="2"/>
      <c r="P823">
        <v>0</v>
      </c>
    </row>
    <row r="824" spans="1:16" x14ac:dyDescent="0.3">
      <c r="A824" t="s">
        <v>930</v>
      </c>
      <c r="B824" t="s">
        <v>32</v>
      </c>
      <c r="C824" t="s">
        <v>37</v>
      </c>
      <c r="D824" t="s">
        <v>24</v>
      </c>
      <c r="E824" t="s">
        <v>14</v>
      </c>
      <c r="F824">
        <v>32</v>
      </c>
      <c r="G824" t="s">
        <v>93</v>
      </c>
      <c r="H824" s="2">
        <v>42738</v>
      </c>
      <c r="I824">
        <v>101870</v>
      </c>
      <c r="J824">
        <v>0.1</v>
      </c>
      <c r="K824">
        <v>10187</v>
      </c>
      <c r="L824">
        <v>112057</v>
      </c>
      <c r="M824" t="s">
        <v>15</v>
      </c>
      <c r="N824" t="s">
        <v>28</v>
      </c>
      <c r="O824" s="2"/>
      <c r="P824">
        <v>0</v>
      </c>
    </row>
    <row r="825" spans="1:16" x14ac:dyDescent="0.3">
      <c r="A825" t="s">
        <v>931</v>
      </c>
      <c r="B825" t="s">
        <v>68</v>
      </c>
      <c r="C825" t="s">
        <v>12</v>
      </c>
      <c r="D825" t="s">
        <v>13</v>
      </c>
      <c r="E825" t="s">
        <v>19</v>
      </c>
      <c r="F825">
        <v>64</v>
      </c>
      <c r="G825" t="s">
        <v>105</v>
      </c>
      <c r="H825" s="2">
        <v>44009</v>
      </c>
      <c r="I825">
        <v>40316</v>
      </c>
      <c r="J825">
        <v>0</v>
      </c>
      <c r="K825">
        <v>0</v>
      </c>
      <c r="L825">
        <v>40316</v>
      </c>
      <c r="M825" t="s">
        <v>44</v>
      </c>
      <c r="N825" t="s">
        <v>45</v>
      </c>
      <c r="O825" s="2"/>
      <c r="P825">
        <v>0</v>
      </c>
    </row>
    <row r="826" spans="1:16" x14ac:dyDescent="0.3">
      <c r="A826" t="s">
        <v>932</v>
      </c>
      <c r="B826" t="s">
        <v>32</v>
      </c>
      <c r="C826" t="s">
        <v>12</v>
      </c>
      <c r="D826" t="s">
        <v>13</v>
      </c>
      <c r="E826" t="s">
        <v>14</v>
      </c>
      <c r="F826">
        <v>55</v>
      </c>
      <c r="G826" t="s">
        <v>104</v>
      </c>
      <c r="H826" s="2">
        <v>38391</v>
      </c>
      <c r="I826">
        <v>115145</v>
      </c>
      <c r="J826">
        <v>0.05</v>
      </c>
      <c r="K826">
        <v>5757</v>
      </c>
      <c r="L826">
        <v>120902.25</v>
      </c>
      <c r="M826" t="s">
        <v>20</v>
      </c>
      <c r="N826" t="s">
        <v>21</v>
      </c>
      <c r="O826" s="2"/>
      <c r="P826">
        <v>0</v>
      </c>
    </row>
    <row r="827" spans="1:16" x14ac:dyDescent="0.3">
      <c r="A827" t="s">
        <v>933</v>
      </c>
      <c r="B827" t="s">
        <v>60</v>
      </c>
      <c r="C827" t="s">
        <v>12</v>
      </c>
      <c r="D827" t="s">
        <v>18</v>
      </c>
      <c r="E827" t="s">
        <v>14</v>
      </c>
      <c r="F827">
        <v>43</v>
      </c>
      <c r="G827" t="s">
        <v>106</v>
      </c>
      <c r="H827" s="2">
        <v>39885</v>
      </c>
      <c r="I827">
        <v>62335</v>
      </c>
      <c r="J827">
        <v>0</v>
      </c>
      <c r="K827">
        <v>0</v>
      </c>
      <c r="L827">
        <v>62335</v>
      </c>
      <c r="M827" t="s">
        <v>44</v>
      </c>
      <c r="N827" t="s">
        <v>45</v>
      </c>
      <c r="O827" s="2"/>
      <c r="P827">
        <v>0</v>
      </c>
    </row>
    <row r="828" spans="1:16" x14ac:dyDescent="0.3">
      <c r="A828" t="s">
        <v>934</v>
      </c>
      <c r="B828" t="s">
        <v>33</v>
      </c>
      <c r="C828" t="s">
        <v>23</v>
      </c>
      <c r="D828" t="s">
        <v>18</v>
      </c>
      <c r="E828" t="s">
        <v>19</v>
      </c>
      <c r="F828">
        <v>56</v>
      </c>
      <c r="G828" t="s">
        <v>105</v>
      </c>
      <c r="H828" s="2">
        <v>38847</v>
      </c>
      <c r="I828">
        <v>41561</v>
      </c>
      <c r="J828">
        <v>0</v>
      </c>
      <c r="K828">
        <v>0</v>
      </c>
      <c r="L828">
        <v>41561</v>
      </c>
      <c r="M828" t="s">
        <v>15</v>
      </c>
      <c r="N828" t="s">
        <v>36</v>
      </c>
      <c r="O828" s="2"/>
      <c r="P828">
        <v>0</v>
      </c>
    </row>
    <row r="829" spans="1:16" x14ac:dyDescent="0.3">
      <c r="A829" t="s">
        <v>935</v>
      </c>
      <c r="B829" t="s">
        <v>11</v>
      </c>
      <c r="C829" t="s">
        <v>23</v>
      </c>
      <c r="D829" t="s">
        <v>24</v>
      </c>
      <c r="E829" t="s">
        <v>14</v>
      </c>
      <c r="F829">
        <v>37</v>
      </c>
      <c r="G829" t="s">
        <v>106</v>
      </c>
      <c r="H829" s="2">
        <v>40657</v>
      </c>
      <c r="I829">
        <v>131183</v>
      </c>
      <c r="J829">
        <v>0.14000000000000001</v>
      </c>
      <c r="K829">
        <v>18366</v>
      </c>
      <c r="L829">
        <v>149548.62</v>
      </c>
      <c r="M829" t="s">
        <v>20</v>
      </c>
      <c r="N829" t="s">
        <v>40</v>
      </c>
      <c r="O829" s="2">
        <v>42445</v>
      </c>
      <c r="P829">
        <v>1</v>
      </c>
    </row>
    <row r="830" spans="1:16" x14ac:dyDescent="0.3">
      <c r="A830" t="s">
        <v>936</v>
      </c>
      <c r="B830" t="s">
        <v>17</v>
      </c>
      <c r="C830" t="s">
        <v>12</v>
      </c>
      <c r="D830" t="s">
        <v>18</v>
      </c>
      <c r="E830" t="s">
        <v>14</v>
      </c>
      <c r="F830">
        <v>45</v>
      </c>
      <c r="G830" t="s">
        <v>106</v>
      </c>
      <c r="H830" s="2">
        <v>37445</v>
      </c>
      <c r="I830">
        <v>92655</v>
      </c>
      <c r="J830">
        <v>0</v>
      </c>
      <c r="K830">
        <v>0</v>
      </c>
      <c r="L830">
        <v>92655</v>
      </c>
      <c r="M830" t="s">
        <v>20</v>
      </c>
      <c r="N830" t="s">
        <v>53</v>
      </c>
      <c r="O830" s="2"/>
      <c r="P830">
        <v>0</v>
      </c>
    </row>
    <row r="831" spans="1:16" x14ac:dyDescent="0.3">
      <c r="A831" t="s">
        <v>937</v>
      </c>
      <c r="B831" t="s">
        <v>11</v>
      </c>
      <c r="C831" t="s">
        <v>30</v>
      </c>
      <c r="D831" t="s">
        <v>18</v>
      </c>
      <c r="E831" t="s">
        <v>14</v>
      </c>
      <c r="F831">
        <v>49</v>
      </c>
      <c r="G831" t="s">
        <v>104</v>
      </c>
      <c r="H831" s="2">
        <v>35157</v>
      </c>
      <c r="I831">
        <v>157057</v>
      </c>
      <c r="J831">
        <v>0.12</v>
      </c>
      <c r="K831">
        <v>18847</v>
      </c>
      <c r="L831">
        <v>175903.84</v>
      </c>
      <c r="M831" t="s">
        <v>15</v>
      </c>
      <c r="N831" t="s">
        <v>34</v>
      </c>
      <c r="O831" s="2"/>
      <c r="P831">
        <v>0</v>
      </c>
    </row>
    <row r="832" spans="1:16" x14ac:dyDescent="0.3">
      <c r="A832" t="s">
        <v>938</v>
      </c>
      <c r="B832" t="s">
        <v>52</v>
      </c>
      <c r="C832" t="s">
        <v>12</v>
      </c>
      <c r="D832" t="s">
        <v>24</v>
      </c>
      <c r="E832" t="s">
        <v>14</v>
      </c>
      <c r="F832">
        <v>61</v>
      </c>
      <c r="G832" t="s">
        <v>105</v>
      </c>
      <c r="H832" s="2">
        <v>38392</v>
      </c>
      <c r="I832">
        <v>64462</v>
      </c>
      <c r="J832">
        <v>0</v>
      </c>
      <c r="K832">
        <v>0</v>
      </c>
      <c r="L832">
        <v>64462</v>
      </c>
      <c r="M832" t="s">
        <v>15</v>
      </c>
      <c r="N832" t="s">
        <v>25</v>
      </c>
      <c r="O832" s="2"/>
      <c r="P832">
        <v>0</v>
      </c>
    </row>
    <row r="833" spans="1:16" x14ac:dyDescent="0.3">
      <c r="A833" t="s">
        <v>939</v>
      </c>
      <c r="B833" t="s">
        <v>47</v>
      </c>
      <c r="C833" t="s">
        <v>39</v>
      </c>
      <c r="D833" t="s">
        <v>31</v>
      </c>
      <c r="E833" t="s">
        <v>14</v>
      </c>
      <c r="F833">
        <v>41</v>
      </c>
      <c r="G833" t="s">
        <v>106</v>
      </c>
      <c r="H833" s="2">
        <v>38632</v>
      </c>
      <c r="I833">
        <v>79352</v>
      </c>
      <c r="J833">
        <v>0</v>
      </c>
      <c r="K833">
        <v>0</v>
      </c>
      <c r="L833">
        <v>79352</v>
      </c>
      <c r="M833" t="s">
        <v>15</v>
      </c>
      <c r="N833" t="s">
        <v>16</v>
      </c>
      <c r="O833" s="2"/>
      <c r="P833">
        <v>0</v>
      </c>
    </row>
    <row r="834" spans="1:16" x14ac:dyDescent="0.3">
      <c r="A834" t="s">
        <v>940</v>
      </c>
      <c r="B834" t="s">
        <v>11</v>
      </c>
      <c r="C834" t="s">
        <v>42</v>
      </c>
      <c r="D834" t="s">
        <v>24</v>
      </c>
      <c r="E834" t="s">
        <v>14</v>
      </c>
      <c r="F834">
        <v>55</v>
      </c>
      <c r="G834" t="s">
        <v>104</v>
      </c>
      <c r="H834" s="2">
        <v>36977</v>
      </c>
      <c r="I834">
        <v>157812</v>
      </c>
      <c r="J834">
        <v>0.11</v>
      </c>
      <c r="K834">
        <v>17359</v>
      </c>
      <c r="L834">
        <v>175171.32</v>
      </c>
      <c r="M834" t="s">
        <v>15</v>
      </c>
      <c r="N834" t="s">
        <v>34</v>
      </c>
      <c r="O834" s="2"/>
      <c r="P834">
        <v>0</v>
      </c>
    </row>
    <row r="835" spans="1:16" x14ac:dyDescent="0.3">
      <c r="A835" t="s">
        <v>941</v>
      </c>
      <c r="B835" t="s">
        <v>47</v>
      </c>
      <c r="C835" t="s">
        <v>39</v>
      </c>
      <c r="D835" t="s">
        <v>31</v>
      </c>
      <c r="E835" t="s">
        <v>19</v>
      </c>
      <c r="F835">
        <v>27</v>
      </c>
      <c r="G835" t="s">
        <v>93</v>
      </c>
      <c r="H835" s="2">
        <v>43354</v>
      </c>
      <c r="I835">
        <v>80745</v>
      </c>
      <c r="J835">
        <v>0</v>
      </c>
      <c r="K835">
        <v>0</v>
      </c>
      <c r="L835">
        <v>80745</v>
      </c>
      <c r="M835" t="s">
        <v>15</v>
      </c>
      <c r="N835" t="s">
        <v>25</v>
      </c>
      <c r="O835" s="2"/>
      <c r="P835">
        <v>0</v>
      </c>
    </row>
    <row r="836" spans="1:16" x14ac:dyDescent="0.3">
      <c r="A836" t="s">
        <v>942</v>
      </c>
      <c r="B836" t="s">
        <v>67</v>
      </c>
      <c r="C836" t="s">
        <v>12</v>
      </c>
      <c r="D836" t="s">
        <v>18</v>
      </c>
      <c r="E836" t="s">
        <v>14</v>
      </c>
      <c r="F836">
        <v>57</v>
      </c>
      <c r="G836" t="s">
        <v>105</v>
      </c>
      <c r="H836" s="2">
        <v>35113</v>
      </c>
      <c r="I836">
        <v>75354</v>
      </c>
      <c r="J836">
        <v>0</v>
      </c>
      <c r="K836">
        <v>0</v>
      </c>
      <c r="L836">
        <v>75354</v>
      </c>
      <c r="M836" t="s">
        <v>15</v>
      </c>
      <c r="N836" t="s">
        <v>36</v>
      </c>
      <c r="O836" s="2">
        <v>35413</v>
      </c>
      <c r="P836">
        <v>1</v>
      </c>
    </row>
    <row r="837" spans="1:16" x14ac:dyDescent="0.3">
      <c r="A837" t="s">
        <v>943</v>
      </c>
      <c r="B837" t="s">
        <v>48</v>
      </c>
      <c r="C837" t="s">
        <v>39</v>
      </c>
      <c r="D837" t="s">
        <v>13</v>
      </c>
      <c r="E837" t="s">
        <v>19</v>
      </c>
      <c r="F837">
        <v>56</v>
      </c>
      <c r="G837" t="s">
        <v>105</v>
      </c>
      <c r="H837" s="2">
        <v>43363</v>
      </c>
      <c r="I837">
        <v>78938</v>
      </c>
      <c r="J837">
        <v>0.14000000000000001</v>
      </c>
      <c r="K837">
        <v>11051</v>
      </c>
      <c r="L837">
        <v>89989.32</v>
      </c>
      <c r="M837" t="s">
        <v>15</v>
      </c>
      <c r="N837" t="s">
        <v>28</v>
      </c>
      <c r="O837" s="2"/>
      <c r="P837">
        <v>0</v>
      </c>
    </row>
    <row r="838" spans="1:16" x14ac:dyDescent="0.3">
      <c r="A838" t="s">
        <v>944</v>
      </c>
      <c r="B838" t="s">
        <v>58</v>
      </c>
      <c r="C838" t="s">
        <v>39</v>
      </c>
      <c r="D838" t="s">
        <v>31</v>
      </c>
      <c r="E838" t="s">
        <v>19</v>
      </c>
      <c r="F838">
        <v>59</v>
      </c>
      <c r="G838" t="s">
        <v>105</v>
      </c>
      <c r="H838" s="2">
        <v>39701</v>
      </c>
      <c r="I838">
        <v>96313</v>
      </c>
      <c r="J838">
        <v>0</v>
      </c>
      <c r="K838">
        <v>0</v>
      </c>
      <c r="L838">
        <v>96313</v>
      </c>
      <c r="M838" t="s">
        <v>15</v>
      </c>
      <c r="N838" t="s">
        <v>36</v>
      </c>
      <c r="O838" s="2"/>
      <c r="P838">
        <v>0</v>
      </c>
    </row>
    <row r="839" spans="1:16" x14ac:dyDescent="0.3">
      <c r="A839" t="s">
        <v>945</v>
      </c>
      <c r="B839" t="s">
        <v>22</v>
      </c>
      <c r="C839" t="s">
        <v>39</v>
      </c>
      <c r="D839" t="s">
        <v>24</v>
      </c>
      <c r="E839" t="s">
        <v>19</v>
      </c>
      <c r="F839">
        <v>45</v>
      </c>
      <c r="G839" t="s">
        <v>106</v>
      </c>
      <c r="H839" s="2">
        <v>40511</v>
      </c>
      <c r="I839">
        <v>153767</v>
      </c>
      <c r="J839">
        <v>0.27</v>
      </c>
      <c r="K839">
        <v>41517</v>
      </c>
      <c r="L839">
        <v>195284.09</v>
      </c>
      <c r="M839" t="s">
        <v>15</v>
      </c>
      <c r="N839" t="s">
        <v>28</v>
      </c>
      <c r="O839" s="2"/>
      <c r="P839">
        <v>0</v>
      </c>
    </row>
    <row r="840" spans="1:16" x14ac:dyDescent="0.3">
      <c r="A840" t="s">
        <v>946</v>
      </c>
      <c r="B840" t="s">
        <v>32</v>
      </c>
      <c r="C840" t="s">
        <v>42</v>
      </c>
      <c r="D840" t="s">
        <v>13</v>
      </c>
      <c r="E840" t="s">
        <v>14</v>
      </c>
      <c r="F840">
        <v>42</v>
      </c>
      <c r="G840" t="s">
        <v>106</v>
      </c>
      <c r="H840" s="2">
        <v>42266</v>
      </c>
      <c r="I840">
        <v>103423</v>
      </c>
      <c r="J840">
        <v>0.06</v>
      </c>
      <c r="K840">
        <v>6205</v>
      </c>
      <c r="L840">
        <v>109628.38</v>
      </c>
      <c r="M840" t="s">
        <v>15</v>
      </c>
      <c r="N840" t="s">
        <v>43</v>
      </c>
      <c r="O840" s="2"/>
      <c r="P840">
        <v>0</v>
      </c>
    </row>
    <row r="841" spans="1:16" x14ac:dyDescent="0.3">
      <c r="A841" t="s">
        <v>947</v>
      </c>
      <c r="B841" t="s">
        <v>38</v>
      </c>
      <c r="C841" t="s">
        <v>39</v>
      </c>
      <c r="D841" t="s">
        <v>31</v>
      </c>
      <c r="E841" t="s">
        <v>14</v>
      </c>
      <c r="F841">
        <v>25</v>
      </c>
      <c r="G841" t="s">
        <v>93</v>
      </c>
      <c r="H841" s="2">
        <v>44370</v>
      </c>
      <c r="I841">
        <v>86464</v>
      </c>
      <c r="J841">
        <v>0</v>
      </c>
      <c r="K841">
        <v>0</v>
      </c>
      <c r="L841">
        <v>86464</v>
      </c>
      <c r="M841" t="s">
        <v>20</v>
      </c>
      <c r="N841" t="s">
        <v>40</v>
      </c>
      <c r="O841" s="2"/>
      <c r="P841">
        <v>0</v>
      </c>
    </row>
    <row r="842" spans="1:16" x14ac:dyDescent="0.3">
      <c r="A842" t="s">
        <v>948</v>
      </c>
      <c r="B842" t="s">
        <v>38</v>
      </c>
      <c r="C842" t="s">
        <v>39</v>
      </c>
      <c r="D842" t="s">
        <v>31</v>
      </c>
      <c r="E842" t="s">
        <v>14</v>
      </c>
      <c r="F842">
        <v>29</v>
      </c>
      <c r="G842" t="s">
        <v>93</v>
      </c>
      <c r="H842" s="2">
        <v>43114</v>
      </c>
      <c r="I842">
        <v>80516</v>
      </c>
      <c r="J842">
        <v>0</v>
      </c>
      <c r="K842">
        <v>0</v>
      </c>
      <c r="L842">
        <v>80516</v>
      </c>
      <c r="M842" t="s">
        <v>44</v>
      </c>
      <c r="N842" t="s">
        <v>61</v>
      </c>
      <c r="O842" s="2"/>
      <c r="P842">
        <v>0</v>
      </c>
    </row>
    <row r="843" spans="1:16" x14ac:dyDescent="0.3">
      <c r="A843" t="s">
        <v>949</v>
      </c>
      <c r="B843" t="s">
        <v>32</v>
      </c>
      <c r="C843" t="s">
        <v>37</v>
      </c>
      <c r="D843" t="s">
        <v>24</v>
      </c>
      <c r="E843" t="s">
        <v>14</v>
      </c>
      <c r="F843">
        <v>33</v>
      </c>
      <c r="G843" t="s">
        <v>93</v>
      </c>
      <c r="H843" s="2">
        <v>41507</v>
      </c>
      <c r="I843">
        <v>105390</v>
      </c>
      <c r="J843">
        <v>0.06</v>
      </c>
      <c r="K843">
        <v>6323</v>
      </c>
      <c r="L843">
        <v>111713.4</v>
      </c>
      <c r="M843" t="s">
        <v>15</v>
      </c>
      <c r="N843" t="s">
        <v>43</v>
      </c>
      <c r="O843" s="2"/>
      <c r="P843">
        <v>0</v>
      </c>
    </row>
    <row r="844" spans="1:16" x14ac:dyDescent="0.3">
      <c r="A844" t="s">
        <v>950</v>
      </c>
      <c r="B844" t="s">
        <v>60</v>
      </c>
      <c r="C844" t="s">
        <v>12</v>
      </c>
      <c r="D844" t="s">
        <v>18</v>
      </c>
      <c r="E844" t="s">
        <v>14</v>
      </c>
      <c r="F844">
        <v>50</v>
      </c>
      <c r="G844" t="s">
        <v>104</v>
      </c>
      <c r="H844" s="2">
        <v>44445</v>
      </c>
      <c r="I844">
        <v>83418</v>
      </c>
      <c r="J844">
        <v>0</v>
      </c>
      <c r="K844">
        <v>0</v>
      </c>
      <c r="L844">
        <v>83418</v>
      </c>
      <c r="M844" t="s">
        <v>20</v>
      </c>
      <c r="N844" t="s">
        <v>40</v>
      </c>
      <c r="O844" s="2"/>
      <c r="P844">
        <v>0</v>
      </c>
    </row>
    <row r="845" spans="1:16" x14ac:dyDescent="0.3">
      <c r="A845" t="s">
        <v>951</v>
      </c>
      <c r="B845" t="s">
        <v>69</v>
      </c>
      <c r="C845" t="s">
        <v>12</v>
      </c>
      <c r="D845" t="s">
        <v>24</v>
      </c>
      <c r="E845" t="s">
        <v>14</v>
      </c>
      <c r="F845">
        <v>45</v>
      </c>
      <c r="G845" t="s">
        <v>106</v>
      </c>
      <c r="H845" s="2">
        <v>43042</v>
      </c>
      <c r="I845">
        <v>66660</v>
      </c>
      <c r="J845">
        <v>0</v>
      </c>
      <c r="K845">
        <v>0</v>
      </c>
      <c r="L845">
        <v>66660</v>
      </c>
      <c r="M845" t="s">
        <v>15</v>
      </c>
      <c r="N845" t="s">
        <v>36</v>
      </c>
      <c r="O845" s="2"/>
      <c r="P845">
        <v>0</v>
      </c>
    </row>
    <row r="846" spans="1:16" x14ac:dyDescent="0.3">
      <c r="A846" t="s">
        <v>952</v>
      </c>
      <c r="B846" t="s">
        <v>32</v>
      </c>
      <c r="C846" t="s">
        <v>37</v>
      </c>
      <c r="D846" t="s">
        <v>24</v>
      </c>
      <c r="E846" t="s">
        <v>19</v>
      </c>
      <c r="F846">
        <v>59</v>
      </c>
      <c r="G846" t="s">
        <v>105</v>
      </c>
      <c r="H846" s="2">
        <v>42165</v>
      </c>
      <c r="I846">
        <v>101985</v>
      </c>
      <c r="J846">
        <v>7.0000000000000007E-2</v>
      </c>
      <c r="K846">
        <v>7139</v>
      </c>
      <c r="L846">
        <v>109123.95</v>
      </c>
      <c r="M846" t="s">
        <v>15</v>
      </c>
      <c r="N846" t="s">
        <v>34</v>
      </c>
      <c r="O846" s="2"/>
      <c r="P846">
        <v>0</v>
      </c>
    </row>
    <row r="847" spans="1:16" x14ac:dyDescent="0.3">
      <c r="A847" t="s">
        <v>953</v>
      </c>
      <c r="B847" t="s">
        <v>41</v>
      </c>
      <c r="C847" t="s">
        <v>23</v>
      </c>
      <c r="D847" t="s">
        <v>31</v>
      </c>
      <c r="E847" t="s">
        <v>19</v>
      </c>
      <c r="F847">
        <v>29</v>
      </c>
      <c r="G847" t="s">
        <v>93</v>
      </c>
      <c r="H847" s="2">
        <v>43439</v>
      </c>
      <c r="I847">
        <v>199504</v>
      </c>
      <c r="J847">
        <v>0.3</v>
      </c>
      <c r="K847">
        <v>59851</v>
      </c>
      <c r="L847">
        <v>259355.2</v>
      </c>
      <c r="M847" t="s">
        <v>15</v>
      </c>
      <c r="N847" t="s">
        <v>36</v>
      </c>
      <c r="O847" s="2"/>
      <c r="P847">
        <v>0</v>
      </c>
    </row>
    <row r="848" spans="1:16" x14ac:dyDescent="0.3">
      <c r="A848" t="s">
        <v>954</v>
      </c>
      <c r="B848" t="s">
        <v>11</v>
      </c>
      <c r="C848" t="s">
        <v>30</v>
      </c>
      <c r="D848" t="s">
        <v>31</v>
      </c>
      <c r="E848" t="s">
        <v>14</v>
      </c>
      <c r="F848">
        <v>52</v>
      </c>
      <c r="G848" t="s">
        <v>104</v>
      </c>
      <c r="H848" s="2">
        <v>38995</v>
      </c>
      <c r="I848">
        <v>147966</v>
      </c>
      <c r="J848">
        <v>0.11</v>
      </c>
      <c r="K848">
        <v>16276</v>
      </c>
      <c r="L848">
        <v>164242.26</v>
      </c>
      <c r="M848" t="s">
        <v>44</v>
      </c>
      <c r="N848" t="s">
        <v>46</v>
      </c>
      <c r="O848" s="2">
        <v>43608</v>
      </c>
      <c r="P848">
        <v>1</v>
      </c>
    </row>
    <row r="849" spans="1:16" x14ac:dyDescent="0.3">
      <c r="A849" t="s">
        <v>955</v>
      </c>
      <c r="B849" t="s">
        <v>59</v>
      </c>
      <c r="C849" t="s">
        <v>37</v>
      </c>
      <c r="D849" t="s">
        <v>24</v>
      </c>
      <c r="E849" t="s">
        <v>19</v>
      </c>
      <c r="F849">
        <v>58</v>
      </c>
      <c r="G849" t="s">
        <v>105</v>
      </c>
      <c r="H849" s="2">
        <v>41810</v>
      </c>
      <c r="I849">
        <v>41728</v>
      </c>
      <c r="J849">
        <v>0</v>
      </c>
      <c r="K849">
        <v>0</v>
      </c>
      <c r="L849">
        <v>41728</v>
      </c>
      <c r="M849" t="s">
        <v>20</v>
      </c>
      <c r="N849" t="s">
        <v>21</v>
      </c>
      <c r="O849" s="2"/>
      <c r="P849">
        <v>0</v>
      </c>
    </row>
    <row r="850" spans="1:16" x14ac:dyDescent="0.3">
      <c r="A850" t="s">
        <v>956</v>
      </c>
      <c r="B850" t="s">
        <v>27</v>
      </c>
      <c r="C850" t="s">
        <v>35</v>
      </c>
      <c r="D850" t="s">
        <v>24</v>
      </c>
      <c r="E850" t="s">
        <v>19</v>
      </c>
      <c r="F850">
        <v>62</v>
      </c>
      <c r="G850" t="s">
        <v>105</v>
      </c>
      <c r="H850" s="2">
        <v>40591</v>
      </c>
      <c r="I850">
        <v>94422</v>
      </c>
      <c r="J850">
        <v>0</v>
      </c>
      <c r="K850">
        <v>0</v>
      </c>
      <c r="L850">
        <v>94422</v>
      </c>
      <c r="M850" t="s">
        <v>15</v>
      </c>
      <c r="N850" t="s">
        <v>28</v>
      </c>
      <c r="O850" s="2"/>
      <c r="P850">
        <v>0</v>
      </c>
    </row>
    <row r="851" spans="1:16" x14ac:dyDescent="0.3">
      <c r="A851" t="s">
        <v>957</v>
      </c>
      <c r="B851" t="s">
        <v>22</v>
      </c>
      <c r="C851" t="s">
        <v>30</v>
      </c>
      <c r="D851" t="s">
        <v>31</v>
      </c>
      <c r="E851" t="s">
        <v>19</v>
      </c>
      <c r="F851">
        <v>31</v>
      </c>
      <c r="G851" t="s">
        <v>93</v>
      </c>
      <c r="H851" s="2">
        <v>42184</v>
      </c>
      <c r="I851">
        <v>191026</v>
      </c>
      <c r="J851">
        <v>0.16</v>
      </c>
      <c r="K851">
        <v>30564</v>
      </c>
      <c r="L851">
        <v>221590.16</v>
      </c>
      <c r="M851" t="s">
        <v>15</v>
      </c>
      <c r="N851" t="s">
        <v>43</v>
      </c>
      <c r="O851" s="2"/>
      <c r="P851">
        <v>0</v>
      </c>
    </row>
    <row r="852" spans="1:16" x14ac:dyDescent="0.3">
      <c r="A852" t="s">
        <v>958</v>
      </c>
      <c r="B852" t="s">
        <v>41</v>
      </c>
      <c r="C852" t="s">
        <v>12</v>
      </c>
      <c r="D852" t="s">
        <v>13</v>
      </c>
      <c r="E852" t="s">
        <v>19</v>
      </c>
      <c r="F852">
        <v>42</v>
      </c>
      <c r="G852" t="s">
        <v>106</v>
      </c>
      <c r="H852" s="2">
        <v>40511</v>
      </c>
      <c r="I852">
        <v>186725</v>
      </c>
      <c r="J852">
        <v>0.32</v>
      </c>
      <c r="K852">
        <v>59752</v>
      </c>
      <c r="L852">
        <v>246477</v>
      </c>
      <c r="M852" t="s">
        <v>44</v>
      </c>
      <c r="N852" t="s">
        <v>45</v>
      </c>
      <c r="O852" s="2"/>
      <c r="P852">
        <v>0</v>
      </c>
    </row>
    <row r="853" spans="1:16" x14ac:dyDescent="0.3">
      <c r="A853" t="s">
        <v>959</v>
      </c>
      <c r="B853" t="s">
        <v>59</v>
      </c>
      <c r="C853" t="s">
        <v>37</v>
      </c>
      <c r="D853" t="s">
        <v>13</v>
      </c>
      <c r="E853" t="s">
        <v>14</v>
      </c>
      <c r="F853">
        <v>56</v>
      </c>
      <c r="G853" t="s">
        <v>105</v>
      </c>
      <c r="H853" s="2">
        <v>40045</v>
      </c>
      <c r="I853">
        <v>52800</v>
      </c>
      <c r="J853">
        <v>0</v>
      </c>
      <c r="K853">
        <v>0</v>
      </c>
      <c r="L853">
        <v>52800</v>
      </c>
      <c r="M853" t="s">
        <v>15</v>
      </c>
      <c r="N853" t="s">
        <v>28</v>
      </c>
      <c r="O853" s="2"/>
      <c r="P853">
        <v>0</v>
      </c>
    </row>
    <row r="854" spans="1:16" x14ac:dyDescent="0.3">
      <c r="A854" t="s">
        <v>960</v>
      </c>
      <c r="B854" t="s">
        <v>58</v>
      </c>
      <c r="C854" t="s">
        <v>39</v>
      </c>
      <c r="D854" t="s">
        <v>24</v>
      </c>
      <c r="E854" t="s">
        <v>19</v>
      </c>
      <c r="F854">
        <v>54</v>
      </c>
      <c r="G854" t="s">
        <v>104</v>
      </c>
      <c r="H854" s="2">
        <v>40517</v>
      </c>
      <c r="I854">
        <v>113982</v>
      </c>
      <c r="J854">
        <v>0</v>
      </c>
      <c r="K854">
        <v>0</v>
      </c>
      <c r="L854">
        <v>113982</v>
      </c>
      <c r="M854" t="s">
        <v>15</v>
      </c>
      <c r="N854" t="s">
        <v>16</v>
      </c>
      <c r="O854" s="2"/>
      <c r="P854">
        <v>0</v>
      </c>
    </row>
    <row r="855" spans="1:16" x14ac:dyDescent="0.3">
      <c r="A855" t="s">
        <v>961</v>
      </c>
      <c r="B855" t="s">
        <v>29</v>
      </c>
      <c r="C855" t="s">
        <v>30</v>
      </c>
      <c r="D855" t="s">
        <v>13</v>
      </c>
      <c r="E855" t="s">
        <v>14</v>
      </c>
      <c r="F855">
        <v>54</v>
      </c>
      <c r="G855" t="s">
        <v>104</v>
      </c>
      <c r="H855" s="2">
        <v>44271</v>
      </c>
      <c r="I855">
        <v>56239</v>
      </c>
      <c r="J855">
        <v>0</v>
      </c>
      <c r="K855">
        <v>0</v>
      </c>
      <c r="L855">
        <v>56239</v>
      </c>
      <c r="M855" t="s">
        <v>20</v>
      </c>
      <c r="N855" t="s">
        <v>21</v>
      </c>
      <c r="O855" s="2"/>
      <c r="P855">
        <v>0</v>
      </c>
    </row>
    <row r="856" spans="1:16" x14ac:dyDescent="0.3">
      <c r="A856" t="s">
        <v>962</v>
      </c>
      <c r="B856" t="s">
        <v>33</v>
      </c>
      <c r="C856" t="s">
        <v>30</v>
      </c>
      <c r="D856" t="s">
        <v>18</v>
      </c>
      <c r="E856" t="s">
        <v>19</v>
      </c>
      <c r="F856">
        <v>26</v>
      </c>
      <c r="G856" t="s">
        <v>93</v>
      </c>
      <c r="H856" s="2">
        <v>44257</v>
      </c>
      <c r="I856">
        <v>44732</v>
      </c>
      <c r="J856">
        <v>0</v>
      </c>
      <c r="K856">
        <v>0</v>
      </c>
      <c r="L856">
        <v>44732</v>
      </c>
      <c r="M856" t="s">
        <v>44</v>
      </c>
      <c r="N856" t="s">
        <v>46</v>
      </c>
      <c r="O856" s="2"/>
      <c r="P856">
        <v>0</v>
      </c>
    </row>
    <row r="857" spans="1:16" x14ac:dyDescent="0.3">
      <c r="A857" t="s">
        <v>963</v>
      </c>
      <c r="B857" t="s">
        <v>22</v>
      </c>
      <c r="C857" t="s">
        <v>42</v>
      </c>
      <c r="D857" t="s">
        <v>31</v>
      </c>
      <c r="E857" t="s">
        <v>19</v>
      </c>
      <c r="F857">
        <v>49</v>
      </c>
      <c r="G857" t="s">
        <v>104</v>
      </c>
      <c r="H857" s="2">
        <v>41816</v>
      </c>
      <c r="I857">
        <v>153961</v>
      </c>
      <c r="J857">
        <v>0.25</v>
      </c>
      <c r="K857">
        <v>38490</v>
      </c>
      <c r="L857">
        <v>192451.25</v>
      </c>
      <c r="M857" t="s">
        <v>20</v>
      </c>
      <c r="N857" t="s">
        <v>40</v>
      </c>
      <c r="O857" s="2"/>
      <c r="P857">
        <v>0</v>
      </c>
    </row>
    <row r="858" spans="1:16" x14ac:dyDescent="0.3">
      <c r="A858" t="s">
        <v>964</v>
      </c>
      <c r="B858" t="s">
        <v>63</v>
      </c>
      <c r="C858" t="s">
        <v>12</v>
      </c>
      <c r="D858" t="s">
        <v>24</v>
      </c>
      <c r="E858" t="s">
        <v>14</v>
      </c>
      <c r="F858">
        <v>45</v>
      </c>
      <c r="G858" t="s">
        <v>106</v>
      </c>
      <c r="H858" s="2">
        <v>39069</v>
      </c>
      <c r="I858">
        <v>68337</v>
      </c>
      <c r="J858">
        <v>0</v>
      </c>
      <c r="K858">
        <v>0</v>
      </c>
      <c r="L858">
        <v>68337</v>
      </c>
      <c r="M858" t="s">
        <v>20</v>
      </c>
      <c r="N858" t="s">
        <v>21</v>
      </c>
      <c r="O858" s="2"/>
      <c r="P858">
        <v>0</v>
      </c>
    </row>
    <row r="859" spans="1:16" x14ac:dyDescent="0.3">
      <c r="A859" t="s">
        <v>965</v>
      </c>
      <c r="B859" t="s">
        <v>11</v>
      </c>
      <c r="C859" t="s">
        <v>37</v>
      </c>
      <c r="D859" t="s">
        <v>31</v>
      </c>
      <c r="E859" t="s">
        <v>19</v>
      </c>
      <c r="F859">
        <v>45</v>
      </c>
      <c r="G859" t="s">
        <v>106</v>
      </c>
      <c r="H859" s="2">
        <v>40305</v>
      </c>
      <c r="I859">
        <v>145093</v>
      </c>
      <c r="J859">
        <v>0.12</v>
      </c>
      <c r="K859">
        <v>17411</v>
      </c>
      <c r="L859">
        <v>162504.16</v>
      </c>
      <c r="M859" t="s">
        <v>15</v>
      </c>
      <c r="N859" t="s">
        <v>25</v>
      </c>
      <c r="O859" s="2"/>
      <c r="P859">
        <v>0</v>
      </c>
    </row>
    <row r="860" spans="1:16" x14ac:dyDescent="0.3">
      <c r="A860" t="s">
        <v>966</v>
      </c>
      <c r="B860" t="s">
        <v>70</v>
      </c>
      <c r="C860" t="s">
        <v>12</v>
      </c>
      <c r="D860" t="s">
        <v>24</v>
      </c>
      <c r="E860" t="s">
        <v>14</v>
      </c>
      <c r="F860">
        <v>26</v>
      </c>
      <c r="G860" t="s">
        <v>93</v>
      </c>
      <c r="H860" s="2">
        <v>44266</v>
      </c>
      <c r="I860">
        <v>74170</v>
      </c>
      <c r="J860">
        <v>0</v>
      </c>
      <c r="K860">
        <v>0</v>
      </c>
      <c r="L860">
        <v>74170</v>
      </c>
      <c r="M860" t="s">
        <v>15</v>
      </c>
      <c r="N860" t="s">
        <v>36</v>
      </c>
      <c r="O860" s="2"/>
      <c r="P860">
        <v>0</v>
      </c>
    </row>
    <row r="861" spans="1:16" x14ac:dyDescent="0.3">
      <c r="A861" t="s">
        <v>967</v>
      </c>
      <c r="B861" t="s">
        <v>56</v>
      </c>
      <c r="C861" t="s">
        <v>39</v>
      </c>
      <c r="D861" t="s">
        <v>13</v>
      </c>
      <c r="E861" t="s">
        <v>19</v>
      </c>
      <c r="F861">
        <v>59</v>
      </c>
      <c r="G861" t="s">
        <v>105</v>
      </c>
      <c r="H861" s="2">
        <v>35153</v>
      </c>
      <c r="I861">
        <v>62605</v>
      </c>
      <c r="J861">
        <v>0</v>
      </c>
      <c r="K861">
        <v>0</v>
      </c>
      <c r="L861">
        <v>62605</v>
      </c>
      <c r="M861" t="s">
        <v>15</v>
      </c>
      <c r="N861" t="s">
        <v>36</v>
      </c>
      <c r="O861" s="2"/>
      <c r="P861">
        <v>0</v>
      </c>
    </row>
    <row r="862" spans="1:16" x14ac:dyDescent="0.3">
      <c r="A862" t="s">
        <v>968</v>
      </c>
      <c r="B862" t="s">
        <v>32</v>
      </c>
      <c r="C862" t="s">
        <v>12</v>
      </c>
      <c r="D862" t="s">
        <v>24</v>
      </c>
      <c r="E862" t="s">
        <v>14</v>
      </c>
      <c r="F862">
        <v>51</v>
      </c>
      <c r="G862" t="s">
        <v>104</v>
      </c>
      <c r="H862" s="2">
        <v>43903</v>
      </c>
      <c r="I862">
        <v>107195</v>
      </c>
      <c r="J862">
        <v>0.09</v>
      </c>
      <c r="K862">
        <v>9648</v>
      </c>
      <c r="L862">
        <v>116842.55</v>
      </c>
      <c r="M862" t="s">
        <v>15</v>
      </c>
      <c r="N862" t="s">
        <v>36</v>
      </c>
      <c r="O862" s="2"/>
      <c r="P862">
        <v>0</v>
      </c>
    </row>
    <row r="863" spans="1:16" x14ac:dyDescent="0.3">
      <c r="A863" t="s">
        <v>969</v>
      </c>
      <c r="B863" t="s">
        <v>11</v>
      </c>
      <c r="C863" t="s">
        <v>42</v>
      </c>
      <c r="D863" t="s">
        <v>24</v>
      </c>
      <c r="E863" t="s">
        <v>19</v>
      </c>
      <c r="F863">
        <v>45</v>
      </c>
      <c r="G863" t="s">
        <v>106</v>
      </c>
      <c r="H863" s="2">
        <v>43111</v>
      </c>
      <c r="I863">
        <v>127422</v>
      </c>
      <c r="J863">
        <v>0.15</v>
      </c>
      <c r="K863">
        <v>19113</v>
      </c>
      <c r="L863">
        <v>146535.29999999999</v>
      </c>
      <c r="M863" t="s">
        <v>15</v>
      </c>
      <c r="N863" t="s">
        <v>43</v>
      </c>
      <c r="O863" s="2"/>
      <c r="P863">
        <v>0</v>
      </c>
    </row>
    <row r="864" spans="1:16" x14ac:dyDescent="0.3">
      <c r="A864" t="s">
        <v>970</v>
      </c>
      <c r="B864" t="s">
        <v>22</v>
      </c>
      <c r="C864" t="s">
        <v>35</v>
      </c>
      <c r="D864" t="s">
        <v>13</v>
      </c>
      <c r="E864" t="s">
        <v>14</v>
      </c>
      <c r="F864">
        <v>35</v>
      </c>
      <c r="G864" t="s">
        <v>93</v>
      </c>
      <c r="H864" s="2">
        <v>42912</v>
      </c>
      <c r="I864">
        <v>161269</v>
      </c>
      <c r="J864">
        <v>0.27</v>
      </c>
      <c r="K864">
        <v>43543</v>
      </c>
      <c r="L864">
        <v>204811.63</v>
      </c>
      <c r="M864" t="s">
        <v>15</v>
      </c>
      <c r="N864" t="s">
        <v>34</v>
      </c>
      <c r="O864" s="2"/>
      <c r="P864">
        <v>0</v>
      </c>
    </row>
    <row r="865" spans="1:16" x14ac:dyDescent="0.3">
      <c r="A865" t="s">
        <v>971</v>
      </c>
      <c r="B865" t="s">
        <v>41</v>
      </c>
      <c r="C865" t="s">
        <v>42</v>
      </c>
      <c r="D865" t="s">
        <v>31</v>
      </c>
      <c r="E865" t="s">
        <v>14</v>
      </c>
      <c r="F865">
        <v>32</v>
      </c>
      <c r="G865" t="s">
        <v>93</v>
      </c>
      <c r="H865" s="2">
        <v>41675</v>
      </c>
      <c r="I865">
        <v>203445</v>
      </c>
      <c r="J865">
        <v>0.34</v>
      </c>
      <c r="K865">
        <v>69171</v>
      </c>
      <c r="L865">
        <v>272616.3</v>
      </c>
      <c r="M865" t="s">
        <v>44</v>
      </c>
      <c r="N865" t="s">
        <v>45</v>
      </c>
      <c r="O865" s="2"/>
      <c r="P865">
        <v>0</v>
      </c>
    </row>
    <row r="866" spans="1:16" x14ac:dyDescent="0.3">
      <c r="A866" t="s">
        <v>972</v>
      </c>
      <c r="B866" t="s">
        <v>11</v>
      </c>
      <c r="C866" t="s">
        <v>37</v>
      </c>
      <c r="D866" t="s">
        <v>13</v>
      </c>
      <c r="E866" t="s">
        <v>14</v>
      </c>
      <c r="F866">
        <v>37</v>
      </c>
      <c r="G866" t="s">
        <v>106</v>
      </c>
      <c r="H866" s="2">
        <v>40560</v>
      </c>
      <c r="I866">
        <v>131353</v>
      </c>
      <c r="J866">
        <v>0.11</v>
      </c>
      <c r="K866">
        <v>14449</v>
      </c>
      <c r="L866">
        <v>145801.82999999999</v>
      </c>
      <c r="M866" t="s">
        <v>20</v>
      </c>
      <c r="N866" t="s">
        <v>40</v>
      </c>
      <c r="O866" s="2"/>
      <c r="P866">
        <v>0</v>
      </c>
    </row>
    <row r="867" spans="1:16" x14ac:dyDescent="0.3">
      <c r="A867" t="s">
        <v>973</v>
      </c>
      <c r="B867" t="s">
        <v>71</v>
      </c>
      <c r="C867" t="s">
        <v>12</v>
      </c>
      <c r="D867" t="s">
        <v>18</v>
      </c>
      <c r="E867" t="s">
        <v>19</v>
      </c>
      <c r="F867">
        <v>45</v>
      </c>
      <c r="G867" t="s">
        <v>106</v>
      </c>
      <c r="H867" s="2">
        <v>40253</v>
      </c>
      <c r="I867">
        <v>88182</v>
      </c>
      <c r="J867">
        <v>0</v>
      </c>
      <c r="K867">
        <v>0</v>
      </c>
      <c r="L867">
        <v>88182</v>
      </c>
      <c r="M867" t="s">
        <v>20</v>
      </c>
      <c r="N867" t="s">
        <v>53</v>
      </c>
      <c r="O867" s="2"/>
      <c r="P867">
        <v>0</v>
      </c>
    </row>
    <row r="868" spans="1:16" x14ac:dyDescent="0.3">
      <c r="A868" t="s">
        <v>974</v>
      </c>
      <c r="B868" t="s">
        <v>52</v>
      </c>
      <c r="C868" t="s">
        <v>12</v>
      </c>
      <c r="D868" t="s">
        <v>24</v>
      </c>
      <c r="E868" t="s">
        <v>19</v>
      </c>
      <c r="F868">
        <v>61</v>
      </c>
      <c r="G868" t="s">
        <v>105</v>
      </c>
      <c r="H868" s="2">
        <v>43703</v>
      </c>
      <c r="I868">
        <v>75780</v>
      </c>
      <c r="J868">
        <v>0</v>
      </c>
      <c r="K868">
        <v>0</v>
      </c>
      <c r="L868">
        <v>75780</v>
      </c>
      <c r="M868" t="s">
        <v>15</v>
      </c>
      <c r="N868" t="s">
        <v>16</v>
      </c>
      <c r="O868" s="2"/>
      <c r="P868">
        <v>0</v>
      </c>
    </row>
    <row r="869" spans="1:16" x14ac:dyDescent="0.3">
      <c r="A869" t="s">
        <v>975</v>
      </c>
      <c r="B869" t="s">
        <v>51</v>
      </c>
      <c r="C869" t="s">
        <v>30</v>
      </c>
      <c r="D869" t="s">
        <v>13</v>
      </c>
      <c r="E869" t="s">
        <v>14</v>
      </c>
      <c r="F869">
        <v>45</v>
      </c>
      <c r="G869" t="s">
        <v>106</v>
      </c>
      <c r="H869" s="2">
        <v>43557</v>
      </c>
      <c r="I869">
        <v>52621</v>
      </c>
      <c r="J869">
        <v>0</v>
      </c>
      <c r="K869">
        <v>0</v>
      </c>
      <c r="L869">
        <v>52621</v>
      </c>
      <c r="M869" t="s">
        <v>20</v>
      </c>
      <c r="N869" t="s">
        <v>49</v>
      </c>
      <c r="O869" s="2"/>
      <c r="P869">
        <v>0</v>
      </c>
    </row>
    <row r="870" spans="1:16" x14ac:dyDescent="0.3">
      <c r="A870" t="s">
        <v>976</v>
      </c>
      <c r="B870" t="s">
        <v>48</v>
      </c>
      <c r="C870" t="s">
        <v>39</v>
      </c>
      <c r="D870" t="s">
        <v>13</v>
      </c>
      <c r="E870" t="s">
        <v>19</v>
      </c>
      <c r="F870">
        <v>60</v>
      </c>
      <c r="G870" t="s">
        <v>105</v>
      </c>
      <c r="H870" s="2">
        <v>43146</v>
      </c>
      <c r="I870">
        <v>106079</v>
      </c>
      <c r="J870">
        <v>0.14000000000000001</v>
      </c>
      <c r="K870">
        <v>14851</v>
      </c>
      <c r="L870">
        <v>120930.06</v>
      </c>
      <c r="M870" t="s">
        <v>15</v>
      </c>
      <c r="N870" t="s">
        <v>36</v>
      </c>
      <c r="O870" s="2">
        <v>44295</v>
      </c>
      <c r="P870">
        <v>1</v>
      </c>
    </row>
    <row r="871" spans="1:16" x14ac:dyDescent="0.3">
      <c r="A871" t="s">
        <v>977</v>
      </c>
      <c r="B871" t="s">
        <v>60</v>
      </c>
      <c r="C871" t="s">
        <v>12</v>
      </c>
      <c r="D871" t="s">
        <v>31</v>
      </c>
      <c r="E871" t="s">
        <v>19</v>
      </c>
      <c r="F871">
        <v>30</v>
      </c>
      <c r="G871" t="s">
        <v>93</v>
      </c>
      <c r="H871" s="2">
        <v>42777</v>
      </c>
      <c r="I871">
        <v>92058</v>
      </c>
      <c r="J871">
        <v>0</v>
      </c>
      <c r="K871">
        <v>0</v>
      </c>
      <c r="L871">
        <v>92058</v>
      </c>
      <c r="M871" t="s">
        <v>15</v>
      </c>
      <c r="N871" t="s">
        <v>36</v>
      </c>
      <c r="O871" s="2"/>
      <c r="P871">
        <v>0</v>
      </c>
    </row>
    <row r="872" spans="1:16" x14ac:dyDescent="0.3">
      <c r="A872" t="s">
        <v>978</v>
      </c>
      <c r="B872" t="s">
        <v>56</v>
      </c>
      <c r="C872" t="s">
        <v>39</v>
      </c>
      <c r="D872" t="s">
        <v>18</v>
      </c>
      <c r="E872" t="s">
        <v>19</v>
      </c>
      <c r="F872">
        <v>64</v>
      </c>
      <c r="G872" t="s">
        <v>105</v>
      </c>
      <c r="H872" s="2">
        <v>43527</v>
      </c>
      <c r="I872">
        <v>67114</v>
      </c>
      <c r="J872">
        <v>0</v>
      </c>
      <c r="K872">
        <v>0</v>
      </c>
      <c r="L872">
        <v>67114</v>
      </c>
      <c r="M872" t="s">
        <v>15</v>
      </c>
      <c r="N872" t="s">
        <v>28</v>
      </c>
      <c r="O872" s="2"/>
      <c r="P872">
        <v>0</v>
      </c>
    </row>
    <row r="873" spans="1:16" x14ac:dyDescent="0.3">
      <c r="A873" t="s">
        <v>979</v>
      </c>
      <c r="B873" t="s">
        <v>51</v>
      </c>
      <c r="C873" t="s">
        <v>23</v>
      </c>
      <c r="D873" t="s">
        <v>13</v>
      </c>
      <c r="E873" t="s">
        <v>14</v>
      </c>
      <c r="F873">
        <v>25</v>
      </c>
      <c r="G873" t="s">
        <v>93</v>
      </c>
      <c r="H873" s="2">
        <v>44024</v>
      </c>
      <c r="I873">
        <v>56565</v>
      </c>
      <c r="J873">
        <v>0</v>
      </c>
      <c r="K873">
        <v>0</v>
      </c>
      <c r="L873">
        <v>56565</v>
      </c>
      <c r="M873" t="s">
        <v>44</v>
      </c>
      <c r="N873" t="s">
        <v>61</v>
      </c>
      <c r="O873" s="2"/>
      <c r="P873">
        <v>0</v>
      </c>
    </row>
    <row r="874" spans="1:16" x14ac:dyDescent="0.3">
      <c r="A874" t="s">
        <v>980</v>
      </c>
      <c r="B874" t="s">
        <v>55</v>
      </c>
      <c r="C874" t="s">
        <v>37</v>
      </c>
      <c r="D874" t="s">
        <v>18</v>
      </c>
      <c r="E874" t="s">
        <v>14</v>
      </c>
      <c r="F874">
        <v>61</v>
      </c>
      <c r="G874" t="s">
        <v>105</v>
      </c>
      <c r="H874" s="2">
        <v>40683</v>
      </c>
      <c r="I874">
        <v>64937</v>
      </c>
      <c r="J874">
        <v>0</v>
      </c>
      <c r="K874">
        <v>0</v>
      </c>
      <c r="L874">
        <v>64937</v>
      </c>
      <c r="M874" t="s">
        <v>15</v>
      </c>
      <c r="N874" t="s">
        <v>28</v>
      </c>
      <c r="O874" s="2"/>
      <c r="P874">
        <v>0</v>
      </c>
    </row>
    <row r="875" spans="1:16" x14ac:dyDescent="0.3">
      <c r="A875" t="s">
        <v>981</v>
      </c>
      <c r="B875" t="s">
        <v>32</v>
      </c>
      <c r="C875" t="s">
        <v>42</v>
      </c>
      <c r="D875" t="s">
        <v>18</v>
      </c>
      <c r="E875" t="s">
        <v>14</v>
      </c>
      <c r="F875">
        <v>65</v>
      </c>
      <c r="G875" t="s">
        <v>105</v>
      </c>
      <c r="H875" s="2">
        <v>38967</v>
      </c>
      <c r="I875">
        <v>127626</v>
      </c>
      <c r="J875">
        <v>0.1</v>
      </c>
      <c r="K875">
        <v>12763</v>
      </c>
      <c r="L875">
        <v>140388.6</v>
      </c>
      <c r="M875" t="s">
        <v>15</v>
      </c>
      <c r="N875" t="s">
        <v>34</v>
      </c>
      <c r="O875" s="2"/>
      <c r="P875">
        <v>0</v>
      </c>
    </row>
    <row r="876" spans="1:16" x14ac:dyDescent="0.3">
      <c r="A876" t="s">
        <v>982</v>
      </c>
      <c r="B876" t="s">
        <v>63</v>
      </c>
      <c r="C876" t="s">
        <v>12</v>
      </c>
      <c r="D876" t="s">
        <v>31</v>
      </c>
      <c r="E876" t="s">
        <v>19</v>
      </c>
      <c r="F876">
        <v>61</v>
      </c>
      <c r="G876" t="s">
        <v>105</v>
      </c>
      <c r="H876" s="2">
        <v>38013</v>
      </c>
      <c r="I876">
        <v>88478</v>
      </c>
      <c r="J876">
        <v>0</v>
      </c>
      <c r="K876">
        <v>0</v>
      </c>
      <c r="L876">
        <v>88478</v>
      </c>
      <c r="M876" t="s">
        <v>15</v>
      </c>
      <c r="N876" t="s">
        <v>36</v>
      </c>
      <c r="O876" s="2"/>
      <c r="P876">
        <v>0</v>
      </c>
    </row>
    <row r="877" spans="1:16" x14ac:dyDescent="0.3">
      <c r="A877" t="s">
        <v>983</v>
      </c>
      <c r="B877" t="s">
        <v>26</v>
      </c>
      <c r="C877" t="s">
        <v>12</v>
      </c>
      <c r="D877" t="s">
        <v>24</v>
      </c>
      <c r="E877" t="s">
        <v>14</v>
      </c>
      <c r="F877">
        <v>48</v>
      </c>
      <c r="G877" t="s">
        <v>104</v>
      </c>
      <c r="H877" s="2">
        <v>41749</v>
      </c>
      <c r="I877">
        <v>91679</v>
      </c>
      <c r="J877">
        <v>7.0000000000000007E-2</v>
      </c>
      <c r="K877">
        <v>6418</v>
      </c>
      <c r="L877">
        <v>98096.53</v>
      </c>
      <c r="M877" t="s">
        <v>20</v>
      </c>
      <c r="N877" t="s">
        <v>21</v>
      </c>
      <c r="O877" s="2"/>
      <c r="P877">
        <v>0</v>
      </c>
    </row>
    <row r="878" spans="1:16" x14ac:dyDescent="0.3">
      <c r="A878" t="s">
        <v>984</v>
      </c>
      <c r="B878" t="s">
        <v>22</v>
      </c>
      <c r="C878" t="s">
        <v>30</v>
      </c>
      <c r="D878" t="s">
        <v>31</v>
      </c>
      <c r="E878" t="s">
        <v>19</v>
      </c>
      <c r="F878">
        <v>58</v>
      </c>
      <c r="G878" t="s">
        <v>105</v>
      </c>
      <c r="H878" s="2">
        <v>33682</v>
      </c>
      <c r="I878">
        <v>199848</v>
      </c>
      <c r="J878">
        <v>0.16</v>
      </c>
      <c r="K878">
        <v>31976</v>
      </c>
      <c r="L878">
        <v>231823.68</v>
      </c>
      <c r="M878" t="s">
        <v>20</v>
      </c>
      <c r="N878" t="s">
        <v>21</v>
      </c>
      <c r="O878" s="2"/>
      <c r="P878">
        <v>0</v>
      </c>
    </row>
    <row r="879" spans="1:16" x14ac:dyDescent="0.3">
      <c r="A879" t="s">
        <v>985</v>
      </c>
      <c r="B879" t="s">
        <v>64</v>
      </c>
      <c r="C879" t="s">
        <v>12</v>
      </c>
      <c r="D879" t="s">
        <v>18</v>
      </c>
      <c r="E879" t="s">
        <v>19</v>
      </c>
      <c r="F879">
        <v>34</v>
      </c>
      <c r="G879" t="s">
        <v>93</v>
      </c>
      <c r="H879" s="2">
        <v>43414</v>
      </c>
      <c r="I879">
        <v>61944</v>
      </c>
      <c r="J879">
        <v>0</v>
      </c>
      <c r="K879">
        <v>0</v>
      </c>
      <c r="L879">
        <v>61944</v>
      </c>
      <c r="M879" t="s">
        <v>20</v>
      </c>
      <c r="N879" t="s">
        <v>40</v>
      </c>
      <c r="O879" s="2"/>
      <c r="P879">
        <v>0</v>
      </c>
    </row>
    <row r="880" spans="1:16" x14ac:dyDescent="0.3">
      <c r="A880" t="s">
        <v>986</v>
      </c>
      <c r="B880" t="s">
        <v>11</v>
      </c>
      <c r="C880" t="s">
        <v>30</v>
      </c>
      <c r="D880" t="s">
        <v>24</v>
      </c>
      <c r="E880" t="s">
        <v>14</v>
      </c>
      <c r="F880">
        <v>30</v>
      </c>
      <c r="G880" t="s">
        <v>93</v>
      </c>
      <c r="H880" s="2">
        <v>42960</v>
      </c>
      <c r="I880">
        <v>154624</v>
      </c>
      <c r="J880">
        <v>0.15</v>
      </c>
      <c r="K880">
        <v>23194</v>
      </c>
      <c r="L880">
        <v>177817.60000000001</v>
      </c>
      <c r="M880" t="s">
        <v>15</v>
      </c>
      <c r="N880" t="s">
        <v>36</v>
      </c>
      <c r="O880" s="2"/>
      <c r="P880">
        <v>0</v>
      </c>
    </row>
    <row r="881" spans="1:16" x14ac:dyDescent="0.3">
      <c r="A881" t="s">
        <v>987</v>
      </c>
      <c r="B881" t="s">
        <v>27</v>
      </c>
      <c r="C881" t="s">
        <v>35</v>
      </c>
      <c r="D881" t="s">
        <v>13</v>
      </c>
      <c r="E881" t="s">
        <v>19</v>
      </c>
      <c r="F881">
        <v>50</v>
      </c>
      <c r="G881" t="s">
        <v>104</v>
      </c>
      <c r="H881" s="2">
        <v>40109</v>
      </c>
      <c r="I881">
        <v>79447</v>
      </c>
      <c r="J881">
        <v>0</v>
      </c>
      <c r="K881">
        <v>0</v>
      </c>
      <c r="L881">
        <v>79447</v>
      </c>
      <c r="M881" t="s">
        <v>20</v>
      </c>
      <c r="N881" t="s">
        <v>40</v>
      </c>
      <c r="O881" s="2"/>
      <c r="P881">
        <v>0</v>
      </c>
    </row>
    <row r="882" spans="1:16" x14ac:dyDescent="0.3">
      <c r="A882" t="s">
        <v>988</v>
      </c>
      <c r="B882" t="s">
        <v>27</v>
      </c>
      <c r="C882" t="s">
        <v>30</v>
      </c>
      <c r="D882" t="s">
        <v>18</v>
      </c>
      <c r="E882" t="s">
        <v>19</v>
      </c>
      <c r="F882">
        <v>51</v>
      </c>
      <c r="G882" t="s">
        <v>104</v>
      </c>
      <c r="H882" s="2">
        <v>35852</v>
      </c>
      <c r="I882">
        <v>71111</v>
      </c>
      <c r="J882">
        <v>0</v>
      </c>
      <c r="K882">
        <v>0</v>
      </c>
      <c r="L882">
        <v>71111</v>
      </c>
      <c r="M882" t="s">
        <v>44</v>
      </c>
      <c r="N882" t="s">
        <v>46</v>
      </c>
      <c r="O882" s="2"/>
      <c r="P882">
        <v>0</v>
      </c>
    </row>
    <row r="883" spans="1:16" x14ac:dyDescent="0.3">
      <c r="A883" t="s">
        <v>989</v>
      </c>
      <c r="B883" t="s">
        <v>11</v>
      </c>
      <c r="C883" t="s">
        <v>30</v>
      </c>
      <c r="D883" t="s">
        <v>13</v>
      </c>
      <c r="E883" t="s">
        <v>19</v>
      </c>
      <c r="F883">
        <v>53</v>
      </c>
      <c r="G883" t="s">
        <v>104</v>
      </c>
      <c r="H883" s="2">
        <v>41931</v>
      </c>
      <c r="I883">
        <v>159538</v>
      </c>
      <c r="J883">
        <v>0.11</v>
      </c>
      <c r="K883">
        <v>17549</v>
      </c>
      <c r="L883">
        <v>177087.18</v>
      </c>
      <c r="M883" t="s">
        <v>15</v>
      </c>
      <c r="N883" t="s">
        <v>34</v>
      </c>
      <c r="O883" s="2"/>
      <c r="P883">
        <v>0</v>
      </c>
    </row>
    <row r="884" spans="1:16" x14ac:dyDescent="0.3">
      <c r="A884" t="s">
        <v>990</v>
      </c>
      <c r="B884" t="s">
        <v>38</v>
      </c>
      <c r="C884" t="s">
        <v>39</v>
      </c>
      <c r="D884" t="s">
        <v>31</v>
      </c>
      <c r="E884" t="s">
        <v>14</v>
      </c>
      <c r="F884">
        <v>47</v>
      </c>
      <c r="G884" t="s">
        <v>104</v>
      </c>
      <c r="H884" s="2">
        <v>43375</v>
      </c>
      <c r="I884">
        <v>111404</v>
      </c>
      <c r="J884">
        <v>0</v>
      </c>
      <c r="K884">
        <v>0</v>
      </c>
      <c r="L884">
        <v>111404</v>
      </c>
      <c r="M884" t="s">
        <v>44</v>
      </c>
      <c r="N884" t="s">
        <v>46</v>
      </c>
      <c r="O884" s="2"/>
      <c r="P884">
        <v>0</v>
      </c>
    </row>
    <row r="885" spans="1:16" x14ac:dyDescent="0.3">
      <c r="A885" t="s">
        <v>991</v>
      </c>
      <c r="B885" t="s">
        <v>22</v>
      </c>
      <c r="C885" t="s">
        <v>42</v>
      </c>
      <c r="D885" t="s">
        <v>24</v>
      </c>
      <c r="E885" t="s">
        <v>19</v>
      </c>
      <c r="F885">
        <v>25</v>
      </c>
      <c r="G885" t="s">
        <v>93</v>
      </c>
      <c r="H885" s="2">
        <v>44058</v>
      </c>
      <c r="I885">
        <v>172007</v>
      </c>
      <c r="J885">
        <v>0.26</v>
      </c>
      <c r="K885">
        <v>44722</v>
      </c>
      <c r="L885">
        <v>216728.82</v>
      </c>
      <c r="M885" t="s">
        <v>15</v>
      </c>
      <c r="N885" t="s">
        <v>34</v>
      </c>
      <c r="O885" s="2"/>
      <c r="P885">
        <v>0</v>
      </c>
    </row>
    <row r="886" spans="1:16" x14ac:dyDescent="0.3">
      <c r="A886" t="s">
        <v>992</v>
      </c>
      <c r="B886" t="s">
        <v>41</v>
      </c>
      <c r="C886" t="s">
        <v>42</v>
      </c>
      <c r="D886" t="s">
        <v>18</v>
      </c>
      <c r="E886" t="s">
        <v>14</v>
      </c>
      <c r="F886">
        <v>37</v>
      </c>
      <c r="G886" t="s">
        <v>106</v>
      </c>
      <c r="H886" s="2">
        <v>40745</v>
      </c>
      <c r="I886">
        <v>219474</v>
      </c>
      <c r="J886">
        <v>0.36</v>
      </c>
      <c r="K886">
        <v>79011</v>
      </c>
      <c r="L886">
        <v>298484.64</v>
      </c>
      <c r="M886" t="s">
        <v>44</v>
      </c>
      <c r="N886" t="s">
        <v>45</v>
      </c>
      <c r="O886" s="2"/>
      <c r="P886">
        <v>0</v>
      </c>
    </row>
    <row r="887" spans="1:16" x14ac:dyDescent="0.3">
      <c r="A887" t="s">
        <v>993</v>
      </c>
      <c r="B887" t="s">
        <v>22</v>
      </c>
      <c r="C887" t="s">
        <v>23</v>
      </c>
      <c r="D887" t="s">
        <v>31</v>
      </c>
      <c r="E887" t="s">
        <v>19</v>
      </c>
      <c r="F887">
        <v>41</v>
      </c>
      <c r="G887" t="s">
        <v>106</v>
      </c>
      <c r="H887" s="2">
        <v>43600</v>
      </c>
      <c r="I887">
        <v>174415</v>
      </c>
      <c r="J887">
        <v>0.23</v>
      </c>
      <c r="K887">
        <v>40115</v>
      </c>
      <c r="L887">
        <v>214530.45</v>
      </c>
      <c r="M887" t="s">
        <v>15</v>
      </c>
      <c r="N887" t="s">
        <v>34</v>
      </c>
      <c r="O887" s="2"/>
      <c r="P887">
        <v>0</v>
      </c>
    </row>
    <row r="888" spans="1:16" x14ac:dyDescent="0.3">
      <c r="A888" t="s">
        <v>994</v>
      </c>
      <c r="B888" t="s">
        <v>63</v>
      </c>
      <c r="C888" t="s">
        <v>12</v>
      </c>
      <c r="D888" t="s">
        <v>24</v>
      </c>
      <c r="E888" t="s">
        <v>14</v>
      </c>
      <c r="F888">
        <v>36</v>
      </c>
      <c r="G888" t="s">
        <v>106</v>
      </c>
      <c r="H888" s="2">
        <v>44217</v>
      </c>
      <c r="I888">
        <v>90333</v>
      </c>
      <c r="J888">
        <v>0</v>
      </c>
      <c r="K888">
        <v>0</v>
      </c>
      <c r="L888">
        <v>90333</v>
      </c>
      <c r="M888" t="s">
        <v>44</v>
      </c>
      <c r="N888" t="s">
        <v>46</v>
      </c>
      <c r="O888" s="2"/>
      <c r="P888">
        <v>0</v>
      </c>
    </row>
    <row r="889" spans="1:16" x14ac:dyDescent="0.3">
      <c r="A889" t="s">
        <v>995</v>
      </c>
      <c r="B889" t="s">
        <v>55</v>
      </c>
      <c r="C889" t="s">
        <v>37</v>
      </c>
      <c r="D889" t="s">
        <v>24</v>
      </c>
      <c r="E889" t="s">
        <v>19</v>
      </c>
      <c r="F889">
        <v>25</v>
      </c>
      <c r="G889" t="s">
        <v>93</v>
      </c>
      <c r="H889" s="2">
        <v>44217</v>
      </c>
      <c r="I889">
        <v>67299</v>
      </c>
      <c r="J889">
        <v>0</v>
      </c>
      <c r="K889">
        <v>0</v>
      </c>
      <c r="L889">
        <v>67299</v>
      </c>
      <c r="M889" t="s">
        <v>15</v>
      </c>
      <c r="N889" t="s">
        <v>28</v>
      </c>
      <c r="O889" s="2"/>
      <c r="P889">
        <v>0</v>
      </c>
    </row>
    <row r="890" spans="1:16" x14ac:dyDescent="0.3">
      <c r="A890" t="s">
        <v>996</v>
      </c>
      <c r="B890" t="s">
        <v>68</v>
      </c>
      <c r="C890" t="s">
        <v>12</v>
      </c>
      <c r="D890" t="s">
        <v>13</v>
      </c>
      <c r="E890" t="s">
        <v>14</v>
      </c>
      <c r="F890">
        <v>52</v>
      </c>
      <c r="G890" t="s">
        <v>104</v>
      </c>
      <c r="H890" s="2">
        <v>38406</v>
      </c>
      <c r="I890">
        <v>45286</v>
      </c>
      <c r="J890">
        <v>0</v>
      </c>
      <c r="K890">
        <v>0</v>
      </c>
      <c r="L890">
        <v>45286</v>
      </c>
      <c r="M890" t="s">
        <v>15</v>
      </c>
      <c r="N890" t="s">
        <v>25</v>
      </c>
      <c r="O890" s="2"/>
      <c r="P890">
        <v>0</v>
      </c>
    </row>
    <row r="891" spans="1:16" x14ac:dyDescent="0.3">
      <c r="A891" t="s">
        <v>997</v>
      </c>
      <c r="B891" t="s">
        <v>22</v>
      </c>
      <c r="C891" t="s">
        <v>42</v>
      </c>
      <c r="D891" t="s">
        <v>13</v>
      </c>
      <c r="E891" t="s">
        <v>19</v>
      </c>
      <c r="F891">
        <v>48</v>
      </c>
      <c r="G891" t="s">
        <v>104</v>
      </c>
      <c r="H891" s="2">
        <v>39302</v>
      </c>
      <c r="I891">
        <v>194723</v>
      </c>
      <c r="J891">
        <v>0.25</v>
      </c>
      <c r="K891">
        <v>48681</v>
      </c>
      <c r="L891">
        <v>243403.75</v>
      </c>
      <c r="M891" t="s">
        <v>15</v>
      </c>
      <c r="N891" t="s">
        <v>28</v>
      </c>
      <c r="O891" s="2"/>
      <c r="P891">
        <v>0</v>
      </c>
    </row>
    <row r="892" spans="1:16" x14ac:dyDescent="0.3">
      <c r="A892" t="s">
        <v>998</v>
      </c>
      <c r="B892" t="s">
        <v>32</v>
      </c>
      <c r="C892" t="s">
        <v>30</v>
      </c>
      <c r="D892" t="s">
        <v>13</v>
      </c>
      <c r="E892" t="s">
        <v>19</v>
      </c>
      <c r="F892">
        <v>49</v>
      </c>
      <c r="G892" t="s">
        <v>104</v>
      </c>
      <c r="H892" s="2">
        <v>41131</v>
      </c>
      <c r="I892">
        <v>109850</v>
      </c>
      <c r="J892">
        <v>7.0000000000000007E-2</v>
      </c>
      <c r="K892">
        <v>7690</v>
      </c>
      <c r="L892">
        <v>117539.5</v>
      </c>
      <c r="M892" t="s">
        <v>20</v>
      </c>
      <c r="N892" t="s">
        <v>49</v>
      </c>
      <c r="O892" s="2">
        <v>43865</v>
      </c>
      <c r="P892">
        <v>1</v>
      </c>
    </row>
    <row r="893" spans="1:16" x14ac:dyDescent="0.3">
      <c r="A893" t="s">
        <v>999</v>
      </c>
      <c r="B893" t="s">
        <v>59</v>
      </c>
      <c r="C893" t="s">
        <v>37</v>
      </c>
      <c r="D893" t="s">
        <v>13</v>
      </c>
      <c r="E893" t="s">
        <v>14</v>
      </c>
      <c r="F893">
        <v>62</v>
      </c>
      <c r="G893" t="s">
        <v>105</v>
      </c>
      <c r="H893" s="2">
        <v>41748</v>
      </c>
      <c r="I893">
        <v>45295</v>
      </c>
      <c r="J893">
        <v>0</v>
      </c>
      <c r="K893">
        <v>0</v>
      </c>
      <c r="L893">
        <v>45295</v>
      </c>
      <c r="M893" t="s">
        <v>44</v>
      </c>
      <c r="N893" t="s">
        <v>61</v>
      </c>
      <c r="O893" s="2"/>
      <c r="P893">
        <v>0</v>
      </c>
    </row>
    <row r="894" spans="1:16" x14ac:dyDescent="0.3">
      <c r="A894" t="s">
        <v>1000</v>
      </c>
      <c r="B894" t="s">
        <v>72</v>
      </c>
      <c r="C894" t="s">
        <v>12</v>
      </c>
      <c r="D894" t="s">
        <v>18</v>
      </c>
      <c r="E894" t="s">
        <v>14</v>
      </c>
      <c r="F894">
        <v>36</v>
      </c>
      <c r="G894" t="s">
        <v>106</v>
      </c>
      <c r="H894" s="2">
        <v>40413</v>
      </c>
      <c r="I894">
        <v>61310</v>
      </c>
      <c r="J894">
        <v>0</v>
      </c>
      <c r="K894">
        <v>0</v>
      </c>
      <c r="L894">
        <v>61310</v>
      </c>
      <c r="M894" t="s">
        <v>15</v>
      </c>
      <c r="N894" t="s">
        <v>28</v>
      </c>
      <c r="O894" s="2"/>
      <c r="P894">
        <v>0</v>
      </c>
    </row>
    <row r="895" spans="1:16" x14ac:dyDescent="0.3">
      <c r="A895" t="s">
        <v>1001</v>
      </c>
      <c r="B895" t="s">
        <v>67</v>
      </c>
      <c r="C895" t="s">
        <v>12</v>
      </c>
      <c r="D895" t="s">
        <v>13</v>
      </c>
      <c r="E895" t="s">
        <v>19</v>
      </c>
      <c r="F895">
        <v>55</v>
      </c>
      <c r="G895" t="s">
        <v>104</v>
      </c>
      <c r="H895" s="2">
        <v>42683</v>
      </c>
      <c r="I895">
        <v>87851</v>
      </c>
      <c r="J895">
        <v>0</v>
      </c>
      <c r="K895">
        <v>0</v>
      </c>
      <c r="L895">
        <v>87851</v>
      </c>
      <c r="M895" t="s">
        <v>20</v>
      </c>
      <c r="N895" t="s">
        <v>21</v>
      </c>
      <c r="O895" s="2"/>
      <c r="P895">
        <v>0</v>
      </c>
    </row>
    <row r="896" spans="1:16" x14ac:dyDescent="0.3">
      <c r="A896" t="s">
        <v>1002</v>
      </c>
      <c r="B896" t="s">
        <v>59</v>
      </c>
      <c r="C896" t="s">
        <v>37</v>
      </c>
      <c r="D896" t="s">
        <v>24</v>
      </c>
      <c r="E896" t="s">
        <v>14</v>
      </c>
      <c r="F896">
        <v>31</v>
      </c>
      <c r="G896" t="s">
        <v>93</v>
      </c>
      <c r="H896" s="2">
        <v>43171</v>
      </c>
      <c r="I896">
        <v>47913</v>
      </c>
      <c r="J896">
        <v>0</v>
      </c>
      <c r="K896">
        <v>0</v>
      </c>
      <c r="L896">
        <v>47913</v>
      </c>
      <c r="M896" t="s">
        <v>15</v>
      </c>
      <c r="N896" t="s">
        <v>16</v>
      </c>
      <c r="O896" s="2"/>
      <c r="P896">
        <v>0</v>
      </c>
    </row>
    <row r="897" spans="1:16" x14ac:dyDescent="0.3">
      <c r="A897" t="s">
        <v>1003</v>
      </c>
      <c r="B897" t="s">
        <v>59</v>
      </c>
      <c r="C897" t="s">
        <v>37</v>
      </c>
      <c r="D897" t="s">
        <v>24</v>
      </c>
      <c r="E897" t="s">
        <v>14</v>
      </c>
      <c r="F897">
        <v>53</v>
      </c>
      <c r="G897" t="s">
        <v>104</v>
      </c>
      <c r="H897" s="2">
        <v>42985</v>
      </c>
      <c r="I897">
        <v>46727</v>
      </c>
      <c r="J897">
        <v>0</v>
      </c>
      <c r="K897">
        <v>0</v>
      </c>
      <c r="L897">
        <v>46727</v>
      </c>
      <c r="M897" t="s">
        <v>15</v>
      </c>
      <c r="N897" t="s">
        <v>43</v>
      </c>
      <c r="O897" s="2">
        <v>43251</v>
      </c>
      <c r="P897">
        <v>1</v>
      </c>
    </row>
    <row r="898" spans="1:16" x14ac:dyDescent="0.3">
      <c r="A898" t="s">
        <v>1004</v>
      </c>
      <c r="B898" t="s">
        <v>11</v>
      </c>
      <c r="C898" t="s">
        <v>37</v>
      </c>
      <c r="D898" t="s">
        <v>24</v>
      </c>
      <c r="E898" t="s">
        <v>19</v>
      </c>
      <c r="F898">
        <v>27</v>
      </c>
      <c r="G898" t="s">
        <v>93</v>
      </c>
      <c r="H898" s="2">
        <v>44302</v>
      </c>
      <c r="I898">
        <v>133400</v>
      </c>
      <c r="J898">
        <v>0.11</v>
      </c>
      <c r="K898">
        <v>14674</v>
      </c>
      <c r="L898">
        <v>148074</v>
      </c>
      <c r="M898" t="s">
        <v>15</v>
      </c>
      <c r="N898" t="s">
        <v>28</v>
      </c>
      <c r="O898" s="2"/>
      <c r="P898">
        <v>0</v>
      </c>
    </row>
    <row r="899" spans="1:16" x14ac:dyDescent="0.3">
      <c r="A899" t="s">
        <v>1005</v>
      </c>
      <c r="B899" t="s">
        <v>69</v>
      </c>
      <c r="C899" t="s">
        <v>12</v>
      </c>
      <c r="D899" t="s">
        <v>24</v>
      </c>
      <c r="E899" t="s">
        <v>14</v>
      </c>
      <c r="F899">
        <v>39</v>
      </c>
      <c r="G899" t="s">
        <v>106</v>
      </c>
      <c r="H899" s="2">
        <v>43943</v>
      </c>
      <c r="I899">
        <v>90535</v>
      </c>
      <c r="J899">
        <v>0</v>
      </c>
      <c r="K899">
        <v>0</v>
      </c>
      <c r="L899">
        <v>90535</v>
      </c>
      <c r="M899" t="s">
        <v>15</v>
      </c>
      <c r="N899" t="s">
        <v>34</v>
      </c>
      <c r="O899" s="2"/>
      <c r="P899">
        <v>0</v>
      </c>
    </row>
    <row r="900" spans="1:16" x14ac:dyDescent="0.3">
      <c r="A900" t="s">
        <v>1006</v>
      </c>
      <c r="B900" t="s">
        <v>27</v>
      </c>
      <c r="C900" t="s">
        <v>42</v>
      </c>
      <c r="D900" t="s">
        <v>24</v>
      </c>
      <c r="E900" t="s">
        <v>19</v>
      </c>
      <c r="F900">
        <v>55</v>
      </c>
      <c r="G900" t="s">
        <v>104</v>
      </c>
      <c r="H900" s="2">
        <v>38909</v>
      </c>
      <c r="I900">
        <v>93343</v>
      </c>
      <c r="J900">
        <v>0</v>
      </c>
      <c r="K900">
        <v>0</v>
      </c>
      <c r="L900">
        <v>93343</v>
      </c>
      <c r="M900" t="s">
        <v>20</v>
      </c>
      <c r="N900" t="s">
        <v>21</v>
      </c>
      <c r="O900" s="2"/>
      <c r="P900">
        <v>0</v>
      </c>
    </row>
    <row r="901" spans="1:16" x14ac:dyDescent="0.3">
      <c r="A901" t="s">
        <v>1007</v>
      </c>
      <c r="B901" t="s">
        <v>55</v>
      </c>
      <c r="C901" t="s">
        <v>37</v>
      </c>
      <c r="D901" t="s">
        <v>31</v>
      </c>
      <c r="E901" t="s">
        <v>14</v>
      </c>
      <c r="F901">
        <v>44</v>
      </c>
      <c r="G901" t="s">
        <v>106</v>
      </c>
      <c r="H901" s="2">
        <v>38771</v>
      </c>
      <c r="I901">
        <v>63705</v>
      </c>
      <c r="J901">
        <v>0</v>
      </c>
      <c r="K901">
        <v>0</v>
      </c>
      <c r="L901">
        <v>63705</v>
      </c>
      <c r="M901" t="s">
        <v>15</v>
      </c>
      <c r="N901" t="s">
        <v>34</v>
      </c>
      <c r="O901" s="2"/>
      <c r="P901">
        <v>0</v>
      </c>
    </row>
    <row r="902" spans="1:16" x14ac:dyDescent="0.3">
      <c r="A902" t="s">
        <v>1008</v>
      </c>
      <c r="B902" t="s">
        <v>41</v>
      </c>
      <c r="C902" t="s">
        <v>30</v>
      </c>
      <c r="D902" t="s">
        <v>31</v>
      </c>
      <c r="E902" t="s">
        <v>19</v>
      </c>
      <c r="F902">
        <v>48</v>
      </c>
      <c r="G902" t="s">
        <v>104</v>
      </c>
      <c r="H902" s="2">
        <v>36584</v>
      </c>
      <c r="I902">
        <v>258081</v>
      </c>
      <c r="J902">
        <v>0.3</v>
      </c>
      <c r="K902">
        <v>77424</v>
      </c>
      <c r="L902">
        <v>335505.3</v>
      </c>
      <c r="M902" t="s">
        <v>15</v>
      </c>
      <c r="N902" t="s">
        <v>25</v>
      </c>
      <c r="O902" s="2"/>
      <c r="P902">
        <v>0</v>
      </c>
    </row>
    <row r="903" spans="1:16" x14ac:dyDescent="0.3">
      <c r="A903" t="s">
        <v>1009</v>
      </c>
      <c r="B903" t="s">
        <v>59</v>
      </c>
      <c r="C903" t="s">
        <v>37</v>
      </c>
      <c r="D903" t="s">
        <v>13</v>
      </c>
      <c r="E903" t="s">
        <v>19</v>
      </c>
      <c r="F903">
        <v>48</v>
      </c>
      <c r="G903" t="s">
        <v>104</v>
      </c>
      <c r="H903" s="2">
        <v>44095</v>
      </c>
      <c r="I903">
        <v>54654</v>
      </c>
      <c r="J903">
        <v>0</v>
      </c>
      <c r="K903">
        <v>0</v>
      </c>
      <c r="L903">
        <v>54654</v>
      </c>
      <c r="M903" t="s">
        <v>15</v>
      </c>
      <c r="N903" t="s">
        <v>28</v>
      </c>
      <c r="O903" s="2"/>
      <c r="P903">
        <v>0</v>
      </c>
    </row>
    <row r="904" spans="1:16" x14ac:dyDescent="0.3">
      <c r="A904" t="s">
        <v>1010</v>
      </c>
      <c r="B904" t="s">
        <v>33</v>
      </c>
      <c r="C904" t="s">
        <v>30</v>
      </c>
      <c r="D904" t="s">
        <v>18</v>
      </c>
      <c r="E904" t="s">
        <v>19</v>
      </c>
      <c r="F904">
        <v>54</v>
      </c>
      <c r="G904" t="s">
        <v>104</v>
      </c>
      <c r="H904" s="2">
        <v>36062</v>
      </c>
      <c r="I904">
        <v>58006</v>
      </c>
      <c r="J904">
        <v>0</v>
      </c>
      <c r="K904">
        <v>0</v>
      </c>
      <c r="L904">
        <v>58006</v>
      </c>
      <c r="M904" t="s">
        <v>15</v>
      </c>
      <c r="N904" t="s">
        <v>16</v>
      </c>
      <c r="O904" s="2"/>
      <c r="P904">
        <v>0</v>
      </c>
    </row>
    <row r="905" spans="1:16" x14ac:dyDescent="0.3">
      <c r="A905" t="s">
        <v>1011</v>
      </c>
      <c r="B905" t="s">
        <v>11</v>
      </c>
      <c r="C905" t="s">
        <v>23</v>
      </c>
      <c r="D905" t="s">
        <v>18</v>
      </c>
      <c r="E905" t="s">
        <v>14</v>
      </c>
      <c r="F905">
        <v>42</v>
      </c>
      <c r="G905" t="s">
        <v>106</v>
      </c>
      <c r="H905" s="2">
        <v>40620</v>
      </c>
      <c r="I905">
        <v>150034</v>
      </c>
      <c r="J905">
        <v>0.12</v>
      </c>
      <c r="K905">
        <v>18004</v>
      </c>
      <c r="L905">
        <v>168038.08</v>
      </c>
      <c r="M905" t="s">
        <v>20</v>
      </c>
      <c r="N905" t="s">
        <v>49</v>
      </c>
      <c r="O905" s="2"/>
      <c r="P905">
        <v>0</v>
      </c>
    </row>
    <row r="906" spans="1:16" x14ac:dyDescent="0.3">
      <c r="A906" t="s">
        <v>1012</v>
      </c>
      <c r="B906" t="s">
        <v>22</v>
      </c>
      <c r="C906" t="s">
        <v>37</v>
      </c>
      <c r="D906" t="s">
        <v>24</v>
      </c>
      <c r="E906" t="s">
        <v>14</v>
      </c>
      <c r="F906">
        <v>38</v>
      </c>
      <c r="G906" t="s">
        <v>106</v>
      </c>
      <c r="H906" s="2">
        <v>39232</v>
      </c>
      <c r="I906">
        <v>198562</v>
      </c>
      <c r="J906">
        <v>0.22</v>
      </c>
      <c r="K906">
        <v>43684</v>
      </c>
      <c r="L906">
        <v>242245.64</v>
      </c>
      <c r="M906" t="s">
        <v>15</v>
      </c>
      <c r="N906" t="s">
        <v>16</v>
      </c>
      <c r="O906" s="2"/>
      <c r="P906">
        <v>0</v>
      </c>
    </row>
    <row r="907" spans="1:16" x14ac:dyDescent="0.3">
      <c r="A907" t="s">
        <v>1013</v>
      </c>
      <c r="B907" t="s">
        <v>29</v>
      </c>
      <c r="C907" t="s">
        <v>30</v>
      </c>
      <c r="D907" t="s">
        <v>13</v>
      </c>
      <c r="E907" t="s">
        <v>14</v>
      </c>
      <c r="F907">
        <v>40</v>
      </c>
      <c r="G907" t="s">
        <v>106</v>
      </c>
      <c r="H907" s="2">
        <v>39960</v>
      </c>
      <c r="I907">
        <v>62411</v>
      </c>
      <c r="J907">
        <v>0</v>
      </c>
      <c r="K907">
        <v>0</v>
      </c>
      <c r="L907">
        <v>62411</v>
      </c>
      <c r="M907" t="s">
        <v>15</v>
      </c>
      <c r="N907" t="s">
        <v>34</v>
      </c>
      <c r="O907" s="2">
        <v>44422</v>
      </c>
      <c r="P907">
        <v>1</v>
      </c>
    </row>
    <row r="908" spans="1:16" x14ac:dyDescent="0.3">
      <c r="A908" t="s">
        <v>1014</v>
      </c>
      <c r="B908" t="s">
        <v>48</v>
      </c>
      <c r="C908" t="s">
        <v>39</v>
      </c>
      <c r="D908" t="s">
        <v>13</v>
      </c>
      <c r="E908" t="s">
        <v>19</v>
      </c>
      <c r="F908">
        <v>57</v>
      </c>
      <c r="G908" t="s">
        <v>105</v>
      </c>
      <c r="H908" s="2">
        <v>33612</v>
      </c>
      <c r="I908">
        <v>111299</v>
      </c>
      <c r="J908">
        <v>0.12</v>
      </c>
      <c r="K908">
        <v>13356</v>
      </c>
      <c r="L908">
        <v>124654.88</v>
      </c>
      <c r="M908" t="s">
        <v>15</v>
      </c>
      <c r="N908" t="s">
        <v>34</v>
      </c>
      <c r="O908" s="2"/>
      <c r="P908">
        <v>0</v>
      </c>
    </row>
    <row r="909" spans="1:16" x14ac:dyDescent="0.3">
      <c r="A909" t="s">
        <v>1015</v>
      </c>
      <c r="B909" t="s">
        <v>33</v>
      </c>
      <c r="C909" t="s">
        <v>42</v>
      </c>
      <c r="D909" t="s">
        <v>13</v>
      </c>
      <c r="E909" t="s">
        <v>14</v>
      </c>
      <c r="F909">
        <v>43</v>
      </c>
      <c r="G909" t="s">
        <v>106</v>
      </c>
      <c r="H909" s="2">
        <v>43659</v>
      </c>
      <c r="I909">
        <v>41545</v>
      </c>
      <c r="J909">
        <v>0</v>
      </c>
      <c r="K909">
        <v>0</v>
      </c>
      <c r="L909">
        <v>41545</v>
      </c>
      <c r="M909" t="s">
        <v>15</v>
      </c>
      <c r="N909" t="s">
        <v>34</v>
      </c>
      <c r="O909" s="2"/>
      <c r="P909">
        <v>0</v>
      </c>
    </row>
    <row r="910" spans="1:16" x14ac:dyDescent="0.3">
      <c r="A910" t="s">
        <v>1016</v>
      </c>
      <c r="B910" t="s">
        <v>64</v>
      </c>
      <c r="C910" t="s">
        <v>12</v>
      </c>
      <c r="D910" t="s">
        <v>18</v>
      </c>
      <c r="E910" t="s">
        <v>19</v>
      </c>
      <c r="F910">
        <v>26</v>
      </c>
      <c r="G910" t="s">
        <v>93</v>
      </c>
      <c r="H910" s="2">
        <v>43569</v>
      </c>
      <c r="I910">
        <v>74467</v>
      </c>
      <c r="J910">
        <v>0</v>
      </c>
      <c r="K910">
        <v>0</v>
      </c>
      <c r="L910">
        <v>74467</v>
      </c>
      <c r="M910" t="s">
        <v>15</v>
      </c>
      <c r="N910" t="s">
        <v>43</v>
      </c>
      <c r="O910" s="2">
        <v>44211</v>
      </c>
      <c r="P910">
        <v>1</v>
      </c>
    </row>
    <row r="911" spans="1:16" x14ac:dyDescent="0.3">
      <c r="A911" t="s">
        <v>1017</v>
      </c>
      <c r="B911" t="s">
        <v>32</v>
      </c>
      <c r="C911" t="s">
        <v>35</v>
      </c>
      <c r="D911" t="s">
        <v>13</v>
      </c>
      <c r="E911" t="s">
        <v>19</v>
      </c>
      <c r="F911">
        <v>44</v>
      </c>
      <c r="G911" t="s">
        <v>106</v>
      </c>
      <c r="H911" s="2">
        <v>37296</v>
      </c>
      <c r="I911">
        <v>117545</v>
      </c>
      <c r="J911">
        <v>0.06</v>
      </c>
      <c r="K911">
        <v>7053</v>
      </c>
      <c r="L911">
        <v>124597.7</v>
      </c>
      <c r="M911" t="s">
        <v>15</v>
      </c>
      <c r="N911" t="s">
        <v>28</v>
      </c>
      <c r="O911" s="2"/>
      <c r="P911">
        <v>0</v>
      </c>
    </row>
    <row r="912" spans="1:16" x14ac:dyDescent="0.3">
      <c r="A912" t="s">
        <v>1018</v>
      </c>
      <c r="B912" t="s">
        <v>32</v>
      </c>
      <c r="C912" t="s">
        <v>37</v>
      </c>
      <c r="D912" t="s">
        <v>24</v>
      </c>
      <c r="E912" t="s">
        <v>19</v>
      </c>
      <c r="F912">
        <v>50</v>
      </c>
      <c r="G912" t="s">
        <v>104</v>
      </c>
      <c r="H912" s="2">
        <v>40983</v>
      </c>
      <c r="I912">
        <v>117226</v>
      </c>
      <c r="J912">
        <v>0.08</v>
      </c>
      <c r="K912">
        <v>9378</v>
      </c>
      <c r="L912">
        <v>126604.08</v>
      </c>
      <c r="M912" t="s">
        <v>15</v>
      </c>
      <c r="N912" t="s">
        <v>28</v>
      </c>
      <c r="O912" s="2"/>
      <c r="P912">
        <v>0</v>
      </c>
    </row>
    <row r="913" spans="1:16" x14ac:dyDescent="0.3">
      <c r="A913" t="s">
        <v>1019</v>
      </c>
      <c r="B913" t="s">
        <v>33</v>
      </c>
      <c r="C913" t="s">
        <v>35</v>
      </c>
      <c r="D913" t="s">
        <v>31</v>
      </c>
      <c r="E913" t="s">
        <v>14</v>
      </c>
      <c r="F913">
        <v>26</v>
      </c>
      <c r="G913" t="s">
        <v>93</v>
      </c>
      <c r="H913" s="2">
        <v>43489</v>
      </c>
      <c r="I913">
        <v>55767</v>
      </c>
      <c r="J913">
        <v>0</v>
      </c>
      <c r="K913">
        <v>0</v>
      </c>
      <c r="L913">
        <v>55767</v>
      </c>
      <c r="M913" t="s">
        <v>15</v>
      </c>
      <c r="N913" t="s">
        <v>28</v>
      </c>
      <c r="O913" s="2"/>
      <c r="P913">
        <v>0</v>
      </c>
    </row>
    <row r="914" spans="1:16" x14ac:dyDescent="0.3">
      <c r="A914" t="s">
        <v>1020</v>
      </c>
      <c r="B914" t="s">
        <v>51</v>
      </c>
      <c r="C914" t="s">
        <v>30</v>
      </c>
      <c r="D914" t="s">
        <v>18</v>
      </c>
      <c r="E914" t="s">
        <v>14</v>
      </c>
      <c r="F914">
        <v>29</v>
      </c>
      <c r="G914" t="s">
        <v>93</v>
      </c>
      <c r="H914" s="2">
        <v>42691</v>
      </c>
      <c r="I914">
        <v>60930</v>
      </c>
      <c r="J914">
        <v>0</v>
      </c>
      <c r="K914">
        <v>0</v>
      </c>
      <c r="L914">
        <v>60930</v>
      </c>
      <c r="M914" t="s">
        <v>15</v>
      </c>
      <c r="N914" t="s">
        <v>36</v>
      </c>
      <c r="O914" s="2"/>
      <c r="P914">
        <v>0</v>
      </c>
    </row>
    <row r="915" spans="1:16" x14ac:dyDescent="0.3">
      <c r="A915" t="s">
        <v>1021</v>
      </c>
      <c r="B915" t="s">
        <v>22</v>
      </c>
      <c r="C915" t="s">
        <v>30</v>
      </c>
      <c r="D915" t="s">
        <v>24</v>
      </c>
      <c r="E915" t="s">
        <v>14</v>
      </c>
      <c r="F915">
        <v>27</v>
      </c>
      <c r="G915" t="s">
        <v>93</v>
      </c>
      <c r="H915" s="2">
        <v>43397</v>
      </c>
      <c r="I915">
        <v>154973</v>
      </c>
      <c r="J915">
        <v>0.28999999999999998</v>
      </c>
      <c r="K915">
        <v>44942</v>
      </c>
      <c r="L915">
        <v>199915.16999999998</v>
      </c>
      <c r="M915" t="s">
        <v>44</v>
      </c>
      <c r="N915" t="s">
        <v>61</v>
      </c>
      <c r="O915" s="2"/>
      <c r="P915">
        <v>0</v>
      </c>
    </row>
    <row r="916" spans="1:16" x14ac:dyDescent="0.3">
      <c r="A916" t="s">
        <v>1022</v>
      </c>
      <c r="B916" t="s">
        <v>60</v>
      </c>
      <c r="C916" t="s">
        <v>12</v>
      </c>
      <c r="D916" t="s">
        <v>18</v>
      </c>
      <c r="E916" t="s">
        <v>14</v>
      </c>
      <c r="F916">
        <v>33</v>
      </c>
      <c r="G916" t="s">
        <v>93</v>
      </c>
      <c r="H916" s="2">
        <v>43029</v>
      </c>
      <c r="I916">
        <v>69332</v>
      </c>
      <c r="J916">
        <v>0</v>
      </c>
      <c r="K916">
        <v>0</v>
      </c>
      <c r="L916">
        <v>69332</v>
      </c>
      <c r="M916" t="s">
        <v>15</v>
      </c>
      <c r="N916" t="s">
        <v>43</v>
      </c>
      <c r="O916" s="2"/>
      <c r="P916">
        <v>0</v>
      </c>
    </row>
    <row r="917" spans="1:16" x14ac:dyDescent="0.3">
      <c r="A917" t="s">
        <v>1023</v>
      </c>
      <c r="B917" t="s">
        <v>38</v>
      </c>
      <c r="C917" t="s">
        <v>39</v>
      </c>
      <c r="D917" t="s">
        <v>13</v>
      </c>
      <c r="E917" t="s">
        <v>14</v>
      </c>
      <c r="F917">
        <v>59</v>
      </c>
      <c r="G917" t="s">
        <v>105</v>
      </c>
      <c r="H917" s="2">
        <v>36990</v>
      </c>
      <c r="I917">
        <v>119699</v>
      </c>
      <c r="J917">
        <v>0</v>
      </c>
      <c r="K917">
        <v>0</v>
      </c>
      <c r="L917">
        <v>119699</v>
      </c>
      <c r="M917" t="s">
        <v>20</v>
      </c>
      <c r="N917" t="s">
        <v>40</v>
      </c>
      <c r="O917" s="2"/>
      <c r="P917">
        <v>0</v>
      </c>
    </row>
    <row r="918" spans="1:16" x14ac:dyDescent="0.3">
      <c r="A918" t="s">
        <v>1024</v>
      </c>
      <c r="B918" t="s">
        <v>22</v>
      </c>
      <c r="C918" t="s">
        <v>37</v>
      </c>
      <c r="D918" t="s">
        <v>24</v>
      </c>
      <c r="E918" t="s">
        <v>14</v>
      </c>
      <c r="F918">
        <v>40</v>
      </c>
      <c r="G918" t="s">
        <v>106</v>
      </c>
      <c r="H918" s="2">
        <v>44094</v>
      </c>
      <c r="I918">
        <v>198176</v>
      </c>
      <c r="J918">
        <v>0.17</v>
      </c>
      <c r="K918">
        <v>33690</v>
      </c>
      <c r="L918">
        <v>231865.92</v>
      </c>
      <c r="M918" t="s">
        <v>44</v>
      </c>
      <c r="N918" t="s">
        <v>45</v>
      </c>
      <c r="O918" s="2"/>
      <c r="P918">
        <v>0</v>
      </c>
    </row>
    <row r="919" spans="1:16" x14ac:dyDescent="0.3">
      <c r="A919" t="s">
        <v>1025</v>
      </c>
      <c r="B919" t="s">
        <v>51</v>
      </c>
      <c r="C919" t="s">
        <v>23</v>
      </c>
      <c r="D919" t="s">
        <v>13</v>
      </c>
      <c r="E919" t="s">
        <v>14</v>
      </c>
      <c r="F919">
        <v>45</v>
      </c>
      <c r="G919" t="s">
        <v>106</v>
      </c>
      <c r="H919" s="2">
        <v>41127</v>
      </c>
      <c r="I919">
        <v>58586</v>
      </c>
      <c r="J919">
        <v>0</v>
      </c>
      <c r="K919">
        <v>0</v>
      </c>
      <c r="L919">
        <v>58586</v>
      </c>
      <c r="M919" t="s">
        <v>44</v>
      </c>
      <c r="N919" t="s">
        <v>61</v>
      </c>
      <c r="O919" s="2"/>
      <c r="P919">
        <v>0</v>
      </c>
    </row>
    <row r="920" spans="1:16" x14ac:dyDescent="0.3">
      <c r="A920" t="s">
        <v>1026</v>
      </c>
      <c r="B920" t="s">
        <v>66</v>
      </c>
      <c r="C920" t="s">
        <v>30</v>
      </c>
      <c r="D920" t="s">
        <v>31</v>
      </c>
      <c r="E920" t="s">
        <v>19</v>
      </c>
      <c r="F920">
        <v>38</v>
      </c>
      <c r="G920" t="s">
        <v>106</v>
      </c>
      <c r="H920" s="2">
        <v>40875</v>
      </c>
      <c r="I920">
        <v>74010</v>
      </c>
      <c r="J920">
        <v>0</v>
      </c>
      <c r="K920">
        <v>0</v>
      </c>
      <c r="L920">
        <v>74010</v>
      </c>
      <c r="M920" t="s">
        <v>15</v>
      </c>
      <c r="N920" t="s">
        <v>25</v>
      </c>
      <c r="O920" s="2"/>
      <c r="P920">
        <v>0</v>
      </c>
    </row>
    <row r="921" spans="1:16" x14ac:dyDescent="0.3">
      <c r="A921" t="s">
        <v>1027</v>
      </c>
      <c r="B921" t="s">
        <v>66</v>
      </c>
      <c r="C921" t="s">
        <v>30</v>
      </c>
      <c r="D921" t="s">
        <v>24</v>
      </c>
      <c r="E921" t="s">
        <v>19</v>
      </c>
      <c r="F921">
        <v>32</v>
      </c>
      <c r="G921" t="s">
        <v>93</v>
      </c>
      <c r="H921" s="2">
        <v>43864</v>
      </c>
      <c r="I921">
        <v>96598</v>
      </c>
      <c r="J921">
        <v>0</v>
      </c>
      <c r="K921">
        <v>0</v>
      </c>
      <c r="L921">
        <v>96598</v>
      </c>
      <c r="M921" t="s">
        <v>15</v>
      </c>
      <c r="N921" t="s">
        <v>28</v>
      </c>
      <c r="O921" s="2"/>
      <c r="P921">
        <v>0</v>
      </c>
    </row>
    <row r="922" spans="1:16" x14ac:dyDescent="0.3">
      <c r="A922" t="s">
        <v>1028</v>
      </c>
      <c r="B922" t="s">
        <v>32</v>
      </c>
      <c r="C922" t="s">
        <v>30</v>
      </c>
      <c r="D922" t="s">
        <v>24</v>
      </c>
      <c r="E922" t="s">
        <v>14</v>
      </c>
      <c r="F922">
        <v>64</v>
      </c>
      <c r="G922" t="s">
        <v>105</v>
      </c>
      <c r="H922" s="2">
        <v>37762</v>
      </c>
      <c r="I922">
        <v>106444</v>
      </c>
      <c r="J922">
        <v>0.05</v>
      </c>
      <c r="K922">
        <v>5322</v>
      </c>
      <c r="L922">
        <v>111766.2</v>
      </c>
      <c r="M922" t="s">
        <v>15</v>
      </c>
      <c r="N922" t="s">
        <v>28</v>
      </c>
      <c r="O922" s="2"/>
      <c r="P922">
        <v>0</v>
      </c>
    </row>
    <row r="923" spans="1:16" x14ac:dyDescent="0.3">
      <c r="A923" t="s">
        <v>1029</v>
      </c>
      <c r="B923" t="s">
        <v>22</v>
      </c>
      <c r="C923" t="s">
        <v>23</v>
      </c>
      <c r="D923" t="s">
        <v>31</v>
      </c>
      <c r="E923" t="s">
        <v>19</v>
      </c>
      <c r="F923">
        <v>31</v>
      </c>
      <c r="G923" t="s">
        <v>93</v>
      </c>
      <c r="H923" s="2">
        <v>42957</v>
      </c>
      <c r="I923">
        <v>156931</v>
      </c>
      <c r="J923">
        <v>0.28000000000000003</v>
      </c>
      <c r="K923">
        <v>43941</v>
      </c>
      <c r="L923">
        <v>200871.67999999999</v>
      </c>
      <c r="M923" t="s">
        <v>15</v>
      </c>
      <c r="N923" t="s">
        <v>16</v>
      </c>
      <c r="O923" s="2"/>
      <c r="P923">
        <v>0</v>
      </c>
    </row>
    <row r="924" spans="1:16" x14ac:dyDescent="0.3">
      <c r="A924" t="s">
        <v>1030</v>
      </c>
      <c r="B924" t="s">
        <v>22</v>
      </c>
      <c r="C924" t="s">
        <v>42</v>
      </c>
      <c r="D924" t="s">
        <v>13</v>
      </c>
      <c r="E924" t="s">
        <v>14</v>
      </c>
      <c r="F924">
        <v>43</v>
      </c>
      <c r="G924" t="s">
        <v>106</v>
      </c>
      <c r="H924" s="2">
        <v>41928</v>
      </c>
      <c r="I924">
        <v>171360</v>
      </c>
      <c r="J924">
        <v>0.23</v>
      </c>
      <c r="K924">
        <v>39413</v>
      </c>
      <c r="L924">
        <v>210772.8</v>
      </c>
      <c r="M924" t="s">
        <v>44</v>
      </c>
      <c r="N924" t="s">
        <v>45</v>
      </c>
      <c r="O924" s="2"/>
      <c r="P924">
        <v>0</v>
      </c>
    </row>
    <row r="925" spans="1:16" x14ac:dyDescent="0.3">
      <c r="A925" t="s">
        <v>1031</v>
      </c>
      <c r="B925" t="s">
        <v>52</v>
      </c>
      <c r="C925" t="s">
        <v>12</v>
      </c>
      <c r="D925" t="s">
        <v>13</v>
      </c>
      <c r="E925" t="s">
        <v>14</v>
      </c>
      <c r="F925">
        <v>45</v>
      </c>
      <c r="G925" t="s">
        <v>106</v>
      </c>
      <c r="H925" s="2">
        <v>39908</v>
      </c>
      <c r="I925">
        <v>64505</v>
      </c>
      <c r="J925">
        <v>0</v>
      </c>
      <c r="K925">
        <v>0</v>
      </c>
      <c r="L925">
        <v>64505</v>
      </c>
      <c r="M925" t="s">
        <v>15</v>
      </c>
      <c r="N925" t="s">
        <v>34</v>
      </c>
      <c r="O925" s="2"/>
      <c r="P925">
        <v>0</v>
      </c>
    </row>
    <row r="926" spans="1:16" x14ac:dyDescent="0.3">
      <c r="A926" t="s">
        <v>1032</v>
      </c>
      <c r="B926" t="s">
        <v>48</v>
      </c>
      <c r="C926" t="s">
        <v>39</v>
      </c>
      <c r="D926" t="s">
        <v>24</v>
      </c>
      <c r="E926" t="s">
        <v>19</v>
      </c>
      <c r="F926">
        <v>32</v>
      </c>
      <c r="G926" t="s">
        <v>93</v>
      </c>
      <c r="H926" s="2">
        <v>44478</v>
      </c>
      <c r="I926">
        <v>102298</v>
      </c>
      <c r="J926">
        <v>0.13</v>
      </c>
      <c r="K926">
        <v>13299</v>
      </c>
      <c r="L926">
        <v>115596.74</v>
      </c>
      <c r="M926" t="s">
        <v>44</v>
      </c>
      <c r="N926" t="s">
        <v>46</v>
      </c>
      <c r="O926" s="2"/>
      <c r="P926">
        <v>0</v>
      </c>
    </row>
    <row r="927" spans="1:16" x14ac:dyDescent="0.3">
      <c r="A927" t="s">
        <v>1033</v>
      </c>
      <c r="B927" t="s">
        <v>11</v>
      </c>
      <c r="C927" t="s">
        <v>30</v>
      </c>
      <c r="D927" t="s">
        <v>31</v>
      </c>
      <c r="E927" t="s">
        <v>14</v>
      </c>
      <c r="F927">
        <v>27</v>
      </c>
      <c r="G927" t="s">
        <v>93</v>
      </c>
      <c r="H927" s="2">
        <v>43721</v>
      </c>
      <c r="I927">
        <v>133297</v>
      </c>
      <c r="J927">
        <v>0.13</v>
      </c>
      <c r="K927">
        <v>17329</v>
      </c>
      <c r="L927">
        <v>150625.60999999999</v>
      </c>
      <c r="M927" t="s">
        <v>44</v>
      </c>
      <c r="N927" t="s">
        <v>46</v>
      </c>
      <c r="O927" s="2"/>
      <c r="P927">
        <v>0</v>
      </c>
    </row>
    <row r="928" spans="1:16" x14ac:dyDescent="0.3">
      <c r="A928" t="s">
        <v>1034</v>
      </c>
      <c r="B928" t="s">
        <v>11</v>
      </c>
      <c r="C928" t="s">
        <v>37</v>
      </c>
      <c r="D928" t="s">
        <v>24</v>
      </c>
      <c r="E928" t="s">
        <v>14</v>
      </c>
      <c r="F928">
        <v>25</v>
      </c>
      <c r="G928" t="s">
        <v>93</v>
      </c>
      <c r="H928" s="2">
        <v>44272</v>
      </c>
      <c r="I928">
        <v>155080</v>
      </c>
      <c r="J928">
        <v>0.1</v>
      </c>
      <c r="K928">
        <v>15508</v>
      </c>
      <c r="L928">
        <v>170588</v>
      </c>
      <c r="M928" t="s">
        <v>15</v>
      </c>
      <c r="N928" t="s">
        <v>36</v>
      </c>
      <c r="O928" s="2"/>
      <c r="P928">
        <v>0</v>
      </c>
    </row>
    <row r="929" spans="1:16" x14ac:dyDescent="0.3">
      <c r="A929" t="s">
        <v>1035</v>
      </c>
      <c r="B929" t="s">
        <v>27</v>
      </c>
      <c r="C929" t="s">
        <v>30</v>
      </c>
      <c r="D929" t="s">
        <v>24</v>
      </c>
      <c r="E929" t="s">
        <v>19</v>
      </c>
      <c r="F929">
        <v>31</v>
      </c>
      <c r="G929" t="s">
        <v>93</v>
      </c>
      <c r="H929" s="2">
        <v>43325</v>
      </c>
      <c r="I929">
        <v>81828</v>
      </c>
      <c r="J929">
        <v>0</v>
      </c>
      <c r="K929">
        <v>0</v>
      </c>
      <c r="L929">
        <v>81828</v>
      </c>
      <c r="M929" t="s">
        <v>15</v>
      </c>
      <c r="N929" t="s">
        <v>34</v>
      </c>
      <c r="O929" s="2"/>
      <c r="P929">
        <v>0</v>
      </c>
    </row>
    <row r="930" spans="1:16" x14ac:dyDescent="0.3">
      <c r="A930" t="s">
        <v>1036</v>
      </c>
      <c r="B930" t="s">
        <v>11</v>
      </c>
      <c r="C930" t="s">
        <v>42</v>
      </c>
      <c r="D930" t="s">
        <v>31</v>
      </c>
      <c r="E930" t="s">
        <v>14</v>
      </c>
      <c r="F930">
        <v>65</v>
      </c>
      <c r="G930" t="s">
        <v>105</v>
      </c>
      <c r="H930" s="2">
        <v>36823</v>
      </c>
      <c r="I930">
        <v>149417</v>
      </c>
      <c r="J930">
        <v>0.13</v>
      </c>
      <c r="K930">
        <v>19424</v>
      </c>
      <c r="L930">
        <v>168841.21</v>
      </c>
      <c r="M930" t="s">
        <v>20</v>
      </c>
      <c r="N930" t="s">
        <v>53</v>
      </c>
      <c r="O930" s="2"/>
      <c r="P930">
        <v>0</v>
      </c>
    </row>
    <row r="931" spans="1:16" x14ac:dyDescent="0.3">
      <c r="A931" t="s">
        <v>1037</v>
      </c>
      <c r="B931" t="s">
        <v>32</v>
      </c>
      <c r="C931" t="s">
        <v>30</v>
      </c>
      <c r="D931" t="s">
        <v>31</v>
      </c>
      <c r="E931" t="s">
        <v>19</v>
      </c>
      <c r="F931">
        <v>50</v>
      </c>
      <c r="G931" t="s">
        <v>104</v>
      </c>
      <c r="H931" s="2">
        <v>41024</v>
      </c>
      <c r="I931">
        <v>113269</v>
      </c>
      <c r="J931">
        <v>0.09</v>
      </c>
      <c r="K931">
        <v>10194</v>
      </c>
      <c r="L931">
        <v>123463.20999999999</v>
      </c>
      <c r="M931" t="s">
        <v>44</v>
      </c>
      <c r="N931" t="s">
        <v>61</v>
      </c>
      <c r="O931" s="2"/>
      <c r="P931">
        <v>0</v>
      </c>
    </row>
    <row r="932" spans="1:16" x14ac:dyDescent="0.3">
      <c r="A932" t="s">
        <v>1038</v>
      </c>
      <c r="B932" t="s">
        <v>11</v>
      </c>
      <c r="C932" t="s">
        <v>12</v>
      </c>
      <c r="D932" t="s">
        <v>18</v>
      </c>
      <c r="E932" t="s">
        <v>19</v>
      </c>
      <c r="F932">
        <v>46</v>
      </c>
      <c r="G932" t="s">
        <v>104</v>
      </c>
      <c r="H932" s="2">
        <v>43085</v>
      </c>
      <c r="I932">
        <v>136716</v>
      </c>
      <c r="J932">
        <v>0.12</v>
      </c>
      <c r="K932">
        <v>16406</v>
      </c>
      <c r="L932">
        <v>153121.91999999998</v>
      </c>
      <c r="M932" t="s">
        <v>15</v>
      </c>
      <c r="N932" t="s">
        <v>36</v>
      </c>
      <c r="O932" s="2"/>
      <c r="P932">
        <v>0</v>
      </c>
    </row>
    <row r="933" spans="1:16" x14ac:dyDescent="0.3">
      <c r="A933" t="s">
        <v>1039</v>
      </c>
      <c r="B933" t="s">
        <v>11</v>
      </c>
      <c r="C933" t="s">
        <v>30</v>
      </c>
      <c r="D933" t="s">
        <v>24</v>
      </c>
      <c r="E933" t="s">
        <v>19</v>
      </c>
      <c r="F933">
        <v>54</v>
      </c>
      <c r="G933" t="s">
        <v>104</v>
      </c>
      <c r="H933" s="2">
        <v>40836</v>
      </c>
      <c r="I933">
        <v>122644</v>
      </c>
      <c r="J933">
        <v>0.12</v>
      </c>
      <c r="K933">
        <v>14717</v>
      </c>
      <c r="L933">
        <v>137361.28</v>
      </c>
      <c r="M933" t="s">
        <v>15</v>
      </c>
      <c r="N933" t="s">
        <v>36</v>
      </c>
      <c r="O933" s="2"/>
      <c r="P933">
        <v>0</v>
      </c>
    </row>
    <row r="934" spans="1:16" x14ac:dyDescent="0.3">
      <c r="A934" t="s">
        <v>1040</v>
      </c>
      <c r="B934" t="s">
        <v>32</v>
      </c>
      <c r="C934" t="s">
        <v>30</v>
      </c>
      <c r="D934" t="s">
        <v>13</v>
      </c>
      <c r="E934" t="s">
        <v>14</v>
      </c>
      <c r="F934">
        <v>50</v>
      </c>
      <c r="G934" t="s">
        <v>104</v>
      </c>
      <c r="H934" s="2">
        <v>36653</v>
      </c>
      <c r="I934">
        <v>106428</v>
      </c>
      <c r="J934">
        <v>7.0000000000000007E-2</v>
      </c>
      <c r="K934">
        <v>7450</v>
      </c>
      <c r="L934">
        <v>113877.96</v>
      </c>
      <c r="M934" t="s">
        <v>15</v>
      </c>
      <c r="N934" t="s">
        <v>25</v>
      </c>
      <c r="O934" s="2"/>
      <c r="P934">
        <v>0</v>
      </c>
    </row>
    <row r="935" spans="1:16" x14ac:dyDescent="0.3">
      <c r="A935" t="s">
        <v>1041</v>
      </c>
      <c r="B935" t="s">
        <v>41</v>
      </c>
      <c r="C935" t="s">
        <v>23</v>
      </c>
      <c r="D935" t="s">
        <v>31</v>
      </c>
      <c r="E935" t="s">
        <v>19</v>
      </c>
      <c r="F935">
        <v>36</v>
      </c>
      <c r="G935" t="s">
        <v>106</v>
      </c>
      <c r="H935" s="2">
        <v>39830</v>
      </c>
      <c r="I935">
        <v>238236</v>
      </c>
      <c r="J935">
        <v>0.31</v>
      </c>
      <c r="K935">
        <v>73853</v>
      </c>
      <c r="L935">
        <v>312089.16000000003</v>
      </c>
      <c r="M935" t="s">
        <v>15</v>
      </c>
      <c r="N935" t="s">
        <v>16</v>
      </c>
      <c r="O935" s="2"/>
      <c r="P935">
        <v>0</v>
      </c>
    </row>
    <row r="936" spans="1:16" x14ac:dyDescent="0.3">
      <c r="A936" t="s">
        <v>1042</v>
      </c>
      <c r="B936" t="s">
        <v>22</v>
      </c>
      <c r="C936" t="s">
        <v>23</v>
      </c>
      <c r="D936" t="s">
        <v>31</v>
      </c>
      <c r="E936" t="s">
        <v>14</v>
      </c>
      <c r="F936">
        <v>64</v>
      </c>
      <c r="G936" t="s">
        <v>105</v>
      </c>
      <c r="H936" s="2">
        <v>41264</v>
      </c>
      <c r="I936">
        <v>153253</v>
      </c>
      <c r="J936">
        <v>0.24</v>
      </c>
      <c r="K936">
        <v>36781</v>
      </c>
      <c r="L936">
        <v>190033.72</v>
      </c>
      <c r="M936" t="s">
        <v>15</v>
      </c>
      <c r="N936" t="s">
        <v>36</v>
      </c>
      <c r="O936" s="2"/>
      <c r="P936">
        <v>0</v>
      </c>
    </row>
    <row r="937" spans="1:16" x14ac:dyDescent="0.3">
      <c r="A937" t="s">
        <v>1043</v>
      </c>
      <c r="B937" t="s">
        <v>32</v>
      </c>
      <c r="C937" t="s">
        <v>35</v>
      </c>
      <c r="D937" t="s">
        <v>18</v>
      </c>
      <c r="E937" t="s">
        <v>14</v>
      </c>
      <c r="F937">
        <v>34</v>
      </c>
      <c r="G937" t="s">
        <v>93</v>
      </c>
      <c r="H937" s="2">
        <v>41915</v>
      </c>
      <c r="I937">
        <v>103707</v>
      </c>
      <c r="J937">
        <v>0.09</v>
      </c>
      <c r="K937">
        <v>9334</v>
      </c>
      <c r="L937">
        <v>113040.63</v>
      </c>
      <c r="M937" t="s">
        <v>15</v>
      </c>
      <c r="N937" t="s">
        <v>43</v>
      </c>
      <c r="O937" s="2"/>
      <c r="P937">
        <v>0</v>
      </c>
    </row>
    <row r="938" spans="1:16" x14ac:dyDescent="0.3">
      <c r="A938" t="s">
        <v>1044</v>
      </c>
      <c r="B938" t="s">
        <v>41</v>
      </c>
      <c r="C938" t="s">
        <v>35</v>
      </c>
      <c r="D938" t="s">
        <v>24</v>
      </c>
      <c r="E938" t="s">
        <v>14</v>
      </c>
      <c r="F938">
        <v>41</v>
      </c>
      <c r="G938" t="s">
        <v>106</v>
      </c>
      <c r="H938" s="2">
        <v>41130</v>
      </c>
      <c r="I938">
        <v>245360</v>
      </c>
      <c r="J938">
        <v>0.37</v>
      </c>
      <c r="K938">
        <v>90783</v>
      </c>
      <c r="L938">
        <v>336143.2</v>
      </c>
      <c r="M938" t="s">
        <v>15</v>
      </c>
      <c r="N938" t="s">
        <v>36</v>
      </c>
      <c r="O938" s="2"/>
      <c r="P938">
        <v>0</v>
      </c>
    </row>
    <row r="939" spans="1:16" x14ac:dyDescent="0.3">
      <c r="A939" t="s">
        <v>1045</v>
      </c>
      <c r="B939" t="s">
        <v>65</v>
      </c>
      <c r="C939" t="s">
        <v>39</v>
      </c>
      <c r="D939" t="s">
        <v>24</v>
      </c>
      <c r="E939" t="s">
        <v>19</v>
      </c>
      <c r="F939">
        <v>25</v>
      </c>
      <c r="G939" t="s">
        <v>93</v>
      </c>
      <c r="H939" s="2">
        <v>44385</v>
      </c>
      <c r="I939">
        <v>67275</v>
      </c>
      <c r="J939">
        <v>0</v>
      </c>
      <c r="K939">
        <v>0</v>
      </c>
      <c r="L939">
        <v>67275</v>
      </c>
      <c r="M939" t="s">
        <v>15</v>
      </c>
      <c r="N939" t="s">
        <v>43</v>
      </c>
      <c r="O939" s="2"/>
      <c r="P939">
        <v>0</v>
      </c>
    </row>
    <row r="940" spans="1:16" x14ac:dyDescent="0.3">
      <c r="A940" t="s">
        <v>1046</v>
      </c>
      <c r="B940" t="s">
        <v>32</v>
      </c>
      <c r="C940" t="s">
        <v>12</v>
      </c>
      <c r="D940" t="s">
        <v>18</v>
      </c>
      <c r="E940" t="s">
        <v>19</v>
      </c>
      <c r="F940">
        <v>45</v>
      </c>
      <c r="G940" t="s">
        <v>106</v>
      </c>
      <c r="H940" s="2">
        <v>42026</v>
      </c>
      <c r="I940">
        <v>101288</v>
      </c>
      <c r="J940">
        <v>0.1</v>
      </c>
      <c r="K940">
        <v>10129</v>
      </c>
      <c r="L940">
        <v>111416.8</v>
      </c>
      <c r="M940" t="s">
        <v>15</v>
      </c>
      <c r="N940" t="s">
        <v>28</v>
      </c>
      <c r="O940" s="2"/>
      <c r="P940">
        <v>0</v>
      </c>
    </row>
    <row r="941" spans="1:16" x14ac:dyDescent="0.3">
      <c r="A941" t="s">
        <v>1047</v>
      </c>
      <c r="B941" t="s">
        <v>22</v>
      </c>
      <c r="C941" t="s">
        <v>37</v>
      </c>
      <c r="D941" t="s">
        <v>24</v>
      </c>
      <c r="E941" t="s">
        <v>14</v>
      </c>
      <c r="F941">
        <v>52</v>
      </c>
      <c r="G941" t="s">
        <v>104</v>
      </c>
      <c r="H941" s="2">
        <v>34209</v>
      </c>
      <c r="I941">
        <v>177443</v>
      </c>
      <c r="J941">
        <v>0.25</v>
      </c>
      <c r="K941">
        <v>44361</v>
      </c>
      <c r="L941">
        <v>221803.75</v>
      </c>
      <c r="M941" t="s">
        <v>44</v>
      </c>
      <c r="N941" t="s">
        <v>61</v>
      </c>
      <c r="O941" s="2"/>
      <c r="P941">
        <v>0</v>
      </c>
    </row>
    <row r="942" spans="1:16" x14ac:dyDescent="0.3">
      <c r="A942" t="s">
        <v>1048</v>
      </c>
      <c r="B942" t="s">
        <v>60</v>
      </c>
      <c r="C942" t="s">
        <v>12</v>
      </c>
      <c r="D942" t="s">
        <v>18</v>
      </c>
      <c r="E942" t="s">
        <v>14</v>
      </c>
      <c r="F942">
        <v>37</v>
      </c>
      <c r="G942" t="s">
        <v>106</v>
      </c>
      <c r="H942" s="2">
        <v>42487</v>
      </c>
      <c r="I942">
        <v>91400</v>
      </c>
      <c r="J942">
        <v>0</v>
      </c>
      <c r="K942">
        <v>0</v>
      </c>
      <c r="L942">
        <v>91400</v>
      </c>
      <c r="M942" t="s">
        <v>15</v>
      </c>
      <c r="N942" t="s">
        <v>25</v>
      </c>
      <c r="O942" s="2"/>
      <c r="P942">
        <v>0</v>
      </c>
    </row>
    <row r="943" spans="1:16" x14ac:dyDescent="0.3">
      <c r="A943" t="s">
        <v>1049</v>
      </c>
      <c r="B943" t="s">
        <v>41</v>
      </c>
      <c r="C943" t="s">
        <v>37</v>
      </c>
      <c r="D943" t="s">
        <v>31</v>
      </c>
      <c r="E943" t="s">
        <v>19</v>
      </c>
      <c r="F943">
        <v>44</v>
      </c>
      <c r="G943" t="s">
        <v>106</v>
      </c>
      <c r="H943" s="2">
        <v>39335</v>
      </c>
      <c r="I943">
        <v>181247</v>
      </c>
      <c r="J943">
        <v>0.33</v>
      </c>
      <c r="K943">
        <v>59812</v>
      </c>
      <c r="L943">
        <v>241058.51</v>
      </c>
      <c r="M943" t="s">
        <v>44</v>
      </c>
      <c r="N943" t="s">
        <v>61</v>
      </c>
      <c r="O943" s="2"/>
      <c r="P943">
        <v>0</v>
      </c>
    </row>
    <row r="944" spans="1:16" x14ac:dyDescent="0.3">
      <c r="A944" t="s">
        <v>1050</v>
      </c>
      <c r="B944" t="s">
        <v>11</v>
      </c>
      <c r="C944" t="s">
        <v>37</v>
      </c>
      <c r="D944" t="s">
        <v>13</v>
      </c>
      <c r="E944" t="s">
        <v>19</v>
      </c>
      <c r="F944">
        <v>42</v>
      </c>
      <c r="G944" t="s">
        <v>106</v>
      </c>
      <c r="H944" s="2">
        <v>37914</v>
      </c>
      <c r="I944">
        <v>135558</v>
      </c>
      <c r="J944">
        <v>0.14000000000000001</v>
      </c>
      <c r="K944">
        <v>18978</v>
      </c>
      <c r="L944">
        <v>154536.12</v>
      </c>
      <c r="M944" t="s">
        <v>15</v>
      </c>
      <c r="N944" t="s">
        <v>28</v>
      </c>
      <c r="O944" s="2"/>
      <c r="P944">
        <v>0</v>
      </c>
    </row>
    <row r="945" spans="1:16" x14ac:dyDescent="0.3">
      <c r="A945" t="s">
        <v>1051</v>
      </c>
      <c r="B945" t="s">
        <v>33</v>
      </c>
      <c r="C945" t="s">
        <v>35</v>
      </c>
      <c r="D945" t="s">
        <v>24</v>
      </c>
      <c r="E945" t="s">
        <v>19</v>
      </c>
      <c r="F945">
        <v>49</v>
      </c>
      <c r="G945" t="s">
        <v>104</v>
      </c>
      <c r="H945" s="2">
        <v>40894</v>
      </c>
      <c r="I945">
        <v>56878</v>
      </c>
      <c r="J945">
        <v>0</v>
      </c>
      <c r="K945">
        <v>0</v>
      </c>
      <c r="L945">
        <v>56878</v>
      </c>
      <c r="M945" t="s">
        <v>15</v>
      </c>
      <c r="N945" t="s">
        <v>16</v>
      </c>
      <c r="O945" s="2"/>
      <c r="P945">
        <v>0</v>
      </c>
    </row>
    <row r="946" spans="1:16" x14ac:dyDescent="0.3">
      <c r="A946" t="s">
        <v>1052</v>
      </c>
      <c r="B946" t="s">
        <v>70</v>
      </c>
      <c r="C946" t="s">
        <v>12</v>
      </c>
      <c r="D946" t="s">
        <v>24</v>
      </c>
      <c r="E946" t="s">
        <v>19</v>
      </c>
      <c r="F946">
        <v>34</v>
      </c>
      <c r="G946" t="s">
        <v>93</v>
      </c>
      <c r="H946" s="2">
        <v>43728</v>
      </c>
      <c r="I946">
        <v>94735</v>
      </c>
      <c r="J946">
        <v>0</v>
      </c>
      <c r="K946">
        <v>0</v>
      </c>
      <c r="L946">
        <v>94735</v>
      </c>
      <c r="M946" t="s">
        <v>20</v>
      </c>
      <c r="N946" t="s">
        <v>49</v>
      </c>
      <c r="O946" s="2"/>
      <c r="P946">
        <v>0</v>
      </c>
    </row>
    <row r="947" spans="1:16" x14ac:dyDescent="0.3">
      <c r="A947" t="s">
        <v>1053</v>
      </c>
      <c r="B947" t="s">
        <v>51</v>
      </c>
      <c r="C947" t="s">
        <v>30</v>
      </c>
      <c r="D947" t="s">
        <v>18</v>
      </c>
      <c r="E947" t="s">
        <v>19</v>
      </c>
      <c r="F947">
        <v>39</v>
      </c>
      <c r="G947" t="s">
        <v>106</v>
      </c>
      <c r="H947" s="2">
        <v>39229</v>
      </c>
      <c r="I947">
        <v>51234</v>
      </c>
      <c r="J947">
        <v>0</v>
      </c>
      <c r="K947">
        <v>0</v>
      </c>
      <c r="L947">
        <v>51234</v>
      </c>
      <c r="M947" t="s">
        <v>15</v>
      </c>
      <c r="N947" t="s">
        <v>16</v>
      </c>
      <c r="O947" s="2"/>
      <c r="P947">
        <v>0</v>
      </c>
    </row>
    <row r="948" spans="1:16" x14ac:dyDescent="0.3">
      <c r="A948" t="s">
        <v>1054</v>
      </c>
      <c r="B948" t="s">
        <v>41</v>
      </c>
      <c r="C948" t="s">
        <v>37</v>
      </c>
      <c r="D948" t="s">
        <v>24</v>
      </c>
      <c r="E948" t="s">
        <v>19</v>
      </c>
      <c r="F948">
        <v>31</v>
      </c>
      <c r="G948" t="s">
        <v>93</v>
      </c>
      <c r="H948" s="2">
        <v>42018</v>
      </c>
      <c r="I948">
        <v>230025</v>
      </c>
      <c r="J948">
        <v>0.34</v>
      </c>
      <c r="K948">
        <v>78208</v>
      </c>
      <c r="L948">
        <v>308233.5</v>
      </c>
      <c r="M948" t="s">
        <v>15</v>
      </c>
      <c r="N948" t="s">
        <v>28</v>
      </c>
      <c r="O948" s="2"/>
      <c r="P948">
        <v>0</v>
      </c>
    </row>
    <row r="949" spans="1:16" x14ac:dyDescent="0.3">
      <c r="A949" t="s">
        <v>1055</v>
      </c>
      <c r="B949" t="s">
        <v>11</v>
      </c>
      <c r="C949" t="s">
        <v>37</v>
      </c>
      <c r="D949" t="s">
        <v>24</v>
      </c>
      <c r="E949" t="s">
        <v>14</v>
      </c>
      <c r="F949">
        <v>36</v>
      </c>
      <c r="G949" t="s">
        <v>106</v>
      </c>
      <c r="H949" s="2">
        <v>40248</v>
      </c>
      <c r="I949">
        <v>134006</v>
      </c>
      <c r="J949">
        <v>0.13</v>
      </c>
      <c r="K949">
        <v>17421</v>
      </c>
      <c r="L949">
        <v>151426.78</v>
      </c>
      <c r="M949" t="s">
        <v>20</v>
      </c>
      <c r="N949" t="s">
        <v>49</v>
      </c>
      <c r="O949" s="2"/>
      <c r="P949">
        <v>0</v>
      </c>
    </row>
    <row r="950" spans="1:16" x14ac:dyDescent="0.3">
      <c r="A950" t="s">
        <v>1056</v>
      </c>
      <c r="B950" t="s">
        <v>32</v>
      </c>
      <c r="C950" t="s">
        <v>23</v>
      </c>
      <c r="D950" t="s">
        <v>31</v>
      </c>
      <c r="E950" t="s">
        <v>14</v>
      </c>
      <c r="F950">
        <v>61</v>
      </c>
      <c r="G950" t="s">
        <v>105</v>
      </c>
      <c r="H950" s="2">
        <v>40092</v>
      </c>
      <c r="I950">
        <v>103096</v>
      </c>
      <c r="J950">
        <v>7.0000000000000007E-2</v>
      </c>
      <c r="K950">
        <v>7217</v>
      </c>
      <c r="L950">
        <v>110312.72</v>
      </c>
      <c r="M950" t="s">
        <v>20</v>
      </c>
      <c r="N950" t="s">
        <v>49</v>
      </c>
      <c r="O950" s="2"/>
      <c r="P950">
        <v>0</v>
      </c>
    </row>
    <row r="951" spans="1:16" x14ac:dyDescent="0.3">
      <c r="A951" t="s">
        <v>1057</v>
      </c>
      <c r="B951" t="s">
        <v>33</v>
      </c>
      <c r="C951" t="s">
        <v>35</v>
      </c>
      <c r="D951" t="s">
        <v>18</v>
      </c>
      <c r="E951" t="s">
        <v>19</v>
      </c>
      <c r="F951">
        <v>29</v>
      </c>
      <c r="G951" t="s">
        <v>93</v>
      </c>
      <c r="H951" s="2">
        <v>42602</v>
      </c>
      <c r="I951">
        <v>58703</v>
      </c>
      <c r="J951">
        <v>0</v>
      </c>
      <c r="K951">
        <v>0</v>
      </c>
      <c r="L951">
        <v>58703</v>
      </c>
      <c r="M951" t="s">
        <v>15</v>
      </c>
      <c r="N951" t="s">
        <v>43</v>
      </c>
      <c r="O951" s="2"/>
      <c r="P951">
        <v>0</v>
      </c>
    </row>
    <row r="952" spans="1:16" x14ac:dyDescent="0.3">
      <c r="A952" t="s">
        <v>1058</v>
      </c>
      <c r="B952" t="s">
        <v>11</v>
      </c>
      <c r="C952" t="s">
        <v>12</v>
      </c>
      <c r="D952" t="s">
        <v>24</v>
      </c>
      <c r="E952" t="s">
        <v>19</v>
      </c>
      <c r="F952">
        <v>33</v>
      </c>
      <c r="G952" t="s">
        <v>93</v>
      </c>
      <c r="H952" s="2">
        <v>41267</v>
      </c>
      <c r="I952">
        <v>132544</v>
      </c>
      <c r="J952">
        <v>0.1</v>
      </c>
      <c r="K952">
        <v>13254</v>
      </c>
      <c r="L952">
        <v>145798.39999999999</v>
      </c>
      <c r="M952" t="s">
        <v>44</v>
      </c>
      <c r="N952" t="s">
        <v>46</v>
      </c>
      <c r="O952" s="2"/>
      <c r="P952">
        <v>0</v>
      </c>
    </row>
    <row r="953" spans="1:16" x14ac:dyDescent="0.3">
      <c r="A953" t="s">
        <v>1059</v>
      </c>
      <c r="B953" t="s">
        <v>32</v>
      </c>
      <c r="C953" t="s">
        <v>23</v>
      </c>
      <c r="D953" t="s">
        <v>18</v>
      </c>
      <c r="E953" t="s">
        <v>19</v>
      </c>
      <c r="F953">
        <v>32</v>
      </c>
      <c r="G953" t="s">
        <v>93</v>
      </c>
      <c r="H953" s="2">
        <v>43936</v>
      </c>
      <c r="I953">
        <v>126671</v>
      </c>
      <c r="J953">
        <v>0.09</v>
      </c>
      <c r="K953">
        <v>11400</v>
      </c>
      <c r="L953">
        <v>138071.39000000001</v>
      </c>
      <c r="M953" t="s">
        <v>15</v>
      </c>
      <c r="N953" t="s">
        <v>34</v>
      </c>
      <c r="O953" s="2"/>
      <c r="P953">
        <v>0</v>
      </c>
    </row>
    <row r="954" spans="1:16" x14ac:dyDescent="0.3">
      <c r="A954" t="s">
        <v>1060</v>
      </c>
      <c r="B954" t="s">
        <v>29</v>
      </c>
      <c r="C954" t="s">
        <v>30</v>
      </c>
      <c r="D954" t="s">
        <v>13</v>
      </c>
      <c r="E954" t="s">
        <v>14</v>
      </c>
      <c r="F954">
        <v>33</v>
      </c>
      <c r="G954" t="s">
        <v>93</v>
      </c>
      <c r="H954" s="2">
        <v>44218</v>
      </c>
      <c r="I954">
        <v>56405</v>
      </c>
      <c r="J954">
        <v>0</v>
      </c>
      <c r="K954">
        <v>0</v>
      </c>
      <c r="L954">
        <v>56405</v>
      </c>
      <c r="M954" t="s">
        <v>15</v>
      </c>
      <c r="N954" t="s">
        <v>25</v>
      </c>
      <c r="O954" s="2"/>
      <c r="P954">
        <v>0</v>
      </c>
    </row>
    <row r="955" spans="1:16" x14ac:dyDescent="0.3">
      <c r="A955" t="s">
        <v>1061</v>
      </c>
      <c r="B955" t="s">
        <v>26</v>
      </c>
      <c r="C955" t="s">
        <v>12</v>
      </c>
      <c r="D955" t="s">
        <v>24</v>
      </c>
      <c r="E955" t="s">
        <v>14</v>
      </c>
      <c r="F955">
        <v>36</v>
      </c>
      <c r="G955" t="s">
        <v>106</v>
      </c>
      <c r="H955" s="2">
        <v>41972</v>
      </c>
      <c r="I955">
        <v>88730</v>
      </c>
      <c r="J955">
        <v>0.08</v>
      </c>
      <c r="K955">
        <v>7098</v>
      </c>
      <c r="L955">
        <v>95828.4</v>
      </c>
      <c r="M955" t="s">
        <v>20</v>
      </c>
      <c r="N955" t="s">
        <v>21</v>
      </c>
      <c r="O955" s="2"/>
      <c r="P955">
        <v>0</v>
      </c>
    </row>
    <row r="956" spans="1:16" x14ac:dyDescent="0.3">
      <c r="A956" t="s">
        <v>1062</v>
      </c>
      <c r="B956" t="s">
        <v>51</v>
      </c>
      <c r="C956" t="s">
        <v>23</v>
      </c>
      <c r="D956" t="s">
        <v>18</v>
      </c>
      <c r="E956" t="s">
        <v>19</v>
      </c>
      <c r="F956">
        <v>39</v>
      </c>
      <c r="G956" t="s">
        <v>106</v>
      </c>
      <c r="H956" s="2">
        <v>39708</v>
      </c>
      <c r="I956">
        <v>62861</v>
      </c>
      <c r="J956">
        <v>0</v>
      </c>
      <c r="K956">
        <v>0</v>
      </c>
      <c r="L956">
        <v>62861</v>
      </c>
      <c r="M956" t="s">
        <v>15</v>
      </c>
      <c r="N956" t="s">
        <v>16</v>
      </c>
      <c r="O956" s="2"/>
      <c r="P956">
        <v>0</v>
      </c>
    </row>
    <row r="957" spans="1:16" x14ac:dyDescent="0.3">
      <c r="A957" t="s">
        <v>1063</v>
      </c>
      <c r="B957" t="s">
        <v>22</v>
      </c>
      <c r="C957" t="s">
        <v>37</v>
      </c>
      <c r="D957" t="s">
        <v>31</v>
      </c>
      <c r="E957" t="s">
        <v>14</v>
      </c>
      <c r="F957">
        <v>53</v>
      </c>
      <c r="G957" t="s">
        <v>104</v>
      </c>
      <c r="H957" s="2">
        <v>38919</v>
      </c>
      <c r="I957">
        <v>151246</v>
      </c>
      <c r="J957">
        <v>0.21</v>
      </c>
      <c r="K957">
        <v>31762</v>
      </c>
      <c r="L957">
        <v>183007.66</v>
      </c>
      <c r="M957" t="s">
        <v>44</v>
      </c>
      <c r="N957" t="s">
        <v>61</v>
      </c>
      <c r="O957" s="2"/>
      <c r="P957">
        <v>0</v>
      </c>
    </row>
    <row r="958" spans="1:16" x14ac:dyDescent="0.3">
      <c r="A958" t="s">
        <v>1064</v>
      </c>
      <c r="B958" t="s">
        <v>11</v>
      </c>
      <c r="C958" t="s">
        <v>12</v>
      </c>
      <c r="D958" t="s">
        <v>18</v>
      </c>
      <c r="E958" t="s">
        <v>14</v>
      </c>
      <c r="F958">
        <v>53</v>
      </c>
      <c r="G958" t="s">
        <v>104</v>
      </c>
      <c r="H958" s="2">
        <v>35532</v>
      </c>
      <c r="I958">
        <v>154388</v>
      </c>
      <c r="J958">
        <v>0.1</v>
      </c>
      <c r="K958">
        <v>15439</v>
      </c>
      <c r="L958">
        <v>169826.8</v>
      </c>
      <c r="M958" t="s">
        <v>15</v>
      </c>
      <c r="N958" t="s">
        <v>16</v>
      </c>
      <c r="O958" s="2"/>
      <c r="P958">
        <v>0</v>
      </c>
    </row>
    <row r="959" spans="1:16" x14ac:dyDescent="0.3">
      <c r="A959" t="s">
        <v>1065</v>
      </c>
      <c r="B959" t="s">
        <v>22</v>
      </c>
      <c r="C959" t="s">
        <v>37</v>
      </c>
      <c r="D959" t="s">
        <v>18</v>
      </c>
      <c r="E959" t="s">
        <v>14</v>
      </c>
      <c r="F959">
        <v>54</v>
      </c>
      <c r="G959" t="s">
        <v>104</v>
      </c>
      <c r="H959" s="2">
        <v>34603</v>
      </c>
      <c r="I959">
        <v>162978</v>
      </c>
      <c r="J959">
        <v>0.17</v>
      </c>
      <c r="K959">
        <v>27706</v>
      </c>
      <c r="L959">
        <v>190684.26</v>
      </c>
      <c r="M959" t="s">
        <v>15</v>
      </c>
      <c r="N959" t="s">
        <v>34</v>
      </c>
      <c r="O959" s="2">
        <v>38131</v>
      </c>
      <c r="P959">
        <v>1</v>
      </c>
    </row>
    <row r="960" spans="1:16" x14ac:dyDescent="0.3">
      <c r="A960" t="s">
        <v>1066</v>
      </c>
      <c r="B960" t="s">
        <v>69</v>
      </c>
      <c r="C960" t="s">
        <v>12</v>
      </c>
      <c r="D960" t="s">
        <v>24</v>
      </c>
      <c r="E960" t="s">
        <v>19</v>
      </c>
      <c r="F960">
        <v>55</v>
      </c>
      <c r="G960" t="s">
        <v>104</v>
      </c>
      <c r="H960" s="2">
        <v>34290</v>
      </c>
      <c r="I960">
        <v>80170</v>
      </c>
      <c r="J960">
        <v>0</v>
      </c>
      <c r="K960">
        <v>0</v>
      </c>
      <c r="L960">
        <v>80170</v>
      </c>
      <c r="M960" t="s">
        <v>15</v>
      </c>
      <c r="N960" t="s">
        <v>34</v>
      </c>
      <c r="O960" s="2"/>
      <c r="P960">
        <v>0</v>
      </c>
    </row>
    <row r="961" spans="1:16" x14ac:dyDescent="0.3">
      <c r="A961" t="s">
        <v>1067</v>
      </c>
      <c r="B961" t="s">
        <v>27</v>
      </c>
      <c r="C961" t="s">
        <v>35</v>
      </c>
      <c r="D961" t="s">
        <v>18</v>
      </c>
      <c r="E961" t="s">
        <v>14</v>
      </c>
      <c r="F961">
        <v>44</v>
      </c>
      <c r="G961" t="s">
        <v>106</v>
      </c>
      <c r="H961" s="2">
        <v>44314</v>
      </c>
      <c r="I961">
        <v>98520</v>
      </c>
      <c r="J961">
        <v>0</v>
      </c>
      <c r="K961">
        <v>0</v>
      </c>
      <c r="L961">
        <v>98520</v>
      </c>
      <c r="M961" t="s">
        <v>15</v>
      </c>
      <c r="N961" t="s">
        <v>34</v>
      </c>
      <c r="O961" s="2"/>
      <c r="P961">
        <v>0</v>
      </c>
    </row>
    <row r="962" spans="1:16" x14ac:dyDescent="0.3">
      <c r="A962" t="s">
        <v>1068</v>
      </c>
      <c r="B962" t="s">
        <v>32</v>
      </c>
      <c r="C962" t="s">
        <v>23</v>
      </c>
      <c r="D962" t="s">
        <v>18</v>
      </c>
      <c r="E962" t="s">
        <v>19</v>
      </c>
      <c r="F962">
        <v>52</v>
      </c>
      <c r="G962" t="s">
        <v>104</v>
      </c>
      <c r="H962" s="2">
        <v>36523</v>
      </c>
      <c r="I962">
        <v>116527</v>
      </c>
      <c r="J962">
        <v>7.0000000000000007E-2</v>
      </c>
      <c r="K962">
        <v>8157</v>
      </c>
      <c r="L962">
        <v>124683.89</v>
      </c>
      <c r="M962" t="s">
        <v>15</v>
      </c>
      <c r="N962" t="s">
        <v>28</v>
      </c>
      <c r="O962" s="2"/>
      <c r="P962">
        <v>0</v>
      </c>
    </row>
    <row r="963" spans="1:16" x14ac:dyDescent="0.3">
      <c r="A963" t="s">
        <v>1069</v>
      </c>
      <c r="B963" t="s">
        <v>22</v>
      </c>
      <c r="C963" t="s">
        <v>30</v>
      </c>
      <c r="D963" t="s">
        <v>13</v>
      </c>
      <c r="E963" t="s">
        <v>19</v>
      </c>
      <c r="F963">
        <v>27</v>
      </c>
      <c r="G963" t="s">
        <v>93</v>
      </c>
      <c r="H963" s="2">
        <v>43776</v>
      </c>
      <c r="I963">
        <v>174607</v>
      </c>
      <c r="J963">
        <v>0.28999999999999998</v>
      </c>
      <c r="K963">
        <v>50636</v>
      </c>
      <c r="L963">
        <v>225243.03</v>
      </c>
      <c r="M963" t="s">
        <v>15</v>
      </c>
      <c r="N963" t="s">
        <v>43</v>
      </c>
      <c r="O963" s="2"/>
      <c r="P963">
        <v>0</v>
      </c>
    </row>
    <row r="964" spans="1:16" x14ac:dyDescent="0.3">
      <c r="A964" t="s">
        <v>1070</v>
      </c>
      <c r="B964" t="s">
        <v>51</v>
      </c>
      <c r="C964" t="s">
        <v>35</v>
      </c>
      <c r="D964" t="s">
        <v>13</v>
      </c>
      <c r="E964" t="s">
        <v>19</v>
      </c>
      <c r="F964">
        <v>58</v>
      </c>
      <c r="G964" t="s">
        <v>105</v>
      </c>
      <c r="H964" s="2">
        <v>38819</v>
      </c>
      <c r="I964">
        <v>64202</v>
      </c>
      <c r="J964">
        <v>0</v>
      </c>
      <c r="K964">
        <v>0</v>
      </c>
      <c r="L964">
        <v>64202</v>
      </c>
      <c r="M964" t="s">
        <v>15</v>
      </c>
      <c r="N964" t="s">
        <v>43</v>
      </c>
      <c r="O964" s="2"/>
      <c r="P964">
        <v>0</v>
      </c>
    </row>
    <row r="965" spans="1:16" x14ac:dyDescent="0.3">
      <c r="A965" t="s">
        <v>1071</v>
      </c>
      <c r="B965" t="s">
        <v>51</v>
      </c>
      <c r="C965" t="s">
        <v>35</v>
      </c>
      <c r="D965" t="s">
        <v>31</v>
      </c>
      <c r="E965" t="s">
        <v>19</v>
      </c>
      <c r="F965">
        <v>49</v>
      </c>
      <c r="G965" t="s">
        <v>104</v>
      </c>
      <c r="H965" s="2">
        <v>43671</v>
      </c>
      <c r="I965">
        <v>50883</v>
      </c>
      <c r="J965">
        <v>0</v>
      </c>
      <c r="K965">
        <v>0</v>
      </c>
      <c r="L965">
        <v>50883</v>
      </c>
      <c r="M965" t="s">
        <v>20</v>
      </c>
      <c r="N965" t="s">
        <v>21</v>
      </c>
      <c r="O965" s="2">
        <v>44257</v>
      </c>
      <c r="P965">
        <v>1</v>
      </c>
    </row>
    <row r="966" spans="1:16" x14ac:dyDescent="0.3">
      <c r="A966" t="s">
        <v>1072</v>
      </c>
      <c r="B966" t="s">
        <v>63</v>
      </c>
      <c r="C966" t="s">
        <v>12</v>
      </c>
      <c r="D966" t="s">
        <v>24</v>
      </c>
      <c r="E966" t="s">
        <v>14</v>
      </c>
      <c r="F966">
        <v>36</v>
      </c>
      <c r="G966" t="s">
        <v>106</v>
      </c>
      <c r="H966" s="2">
        <v>42677</v>
      </c>
      <c r="I966">
        <v>94618</v>
      </c>
      <c r="J966">
        <v>0</v>
      </c>
      <c r="K966">
        <v>0</v>
      </c>
      <c r="L966">
        <v>94618</v>
      </c>
      <c r="M966" t="s">
        <v>15</v>
      </c>
      <c r="N966" t="s">
        <v>43</v>
      </c>
      <c r="O966" s="2"/>
      <c r="P966">
        <v>0</v>
      </c>
    </row>
    <row r="967" spans="1:16" x14ac:dyDescent="0.3">
      <c r="A967" t="s">
        <v>1073</v>
      </c>
      <c r="B967" t="s">
        <v>22</v>
      </c>
      <c r="C967" t="s">
        <v>42</v>
      </c>
      <c r="D967" t="s">
        <v>13</v>
      </c>
      <c r="E967" t="s">
        <v>19</v>
      </c>
      <c r="F967">
        <v>26</v>
      </c>
      <c r="G967" t="s">
        <v>93</v>
      </c>
      <c r="H967" s="2">
        <v>43753</v>
      </c>
      <c r="I967">
        <v>151556</v>
      </c>
      <c r="J967">
        <v>0.2</v>
      </c>
      <c r="K967">
        <v>30311</v>
      </c>
      <c r="L967">
        <v>181867.2</v>
      </c>
      <c r="M967" t="s">
        <v>15</v>
      </c>
      <c r="N967" t="s">
        <v>34</v>
      </c>
      <c r="O967" s="2"/>
      <c r="P967">
        <v>0</v>
      </c>
    </row>
    <row r="968" spans="1:16" x14ac:dyDescent="0.3">
      <c r="A968" t="s">
        <v>1074</v>
      </c>
      <c r="B968" t="s">
        <v>65</v>
      </c>
      <c r="C968" t="s">
        <v>39</v>
      </c>
      <c r="D968" t="s">
        <v>13</v>
      </c>
      <c r="E968" t="s">
        <v>14</v>
      </c>
      <c r="F968">
        <v>37</v>
      </c>
      <c r="G968" t="s">
        <v>106</v>
      </c>
      <c r="H968" s="2">
        <v>43898</v>
      </c>
      <c r="I968">
        <v>80659</v>
      </c>
      <c r="J968">
        <v>0</v>
      </c>
      <c r="K968">
        <v>0</v>
      </c>
      <c r="L968">
        <v>80659</v>
      </c>
      <c r="M968" t="s">
        <v>15</v>
      </c>
      <c r="N968" t="s">
        <v>28</v>
      </c>
      <c r="O968" s="2"/>
      <c r="P968">
        <v>0</v>
      </c>
    </row>
    <row r="969" spans="1:16" x14ac:dyDescent="0.3">
      <c r="A969" t="s">
        <v>1075</v>
      </c>
      <c r="B969" t="s">
        <v>22</v>
      </c>
      <c r="C969" t="s">
        <v>37</v>
      </c>
      <c r="D969" t="s">
        <v>24</v>
      </c>
      <c r="E969" t="s">
        <v>19</v>
      </c>
      <c r="F969">
        <v>47</v>
      </c>
      <c r="G969" t="s">
        <v>104</v>
      </c>
      <c r="H969" s="2">
        <v>43772</v>
      </c>
      <c r="I969">
        <v>195385</v>
      </c>
      <c r="J969">
        <v>0.21</v>
      </c>
      <c r="K969">
        <v>41031</v>
      </c>
      <c r="L969">
        <v>236415.85</v>
      </c>
      <c r="M969" t="s">
        <v>20</v>
      </c>
      <c r="N969" t="s">
        <v>53</v>
      </c>
      <c r="O969" s="2"/>
      <c r="P969">
        <v>0</v>
      </c>
    </row>
    <row r="970" spans="1:16" x14ac:dyDescent="0.3">
      <c r="A970" t="s">
        <v>1076</v>
      </c>
      <c r="B970" t="s">
        <v>68</v>
      </c>
      <c r="C970" t="s">
        <v>12</v>
      </c>
      <c r="D970" t="s">
        <v>24</v>
      </c>
      <c r="E970" t="s">
        <v>19</v>
      </c>
      <c r="F970">
        <v>29</v>
      </c>
      <c r="G970" t="s">
        <v>93</v>
      </c>
      <c r="H970" s="2">
        <v>42509</v>
      </c>
      <c r="I970">
        <v>52693</v>
      </c>
      <c r="J970">
        <v>0</v>
      </c>
      <c r="K970">
        <v>0</v>
      </c>
      <c r="L970">
        <v>52693</v>
      </c>
      <c r="M970" t="s">
        <v>44</v>
      </c>
      <c r="N970" t="s">
        <v>46</v>
      </c>
      <c r="O970" s="2"/>
      <c r="P970">
        <v>0</v>
      </c>
    </row>
    <row r="971" spans="1:16" x14ac:dyDescent="0.3">
      <c r="A971" t="s">
        <v>1077</v>
      </c>
      <c r="B971" t="s">
        <v>72</v>
      </c>
      <c r="C971" t="s">
        <v>12</v>
      </c>
      <c r="D971" t="s">
        <v>13</v>
      </c>
      <c r="E971" t="s">
        <v>14</v>
      </c>
      <c r="F971">
        <v>58</v>
      </c>
      <c r="G971" t="s">
        <v>105</v>
      </c>
      <c r="H971" s="2">
        <v>42486</v>
      </c>
      <c r="I971">
        <v>72045</v>
      </c>
      <c r="J971">
        <v>0</v>
      </c>
      <c r="K971">
        <v>0</v>
      </c>
      <c r="L971">
        <v>72045</v>
      </c>
      <c r="M971" t="s">
        <v>15</v>
      </c>
      <c r="N971" t="s">
        <v>28</v>
      </c>
      <c r="O971" s="2"/>
      <c r="P971">
        <v>0</v>
      </c>
    </row>
    <row r="972" spans="1:16" x14ac:dyDescent="0.3">
      <c r="A972" t="s">
        <v>1078</v>
      </c>
      <c r="B972" t="s">
        <v>51</v>
      </c>
      <c r="C972" t="s">
        <v>42</v>
      </c>
      <c r="D972" t="s">
        <v>18</v>
      </c>
      <c r="E972" t="s">
        <v>19</v>
      </c>
      <c r="F972">
        <v>47</v>
      </c>
      <c r="G972" t="s">
        <v>104</v>
      </c>
      <c r="H972" s="2">
        <v>38684</v>
      </c>
      <c r="I972">
        <v>62749</v>
      </c>
      <c r="J972">
        <v>0</v>
      </c>
      <c r="K972">
        <v>0</v>
      </c>
      <c r="L972">
        <v>62749</v>
      </c>
      <c r="M972" t="s">
        <v>44</v>
      </c>
      <c r="N972" t="s">
        <v>45</v>
      </c>
      <c r="O972" s="2"/>
      <c r="P972">
        <v>0</v>
      </c>
    </row>
    <row r="973" spans="1:16" x14ac:dyDescent="0.3">
      <c r="A973" t="s">
        <v>1079</v>
      </c>
      <c r="B973" t="s">
        <v>11</v>
      </c>
      <c r="C973" t="s">
        <v>42</v>
      </c>
      <c r="D973" t="s">
        <v>24</v>
      </c>
      <c r="E973" t="s">
        <v>19</v>
      </c>
      <c r="F973">
        <v>52</v>
      </c>
      <c r="G973" t="s">
        <v>104</v>
      </c>
      <c r="H973" s="2">
        <v>43255</v>
      </c>
      <c r="I973">
        <v>154884</v>
      </c>
      <c r="J973">
        <v>0.1</v>
      </c>
      <c r="K973">
        <v>15488</v>
      </c>
      <c r="L973">
        <v>170372.4</v>
      </c>
      <c r="M973" t="s">
        <v>20</v>
      </c>
      <c r="N973" t="s">
        <v>40</v>
      </c>
      <c r="O973" s="2"/>
      <c r="P973">
        <v>0</v>
      </c>
    </row>
    <row r="974" spans="1:16" x14ac:dyDescent="0.3">
      <c r="A974" t="s">
        <v>1080</v>
      </c>
      <c r="B974" t="s">
        <v>63</v>
      </c>
      <c r="C974" t="s">
        <v>12</v>
      </c>
      <c r="D974" t="s">
        <v>13</v>
      </c>
      <c r="E974" t="s">
        <v>19</v>
      </c>
      <c r="F974">
        <v>61</v>
      </c>
      <c r="G974" t="s">
        <v>105</v>
      </c>
      <c r="H974" s="2">
        <v>42437</v>
      </c>
      <c r="I974">
        <v>96566</v>
      </c>
      <c r="J974">
        <v>0</v>
      </c>
      <c r="K974">
        <v>0</v>
      </c>
      <c r="L974">
        <v>96566</v>
      </c>
      <c r="M974" t="s">
        <v>15</v>
      </c>
      <c r="N974" t="s">
        <v>43</v>
      </c>
      <c r="O974" s="2"/>
      <c r="P974">
        <v>0</v>
      </c>
    </row>
    <row r="975" spans="1:16" x14ac:dyDescent="0.3">
      <c r="A975" t="s">
        <v>1081</v>
      </c>
      <c r="B975" t="s">
        <v>68</v>
      </c>
      <c r="C975" t="s">
        <v>12</v>
      </c>
      <c r="D975" t="s">
        <v>13</v>
      </c>
      <c r="E975" t="s">
        <v>19</v>
      </c>
      <c r="F975">
        <v>45</v>
      </c>
      <c r="G975" t="s">
        <v>106</v>
      </c>
      <c r="H975" s="2">
        <v>37126</v>
      </c>
      <c r="I975">
        <v>54994</v>
      </c>
      <c r="J975">
        <v>0</v>
      </c>
      <c r="K975">
        <v>0</v>
      </c>
      <c r="L975">
        <v>54994</v>
      </c>
      <c r="M975" t="s">
        <v>15</v>
      </c>
      <c r="N975" t="s">
        <v>43</v>
      </c>
      <c r="O975" s="2"/>
      <c r="P975">
        <v>0</v>
      </c>
    </row>
    <row r="976" spans="1:16" x14ac:dyDescent="0.3">
      <c r="A976" t="s">
        <v>1082</v>
      </c>
      <c r="B976" t="s">
        <v>72</v>
      </c>
      <c r="C976" t="s">
        <v>12</v>
      </c>
      <c r="D976" t="s">
        <v>31</v>
      </c>
      <c r="E976" t="s">
        <v>14</v>
      </c>
      <c r="F976">
        <v>40</v>
      </c>
      <c r="G976" t="s">
        <v>106</v>
      </c>
      <c r="H976" s="2">
        <v>40944</v>
      </c>
      <c r="I976">
        <v>61523</v>
      </c>
      <c r="J976">
        <v>0</v>
      </c>
      <c r="K976">
        <v>0</v>
      </c>
      <c r="L976">
        <v>61523</v>
      </c>
      <c r="M976" t="s">
        <v>15</v>
      </c>
      <c r="N976" t="s">
        <v>43</v>
      </c>
      <c r="O976" s="2"/>
      <c r="P976">
        <v>0</v>
      </c>
    </row>
    <row r="977" spans="1:16" x14ac:dyDescent="0.3">
      <c r="A977" t="s">
        <v>1083</v>
      </c>
      <c r="B977" t="s">
        <v>41</v>
      </c>
      <c r="C977" t="s">
        <v>37</v>
      </c>
      <c r="D977" t="s">
        <v>31</v>
      </c>
      <c r="E977" t="s">
        <v>19</v>
      </c>
      <c r="F977">
        <v>45</v>
      </c>
      <c r="G977" t="s">
        <v>106</v>
      </c>
      <c r="H977" s="2">
        <v>40524</v>
      </c>
      <c r="I977">
        <v>190512</v>
      </c>
      <c r="J977">
        <v>0.32</v>
      </c>
      <c r="K977">
        <v>60964</v>
      </c>
      <c r="L977">
        <v>251475.84</v>
      </c>
      <c r="M977" t="s">
        <v>15</v>
      </c>
      <c r="N977" t="s">
        <v>43</v>
      </c>
      <c r="O977" s="2"/>
      <c r="P977">
        <v>0</v>
      </c>
    </row>
    <row r="978" spans="1:16" x14ac:dyDescent="0.3">
      <c r="A978" t="s">
        <v>1084</v>
      </c>
      <c r="B978" t="s">
        <v>38</v>
      </c>
      <c r="C978" t="s">
        <v>39</v>
      </c>
      <c r="D978" t="s">
        <v>24</v>
      </c>
      <c r="E978" t="s">
        <v>14</v>
      </c>
      <c r="F978">
        <v>37</v>
      </c>
      <c r="G978" t="s">
        <v>106</v>
      </c>
      <c r="H978" s="2">
        <v>41318</v>
      </c>
      <c r="I978">
        <v>124827</v>
      </c>
      <c r="J978">
        <v>0</v>
      </c>
      <c r="K978">
        <v>0</v>
      </c>
      <c r="L978">
        <v>124827</v>
      </c>
      <c r="M978" t="s">
        <v>20</v>
      </c>
      <c r="N978" t="s">
        <v>49</v>
      </c>
      <c r="O978" s="2"/>
      <c r="P978">
        <v>0</v>
      </c>
    </row>
    <row r="979" spans="1:16" x14ac:dyDescent="0.3">
      <c r="A979" t="s">
        <v>1085</v>
      </c>
      <c r="B979" t="s">
        <v>32</v>
      </c>
      <c r="C979" t="s">
        <v>35</v>
      </c>
      <c r="D979" t="s">
        <v>18</v>
      </c>
      <c r="E979" t="s">
        <v>19</v>
      </c>
      <c r="F979">
        <v>57</v>
      </c>
      <c r="G979" t="s">
        <v>105</v>
      </c>
      <c r="H979" s="2">
        <v>43484</v>
      </c>
      <c r="I979">
        <v>101577</v>
      </c>
      <c r="J979">
        <v>0.05</v>
      </c>
      <c r="K979">
        <v>5079</v>
      </c>
      <c r="L979">
        <v>106655.85</v>
      </c>
      <c r="M979" t="s">
        <v>15</v>
      </c>
      <c r="N979" t="s">
        <v>25</v>
      </c>
      <c r="O979" s="2"/>
      <c r="P979">
        <v>0</v>
      </c>
    </row>
    <row r="980" spans="1:16" x14ac:dyDescent="0.3">
      <c r="A980" t="s">
        <v>1086</v>
      </c>
      <c r="B980" t="s">
        <v>32</v>
      </c>
      <c r="C980" t="s">
        <v>35</v>
      </c>
      <c r="D980" t="s">
        <v>18</v>
      </c>
      <c r="E980" t="s">
        <v>14</v>
      </c>
      <c r="F980">
        <v>44</v>
      </c>
      <c r="G980" t="s">
        <v>106</v>
      </c>
      <c r="H980" s="2">
        <v>38642</v>
      </c>
      <c r="I980">
        <v>105223</v>
      </c>
      <c r="J980">
        <v>0.1</v>
      </c>
      <c r="K980">
        <v>10522</v>
      </c>
      <c r="L980">
        <v>115745.3</v>
      </c>
      <c r="M980" t="s">
        <v>15</v>
      </c>
      <c r="N980" t="s">
        <v>28</v>
      </c>
      <c r="O980" s="2"/>
      <c r="P980">
        <v>0</v>
      </c>
    </row>
    <row r="981" spans="1:16" x14ac:dyDescent="0.3">
      <c r="A981" t="s">
        <v>1087</v>
      </c>
      <c r="B981" t="s">
        <v>70</v>
      </c>
      <c r="C981" t="s">
        <v>12</v>
      </c>
      <c r="D981" t="s">
        <v>31</v>
      </c>
      <c r="E981" t="s">
        <v>19</v>
      </c>
      <c r="F981">
        <v>48</v>
      </c>
      <c r="G981" t="s">
        <v>104</v>
      </c>
      <c r="H981" s="2">
        <v>39635</v>
      </c>
      <c r="I981">
        <v>94815</v>
      </c>
      <c r="J981">
        <v>0</v>
      </c>
      <c r="K981">
        <v>0</v>
      </c>
      <c r="L981">
        <v>94815</v>
      </c>
      <c r="M981" t="s">
        <v>15</v>
      </c>
      <c r="N981" t="s">
        <v>25</v>
      </c>
      <c r="O981" s="2"/>
      <c r="P981">
        <v>0</v>
      </c>
    </row>
    <row r="982" spans="1:16" x14ac:dyDescent="0.3">
      <c r="A982" t="s">
        <v>1088</v>
      </c>
      <c r="B982" t="s">
        <v>32</v>
      </c>
      <c r="C982" t="s">
        <v>35</v>
      </c>
      <c r="D982" t="s">
        <v>24</v>
      </c>
      <c r="E982" t="s">
        <v>14</v>
      </c>
      <c r="F982">
        <v>25</v>
      </c>
      <c r="G982" t="s">
        <v>93</v>
      </c>
      <c r="H982" s="2">
        <v>44545</v>
      </c>
      <c r="I982">
        <v>114893</v>
      </c>
      <c r="J982">
        <v>0.06</v>
      </c>
      <c r="K982">
        <v>6894</v>
      </c>
      <c r="L982">
        <v>121786.58</v>
      </c>
      <c r="M982" t="s">
        <v>20</v>
      </c>
      <c r="N982" t="s">
        <v>53</v>
      </c>
      <c r="O982" s="2"/>
      <c r="P982">
        <v>0</v>
      </c>
    </row>
    <row r="983" spans="1:16" x14ac:dyDescent="0.3">
      <c r="A983" t="s">
        <v>1089</v>
      </c>
      <c r="B983" t="s">
        <v>27</v>
      </c>
      <c r="C983" t="s">
        <v>42</v>
      </c>
      <c r="D983" t="s">
        <v>24</v>
      </c>
      <c r="E983" t="s">
        <v>14</v>
      </c>
      <c r="F983">
        <v>35</v>
      </c>
      <c r="G983" t="s">
        <v>93</v>
      </c>
      <c r="H983" s="2">
        <v>42745</v>
      </c>
      <c r="I983">
        <v>80622</v>
      </c>
      <c r="J983">
        <v>0</v>
      </c>
      <c r="K983">
        <v>0</v>
      </c>
      <c r="L983">
        <v>80622</v>
      </c>
      <c r="M983" t="s">
        <v>15</v>
      </c>
      <c r="N983" t="s">
        <v>36</v>
      </c>
      <c r="O983" s="2"/>
      <c r="P983">
        <v>0</v>
      </c>
    </row>
    <row r="984" spans="1:16" x14ac:dyDescent="0.3">
      <c r="A984" t="s">
        <v>1090</v>
      </c>
      <c r="B984" t="s">
        <v>41</v>
      </c>
      <c r="C984" t="s">
        <v>12</v>
      </c>
      <c r="D984" t="s">
        <v>24</v>
      </c>
      <c r="E984" t="s">
        <v>14</v>
      </c>
      <c r="F984">
        <v>57</v>
      </c>
      <c r="G984" t="s">
        <v>105</v>
      </c>
      <c r="H984" s="2">
        <v>42685</v>
      </c>
      <c r="I984">
        <v>246589</v>
      </c>
      <c r="J984">
        <v>0.33</v>
      </c>
      <c r="K984">
        <v>81374</v>
      </c>
      <c r="L984">
        <v>327963.37</v>
      </c>
      <c r="M984" t="s">
        <v>15</v>
      </c>
      <c r="N984" t="s">
        <v>28</v>
      </c>
      <c r="O984" s="2">
        <v>42820</v>
      </c>
      <c r="P984">
        <v>1</v>
      </c>
    </row>
    <row r="985" spans="1:16" x14ac:dyDescent="0.3">
      <c r="A985" t="s">
        <v>1091</v>
      </c>
      <c r="B985" t="s">
        <v>32</v>
      </c>
      <c r="C985" t="s">
        <v>42</v>
      </c>
      <c r="D985" t="s">
        <v>24</v>
      </c>
      <c r="E985" t="s">
        <v>19</v>
      </c>
      <c r="F985">
        <v>49</v>
      </c>
      <c r="G985" t="s">
        <v>104</v>
      </c>
      <c r="H985" s="2">
        <v>43240</v>
      </c>
      <c r="I985">
        <v>119397</v>
      </c>
      <c r="J985">
        <v>0.09</v>
      </c>
      <c r="K985">
        <v>10746</v>
      </c>
      <c r="L985">
        <v>130142.73</v>
      </c>
      <c r="M985" t="s">
        <v>20</v>
      </c>
      <c r="N985" t="s">
        <v>49</v>
      </c>
      <c r="O985" s="2">
        <v>43538</v>
      </c>
      <c r="P985">
        <v>1</v>
      </c>
    </row>
    <row r="986" spans="1:16" x14ac:dyDescent="0.3">
      <c r="A986" t="s">
        <v>1092</v>
      </c>
      <c r="B986" t="s">
        <v>22</v>
      </c>
      <c r="C986" t="s">
        <v>30</v>
      </c>
      <c r="D986" t="s">
        <v>31</v>
      </c>
      <c r="E986" t="s">
        <v>14</v>
      </c>
      <c r="F986">
        <v>25</v>
      </c>
      <c r="G986" t="s">
        <v>93</v>
      </c>
      <c r="H986" s="2">
        <v>44549</v>
      </c>
      <c r="I986">
        <v>150666</v>
      </c>
      <c r="J986">
        <v>0.23</v>
      </c>
      <c r="K986">
        <v>34653</v>
      </c>
      <c r="L986">
        <v>185319.18</v>
      </c>
      <c r="M986" t="s">
        <v>20</v>
      </c>
      <c r="N986" t="s">
        <v>53</v>
      </c>
      <c r="O986" s="2"/>
      <c r="P986">
        <v>0</v>
      </c>
    </row>
    <row r="987" spans="1:16" x14ac:dyDescent="0.3">
      <c r="A987" t="s">
        <v>1093</v>
      </c>
      <c r="B987" t="s">
        <v>11</v>
      </c>
      <c r="C987" t="s">
        <v>12</v>
      </c>
      <c r="D987" t="s">
        <v>13</v>
      </c>
      <c r="E987" t="s">
        <v>14</v>
      </c>
      <c r="F987">
        <v>46</v>
      </c>
      <c r="G987" t="s">
        <v>104</v>
      </c>
      <c r="H987" s="2">
        <v>37265</v>
      </c>
      <c r="I987">
        <v>148035</v>
      </c>
      <c r="J987">
        <v>0.14000000000000001</v>
      </c>
      <c r="K987">
        <v>20725</v>
      </c>
      <c r="L987">
        <v>168759.9</v>
      </c>
      <c r="M987" t="s">
        <v>15</v>
      </c>
      <c r="N987" t="s">
        <v>28</v>
      </c>
      <c r="O987" s="2"/>
      <c r="P987">
        <v>0</v>
      </c>
    </row>
    <row r="988" spans="1:16" x14ac:dyDescent="0.3">
      <c r="A988" t="s">
        <v>1094</v>
      </c>
      <c r="B988" t="s">
        <v>22</v>
      </c>
      <c r="C988" t="s">
        <v>23</v>
      </c>
      <c r="D988" t="s">
        <v>31</v>
      </c>
      <c r="E988" t="s">
        <v>19</v>
      </c>
      <c r="F988">
        <v>60</v>
      </c>
      <c r="G988" t="s">
        <v>105</v>
      </c>
      <c r="H988" s="2">
        <v>42891</v>
      </c>
      <c r="I988">
        <v>158898</v>
      </c>
      <c r="J988">
        <v>0.18</v>
      </c>
      <c r="K988">
        <v>28602</v>
      </c>
      <c r="L988">
        <v>187499.64</v>
      </c>
      <c r="M988" t="s">
        <v>15</v>
      </c>
      <c r="N988" t="s">
        <v>34</v>
      </c>
      <c r="O988" s="2"/>
      <c r="P988">
        <v>0</v>
      </c>
    </row>
    <row r="989" spans="1:16" x14ac:dyDescent="0.3">
      <c r="A989" t="s">
        <v>1095</v>
      </c>
      <c r="B989" t="s">
        <v>56</v>
      </c>
      <c r="C989" t="s">
        <v>39</v>
      </c>
      <c r="D989" t="s">
        <v>31</v>
      </c>
      <c r="E989" t="s">
        <v>14</v>
      </c>
      <c r="F989">
        <v>45</v>
      </c>
      <c r="G989" t="s">
        <v>106</v>
      </c>
      <c r="H989" s="2">
        <v>40967</v>
      </c>
      <c r="I989">
        <v>89659</v>
      </c>
      <c r="J989">
        <v>0</v>
      </c>
      <c r="K989">
        <v>0</v>
      </c>
      <c r="L989">
        <v>89659</v>
      </c>
      <c r="M989" t="s">
        <v>20</v>
      </c>
      <c r="N989" t="s">
        <v>49</v>
      </c>
      <c r="O989" s="2"/>
      <c r="P989">
        <v>0</v>
      </c>
    </row>
    <row r="990" spans="1:16" x14ac:dyDescent="0.3">
      <c r="A990" t="s">
        <v>1096</v>
      </c>
      <c r="B990" t="s">
        <v>22</v>
      </c>
      <c r="C990" t="s">
        <v>30</v>
      </c>
      <c r="D990" t="s">
        <v>24</v>
      </c>
      <c r="E990" t="s">
        <v>14</v>
      </c>
      <c r="F990">
        <v>39</v>
      </c>
      <c r="G990" t="s">
        <v>106</v>
      </c>
      <c r="H990" s="2">
        <v>39201</v>
      </c>
      <c r="I990">
        <v>171487</v>
      </c>
      <c r="J990">
        <v>0.23</v>
      </c>
      <c r="K990">
        <v>39442</v>
      </c>
      <c r="L990">
        <v>210929.01</v>
      </c>
      <c r="M990" t="s">
        <v>15</v>
      </c>
      <c r="N990" t="s">
        <v>28</v>
      </c>
      <c r="O990" s="2"/>
      <c r="P990">
        <v>0</v>
      </c>
    </row>
    <row r="991" spans="1:16" x14ac:dyDescent="0.3">
      <c r="A991" t="s">
        <v>1097</v>
      </c>
      <c r="B991" t="s">
        <v>41</v>
      </c>
      <c r="C991" t="s">
        <v>30</v>
      </c>
      <c r="D991" t="s">
        <v>18</v>
      </c>
      <c r="E991" t="s">
        <v>14</v>
      </c>
      <c r="F991">
        <v>43</v>
      </c>
      <c r="G991" t="s">
        <v>106</v>
      </c>
      <c r="H991" s="2">
        <v>42603</v>
      </c>
      <c r="I991">
        <v>258498</v>
      </c>
      <c r="J991">
        <v>0.35</v>
      </c>
      <c r="K991">
        <v>90474</v>
      </c>
      <c r="L991">
        <v>348972.3</v>
      </c>
      <c r="M991" t="s">
        <v>15</v>
      </c>
      <c r="N991" t="s">
        <v>43</v>
      </c>
      <c r="O991" s="2"/>
      <c r="P991">
        <v>0</v>
      </c>
    </row>
    <row r="992" spans="1:16" x14ac:dyDescent="0.3">
      <c r="A992" t="s">
        <v>1098</v>
      </c>
      <c r="B992" t="s">
        <v>11</v>
      </c>
      <c r="C992" t="s">
        <v>12</v>
      </c>
      <c r="D992" t="s">
        <v>13</v>
      </c>
      <c r="E992" t="s">
        <v>19</v>
      </c>
      <c r="F992">
        <v>37</v>
      </c>
      <c r="G992" t="s">
        <v>106</v>
      </c>
      <c r="H992" s="2">
        <v>40511</v>
      </c>
      <c r="I992">
        <v>146961</v>
      </c>
      <c r="J992">
        <v>0.11</v>
      </c>
      <c r="K992">
        <v>16166</v>
      </c>
      <c r="L992">
        <v>163126.71</v>
      </c>
      <c r="M992" t="s">
        <v>15</v>
      </c>
      <c r="N992" t="s">
        <v>43</v>
      </c>
      <c r="O992" s="2"/>
      <c r="P992">
        <v>0</v>
      </c>
    </row>
    <row r="993" spans="1:16" x14ac:dyDescent="0.3">
      <c r="A993" t="s">
        <v>1099</v>
      </c>
      <c r="B993" t="s">
        <v>54</v>
      </c>
      <c r="C993" t="s">
        <v>37</v>
      </c>
      <c r="D993" t="s">
        <v>13</v>
      </c>
      <c r="E993" t="s">
        <v>19</v>
      </c>
      <c r="F993">
        <v>48</v>
      </c>
      <c r="G993" t="s">
        <v>104</v>
      </c>
      <c r="H993" s="2">
        <v>35907</v>
      </c>
      <c r="I993">
        <v>85369</v>
      </c>
      <c r="J993">
        <v>0</v>
      </c>
      <c r="K993">
        <v>0</v>
      </c>
      <c r="L993">
        <v>85369</v>
      </c>
      <c r="M993" t="s">
        <v>44</v>
      </c>
      <c r="N993" t="s">
        <v>45</v>
      </c>
      <c r="O993" s="2">
        <v>38318</v>
      </c>
      <c r="P993">
        <v>1</v>
      </c>
    </row>
    <row r="994" spans="1:16" x14ac:dyDescent="0.3">
      <c r="A994" t="s">
        <v>1100</v>
      </c>
      <c r="B994" t="s">
        <v>17</v>
      </c>
      <c r="C994" t="s">
        <v>12</v>
      </c>
      <c r="D994" t="s">
        <v>18</v>
      </c>
      <c r="E994" t="s">
        <v>19</v>
      </c>
      <c r="F994">
        <v>30</v>
      </c>
      <c r="G994" t="s">
        <v>93</v>
      </c>
      <c r="H994" s="2">
        <v>42169</v>
      </c>
      <c r="I994">
        <v>67489</v>
      </c>
      <c r="J994">
        <v>0</v>
      </c>
      <c r="K994">
        <v>0</v>
      </c>
      <c r="L994">
        <v>67489</v>
      </c>
      <c r="M994" t="s">
        <v>15</v>
      </c>
      <c r="N994" t="s">
        <v>25</v>
      </c>
      <c r="O994" s="2"/>
      <c r="P994">
        <v>0</v>
      </c>
    </row>
    <row r="995" spans="1:16" x14ac:dyDescent="0.3">
      <c r="A995" t="s">
        <v>1101</v>
      </c>
      <c r="B995" t="s">
        <v>22</v>
      </c>
      <c r="C995" t="s">
        <v>12</v>
      </c>
      <c r="D995" t="s">
        <v>18</v>
      </c>
      <c r="E995" t="s">
        <v>14</v>
      </c>
      <c r="F995">
        <v>46</v>
      </c>
      <c r="G995" t="s">
        <v>104</v>
      </c>
      <c r="H995" s="2">
        <v>43379</v>
      </c>
      <c r="I995">
        <v>166259</v>
      </c>
      <c r="J995">
        <v>0.17</v>
      </c>
      <c r="K995">
        <v>28264</v>
      </c>
      <c r="L995">
        <v>194523.03</v>
      </c>
      <c r="M995" t="s">
        <v>15</v>
      </c>
      <c r="N995" t="s">
        <v>25</v>
      </c>
      <c r="O995" s="2"/>
      <c r="P995">
        <v>0</v>
      </c>
    </row>
    <row r="996" spans="1:16" x14ac:dyDescent="0.3">
      <c r="A996" t="s">
        <v>1102</v>
      </c>
      <c r="B996" t="s">
        <v>68</v>
      </c>
      <c r="C996" t="s">
        <v>12</v>
      </c>
      <c r="D996" t="s">
        <v>31</v>
      </c>
      <c r="E996" t="s">
        <v>14</v>
      </c>
      <c r="F996">
        <v>55</v>
      </c>
      <c r="G996" t="s">
        <v>104</v>
      </c>
      <c r="H996" s="2">
        <v>39820</v>
      </c>
      <c r="I996">
        <v>47032</v>
      </c>
      <c r="J996">
        <v>0</v>
      </c>
      <c r="K996">
        <v>0</v>
      </c>
      <c r="L996">
        <v>47032</v>
      </c>
      <c r="M996" t="s">
        <v>15</v>
      </c>
      <c r="N996" t="s">
        <v>43</v>
      </c>
      <c r="O996" s="2"/>
      <c r="P996">
        <v>0</v>
      </c>
    </row>
    <row r="997" spans="1:16" x14ac:dyDescent="0.3">
      <c r="A997" t="s">
        <v>1103</v>
      </c>
      <c r="B997" t="s">
        <v>27</v>
      </c>
      <c r="C997" t="s">
        <v>42</v>
      </c>
      <c r="D997" t="s">
        <v>24</v>
      </c>
      <c r="E997" t="s">
        <v>19</v>
      </c>
      <c r="F997">
        <v>33</v>
      </c>
      <c r="G997" t="s">
        <v>93</v>
      </c>
      <c r="H997" s="2">
        <v>42631</v>
      </c>
      <c r="I997">
        <v>98427</v>
      </c>
      <c r="J997">
        <v>0</v>
      </c>
      <c r="K997">
        <v>0</v>
      </c>
      <c r="L997">
        <v>98427</v>
      </c>
      <c r="M997" t="s">
        <v>15</v>
      </c>
      <c r="N997" t="s">
        <v>43</v>
      </c>
      <c r="O997" s="2"/>
      <c r="P997">
        <v>0</v>
      </c>
    </row>
    <row r="998" spans="1:16" x14ac:dyDescent="0.3">
      <c r="A998" t="s">
        <v>1104</v>
      </c>
      <c r="B998" t="s">
        <v>33</v>
      </c>
      <c r="C998" t="s">
        <v>23</v>
      </c>
      <c r="D998" t="s">
        <v>24</v>
      </c>
      <c r="E998" t="s">
        <v>14</v>
      </c>
      <c r="F998">
        <v>44</v>
      </c>
      <c r="G998" t="s">
        <v>106</v>
      </c>
      <c r="H998" s="2">
        <v>40329</v>
      </c>
      <c r="I998">
        <v>47387</v>
      </c>
      <c r="J998">
        <v>0</v>
      </c>
      <c r="K998">
        <v>0</v>
      </c>
      <c r="L998">
        <v>47387</v>
      </c>
      <c r="M998" t="s">
        <v>20</v>
      </c>
      <c r="N998" t="s">
        <v>53</v>
      </c>
      <c r="O998" s="2">
        <v>43108</v>
      </c>
      <c r="P998">
        <v>1</v>
      </c>
    </row>
    <row r="999" spans="1:16" x14ac:dyDescent="0.3">
      <c r="A999" t="s">
        <v>1105</v>
      </c>
      <c r="B999" t="s">
        <v>22</v>
      </c>
      <c r="C999" t="s">
        <v>42</v>
      </c>
      <c r="D999" t="s">
        <v>24</v>
      </c>
      <c r="E999" t="s">
        <v>19</v>
      </c>
      <c r="F999">
        <v>31</v>
      </c>
      <c r="G999" t="s">
        <v>93</v>
      </c>
      <c r="H999" s="2">
        <v>43626</v>
      </c>
      <c r="I999">
        <v>176710</v>
      </c>
      <c r="J999">
        <v>0.15</v>
      </c>
      <c r="K999">
        <v>26506</v>
      </c>
      <c r="L999">
        <v>203216.5</v>
      </c>
      <c r="M999" t="s">
        <v>15</v>
      </c>
      <c r="N999" t="s">
        <v>34</v>
      </c>
      <c r="O999" s="2"/>
      <c r="P999">
        <v>0</v>
      </c>
    </row>
    <row r="1000" spans="1:16" x14ac:dyDescent="0.3">
      <c r="A1000" t="s">
        <v>1106</v>
      </c>
      <c r="B1000" t="s">
        <v>27</v>
      </c>
      <c r="C1000" t="s">
        <v>23</v>
      </c>
      <c r="D1000" t="s">
        <v>24</v>
      </c>
      <c r="E1000" t="s">
        <v>14</v>
      </c>
      <c r="F1000">
        <v>33</v>
      </c>
      <c r="G1000" t="s">
        <v>93</v>
      </c>
      <c r="H1000" s="2">
        <v>40936</v>
      </c>
      <c r="I1000">
        <v>95960</v>
      </c>
      <c r="J1000">
        <v>0</v>
      </c>
      <c r="K1000">
        <v>0</v>
      </c>
      <c r="L1000">
        <v>95960</v>
      </c>
      <c r="M1000" t="s">
        <v>20</v>
      </c>
      <c r="N1000" t="s">
        <v>53</v>
      </c>
      <c r="O1000" s="2"/>
      <c r="P1000">
        <v>0</v>
      </c>
    </row>
    <row r="1001" spans="1:16" x14ac:dyDescent="0.3">
      <c r="A1001" t="s">
        <v>1107</v>
      </c>
      <c r="B1001" t="s">
        <v>41</v>
      </c>
      <c r="C1001" t="s">
        <v>35</v>
      </c>
      <c r="D1001" t="s">
        <v>31</v>
      </c>
      <c r="E1001" t="s">
        <v>14</v>
      </c>
      <c r="F1001">
        <v>63</v>
      </c>
      <c r="G1001" t="s">
        <v>105</v>
      </c>
      <c r="H1001" s="2">
        <v>44038</v>
      </c>
      <c r="I1001">
        <v>216195</v>
      </c>
      <c r="J1001">
        <v>0.31</v>
      </c>
      <c r="K1001">
        <v>67020</v>
      </c>
      <c r="L1001">
        <v>283215.45</v>
      </c>
      <c r="M1001" t="s">
        <v>15</v>
      </c>
      <c r="N1001" t="s">
        <v>34</v>
      </c>
      <c r="O1001" s="2"/>
      <c r="P1001">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0C55F-0E8D-4457-B5D4-DD8C22AA3514}">
  <dimension ref="A2:L14"/>
  <sheetViews>
    <sheetView workbookViewId="0">
      <selection sqref="A1:L14"/>
    </sheetView>
  </sheetViews>
  <sheetFormatPr defaultRowHeight="14.4" x14ac:dyDescent="0.3"/>
  <cols>
    <col min="2" max="2" width="43.88671875" bestFit="1" customWidth="1"/>
    <col min="3" max="3" width="11" bestFit="1" customWidth="1"/>
  </cols>
  <sheetData>
    <row r="2" spans="1:12" x14ac:dyDescent="0.3">
      <c r="A2">
        <v>1</v>
      </c>
      <c r="B2" t="s">
        <v>73</v>
      </c>
      <c r="C2" t="s">
        <v>74</v>
      </c>
    </row>
    <row r="3" spans="1:12" x14ac:dyDescent="0.3">
      <c r="A3">
        <v>2</v>
      </c>
      <c r="B3" t="s">
        <v>75</v>
      </c>
      <c r="C3" t="s">
        <v>76</v>
      </c>
      <c r="D3" t="s">
        <v>77</v>
      </c>
    </row>
    <row r="4" spans="1:12" x14ac:dyDescent="0.3">
      <c r="A4">
        <v>3</v>
      </c>
      <c r="B4" t="s">
        <v>78</v>
      </c>
      <c r="C4" t="s">
        <v>79</v>
      </c>
    </row>
    <row r="5" spans="1:12" x14ac:dyDescent="0.3">
      <c r="A5">
        <v>4</v>
      </c>
      <c r="B5" t="s">
        <v>80</v>
      </c>
      <c r="C5" t="s">
        <v>81</v>
      </c>
      <c r="G5" s="3" t="s">
        <v>82</v>
      </c>
      <c r="H5" s="3" t="s">
        <v>83</v>
      </c>
      <c r="I5" s="3" t="s">
        <v>84</v>
      </c>
      <c r="J5" s="3" t="s">
        <v>85</v>
      </c>
      <c r="K5" s="3"/>
      <c r="L5" s="3"/>
    </row>
    <row r="6" spans="1:12" x14ac:dyDescent="0.3">
      <c r="A6">
        <v>5</v>
      </c>
      <c r="B6" t="s">
        <v>86</v>
      </c>
      <c r="C6" t="s">
        <v>76</v>
      </c>
      <c r="D6" t="s">
        <v>77</v>
      </c>
      <c r="G6" s="3">
        <v>100000</v>
      </c>
      <c r="H6" s="3">
        <v>0.1</v>
      </c>
      <c r="I6" s="3">
        <f>G6*H6</f>
        <v>10000</v>
      </c>
      <c r="J6" s="3" t="s">
        <v>87</v>
      </c>
      <c r="K6" s="3"/>
      <c r="L6" s="3"/>
    </row>
    <row r="7" spans="1:12" x14ac:dyDescent="0.3">
      <c r="A7">
        <v>6</v>
      </c>
      <c r="B7" t="s">
        <v>88</v>
      </c>
      <c r="C7" t="s">
        <v>89</v>
      </c>
      <c r="D7" t="s">
        <v>77</v>
      </c>
    </row>
    <row r="8" spans="1:12" x14ac:dyDescent="0.3">
      <c r="A8">
        <v>7</v>
      </c>
      <c r="B8" t="s">
        <v>90</v>
      </c>
      <c r="C8" t="s">
        <v>91</v>
      </c>
      <c r="D8" t="s">
        <v>92</v>
      </c>
      <c r="E8" t="s">
        <v>93</v>
      </c>
      <c r="I8" s="3" t="s">
        <v>94</v>
      </c>
      <c r="J8" s="3"/>
      <c r="K8" s="3"/>
    </row>
    <row r="9" spans="1:12" x14ac:dyDescent="0.3">
      <c r="A9">
        <v>8</v>
      </c>
      <c r="B9" s="1" t="s">
        <v>95</v>
      </c>
    </row>
    <row r="10" spans="1:12" x14ac:dyDescent="0.3">
      <c r="A10">
        <v>9</v>
      </c>
      <c r="B10" t="s">
        <v>96</v>
      </c>
      <c r="C10" s="3" t="s">
        <v>97</v>
      </c>
      <c r="D10" s="3" t="s">
        <v>94</v>
      </c>
      <c r="E10" s="3"/>
      <c r="F10" s="3"/>
    </row>
    <row r="11" spans="1:12" x14ac:dyDescent="0.3">
      <c r="A11">
        <v>10</v>
      </c>
      <c r="B11" t="s">
        <v>98</v>
      </c>
      <c r="C11">
        <v>2000</v>
      </c>
    </row>
    <row r="12" spans="1:12" x14ac:dyDescent="0.3">
      <c r="A12">
        <v>11</v>
      </c>
      <c r="B12" t="s">
        <v>99</v>
      </c>
    </row>
    <row r="13" spans="1:12" x14ac:dyDescent="0.3">
      <c r="A13">
        <v>12</v>
      </c>
      <c r="B13" t="s">
        <v>100</v>
      </c>
      <c r="C13">
        <v>500</v>
      </c>
    </row>
    <row r="14" spans="1:12" x14ac:dyDescent="0.3">
      <c r="A14">
        <v>13</v>
      </c>
      <c r="B14" t="s">
        <v>101</v>
      </c>
      <c r="C14">
        <v>1500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76514-4C99-4671-ADE1-A426571FD120}">
  <dimension ref="A1:N1351"/>
  <sheetViews>
    <sheetView topLeftCell="A46" workbookViewId="0">
      <selection activeCell="C219" sqref="C219"/>
    </sheetView>
  </sheetViews>
  <sheetFormatPr defaultRowHeight="14.4" x14ac:dyDescent="0.3"/>
  <cols>
    <col min="1" max="1" width="12.5546875" bestFit="1" customWidth="1"/>
    <col min="2" max="2" width="14.44140625" bestFit="1" customWidth="1"/>
    <col min="3" max="3" width="19.21875" bestFit="1" customWidth="1"/>
    <col min="4" max="4" width="29.5546875" bestFit="1" customWidth="1"/>
    <col min="5" max="5" width="14.44140625" bestFit="1" customWidth="1"/>
    <col min="6" max="6" width="12.5546875" bestFit="1" customWidth="1"/>
    <col min="7" max="7" width="6.33203125" bestFit="1" customWidth="1"/>
    <col min="8" max="8" width="3.77734375" bestFit="1" customWidth="1"/>
    <col min="9" max="9" width="4" bestFit="1" customWidth="1"/>
    <col min="10" max="10" width="4.44140625" bestFit="1" customWidth="1"/>
    <col min="11" max="11" width="4" bestFit="1" customWidth="1"/>
    <col min="12" max="12" width="15.6640625" bestFit="1" customWidth="1"/>
    <col min="13" max="13" width="23" bestFit="1" customWidth="1"/>
    <col min="14" max="14" width="16.21875" bestFit="1" customWidth="1"/>
    <col min="15" max="15" width="4.44140625" bestFit="1" customWidth="1"/>
    <col min="16" max="16" width="4" bestFit="1" customWidth="1"/>
    <col min="17" max="17" width="4.77734375" bestFit="1" customWidth="1"/>
    <col min="18" max="18" width="3.88671875" bestFit="1" customWidth="1"/>
    <col min="19" max="19" width="3.21875" bestFit="1" customWidth="1"/>
    <col min="20" max="20" width="4.33203125" bestFit="1" customWidth="1"/>
    <col min="21" max="21" width="4.109375" bestFit="1" customWidth="1"/>
    <col min="22" max="22" width="3.88671875" bestFit="1" customWidth="1"/>
    <col min="23" max="23" width="4.44140625" bestFit="1" customWidth="1"/>
    <col min="24" max="24" width="4.109375" bestFit="1" customWidth="1"/>
    <col min="25" max="25" width="10.77734375" bestFit="1" customWidth="1"/>
    <col min="26" max="42" width="7" bestFit="1" customWidth="1"/>
    <col min="43" max="43" width="10.77734375" bestFit="1" customWidth="1"/>
    <col min="44" max="961" width="12.33203125" bestFit="1" customWidth="1"/>
    <col min="962" max="962" width="10.77734375" bestFit="1" customWidth="1"/>
  </cols>
  <sheetData>
    <row r="1" spans="1:2" x14ac:dyDescent="0.3">
      <c r="A1">
        <v>1</v>
      </c>
      <c r="B1" t="s">
        <v>73</v>
      </c>
    </row>
    <row r="3" spans="1:2" x14ac:dyDescent="0.3">
      <c r="A3" s="4" t="s">
        <v>1110</v>
      </c>
      <c r="B3" t="s">
        <v>1115</v>
      </c>
    </row>
    <row r="4" spans="1:2" x14ac:dyDescent="0.3">
      <c r="A4" s="5" t="s">
        <v>35</v>
      </c>
      <c r="B4">
        <v>11822107</v>
      </c>
    </row>
    <row r="5" spans="1:2" x14ac:dyDescent="0.3">
      <c r="A5" s="5" t="s">
        <v>39</v>
      </c>
      <c r="B5">
        <v>17227563</v>
      </c>
    </row>
    <row r="6" spans="1:2" x14ac:dyDescent="0.3">
      <c r="A6" s="5" t="s">
        <v>23</v>
      </c>
      <c r="B6">
        <v>14736347</v>
      </c>
    </row>
    <row r="7" spans="1:2" x14ac:dyDescent="0.3">
      <c r="A7" s="5" t="s">
        <v>37</v>
      </c>
      <c r="B7">
        <v>14757305</v>
      </c>
    </row>
    <row r="8" spans="1:2" x14ac:dyDescent="0.3">
      <c r="A8" s="5" t="s">
        <v>12</v>
      </c>
      <c r="B8">
        <v>23567499</v>
      </c>
    </row>
    <row r="9" spans="1:2" x14ac:dyDescent="0.3">
      <c r="A9" s="5" t="s">
        <v>42</v>
      </c>
      <c r="B9">
        <v>15559564</v>
      </c>
    </row>
    <row r="10" spans="1:2" x14ac:dyDescent="0.3">
      <c r="A10" s="5" t="s">
        <v>30</v>
      </c>
      <c r="B10">
        <v>15546980</v>
      </c>
    </row>
    <row r="11" spans="1:2" x14ac:dyDescent="0.3">
      <c r="A11" s="5" t="s">
        <v>1111</v>
      </c>
      <c r="B11">
        <v>113217365</v>
      </c>
    </row>
    <row r="13" spans="1:2" x14ac:dyDescent="0.3">
      <c r="A13" s="5" t="s">
        <v>1112</v>
      </c>
      <c r="B13" s="3">
        <f>MIN(A4:B10)</f>
        <v>11822107</v>
      </c>
    </row>
    <row r="14" spans="1:2" x14ac:dyDescent="0.3">
      <c r="A14" s="5" t="s">
        <v>1113</v>
      </c>
      <c r="B14" s="3">
        <f>MAX(B4:B10)</f>
        <v>23567499</v>
      </c>
    </row>
    <row r="17" spans="1:2" x14ac:dyDescent="0.3">
      <c r="A17">
        <v>2</v>
      </c>
      <c r="B17" t="s">
        <v>75</v>
      </c>
    </row>
    <row r="19" spans="1:2" x14ac:dyDescent="0.3">
      <c r="A19" s="4" t="s">
        <v>1110</v>
      </c>
      <c r="B19" t="s">
        <v>1114</v>
      </c>
    </row>
    <row r="20" spans="1:2" x14ac:dyDescent="0.3">
      <c r="A20" s="5" t="s">
        <v>14</v>
      </c>
      <c r="B20">
        <v>518</v>
      </c>
    </row>
    <row r="21" spans="1:2" x14ac:dyDescent="0.3">
      <c r="A21" s="6" t="s">
        <v>35</v>
      </c>
      <c r="B21">
        <v>53</v>
      </c>
    </row>
    <row r="22" spans="1:2" x14ac:dyDescent="0.3">
      <c r="A22" s="6" t="s">
        <v>39</v>
      </c>
      <c r="B22">
        <v>80</v>
      </c>
    </row>
    <row r="23" spans="1:2" x14ac:dyDescent="0.3">
      <c r="A23" s="6" t="s">
        <v>23</v>
      </c>
      <c r="B23">
        <v>69</v>
      </c>
    </row>
    <row r="24" spans="1:2" x14ac:dyDescent="0.3">
      <c r="A24" s="6" t="s">
        <v>37</v>
      </c>
      <c r="B24">
        <v>64</v>
      </c>
    </row>
    <row r="25" spans="1:2" x14ac:dyDescent="0.3">
      <c r="A25" s="6" t="s">
        <v>12</v>
      </c>
      <c r="B25">
        <v>119</v>
      </c>
    </row>
    <row r="26" spans="1:2" x14ac:dyDescent="0.3">
      <c r="A26" s="6" t="s">
        <v>42</v>
      </c>
      <c r="B26">
        <v>57</v>
      </c>
    </row>
    <row r="27" spans="1:2" x14ac:dyDescent="0.3">
      <c r="A27" s="6" t="s">
        <v>30</v>
      </c>
      <c r="B27">
        <v>76</v>
      </c>
    </row>
    <row r="28" spans="1:2" x14ac:dyDescent="0.3">
      <c r="A28" s="5" t="s">
        <v>19</v>
      </c>
      <c r="B28">
        <v>482</v>
      </c>
    </row>
    <row r="29" spans="1:2" x14ac:dyDescent="0.3">
      <c r="A29" s="6" t="s">
        <v>35</v>
      </c>
      <c r="B29">
        <v>43</v>
      </c>
    </row>
    <row r="30" spans="1:2" x14ac:dyDescent="0.3">
      <c r="A30" s="6" t="s">
        <v>39</v>
      </c>
      <c r="B30">
        <v>78</v>
      </c>
    </row>
    <row r="31" spans="1:2" x14ac:dyDescent="0.3">
      <c r="A31" s="6" t="s">
        <v>23</v>
      </c>
      <c r="B31">
        <v>51</v>
      </c>
    </row>
    <row r="32" spans="1:2" x14ac:dyDescent="0.3">
      <c r="A32" s="6" t="s">
        <v>37</v>
      </c>
      <c r="B32">
        <v>61</v>
      </c>
    </row>
    <row r="33" spans="1:2" x14ac:dyDescent="0.3">
      <c r="A33" s="6" t="s">
        <v>12</v>
      </c>
      <c r="B33">
        <v>122</v>
      </c>
    </row>
    <row r="34" spans="1:2" x14ac:dyDescent="0.3">
      <c r="A34" s="6" t="s">
        <v>42</v>
      </c>
      <c r="B34">
        <v>63</v>
      </c>
    </row>
    <row r="35" spans="1:2" x14ac:dyDescent="0.3">
      <c r="A35" s="6" t="s">
        <v>30</v>
      </c>
      <c r="B35">
        <v>64</v>
      </c>
    </row>
    <row r="36" spans="1:2" x14ac:dyDescent="0.3">
      <c r="A36" s="5" t="s">
        <v>1111</v>
      </c>
      <c r="B36">
        <v>1000</v>
      </c>
    </row>
    <row r="39" spans="1:2" x14ac:dyDescent="0.3">
      <c r="A39">
        <v>3</v>
      </c>
      <c r="B39" t="s">
        <v>78</v>
      </c>
    </row>
    <row r="41" spans="1:2" x14ac:dyDescent="0.3">
      <c r="A41" s="4" t="s">
        <v>1110</v>
      </c>
      <c r="B41" t="s">
        <v>1109</v>
      </c>
    </row>
    <row r="42" spans="1:2" x14ac:dyDescent="0.3">
      <c r="A42" s="5" t="s">
        <v>241</v>
      </c>
      <c r="B42">
        <v>48340</v>
      </c>
    </row>
    <row r="43" spans="1:2" x14ac:dyDescent="0.3">
      <c r="A43" s="5" t="s">
        <v>288</v>
      </c>
      <c r="B43">
        <v>41673</v>
      </c>
    </row>
    <row r="44" spans="1:2" x14ac:dyDescent="0.3">
      <c r="A44" s="5" t="s">
        <v>290</v>
      </c>
      <c r="B44">
        <v>40752</v>
      </c>
    </row>
    <row r="45" spans="1:2" x14ac:dyDescent="0.3">
      <c r="A45" s="5" t="s">
        <v>293</v>
      </c>
      <c r="B45">
        <v>49404</v>
      </c>
    </row>
    <row r="46" spans="1:2" x14ac:dyDescent="0.3">
      <c r="A46" s="5" t="s">
        <v>309</v>
      </c>
      <c r="B46">
        <v>41429</v>
      </c>
    </row>
    <row r="47" spans="1:2" x14ac:dyDescent="0.3">
      <c r="A47" s="5" t="s">
        <v>131</v>
      </c>
      <c r="B47">
        <v>49998</v>
      </c>
    </row>
    <row r="48" spans="1:2" x14ac:dyDescent="0.3">
      <c r="A48" s="5" t="s">
        <v>370</v>
      </c>
      <c r="B48">
        <v>49186</v>
      </c>
    </row>
    <row r="49" spans="1:2" x14ac:dyDescent="0.3">
      <c r="A49" s="5" t="s">
        <v>385</v>
      </c>
      <c r="B49">
        <v>48687</v>
      </c>
    </row>
    <row r="50" spans="1:2" x14ac:dyDescent="0.3">
      <c r="A50" s="5" t="s">
        <v>388</v>
      </c>
      <c r="B50">
        <v>44614</v>
      </c>
    </row>
    <row r="51" spans="1:2" x14ac:dyDescent="0.3">
      <c r="A51" s="5" t="s">
        <v>399</v>
      </c>
      <c r="B51">
        <v>46833</v>
      </c>
    </row>
    <row r="52" spans="1:2" x14ac:dyDescent="0.3">
      <c r="A52" s="5" t="s">
        <v>415</v>
      </c>
      <c r="B52">
        <v>46845</v>
      </c>
    </row>
    <row r="53" spans="1:2" x14ac:dyDescent="0.3">
      <c r="A53" s="5" t="s">
        <v>448</v>
      </c>
      <c r="B53">
        <v>43363</v>
      </c>
    </row>
    <row r="54" spans="1:2" x14ac:dyDescent="0.3">
      <c r="A54" s="5" t="s">
        <v>142</v>
      </c>
      <c r="B54">
        <v>49011</v>
      </c>
    </row>
    <row r="55" spans="1:2" x14ac:dyDescent="0.3">
      <c r="A55" s="5" t="s">
        <v>501</v>
      </c>
      <c r="B55">
        <v>41859</v>
      </c>
    </row>
    <row r="56" spans="1:2" x14ac:dyDescent="0.3">
      <c r="A56" s="5" t="s">
        <v>517</v>
      </c>
      <c r="B56">
        <v>47071</v>
      </c>
    </row>
    <row r="57" spans="1:2" x14ac:dyDescent="0.3">
      <c r="A57" s="5" t="s">
        <v>532</v>
      </c>
      <c r="B57">
        <v>46081</v>
      </c>
    </row>
    <row r="58" spans="1:2" x14ac:dyDescent="0.3">
      <c r="A58" s="5" t="s">
        <v>536</v>
      </c>
      <c r="B58">
        <v>48415</v>
      </c>
    </row>
    <row r="59" spans="1:2" x14ac:dyDescent="0.3">
      <c r="A59" s="5" t="s">
        <v>567</v>
      </c>
      <c r="B59">
        <v>43336</v>
      </c>
    </row>
    <row r="60" spans="1:2" x14ac:dyDescent="0.3">
      <c r="A60" s="5" t="s">
        <v>598</v>
      </c>
      <c r="B60">
        <v>43001</v>
      </c>
    </row>
    <row r="61" spans="1:2" x14ac:dyDescent="0.3">
      <c r="A61" s="5" t="s">
        <v>617</v>
      </c>
      <c r="B61">
        <v>49219</v>
      </c>
    </row>
    <row r="62" spans="1:2" x14ac:dyDescent="0.3">
      <c r="A62" s="5" t="s">
        <v>627</v>
      </c>
      <c r="B62">
        <v>43391</v>
      </c>
    </row>
    <row r="63" spans="1:2" x14ac:dyDescent="0.3">
      <c r="A63" s="5" t="s">
        <v>711</v>
      </c>
      <c r="B63">
        <v>48510</v>
      </c>
    </row>
    <row r="64" spans="1:2" x14ac:dyDescent="0.3">
      <c r="A64" s="5" t="s">
        <v>724</v>
      </c>
      <c r="B64">
        <v>46878</v>
      </c>
    </row>
    <row r="65" spans="1:2" x14ac:dyDescent="0.3">
      <c r="A65" s="5" t="s">
        <v>728</v>
      </c>
      <c r="B65">
        <v>48266</v>
      </c>
    </row>
    <row r="66" spans="1:2" x14ac:dyDescent="0.3">
      <c r="A66" s="5" t="s">
        <v>732</v>
      </c>
      <c r="B66">
        <v>44735</v>
      </c>
    </row>
    <row r="67" spans="1:2" x14ac:dyDescent="0.3">
      <c r="A67" s="5" t="s">
        <v>172</v>
      </c>
      <c r="B67">
        <v>48906</v>
      </c>
    </row>
    <row r="68" spans="1:2" x14ac:dyDescent="0.3">
      <c r="A68" s="5" t="s">
        <v>768</v>
      </c>
      <c r="B68">
        <v>45206</v>
      </c>
    </row>
    <row r="69" spans="1:2" x14ac:dyDescent="0.3">
      <c r="A69" s="5" t="s">
        <v>789</v>
      </c>
      <c r="B69">
        <v>45061</v>
      </c>
    </row>
    <row r="70" spans="1:2" x14ac:dyDescent="0.3">
      <c r="A70" s="5" t="s">
        <v>800</v>
      </c>
      <c r="B70">
        <v>49738</v>
      </c>
    </row>
    <row r="71" spans="1:2" x14ac:dyDescent="0.3">
      <c r="A71" s="5" t="s">
        <v>801</v>
      </c>
      <c r="B71">
        <v>45049</v>
      </c>
    </row>
    <row r="72" spans="1:2" x14ac:dyDescent="0.3">
      <c r="A72" s="5" t="s">
        <v>806</v>
      </c>
      <c r="B72">
        <v>45819</v>
      </c>
    </row>
    <row r="73" spans="1:2" x14ac:dyDescent="0.3">
      <c r="A73" s="5" t="s">
        <v>829</v>
      </c>
      <c r="B73">
        <v>48762</v>
      </c>
    </row>
    <row r="74" spans="1:2" x14ac:dyDescent="0.3">
      <c r="A74" s="5" t="s">
        <v>844</v>
      </c>
      <c r="B74">
        <v>43080</v>
      </c>
    </row>
    <row r="75" spans="1:2" x14ac:dyDescent="0.3">
      <c r="A75" s="5" t="s">
        <v>873</v>
      </c>
      <c r="B75">
        <v>47974</v>
      </c>
    </row>
    <row r="76" spans="1:2" x14ac:dyDescent="0.3">
      <c r="A76" s="5" t="s">
        <v>884</v>
      </c>
      <c r="B76">
        <v>41844</v>
      </c>
    </row>
    <row r="77" spans="1:2" x14ac:dyDescent="0.3">
      <c r="A77" s="5" t="s">
        <v>889</v>
      </c>
      <c r="B77">
        <v>40063</v>
      </c>
    </row>
    <row r="78" spans="1:2" x14ac:dyDescent="0.3">
      <c r="A78" s="5" t="s">
        <v>890</v>
      </c>
      <c r="B78">
        <v>40124</v>
      </c>
    </row>
    <row r="79" spans="1:2" x14ac:dyDescent="0.3">
      <c r="A79" s="5" t="s">
        <v>895</v>
      </c>
      <c r="B79">
        <v>40897</v>
      </c>
    </row>
    <row r="80" spans="1:2" x14ac:dyDescent="0.3">
      <c r="A80" s="5" t="s">
        <v>904</v>
      </c>
      <c r="B80">
        <v>45369</v>
      </c>
    </row>
    <row r="81" spans="1:2" x14ac:dyDescent="0.3">
      <c r="A81" s="5" t="s">
        <v>115</v>
      </c>
      <c r="B81">
        <v>41336</v>
      </c>
    </row>
    <row r="82" spans="1:2" x14ac:dyDescent="0.3">
      <c r="A82" s="5" t="s">
        <v>931</v>
      </c>
      <c r="B82">
        <v>40316</v>
      </c>
    </row>
    <row r="83" spans="1:2" x14ac:dyDescent="0.3">
      <c r="A83" s="5" t="s">
        <v>934</v>
      </c>
      <c r="B83">
        <v>41561</v>
      </c>
    </row>
    <row r="84" spans="1:2" x14ac:dyDescent="0.3">
      <c r="A84" s="5" t="s">
        <v>955</v>
      </c>
      <c r="B84">
        <v>41728</v>
      </c>
    </row>
    <row r="85" spans="1:2" x14ac:dyDescent="0.3">
      <c r="A85" s="5" t="s">
        <v>962</v>
      </c>
      <c r="B85">
        <v>44732</v>
      </c>
    </row>
    <row r="86" spans="1:2" x14ac:dyDescent="0.3">
      <c r="A86" s="5" t="s">
        <v>193</v>
      </c>
      <c r="B86">
        <v>48345</v>
      </c>
    </row>
    <row r="87" spans="1:2" x14ac:dyDescent="0.3">
      <c r="A87" s="5" t="s">
        <v>996</v>
      </c>
      <c r="B87">
        <v>45286</v>
      </c>
    </row>
    <row r="88" spans="1:2" x14ac:dyDescent="0.3">
      <c r="A88" s="5" t="s">
        <v>999</v>
      </c>
      <c r="B88">
        <v>45295</v>
      </c>
    </row>
    <row r="89" spans="1:2" x14ac:dyDescent="0.3">
      <c r="A89" s="5" t="s">
        <v>1002</v>
      </c>
      <c r="B89">
        <v>47913</v>
      </c>
    </row>
    <row r="90" spans="1:2" x14ac:dyDescent="0.3">
      <c r="A90" s="5" t="s">
        <v>1003</v>
      </c>
      <c r="B90">
        <v>46727</v>
      </c>
    </row>
    <row r="91" spans="1:2" x14ac:dyDescent="0.3">
      <c r="A91" s="5" t="s">
        <v>1015</v>
      </c>
      <c r="B91">
        <v>41545</v>
      </c>
    </row>
    <row r="92" spans="1:2" x14ac:dyDescent="0.3">
      <c r="A92" s="5" t="s">
        <v>1102</v>
      </c>
      <c r="B92">
        <v>47032</v>
      </c>
    </row>
    <row r="93" spans="1:2" x14ac:dyDescent="0.3">
      <c r="A93" s="5" t="s">
        <v>1104</v>
      </c>
      <c r="B93">
        <v>47387</v>
      </c>
    </row>
    <row r="94" spans="1:2" x14ac:dyDescent="0.3">
      <c r="A94" s="5" t="s">
        <v>1111</v>
      </c>
      <c r="B94">
        <v>2357992</v>
      </c>
    </row>
    <row r="97" spans="1:2" x14ac:dyDescent="0.3">
      <c r="A97">
        <v>4</v>
      </c>
      <c r="B97" t="s">
        <v>80</v>
      </c>
    </row>
    <row r="100" spans="1:2" x14ac:dyDescent="0.3">
      <c r="A100" s="4" t="s">
        <v>1110</v>
      </c>
      <c r="B100" t="s">
        <v>1117</v>
      </c>
    </row>
    <row r="101" spans="1:2" x14ac:dyDescent="0.3">
      <c r="A101" s="5" t="s">
        <v>41</v>
      </c>
      <c r="B101">
        <v>103370</v>
      </c>
    </row>
    <row r="102" spans="1:2" x14ac:dyDescent="0.3">
      <c r="A102" s="5" t="s">
        <v>22</v>
      </c>
      <c r="B102">
        <v>54947</v>
      </c>
    </row>
    <row r="103" spans="1:2" x14ac:dyDescent="0.3">
      <c r="A103" s="5" t="s">
        <v>11</v>
      </c>
      <c r="B103">
        <v>23600</v>
      </c>
    </row>
    <row r="104" spans="1:2" x14ac:dyDescent="0.3">
      <c r="A104" s="5" t="s">
        <v>48</v>
      </c>
      <c r="B104">
        <v>16508</v>
      </c>
    </row>
    <row r="105" spans="1:2" x14ac:dyDescent="0.3">
      <c r="A105" s="5" t="s">
        <v>32</v>
      </c>
      <c r="B105">
        <v>12763</v>
      </c>
    </row>
    <row r="106" spans="1:2" x14ac:dyDescent="0.3">
      <c r="A106" s="5" t="s">
        <v>26</v>
      </c>
      <c r="B106">
        <v>9590</v>
      </c>
    </row>
    <row r="107" spans="1:2" x14ac:dyDescent="0.3">
      <c r="A107" s="5" t="s">
        <v>68</v>
      </c>
      <c r="B107">
        <v>0</v>
      </c>
    </row>
    <row r="108" spans="1:2" x14ac:dyDescent="0.3">
      <c r="A108" s="5" t="s">
        <v>29</v>
      </c>
      <c r="B108">
        <v>0</v>
      </c>
    </row>
    <row r="109" spans="1:2" x14ac:dyDescent="0.3">
      <c r="A109" s="5" t="s">
        <v>59</v>
      </c>
      <c r="B109">
        <v>0</v>
      </c>
    </row>
    <row r="110" spans="1:2" x14ac:dyDescent="0.3">
      <c r="A110" s="5" t="s">
        <v>27</v>
      </c>
      <c r="B110">
        <v>0</v>
      </c>
    </row>
    <row r="111" spans="1:2" x14ac:dyDescent="0.3">
      <c r="A111" s="5" t="s">
        <v>56</v>
      </c>
      <c r="B111">
        <v>0</v>
      </c>
    </row>
    <row r="112" spans="1:2" x14ac:dyDescent="0.3">
      <c r="A112" s="5" t="s">
        <v>66</v>
      </c>
      <c r="B112">
        <v>0</v>
      </c>
    </row>
    <row r="113" spans="1:2" x14ac:dyDescent="0.3">
      <c r="A113" s="5" t="s">
        <v>54</v>
      </c>
      <c r="B113">
        <v>0</v>
      </c>
    </row>
    <row r="114" spans="1:2" x14ac:dyDescent="0.3">
      <c r="A114" s="5" t="s">
        <v>65</v>
      </c>
      <c r="B114">
        <v>0</v>
      </c>
    </row>
    <row r="115" spans="1:2" x14ac:dyDescent="0.3">
      <c r="A115" s="5" t="s">
        <v>69</v>
      </c>
      <c r="B115">
        <v>0</v>
      </c>
    </row>
    <row r="116" spans="1:2" x14ac:dyDescent="0.3">
      <c r="A116" s="5" t="s">
        <v>51</v>
      </c>
      <c r="B116">
        <v>0</v>
      </c>
    </row>
    <row r="117" spans="1:2" x14ac:dyDescent="0.3">
      <c r="A117" s="5" t="s">
        <v>71</v>
      </c>
      <c r="B117">
        <v>0</v>
      </c>
    </row>
    <row r="118" spans="1:2" x14ac:dyDescent="0.3">
      <c r="A118" s="5" t="s">
        <v>55</v>
      </c>
      <c r="B118">
        <v>0</v>
      </c>
    </row>
    <row r="119" spans="1:2" x14ac:dyDescent="0.3">
      <c r="A119" s="5" t="s">
        <v>47</v>
      </c>
      <c r="B119">
        <v>0</v>
      </c>
    </row>
    <row r="120" spans="1:2" x14ac:dyDescent="0.3">
      <c r="A120" s="5" t="s">
        <v>52</v>
      </c>
      <c r="B120">
        <v>0</v>
      </c>
    </row>
    <row r="121" spans="1:2" x14ac:dyDescent="0.3">
      <c r="A121" s="5" t="s">
        <v>58</v>
      </c>
      <c r="B121">
        <v>0</v>
      </c>
    </row>
    <row r="122" spans="1:2" x14ac:dyDescent="0.3">
      <c r="A122" s="5" t="s">
        <v>67</v>
      </c>
      <c r="B122">
        <v>0</v>
      </c>
    </row>
    <row r="123" spans="1:2" x14ac:dyDescent="0.3">
      <c r="A123" s="5" t="s">
        <v>64</v>
      </c>
      <c r="B123">
        <v>0</v>
      </c>
    </row>
    <row r="124" spans="1:2" x14ac:dyDescent="0.3">
      <c r="A124" s="5" t="s">
        <v>38</v>
      </c>
      <c r="B124">
        <v>0</v>
      </c>
    </row>
    <row r="125" spans="1:2" x14ac:dyDescent="0.3">
      <c r="A125" s="5" t="s">
        <v>63</v>
      </c>
      <c r="B125">
        <v>0</v>
      </c>
    </row>
    <row r="126" spans="1:2" x14ac:dyDescent="0.3">
      <c r="A126" s="5" t="s">
        <v>60</v>
      </c>
      <c r="B126">
        <v>0</v>
      </c>
    </row>
    <row r="127" spans="1:2" x14ac:dyDescent="0.3">
      <c r="A127" s="5" t="s">
        <v>72</v>
      </c>
      <c r="B127">
        <v>0</v>
      </c>
    </row>
    <row r="128" spans="1:2" x14ac:dyDescent="0.3">
      <c r="A128" s="5" t="s">
        <v>57</v>
      </c>
      <c r="B128">
        <v>0</v>
      </c>
    </row>
    <row r="129" spans="1:2" x14ac:dyDescent="0.3">
      <c r="A129" s="5" t="s">
        <v>17</v>
      </c>
      <c r="B129">
        <v>0</v>
      </c>
    </row>
    <row r="130" spans="1:2" x14ac:dyDescent="0.3">
      <c r="A130" s="5" t="s">
        <v>33</v>
      </c>
      <c r="B130">
        <v>0</v>
      </c>
    </row>
    <row r="131" spans="1:2" x14ac:dyDescent="0.3">
      <c r="A131" s="5" t="s">
        <v>70</v>
      </c>
      <c r="B131">
        <v>0</v>
      </c>
    </row>
    <row r="132" spans="1:2" x14ac:dyDescent="0.3">
      <c r="A132" s="5" t="s">
        <v>62</v>
      </c>
      <c r="B132">
        <v>0</v>
      </c>
    </row>
    <row r="133" spans="1:2" x14ac:dyDescent="0.3">
      <c r="A133" s="5" t="s">
        <v>50</v>
      </c>
      <c r="B133">
        <v>0</v>
      </c>
    </row>
    <row r="134" spans="1:2" x14ac:dyDescent="0.3">
      <c r="A134" s="5" t="s">
        <v>1111</v>
      </c>
      <c r="B134">
        <v>103370</v>
      </c>
    </row>
    <row r="137" spans="1:2" x14ac:dyDescent="0.3">
      <c r="A137">
        <v>5</v>
      </c>
      <c r="B137" t="s">
        <v>86</v>
      </c>
    </row>
    <row r="140" spans="1:2" x14ac:dyDescent="0.3">
      <c r="A140" s="4" t="s">
        <v>1110</v>
      </c>
      <c r="B140" t="s">
        <v>1114</v>
      </c>
    </row>
    <row r="141" spans="1:2" x14ac:dyDescent="0.3">
      <c r="A141" s="5" t="s">
        <v>35</v>
      </c>
      <c r="B141">
        <v>96</v>
      </c>
    </row>
    <row r="142" spans="1:2" x14ac:dyDescent="0.3">
      <c r="A142" s="5" t="s">
        <v>39</v>
      </c>
      <c r="B142">
        <v>158</v>
      </c>
    </row>
    <row r="143" spans="1:2" x14ac:dyDescent="0.3">
      <c r="A143" s="5" t="s">
        <v>23</v>
      </c>
      <c r="B143">
        <v>120</v>
      </c>
    </row>
    <row r="144" spans="1:2" x14ac:dyDescent="0.3">
      <c r="A144" s="5" t="s">
        <v>37</v>
      </c>
      <c r="B144">
        <v>125</v>
      </c>
    </row>
    <row r="145" spans="1:2" x14ac:dyDescent="0.3">
      <c r="A145" s="5" t="s">
        <v>12</v>
      </c>
      <c r="B145">
        <v>241</v>
      </c>
    </row>
    <row r="146" spans="1:2" x14ac:dyDescent="0.3">
      <c r="A146" s="5" t="s">
        <v>42</v>
      </c>
      <c r="B146">
        <v>120</v>
      </c>
    </row>
    <row r="147" spans="1:2" x14ac:dyDescent="0.3">
      <c r="A147" s="5" t="s">
        <v>30</v>
      </c>
      <c r="B147">
        <v>140</v>
      </c>
    </row>
    <row r="148" spans="1:2" x14ac:dyDescent="0.3">
      <c r="A148" s="5" t="s">
        <v>1111</v>
      </c>
      <c r="B148">
        <v>1000</v>
      </c>
    </row>
    <row r="152" spans="1:2" x14ac:dyDescent="0.3">
      <c r="A152">
        <v>6</v>
      </c>
      <c r="B152" t="s">
        <v>88</v>
      </c>
    </row>
    <row r="154" spans="1:2" x14ac:dyDescent="0.3">
      <c r="A154" s="4" t="s">
        <v>1110</v>
      </c>
      <c r="B154" t="s">
        <v>1114</v>
      </c>
    </row>
    <row r="155" spans="1:2" x14ac:dyDescent="0.3">
      <c r="A155" s="5" t="s">
        <v>29</v>
      </c>
      <c r="B155">
        <v>21</v>
      </c>
    </row>
    <row r="156" spans="1:2" x14ac:dyDescent="0.3">
      <c r="A156" s="5" t="s">
        <v>33</v>
      </c>
      <c r="B156">
        <v>51</v>
      </c>
    </row>
    <row r="157" spans="1:2" x14ac:dyDescent="0.3">
      <c r="A157" s="5" t="s">
        <v>51</v>
      </c>
      <c r="B157">
        <v>53</v>
      </c>
    </row>
    <row r="158" spans="1:2" x14ac:dyDescent="0.3">
      <c r="A158" s="5" t="s">
        <v>57</v>
      </c>
      <c r="B158">
        <v>7</v>
      </c>
    </row>
    <row r="159" spans="1:2" x14ac:dyDescent="0.3">
      <c r="A159" s="5" t="s">
        <v>59</v>
      </c>
      <c r="B159">
        <v>19</v>
      </c>
    </row>
    <row r="160" spans="1:2" x14ac:dyDescent="0.3">
      <c r="A160" s="5" t="s">
        <v>60</v>
      </c>
      <c r="B160">
        <v>15</v>
      </c>
    </row>
    <row r="161" spans="1:2" x14ac:dyDescent="0.3">
      <c r="A161" s="5" t="s">
        <v>26</v>
      </c>
      <c r="B161">
        <v>21</v>
      </c>
    </row>
    <row r="162" spans="1:2" x14ac:dyDescent="0.3">
      <c r="A162" s="5" t="s">
        <v>38</v>
      </c>
      <c r="B162">
        <v>15</v>
      </c>
    </row>
    <row r="163" spans="1:2" x14ac:dyDescent="0.3">
      <c r="A163" s="5" t="s">
        <v>65</v>
      </c>
      <c r="B163">
        <v>19</v>
      </c>
    </row>
    <row r="164" spans="1:2" x14ac:dyDescent="0.3">
      <c r="A164" s="5" t="s">
        <v>22</v>
      </c>
      <c r="B164">
        <v>121</v>
      </c>
    </row>
    <row r="165" spans="1:2" x14ac:dyDescent="0.3">
      <c r="A165" s="5" t="s">
        <v>48</v>
      </c>
      <c r="B165">
        <v>20</v>
      </c>
    </row>
    <row r="166" spans="1:2" x14ac:dyDescent="0.3">
      <c r="A166" s="5" t="s">
        <v>52</v>
      </c>
      <c r="B166">
        <v>18</v>
      </c>
    </row>
    <row r="167" spans="1:2" x14ac:dyDescent="0.3">
      <c r="A167" s="5" t="s">
        <v>56</v>
      </c>
      <c r="B167">
        <v>21</v>
      </c>
    </row>
    <row r="168" spans="1:2" x14ac:dyDescent="0.3">
      <c r="A168" s="5" t="s">
        <v>55</v>
      </c>
      <c r="B168">
        <v>16</v>
      </c>
    </row>
    <row r="169" spans="1:2" x14ac:dyDescent="0.3">
      <c r="A169" s="5" t="s">
        <v>50</v>
      </c>
      <c r="B169">
        <v>11</v>
      </c>
    </row>
    <row r="170" spans="1:2" x14ac:dyDescent="0.3">
      <c r="A170" s="5" t="s">
        <v>70</v>
      </c>
      <c r="B170">
        <v>12</v>
      </c>
    </row>
    <row r="171" spans="1:2" x14ac:dyDescent="0.3">
      <c r="A171" s="5" t="s">
        <v>32</v>
      </c>
      <c r="B171">
        <v>98</v>
      </c>
    </row>
    <row r="172" spans="1:2" x14ac:dyDescent="0.3">
      <c r="A172" s="5" t="s">
        <v>72</v>
      </c>
      <c r="B172">
        <v>10</v>
      </c>
    </row>
    <row r="173" spans="1:2" x14ac:dyDescent="0.3">
      <c r="A173" s="5" t="s">
        <v>63</v>
      </c>
      <c r="B173">
        <v>18</v>
      </c>
    </row>
    <row r="174" spans="1:2" x14ac:dyDescent="0.3">
      <c r="A174" s="5" t="s">
        <v>64</v>
      </c>
      <c r="B174">
        <v>7</v>
      </c>
    </row>
    <row r="175" spans="1:2" x14ac:dyDescent="0.3">
      <c r="A175" s="5" t="s">
        <v>58</v>
      </c>
      <c r="B175">
        <v>12</v>
      </c>
    </row>
    <row r="176" spans="1:2" x14ac:dyDescent="0.3">
      <c r="A176" s="5" t="s">
        <v>47</v>
      </c>
      <c r="B176">
        <v>20</v>
      </c>
    </row>
    <row r="177" spans="1:2" x14ac:dyDescent="0.3">
      <c r="A177" s="5" t="s">
        <v>71</v>
      </c>
      <c r="B177">
        <v>10</v>
      </c>
    </row>
    <row r="178" spans="1:2" x14ac:dyDescent="0.3">
      <c r="A178" s="5" t="s">
        <v>69</v>
      </c>
      <c r="B178">
        <v>15</v>
      </c>
    </row>
    <row r="179" spans="1:2" x14ac:dyDescent="0.3">
      <c r="A179" s="5" t="s">
        <v>66</v>
      </c>
      <c r="B179">
        <v>9</v>
      </c>
    </row>
    <row r="180" spans="1:2" x14ac:dyDescent="0.3">
      <c r="A180" s="5" t="s">
        <v>27</v>
      </c>
      <c r="B180">
        <v>70</v>
      </c>
    </row>
    <row r="181" spans="1:2" x14ac:dyDescent="0.3">
      <c r="A181" s="5" t="s">
        <v>54</v>
      </c>
      <c r="B181">
        <v>17</v>
      </c>
    </row>
    <row r="182" spans="1:2" x14ac:dyDescent="0.3">
      <c r="A182" s="5" t="s">
        <v>11</v>
      </c>
      <c r="B182">
        <v>110</v>
      </c>
    </row>
    <row r="183" spans="1:2" x14ac:dyDescent="0.3">
      <c r="A183" s="5" t="s">
        <v>67</v>
      </c>
      <c r="B183">
        <v>15</v>
      </c>
    </row>
    <row r="184" spans="1:2" x14ac:dyDescent="0.3">
      <c r="A184" s="5" t="s">
        <v>68</v>
      </c>
      <c r="B184">
        <v>15</v>
      </c>
    </row>
    <row r="185" spans="1:2" x14ac:dyDescent="0.3">
      <c r="A185" s="5" t="s">
        <v>17</v>
      </c>
      <c r="B185">
        <v>17</v>
      </c>
    </row>
    <row r="186" spans="1:2" x14ac:dyDescent="0.3">
      <c r="A186" s="5" t="s">
        <v>62</v>
      </c>
      <c r="B186">
        <v>12</v>
      </c>
    </row>
    <row r="187" spans="1:2" x14ac:dyDescent="0.3">
      <c r="A187" s="5" t="s">
        <v>41</v>
      </c>
      <c r="B187">
        <v>105</v>
      </c>
    </row>
    <row r="188" spans="1:2" x14ac:dyDescent="0.3">
      <c r="A188" s="5" t="s">
        <v>1111</v>
      </c>
      <c r="B188">
        <v>1000</v>
      </c>
    </row>
    <row r="191" spans="1:2" x14ac:dyDescent="0.3">
      <c r="A191">
        <v>7</v>
      </c>
      <c r="B191" t="s">
        <v>90</v>
      </c>
    </row>
    <row r="193" spans="1:2" x14ac:dyDescent="0.3">
      <c r="A193" s="4" t="s">
        <v>1110</v>
      </c>
      <c r="B193" t="s">
        <v>1114</v>
      </c>
    </row>
    <row r="194" spans="1:2" x14ac:dyDescent="0.3">
      <c r="A194" s="5" t="s">
        <v>93</v>
      </c>
      <c r="B194">
        <v>263</v>
      </c>
    </row>
    <row r="195" spans="1:2" x14ac:dyDescent="0.3">
      <c r="A195" s="5" t="s">
        <v>106</v>
      </c>
      <c r="B195">
        <v>281</v>
      </c>
    </row>
    <row r="196" spans="1:2" x14ac:dyDescent="0.3">
      <c r="A196" s="5" t="s">
        <v>104</v>
      </c>
      <c r="B196">
        <v>274</v>
      </c>
    </row>
    <row r="197" spans="1:2" x14ac:dyDescent="0.3">
      <c r="A197" s="5" t="s">
        <v>105</v>
      </c>
      <c r="B197">
        <v>182</v>
      </c>
    </row>
    <row r="198" spans="1:2" x14ac:dyDescent="0.3">
      <c r="A198" s="5" t="s">
        <v>1111</v>
      </c>
      <c r="B198">
        <v>1000</v>
      </c>
    </row>
    <row r="201" spans="1:2" x14ac:dyDescent="0.3">
      <c r="A201">
        <v>8</v>
      </c>
      <c r="B201" s="1" t="s">
        <v>95</v>
      </c>
    </row>
    <row r="203" spans="1:2" x14ac:dyDescent="0.3">
      <c r="A203" s="4" t="s">
        <v>1110</v>
      </c>
      <c r="B203" t="s">
        <v>1114</v>
      </c>
    </row>
    <row r="204" spans="1:2" x14ac:dyDescent="0.3">
      <c r="A204" s="5" t="s">
        <v>44</v>
      </c>
      <c r="B204">
        <v>139</v>
      </c>
    </row>
    <row r="205" spans="1:2" x14ac:dyDescent="0.3">
      <c r="A205" s="5" t="s">
        <v>20</v>
      </c>
      <c r="B205">
        <v>218</v>
      </c>
    </row>
    <row r="206" spans="1:2" x14ac:dyDescent="0.3">
      <c r="A206" s="5" t="s">
        <v>15</v>
      </c>
      <c r="B206">
        <v>643</v>
      </c>
    </row>
    <row r="207" spans="1:2" x14ac:dyDescent="0.3">
      <c r="A207" s="5" t="s">
        <v>1111</v>
      </c>
      <c r="B207">
        <v>1000</v>
      </c>
    </row>
    <row r="210" spans="1:2" x14ac:dyDescent="0.3">
      <c r="A210">
        <v>9</v>
      </c>
      <c r="B210" t="s">
        <v>96</v>
      </c>
    </row>
    <row r="212" spans="1:2" x14ac:dyDescent="0.3">
      <c r="A212">
        <f>SUM(emp[Total Annual Salary])</f>
        <v>129091166.46999994</v>
      </c>
    </row>
    <row r="215" spans="1:2" x14ac:dyDescent="0.3">
      <c r="A215">
        <v>10</v>
      </c>
      <c r="B215" t="s">
        <v>98</v>
      </c>
    </row>
    <row r="217" spans="1:2" x14ac:dyDescent="0.3">
      <c r="A217">
        <f>COUNTA(emp[EmpID])</f>
        <v>1000</v>
      </c>
    </row>
    <row r="219" spans="1:2" x14ac:dyDescent="0.3">
      <c r="A219">
        <v>11</v>
      </c>
      <c r="B219" t="s">
        <v>99</v>
      </c>
    </row>
    <row r="221" spans="1:2" x14ac:dyDescent="0.3">
      <c r="A221" s="4" t="s">
        <v>1110</v>
      </c>
      <c r="B221" t="s">
        <v>1114</v>
      </c>
    </row>
    <row r="222" spans="1:2" x14ac:dyDescent="0.3">
      <c r="A222" s="5" t="s">
        <v>1118</v>
      </c>
      <c r="B222">
        <v>11</v>
      </c>
    </row>
    <row r="223" spans="1:2" x14ac:dyDescent="0.3">
      <c r="A223" s="5" t="s">
        <v>1119</v>
      </c>
      <c r="B223">
        <v>3</v>
      </c>
    </row>
    <row r="224" spans="1:2" x14ac:dyDescent="0.3">
      <c r="A224" s="5" t="s">
        <v>1120</v>
      </c>
      <c r="B224">
        <v>13</v>
      </c>
    </row>
    <row r="225" spans="1:14" x14ac:dyDescent="0.3">
      <c r="A225" s="5" t="s">
        <v>1121</v>
      </c>
      <c r="B225">
        <v>9</v>
      </c>
    </row>
    <row r="226" spans="1:14" x14ac:dyDescent="0.3">
      <c r="A226" s="5" t="s">
        <v>1122</v>
      </c>
      <c r="B226">
        <v>10</v>
      </c>
    </row>
    <row r="227" spans="1:14" x14ac:dyDescent="0.3">
      <c r="A227" s="5" t="s">
        <v>1123</v>
      </c>
      <c r="B227">
        <v>12</v>
      </c>
    </row>
    <row r="228" spans="1:14" x14ac:dyDescent="0.3">
      <c r="A228" s="5" t="s">
        <v>1124</v>
      </c>
      <c r="B228">
        <v>16</v>
      </c>
    </row>
    <row r="229" spans="1:14" x14ac:dyDescent="0.3">
      <c r="A229" s="5" t="s">
        <v>1125</v>
      </c>
      <c r="B229">
        <v>14</v>
      </c>
      <c r="L229" s="4" t="s">
        <v>1110</v>
      </c>
      <c r="M229" t="s">
        <v>1163</v>
      </c>
      <c r="N229" t="s">
        <v>1162</v>
      </c>
    </row>
    <row r="230" spans="1:14" x14ac:dyDescent="0.3">
      <c r="A230" s="5" t="s">
        <v>1126</v>
      </c>
      <c r="B230">
        <v>14</v>
      </c>
      <c r="L230" s="5" t="s">
        <v>35</v>
      </c>
      <c r="M230">
        <v>96</v>
      </c>
      <c r="N230">
        <v>7</v>
      </c>
    </row>
    <row r="231" spans="1:14" x14ac:dyDescent="0.3">
      <c r="A231" s="5" t="s">
        <v>1127</v>
      </c>
      <c r="B231">
        <v>17</v>
      </c>
      <c r="L231" s="5" t="s">
        <v>39</v>
      </c>
      <c r="M231">
        <v>158</v>
      </c>
      <c r="N231">
        <v>17</v>
      </c>
    </row>
    <row r="232" spans="1:14" x14ac:dyDescent="0.3">
      <c r="A232" s="5" t="s">
        <v>1128</v>
      </c>
      <c r="B232">
        <v>23</v>
      </c>
      <c r="L232" s="5" t="s">
        <v>23</v>
      </c>
      <c r="M232">
        <v>120</v>
      </c>
      <c r="N232">
        <v>9</v>
      </c>
    </row>
    <row r="233" spans="1:14" x14ac:dyDescent="0.3">
      <c r="A233" s="5" t="s">
        <v>1129</v>
      </c>
      <c r="B233">
        <v>19</v>
      </c>
      <c r="L233" s="5" t="s">
        <v>37</v>
      </c>
      <c r="M233">
        <v>125</v>
      </c>
      <c r="N233">
        <v>11</v>
      </c>
    </row>
    <row r="234" spans="1:14" x14ac:dyDescent="0.3">
      <c r="A234" s="5" t="s">
        <v>1130</v>
      </c>
      <c r="B234">
        <v>29</v>
      </c>
      <c r="L234" s="5" t="s">
        <v>12</v>
      </c>
      <c r="M234">
        <v>241</v>
      </c>
      <c r="N234">
        <v>16</v>
      </c>
    </row>
    <row r="235" spans="1:14" x14ac:dyDescent="0.3">
      <c r="A235" s="5" t="s">
        <v>1131</v>
      </c>
      <c r="B235">
        <v>27</v>
      </c>
      <c r="L235" s="5" t="s">
        <v>42</v>
      </c>
      <c r="M235">
        <v>120</v>
      </c>
      <c r="N235">
        <v>15</v>
      </c>
    </row>
    <row r="236" spans="1:14" x14ac:dyDescent="0.3">
      <c r="A236" s="5" t="s">
        <v>1132</v>
      </c>
      <c r="B236">
        <v>30</v>
      </c>
      <c r="L236" s="5" t="s">
        <v>30</v>
      </c>
      <c r="M236">
        <v>140</v>
      </c>
      <c r="N236">
        <v>10</v>
      </c>
    </row>
    <row r="237" spans="1:14" x14ac:dyDescent="0.3">
      <c r="A237" s="5" t="s">
        <v>1133</v>
      </c>
      <c r="B237">
        <v>33</v>
      </c>
      <c r="L237" s="5" t="s">
        <v>1111</v>
      </c>
      <c r="M237">
        <v>1000</v>
      </c>
      <c r="N237">
        <v>85</v>
      </c>
    </row>
    <row r="238" spans="1:14" x14ac:dyDescent="0.3">
      <c r="A238" s="5" t="s">
        <v>1134</v>
      </c>
      <c r="B238">
        <v>25</v>
      </c>
    </row>
    <row r="239" spans="1:14" x14ac:dyDescent="0.3">
      <c r="A239" s="5" t="s">
        <v>1135</v>
      </c>
      <c r="B239">
        <v>29</v>
      </c>
    </row>
    <row r="240" spans="1:14" x14ac:dyDescent="0.3">
      <c r="A240" s="5" t="s">
        <v>1136</v>
      </c>
      <c r="B240">
        <v>42</v>
      </c>
    </row>
    <row r="241" spans="1:5" x14ac:dyDescent="0.3">
      <c r="A241" s="5" t="s">
        <v>1137</v>
      </c>
      <c r="B241">
        <v>39</v>
      </c>
    </row>
    <row r="242" spans="1:5" x14ac:dyDescent="0.3">
      <c r="A242" s="5" t="s">
        <v>1138</v>
      </c>
      <c r="B242">
        <v>37</v>
      </c>
    </row>
    <row r="243" spans="1:5" x14ac:dyDescent="0.3">
      <c r="A243" s="5" t="s">
        <v>1139</v>
      </c>
      <c r="B243">
        <v>39</v>
      </c>
    </row>
    <row r="244" spans="1:5" x14ac:dyDescent="0.3">
      <c r="A244" s="5" t="s">
        <v>1140</v>
      </c>
      <c r="B244">
        <v>52</v>
      </c>
    </row>
    <row r="245" spans="1:5" x14ac:dyDescent="0.3">
      <c r="A245" s="5" t="s">
        <v>1141</v>
      </c>
      <c r="B245">
        <v>47</v>
      </c>
    </row>
    <row r="246" spans="1:5" x14ac:dyDescent="0.3">
      <c r="A246" s="5" t="s">
        <v>1142</v>
      </c>
      <c r="B246">
        <v>52</v>
      </c>
    </row>
    <row r="247" spans="1:5" x14ac:dyDescent="0.3">
      <c r="A247" s="5" t="s">
        <v>1143</v>
      </c>
      <c r="B247">
        <v>70</v>
      </c>
    </row>
    <row r="248" spans="1:5" x14ac:dyDescent="0.3">
      <c r="A248" s="5" t="s">
        <v>1144</v>
      </c>
      <c r="B248">
        <v>68</v>
      </c>
    </row>
    <row r="249" spans="1:5" x14ac:dyDescent="0.3">
      <c r="A249" s="5" t="s">
        <v>1145</v>
      </c>
      <c r="B249">
        <v>68</v>
      </c>
    </row>
    <row r="250" spans="1:5" x14ac:dyDescent="0.3">
      <c r="A250" s="5" t="s">
        <v>1146</v>
      </c>
      <c r="B250">
        <v>66</v>
      </c>
    </row>
    <row r="251" spans="1:5" x14ac:dyDescent="0.3">
      <c r="A251" s="5" t="s">
        <v>1147</v>
      </c>
      <c r="B251">
        <v>86</v>
      </c>
      <c r="D251" s="4" t="s">
        <v>1110</v>
      </c>
      <c r="E251" t="s">
        <v>1114</v>
      </c>
    </row>
    <row r="252" spans="1:5" x14ac:dyDescent="0.3">
      <c r="A252" s="5" t="s">
        <v>1111</v>
      </c>
      <c r="B252">
        <v>1000</v>
      </c>
      <c r="D252" s="5" t="s">
        <v>14</v>
      </c>
      <c r="E252">
        <v>518</v>
      </c>
    </row>
    <row r="253" spans="1:5" x14ac:dyDescent="0.3">
      <c r="D253" s="5" t="s">
        <v>19</v>
      </c>
      <c r="E253">
        <v>482</v>
      </c>
    </row>
    <row r="254" spans="1:5" x14ac:dyDescent="0.3">
      <c r="D254" s="5" t="s">
        <v>1111</v>
      </c>
      <c r="E254">
        <v>1000</v>
      </c>
    </row>
    <row r="256" spans="1:5" x14ac:dyDescent="0.3">
      <c r="A256">
        <v>12</v>
      </c>
      <c r="B256" t="s">
        <v>100</v>
      </c>
    </row>
    <row r="257" spans="1:7" x14ac:dyDescent="0.3">
      <c r="F257" s="4" t="s">
        <v>1</v>
      </c>
      <c r="G257" t="s">
        <v>1164</v>
      </c>
    </row>
    <row r="258" spans="1:7" x14ac:dyDescent="0.3">
      <c r="A258" s="4" t="s">
        <v>1110</v>
      </c>
      <c r="B258" t="s">
        <v>1148</v>
      </c>
    </row>
    <row r="259" spans="1:7" x14ac:dyDescent="0.3">
      <c r="A259" s="5" t="s">
        <v>108</v>
      </c>
      <c r="B259">
        <v>1</v>
      </c>
      <c r="D259" s="4" t="s">
        <v>1110</v>
      </c>
      <c r="F259" s="4" t="s">
        <v>1110</v>
      </c>
    </row>
    <row r="260" spans="1:7" x14ac:dyDescent="0.3">
      <c r="A260" s="5" t="s">
        <v>212</v>
      </c>
      <c r="B260">
        <v>1</v>
      </c>
      <c r="D260" s="5">
        <v>25</v>
      </c>
      <c r="F260" s="7">
        <v>34686</v>
      </c>
    </row>
    <row r="261" spans="1:7" x14ac:dyDescent="0.3">
      <c r="A261" s="5" t="s">
        <v>238</v>
      </c>
      <c r="B261">
        <v>1</v>
      </c>
      <c r="D261" s="6" t="s">
        <v>33</v>
      </c>
      <c r="F261" s="6" t="s">
        <v>1153</v>
      </c>
    </row>
    <row r="262" spans="1:7" x14ac:dyDescent="0.3">
      <c r="A262" s="5" t="s">
        <v>122</v>
      </c>
      <c r="B262">
        <v>1</v>
      </c>
      <c r="D262" s="6" t="s">
        <v>51</v>
      </c>
      <c r="F262" s="7">
        <v>35413</v>
      </c>
    </row>
    <row r="263" spans="1:7" x14ac:dyDescent="0.3">
      <c r="A263" s="5" t="s">
        <v>267</v>
      </c>
      <c r="B263">
        <v>1</v>
      </c>
      <c r="D263" s="6" t="s">
        <v>59</v>
      </c>
      <c r="F263" s="6" t="s">
        <v>1161</v>
      </c>
    </row>
    <row r="264" spans="1:7" x14ac:dyDescent="0.3">
      <c r="A264" s="5" t="s">
        <v>307</v>
      </c>
      <c r="B264">
        <v>1</v>
      </c>
      <c r="D264" s="6" t="s">
        <v>38</v>
      </c>
      <c r="F264" s="7">
        <v>36079</v>
      </c>
    </row>
    <row r="265" spans="1:7" x14ac:dyDescent="0.3">
      <c r="A265" s="5" t="s">
        <v>335</v>
      </c>
      <c r="B265">
        <v>1</v>
      </c>
      <c r="D265" s="6" t="s">
        <v>65</v>
      </c>
      <c r="F265" s="6" t="s">
        <v>1152</v>
      </c>
    </row>
    <row r="266" spans="1:7" x14ac:dyDescent="0.3">
      <c r="A266" s="5" t="s">
        <v>344</v>
      </c>
      <c r="B266">
        <v>1</v>
      </c>
      <c r="D266" s="6" t="s">
        <v>22</v>
      </c>
      <c r="F266" s="7">
        <v>37623</v>
      </c>
    </row>
    <row r="267" spans="1:7" x14ac:dyDescent="0.3">
      <c r="A267" s="5" t="s">
        <v>346</v>
      </c>
      <c r="B267">
        <v>1</v>
      </c>
      <c r="D267" s="6" t="s">
        <v>55</v>
      </c>
      <c r="F267" s="6" t="s">
        <v>1150</v>
      </c>
    </row>
    <row r="268" spans="1:7" x14ac:dyDescent="0.3">
      <c r="A268" s="5" t="s">
        <v>350</v>
      </c>
      <c r="B268">
        <v>1</v>
      </c>
      <c r="D268" s="6" t="s">
        <v>50</v>
      </c>
      <c r="F268" s="7">
        <v>38122</v>
      </c>
    </row>
    <row r="269" spans="1:7" x14ac:dyDescent="0.3">
      <c r="A269" s="5" t="s">
        <v>370</v>
      </c>
      <c r="B269">
        <v>1</v>
      </c>
      <c r="D269" s="6" t="s">
        <v>32</v>
      </c>
      <c r="F269" s="6" t="s">
        <v>1152</v>
      </c>
    </row>
    <row r="270" spans="1:7" x14ac:dyDescent="0.3">
      <c r="A270" s="5" t="s">
        <v>399</v>
      </c>
      <c r="B270">
        <v>1</v>
      </c>
      <c r="D270" s="6" t="s">
        <v>11</v>
      </c>
      <c r="F270" s="7">
        <v>38131</v>
      </c>
    </row>
    <row r="271" spans="1:7" x14ac:dyDescent="0.3">
      <c r="A271" s="5" t="s">
        <v>406</v>
      </c>
      <c r="B271">
        <v>1</v>
      </c>
      <c r="D271" s="6" t="s">
        <v>17</v>
      </c>
      <c r="F271" s="6" t="s">
        <v>1155</v>
      </c>
    </row>
    <row r="272" spans="1:7" x14ac:dyDescent="0.3">
      <c r="A272" s="5" t="s">
        <v>410</v>
      </c>
      <c r="B272">
        <v>1</v>
      </c>
      <c r="D272" s="6" t="s">
        <v>41</v>
      </c>
      <c r="F272" s="7">
        <v>38318</v>
      </c>
    </row>
    <row r="273" spans="1:6" x14ac:dyDescent="0.3">
      <c r="A273" s="5" t="s">
        <v>428</v>
      </c>
      <c r="B273">
        <v>1</v>
      </c>
      <c r="D273" s="5">
        <v>26</v>
      </c>
      <c r="F273" s="6" t="s">
        <v>1152</v>
      </c>
    </row>
    <row r="274" spans="1:6" x14ac:dyDescent="0.3">
      <c r="A274" s="5" t="s">
        <v>435</v>
      </c>
      <c r="B274">
        <v>1</v>
      </c>
      <c r="D274" s="6" t="s">
        <v>29</v>
      </c>
      <c r="F274" s="7">
        <v>38456</v>
      </c>
    </row>
    <row r="275" spans="1:6" x14ac:dyDescent="0.3">
      <c r="A275" s="5" t="s">
        <v>453</v>
      </c>
      <c r="B275">
        <v>1</v>
      </c>
      <c r="D275" s="6" t="s">
        <v>33</v>
      </c>
      <c r="F275" s="6" t="s">
        <v>1159</v>
      </c>
    </row>
    <row r="276" spans="1:6" x14ac:dyDescent="0.3">
      <c r="A276" s="5" t="s">
        <v>458</v>
      </c>
      <c r="B276">
        <v>1</v>
      </c>
      <c r="D276" s="6" t="s">
        <v>51</v>
      </c>
      <c r="F276" s="7">
        <v>38829</v>
      </c>
    </row>
    <row r="277" spans="1:6" x14ac:dyDescent="0.3">
      <c r="A277" s="5" t="s">
        <v>484</v>
      </c>
      <c r="B277">
        <v>1</v>
      </c>
      <c r="D277" s="6" t="s">
        <v>26</v>
      </c>
      <c r="F277" s="6" t="s">
        <v>1158</v>
      </c>
    </row>
    <row r="278" spans="1:6" x14ac:dyDescent="0.3">
      <c r="A278" s="5" t="s">
        <v>508</v>
      </c>
      <c r="B278">
        <v>1</v>
      </c>
      <c r="D278" s="6" t="s">
        <v>22</v>
      </c>
      <c r="F278" s="7">
        <v>39180</v>
      </c>
    </row>
    <row r="279" spans="1:6" x14ac:dyDescent="0.3">
      <c r="A279" s="5" t="s">
        <v>148</v>
      </c>
      <c r="B279">
        <v>1</v>
      </c>
      <c r="D279" s="6" t="s">
        <v>55</v>
      </c>
      <c r="F279" s="6" t="s">
        <v>1155</v>
      </c>
    </row>
    <row r="280" spans="1:6" x14ac:dyDescent="0.3">
      <c r="A280" s="5" t="s">
        <v>519</v>
      </c>
      <c r="B280">
        <v>1</v>
      </c>
      <c r="D280" s="6" t="s">
        <v>70</v>
      </c>
      <c r="F280" s="7">
        <v>39310</v>
      </c>
    </row>
    <row r="281" spans="1:6" x14ac:dyDescent="0.3">
      <c r="A281" s="5" t="s">
        <v>522</v>
      </c>
      <c r="B281">
        <v>1</v>
      </c>
      <c r="D281" s="6" t="s">
        <v>64</v>
      </c>
      <c r="F281" s="6" t="s">
        <v>1152</v>
      </c>
    </row>
    <row r="282" spans="1:6" x14ac:dyDescent="0.3">
      <c r="A282" s="5" t="s">
        <v>538</v>
      </c>
      <c r="B282">
        <v>1</v>
      </c>
      <c r="D282" s="6" t="s">
        <v>66</v>
      </c>
      <c r="F282" s="7">
        <v>39598</v>
      </c>
    </row>
    <row r="283" spans="1:6" x14ac:dyDescent="0.3">
      <c r="A283" s="5" t="s">
        <v>561</v>
      </c>
      <c r="B283">
        <v>1</v>
      </c>
      <c r="D283" s="6" t="s">
        <v>27</v>
      </c>
      <c r="F283" s="6" t="s">
        <v>1151</v>
      </c>
    </row>
    <row r="284" spans="1:6" x14ac:dyDescent="0.3">
      <c r="A284" s="5" t="s">
        <v>567</v>
      </c>
      <c r="B284">
        <v>1</v>
      </c>
      <c r="D284" s="6" t="s">
        <v>41</v>
      </c>
      <c r="F284" s="7">
        <v>39616</v>
      </c>
    </row>
    <row r="285" spans="1:6" x14ac:dyDescent="0.3">
      <c r="A285" s="5" t="s">
        <v>586</v>
      </c>
      <c r="B285">
        <v>1</v>
      </c>
      <c r="D285" s="5">
        <v>27</v>
      </c>
      <c r="F285" s="6" t="s">
        <v>1159</v>
      </c>
    </row>
    <row r="286" spans="1:6" x14ac:dyDescent="0.3">
      <c r="A286" s="5" t="s">
        <v>595</v>
      </c>
      <c r="B286">
        <v>1</v>
      </c>
      <c r="D286" s="6" t="s">
        <v>33</v>
      </c>
      <c r="F286" s="7">
        <v>40153</v>
      </c>
    </row>
    <row r="287" spans="1:6" x14ac:dyDescent="0.3">
      <c r="A287" s="5" t="s">
        <v>612</v>
      </c>
      <c r="B287">
        <v>1</v>
      </c>
      <c r="D287" s="6" t="s">
        <v>51</v>
      </c>
      <c r="F287" s="6" t="s">
        <v>1156</v>
      </c>
    </row>
    <row r="288" spans="1:6" x14ac:dyDescent="0.3">
      <c r="A288" s="5" t="s">
        <v>625</v>
      </c>
      <c r="B288">
        <v>1</v>
      </c>
      <c r="D288" s="6" t="s">
        <v>38</v>
      </c>
      <c r="F288" s="7">
        <v>40193</v>
      </c>
    </row>
    <row r="289" spans="1:6" x14ac:dyDescent="0.3">
      <c r="A289" s="5" t="s">
        <v>684</v>
      </c>
      <c r="B289">
        <v>1</v>
      </c>
      <c r="D289" s="6" t="s">
        <v>22</v>
      </c>
      <c r="F289" s="6" t="s">
        <v>1152</v>
      </c>
    </row>
    <row r="290" spans="1:6" x14ac:dyDescent="0.3">
      <c r="A290" s="5" t="s">
        <v>698</v>
      </c>
      <c r="B290">
        <v>1</v>
      </c>
      <c r="D290" s="6" t="s">
        <v>56</v>
      </c>
      <c r="F290" s="7">
        <v>40903</v>
      </c>
    </row>
    <row r="291" spans="1:6" x14ac:dyDescent="0.3">
      <c r="A291" s="5" t="s">
        <v>708</v>
      </c>
      <c r="B291">
        <v>1</v>
      </c>
      <c r="D291" s="6" t="s">
        <v>32</v>
      </c>
      <c r="F291" s="6" t="s">
        <v>1153</v>
      </c>
    </row>
    <row r="292" spans="1:6" x14ac:dyDescent="0.3">
      <c r="A292" s="5" t="s">
        <v>712</v>
      </c>
      <c r="B292">
        <v>1</v>
      </c>
      <c r="D292" s="6" t="s">
        <v>72</v>
      </c>
      <c r="F292" s="7">
        <v>41430</v>
      </c>
    </row>
    <row r="293" spans="1:6" x14ac:dyDescent="0.3">
      <c r="A293" s="5" t="s">
        <v>722</v>
      </c>
      <c r="B293">
        <v>1</v>
      </c>
      <c r="D293" s="6" t="s">
        <v>47</v>
      </c>
      <c r="F293" s="6" t="s">
        <v>1154</v>
      </c>
    </row>
    <row r="294" spans="1:6" x14ac:dyDescent="0.3">
      <c r="A294" s="5" t="s">
        <v>169</v>
      </c>
      <c r="B294">
        <v>1</v>
      </c>
      <c r="D294" s="6" t="s">
        <v>27</v>
      </c>
      <c r="F294" s="7">
        <v>41621</v>
      </c>
    </row>
    <row r="295" spans="1:6" x14ac:dyDescent="0.3">
      <c r="A295" s="5" t="s">
        <v>727</v>
      </c>
      <c r="B295">
        <v>1</v>
      </c>
      <c r="D295" s="6" t="s">
        <v>11</v>
      </c>
      <c r="F295" s="6" t="s">
        <v>1159</v>
      </c>
    </row>
    <row r="296" spans="1:6" x14ac:dyDescent="0.3">
      <c r="A296" s="5" t="s">
        <v>735</v>
      </c>
      <c r="B296">
        <v>1</v>
      </c>
      <c r="D296" s="6" t="s">
        <v>41</v>
      </c>
      <c r="F296" s="7">
        <v>41661</v>
      </c>
    </row>
    <row r="297" spans="1:6" x14ac:dyDescent="0.3">
      <c r="A297" s="5" t="s">
        <v>170</v>
      </c>
      <c r="B297">
        <v>1</v>
      </c>
      <c r="D297" s="5">
        <v>28</v>
      </c>
      <c r="F297" s="6" t="s">
        <v>1156</v>
      </c>
    </row>
    <row r="298" spans="1:6" x14ac:dyDescent="0.3">
      <c r="A298" s="5" t="s">
        <v>737</v>
      </c>
      <c r="B298">
        <v>1</v>
      </c>
      <c r="D298" s="6" t="s">
        <v>33</v>
      </c>
      <c r="F298" s="7">
        <v>41725</v>
      </c>
    </row>
    <row r="299" spans="1:6" x14ac:dyDescent="0.3">
      <c r="A299" s="5" t="s">
        <v>747</v>
      </c>
      <c r="B299">
        <v>1</v>
      </c>
      <c r="D299" s="6" t="s">
        <v>51</v>
      </c>
      <c r="F299" s="6" t="s">
        <v>1157</v>
      </c>
    </row>
    <row r="300" spans="1:6" x14ac:dyDescent="0.3">
      <c r="A300" s="5" t="s">
        <v>752</v>
      </c>
      <c r="B300">
        <v>1</v>
      </c>
      <c r="D300" s="6" t="s">
        <v>57</v>
      </c>
      <c r="F300" s="7">
        <v>41938</v>
      </c>
    </row>
    <row r="301" spans="1:6" x14ac:dyDescent="0.3">
      <c r="A301" s="5" t="s">
        <v>756</v>
      </c>
      <c r="B301">
        <v>1</v>
      </c>
      <c r="D301" s="6" t="s">
        <v>59</v>
      </c>
      <c r="F301" s="6" t="s">
        <v>1154</v>
      </c>
    </row>
    <row r="302" spans="1:6" x14ac:dyDescent="0.3">
      <c r="A302" s="5" t="s">
        <v>761</v>
      </c>
      <c r="B302">
        <v>1</v>
      </c>
      <c r="D302" s="6" t="s">
        <v>60</v>
      </c>
      <c r="F302" s="7">
        <v>41998</v>
      </c>
    </row>
    <row r="303" spans="1:6" x14ac:dyDescent="0.3">
      <c r="A303" s="5" t="s">
        <v>174</v>
      </c>
      <c r="B303">
        <v>1</v>
      </c>
      <c r="D303" s="6" t="s">
        <v>26</v>
      </c>
      <c r="F303" s="6" t="s">
        <v>1153</v>
      </c>
    </row>
    <row r="304" spans="1:6" x14ac:dyDescent="0.3">
      <c r="A304" s="5" t="s">
        <v>778</v>
      </c>
      <c r="B304">
        <v>1</v>
      </c>
      <c r="D304" s="6" t="s">
        <v>38</v>
      </c>
      <c r="F304" s="7">
        <v>42164</v>
      </c>
    </row>
    <row r="305" spans="1:6" x14ac:dyDescent="0.3">
      <c r="A305" s="5" t="s">
        <v>783</v>
      </c>
      <c r="B305">
        <v>1</v>
      </c>
      <c r="D305" s="6" t="s">
        <v>22</v>
      </c>
      <c r="F305" s="6" t="s">
        <v>1154</v>
      </c>
    </row>
    <row r="306" spans="1:6" x14ac:dyDescent="0.3">
      <c r="A306" s="5" t="s">
        <v>802</v>
      </c>
      <c r="B306">
        <v>1</v>
      </c>
      <c r="D306" s="6" t="s">
        <v>52</v>
      </c>
      <c r="F306" s="7">
        <v>42224</v>
      </c>
    </row>
    <row r="307" spans="1:6" x14ac:dyDescent="0.3">
      <c r="A307" s="5" t="s">
        <v>803</v>
      </c>
      <c r="B307">
        <v>1</v>
      </c>
      <c r="D307" s="6" t="s">
        <v>50</v>
      </c>
      <c r="F307" s="6" t="s">
        <v>1151</v>
      </c>
    </row>
    <row r="308" spans="1:6" x14ac:dyDescent="0.3">
      <c r="A308" s="5" t="s">
        <v>178</v>
      </c>
      <c r="B308">
        <v>1</v>
      </c>
      <c r="D308" s="6" t="s">
        <v>32</v>
      </c>
      <c r="F308" s="7">
        <v>42338</v>
      </c>
    </row>
    <row r="309" spans="1:6" x14ac:dyDescent="0.3">
      <c r="A309" s="5" t="s">
        <v>820</v>
      </c>
      <c r="B309">
        <v>1</v>
      </c>
      <c r="D309" s="6" t="s">
        <v>63</v>
      </c>
      <c r="F309" s="6" t="s">
        <v>1153</v>
      </c>
    </row>
    <row r="310" spans="1:6" x14ac:dyDescent="0.3">
      <c r="A310" s="5" t="s">
        <v>823</v>
      </c>
      <c r="B310">
        <v>1</v>
      </c>
      <c r="D310" s="6" t="s">
        <v>69</v>
      </c>
      <c r="F310" s="7">
        <v>42445</v>
      </c>
    </row>
    <row r="311" spans="1:6" x14ac:dyDescent="0.3">
      <c r="A311" s="5" t="s">
        <v>836</v>
      </c>
      <c r="B311">
        <v>1</v>
      </c>
      <c r="D311" s="6" t="s">
        <v>27</v>
      </c>
      <c r="F311" s="6" t="s">
        <v>1152</v>
      </c>
    </row>
    <row r="312" spans="1:6" x14ac:dyDescent="0.3">
      <c r="A312" s="5" t="s">
        <v>837</v>
      </c>
      <c r="B312">
        <v>1</v>
      </c>
      <c r="D312" s="6" t="s">
        <v>11</v>
      </c>
      <c r="F312" s="7">
        <v>42646</v>
      </c>
    </row>
    <row r="313" spans="1:6" x14ac:dyDescent="0.3">
      <c r="A313" s="5" t="s">
        <v>838</v>
      </c>
      <c r="B313">
        <v>1</v>
      </c>
      <c r="D313" s="6" t="s">
        <v>67</v>
      </c>
      <c r="F313" s="6" t="s">
        <v>1155</v>
      </c>
    </row>
    <row r="314" spans="1:6" x14ac:dyDescent="0.3">
      <c r="A314" s="5" t="s">
        <v>845</v>
      </c>
      <c r="B314">
        <v>1</v>
      </c>
      <c r="D314" s="6" t="s">
        <v>68</v>
      </c>
      <c r="F314" s="7">
        <v>42820</v>
      </c>
    </row>
    <row r="315" spans="1:6" x14ac:dyDescent="0.3">
      <c r="A315" s="5" t="s">
        <v>846</v>
      </c>
      <c r="B315">
        <v>1</v>
      </c>
      <c r="D315" s="6" t="s">
        <v>41</v>
      </c>
      <c r="F315" s="6" t="s">
        <v>1160</v>
      </c>
    </row>
    <row r="316" spans="1:6" x14ac:dyDescent="0.3">
      <c r="A316" s="5" t="s">
        <v>850</v>
      </c>
      <c r="B316">
        <v>1</v>
      </c>
      <c r="D316" s="5">
        <v>29</v>
      </c>
      <c r="F316" s="7">
        <v>42932</v>
      </c>
    </row>
    <row r="317" spans="1:6" x14ac:dyDescent="0.3">
      <c r="A317" s="5" t="s">
        <v>852</v>
      </c>
      <c r="B317">
        <v>1</v>
      </c>
      <c r="D317" s="6" t="s">
        <v>29</v>
      </c>
      <c r="F317" s="6" t="s">
        <v>1153</v>
      </c>
    </row>
    <row r="318" spans="1:6" x14ac:dyDescent="0.3">
      <c r="A318" s="5" t="s">
        <v>855</v>
      </c>
      <c r="B318">
        <v>1</v>
      </c>
      <c r="D318" s="6" t="s">
        <v>33</v>
      </c>
      <c r="F318" s="7">
        <v>42958</v>
      </c>
    </row>
    <row r="319" spans="1:6" x14ac:dyDescent="0.3">
      <c r="A319" s="5" t="s">
        <v>856</v>
      </c>
      <c r="B319">
        <v>1</v>
      </c>
      <c r="D319" s="6" t="s">
        <v>51</v>
      </c>
      <c r="F319" s="6" t="s">
        <v>1155</v>
      </c>
    </row>
    <row r="320" spans="1:6" x14ac:dyDescent="0.3">
      <c r="A320" s="5" t="s">
        <v>858</v>
      </c>
      <c r="B320">
        <v>1</v>
      </c>
      <c r="D320" s="6" t="s">
        <v>38</v>
      </c>
      <c r="F320" s="7">
        <v>43000</v>
      </c>
    </row>
    <row r="321" spans="1:6" x14ac:dyDescent="0.3">
      <c r="A321" s="5" t="s">
        <v>183</v>
      </c>
      <c r="B321">
        <v>1</v>
      </c>
      <c r="D321" s="6" t="s">
        <v>65</v>
      </c>
      <c r="F321" s="6" t="s">
        <v>1151</v>
      </c>
    </row>
    <row r="322" spans="1:6" x14ac:dyDescent="0.3">
      <c r="A322" s="5" t="s">
        <v>184</v>
      </c>
      <c r="B322">
        <v>1</v>
      </c>
      <c r="D322" s="6" t="s">
        <v>22</v>
      </c>
      <c r="F322" s="7">
        <v>43003</v>
      </c>
    </row>
    <row r="323" spans="1:6" x14ac:dyDescent="0.3">
      <c r="A323" s="5" t="s">
        <v>886</v>
      </c>
      <c r="B323">
        <v>1</v>
      </c>
      <c r="D323" s="6" t="s">
        <v>70</v>
      </c>
      <c r="F323" s="6" t="s">
        <v>1155</v>
      </c>
    </row>
    <row r="324" spans="1:6" x14ac:dyDescent="0.3">
      <c r="A324" s="5" t="s">
        <v>887</v>
      </c>
      <c r="B324">
        <v>1</v>
      </c>
      <c r="D324" s="6" t="s">
        <v>32</v>
      </c>
      <c r="F324" s="7">
        <v>43016</v>
      </c>
    </row>
    <row r="325" spans="1:6" x14ac:dyDescent="0.3">
      <c r="A325" s="5" t="s">
        <v>891</v>
      </c>
      <c r="B325">
        <v>1</v>
      </c>
      <c r="D325" s="6" t="s">
        <v>64</v>
      </c>
      <c r="F325" s="6" t="s">
        <v>1153</v>
      </c>
    </row>
    <row r="326" spans="1:6" x14ac:dyDescent="0.3">
      <c r="A326" s="5" t="s">
        <v>115</v>
      </c>
      <c r="B326">
        <v>1</v>
      </c>
      <c r="D326" s="6" t="s">
        <v>58</v>
      </c>
      <c r="F326" s="7">
        <v>43078</v>
      </c>
    </row>
    <row r="327" spans="1:6" x14ac:dyDescent="0.3">
      <c r="A327" s="5" t="s">
        <v>919</v>
      </c>
      <c r="B327">
        <v>1</v>
      </c>
      <c r="D327" s="6" t="s">
        <v>47</v>
      </c>
      <c r="F327" s="6" t="s">
        <v>1150</v>
      </c>
    </row>
    <row r="328" spans="1:6" x14ac:dyDescent="0.3">
      <c r="A328" s="5" t="s">
        <v>935</v>
      </c>
      <c r="B328">
        <v>1</v>
      </c>
      <c r="D328" s="6" t="s">
        <v>11</v>
      </c>
      <c r="F328" s="7">
        <v>43091</v>
      </c>
    </row>
    <row r="329" spans="1:6" x14ac:dyDescent="0.3">
      <c r="A329" s="5" t="s">
        <v>942</v>
      </c>
      <c r="B329">
        <v>1</v>
      </c>
      <c r="D329" s="6" t="s">
        <v>67</v>
      </c>
      <c r="F329" s="6" t="s">
        <v>1161</v>
      </c>
    </row>
    <row r="330" spans="1:6" x14ac:dyDescent="0.3">
      <c r="A330" s="5" t="s">
        <v>191</v>
      </c>
      <c r="B330">
        <v>1</v>
      </c>
      <c r="D330" s="6" t="s">
        <v>68</v>
      </c>
      <c r="F330" s="7">
        <v>43108</v>
      </c>
    </row>
    <row r="331" spans="1:6" x14ac:dyDescent="0.3">
      <c r="A331" s="5" t="s">
        <v>954</v>
      </c>
      <c r="B331">
        <v>1</v>
      </c>
      <c r="D331" s="6" t="s">
        <v>41</v>
      </c>
      <c r="F331" s="6" t="s">
        <v>1153</v>
      </c>
    </row>
    <row r="332" spans="1:6" x14ac:dyDescent="0.3">
      <c r="A332" s="5" t="s">
        <v>976</v>
      </c>
      <c r="B332">
        <v>1</v>
      </c>
      <c r="D332" s="5">
        <v>30</v>
      </c>
      <c r="F332" s="7">
        <v>43229</v>
      </c>
    </row>
    <row r="333" spans="1:6" x14ac:dyDescent="0.3">
      <c r="A333" s="5" t="s">
        <v>998</v>
      </c>
      <c r="B333">
        <v>1</v>
      </c>
      <c r="D333" s="6" t="s">
        <v>29</v>
      </c>
      <c r="F333" s="6" t="s">
        <v>1153</v>
      </c>
    </row>
    <row r="334" spans="1:6" x14ac:dyDescent="0.3">
      <c r="A334" s="5" t="s">
        <v>1003</v>
      </c>
      <c r="B334">
        <v>1</v>
      </c>
      <c r="D334" s="6" t="s">
        <v>33</v>
      </c>
      <c r="F334" s="7">
        <v>43251</v>
      </c>
    </row>
    <row r="335" spans="1:6" x14ac:dyDescent="0.3">
      <c r="A335" s="5" t="s">
        <v>1013</v>
      </c>
      <c r="B335">
        <v>1</v>
      </c>
      <c r="D335" s="6" t="s">
        <v>51</v>
      </c>
      <c r="F335" s="6" t="s">
        <v>1155</v>
      </c>
    </row>
    <row r="336" spans="1:6" x14ac:dyDescent="0.3">
      <c r="A336" s="5" t="s">
        <v>1016</v>
      </c>
      <c r="B336">
        <v>1</v>
      </c>
      <c r="D336" s="6" t="s">
        <v>60</v>
      </c>
      <c r="F336" s="7">
        <v>43385</v>
      </c>
    </row>
    <row r="337" spans="1:6" x14ac:dyDescent="0.3">
      <c r="A337" s="5" t="s">
        <v>198</v>
      </c>
      <c r="B337">
        <v>1</v>
      </c>
      <c r="D337" s="6" t="s">
        <v>65</v>
      </c>
      <c r="F337" s="6" t="s">
        <v>1152</v>
      </c>
    </row>
    <row r="338" spans="1:6" x14ac:dyDescent="0.3">
      <c r="A338" s="5" t="s">
        <v>1065</v>
      </c>
      <c r="B338">
        <v>1</v>
      </c>
      <c r="D338" s="6" t="s">
        <v>22</v>
      </c>
      <c r="F338" s="7">
        <v>43538</v>
      </c>
    </row>
    <row r="339" spans="1:6" x14ac:dyDescent="0.3">
      <c r="A339" s="5" t="s">
        <v>1071</v>
      </c>
      <c r="B339">
        <v>1</v>
      </c>
      <c r="D339" s="6" t="s">
        <v>56</v>
      </c>
      <c r="F339" s="6" t="s">
        <v>1153</v>
      </c>
    </row>
    <row r="340" spans="1:6" x14ac:dyDescent="0.3">
      <c r="A340" s="5" t="s">
        <v>1090</v>
      </c>
      <c r="B340">
        <v>1</v>
      </c>
      <c r="D340" s="6" t="s">
        <v>32</v>
      </c>
      <c r="F340" s="7">
        <v>43558</v>
      </c>
    </row>
    <row r="341" spans="1:6" x14ac:dyDescent="0.3">
      <c r="A341" s="5" t="s">
        <v>1091</v>
      </c>
      <c r="B341">
        <v>1</v>
      </c>
      <c r="D341" s="6" t="s">
        <v>58</v>
      </c>
      <c r="F341" s="6" t="s">
        <v>1155</v>
      </c>
    </row>
    <row r="342" spans="1:6" x14ac:dyDescent="0.3">
      <c r="A342" s="5" t="s">
        <v>1099</v>
      </c>
      <c r="B342">
        <v>1</v>
      </c>
      <c r="D342" s="6" t="s">
        <v>71</v>
      </c>
      <c r="F342" s="7">
        <v>43594</v>
      </c>
    </row>
    <row r="343" spans="1:6" x14ac:dyDescent="0.3">
      <c r="A343" s="5" t="s">
        <v>1104</v>
      </c>
      <c r="B343">
        <v>1</v>
      </c>
      <c r="D343" s="6" t="s">
        <v>66</v>
      </c>
      <c r="F343" s="6" t="s">
        <v>1155</v>
      </c>
    </row>
    <row r="344" spans="1:6" x14ac:dyDescent="0.3">
      <c r="A344" s="5" t="s">
        <v>1111</v>
      </c>
      <c r="B344">
        <v>85</v>
      </c>
      <c r="C344">
        <f>COUNTA(A351:A1265)</f>
        <v>915</v>
      </c>
      <c r="D344" s="6" t="s">
        <v>27</v>
      </c>
      <c r="F344" s="7">
        <v>43608</v>
      </c>
    </row>
    <row r="345" spans="1:6" x14ac:dyDescent="0.3">
      <c r="D345" s="6" t="s">
        <v>54</v>
      </c>
      <c r="F345" s="6" t="s">
        <v>1156</v>
      </c>
    </row>
    <row r="346" spans="1:6" x14ac:dyDescent="0.3">
      <c r="D346" s="6" t="s">
        <v>11</v>
      </c>
      <c r="F346" s="7">
        <v>43681</v>
      </c>
    </row>
    <row r="347" spans="1:6" x14ac:dyDescent="0.3">
      <c r="A347">
        <v>13</v>
      </c>
      <c r="B347" t="s">
        <v>101</v>
      </c>
      <c r="D347" s="6" t="s">
        <v>17</v>
      </c>
      <c r="F347" s="6" t="s">
        <v>1153</v>
      </c>
    </row>
    <row r="348" spans="1:6" x14ac:dyDescent="0.3">
      <c r="D348" s="6" t="s">
        <v>62</v>
      </c>
      <c r="F348" s="7">
        <v>43810</v>
      </c>
    </row>
    <row r="349" spans="1:6" x14ac:dyDescent="0.3">
      <c r="D349" s="6" t="s">
        <v>41</v>
      </c>
      <c r="F349" s="6" t="s">
        <v>1156</v>
      </c>
    </row>
    <row r="350" spans="1:6" x14ac:dyDescent="0.3">
      <c r="A350" s="4" t="s">
        <v>1110</v>
      </c>
      <c r="B350" t="s">
        <v>1148</v>
      </c>
      <c r="D350" s="5">
        <v>31</v>
      </c>
      <c r="F350" s="7">
        <v>43821</v>
      </c>
    </row>
    <row r="351" spans="1:6" x14ac:dyDescent="0.3">
      <c r="A351" s="5" t="s">
        <v>108</v>
      </c>
      <c r="B351">
        <v>1</v>
      </c>
      <c r="D351" s="6" t="s">
        <v>29</v>
      </c>
      <c r="F351" s="6" t="s">
        <v>1155</v>
      </c>
    </row>
    <row r="352" spans="1:6" x14ac:dyDescent="0.3">
      <c r="A352" s="5" t="s">
        <v>117</v>
      </c>
      <c r="B352">
        <v>0</v>
      </c>
      <c r="D352" s="6" t="s">
        <v>51</v>
      </c>
      <c r="F352" s="7">
        <v>43865</v>
      </c>
    </row>
    <row r="353" spans="1:6" x14ac:dyDescent="0.3">
      <c r="A353" s="5" t="s">
        <v>207</v>
      </c>
      <c r="B353">
        <v>0</v>
      </c>
      <c r="D353" s="6" t="s">
        <v>59</v>
      </c>
      <c r="F353" s="6" t="s">
        <v>1159</v>
      </c>
    </row>
    <row r="354" spans="1:6" x14ac:dyDescent="0.3">
      <c r="A354" s="5" t="s">
        <v>1107</v>
      </c>
      <c r="B354">
        <v>0</v>
      </c>
      <c r="D354" s="6" t="s">
        <v>26</v>
      </c>
      <c r="F354" s="7">
        <v>43899</v>
      </c>
    </row>
    <row r="355" spans="1:6" x14ac:dyDescent="0.3">
      <c r="A355" s="5" t="s">
        <v>208</v>
      </c>
      <c r="B355">
        <v>0</v>
      </c>
      <c r="D355" s="6" t="s">
        <v>22</v>
      </c>
      <c r="F355" s="6" t="s">
        <v>1160</v>
      </c>
    </row>
    <row r="356" spans="1:6" x14ac:dyDescent="0.3">
      <c r="A356" s="5" t="s">
        <v>209</v>
      </c>
      <c r="B356">
        <v>0</v>
      </c>
      <c r="D356" s="6" t="s">
        <v>55</v>
      </c>
      <c r="F356" s="7">
        <v>43945</v>
      </c>
    </row>
    <row r="357" spans="1:6" x14ac:dyDescent="0.3">
      <c r="A357" s="5" t="s">
        <v>210</v>
      </c>
      <c r="B357">
        <v>0</v>
      </c>
      <c r="D357" s="6" t="s">
        <v>70</v>
      </c>
      <c r="F357" s="6" t="s">
        <v>1161</v>
      </c>
    </row>
    <row r="358" spans="1:6" x14ac:dyDescent="0.3">
      <c r="A358" s="5" t="s">
        <v>211</v>
      </c>
      <c r="B358">
        <v>0</v>
      </c>
      <c r="D358" s="6" t="s">
        <v>32</v>
      </c>
      <c r="F358" s="7">
        <v>43991</v>
      </c>
    </row>
    <row r="359" spans="1:6" x14ac:dyDescent="0.3">
      <c r="A359" s="5" t="s">
        <v>212</v>
      </c>
      <c r="B359">
        <v>1</v>
      </c>
      <c r="D359" s="6" t="s">
        <v>72</v>
      </c>
      <c r="F359" s="6" t="s">
        <v>1157</v>
      </c>
    </row>
    <row r="360" spans="1:6" x14ac:dyDescent="0.3">
      <c r="A360" s="5" t="s">
        <v>213</v>
      </c>
      <c r="B360">
        <v>0</v>
      </c>
      <c r="D360" s="6" t="s">
        <v>71</v>
      </c>
      <c r="F360" s="7">
        <v>44020</v>
      </c>
    </row>
    <row r="361" spans="1:6" x14ac:dyDescent="0.3">
      <c r="A361" s="5" t="s">
        <v>214</v>
      </c>
      <c r="B361">
        <v>0</v>
      </c>
      <c r="D361" s="6" t="s">
        <v>27</v>
      </c>
      <c r="F361" s="6" t="s">
        <v>1150</v>
      </c>
    </row>
    <row r="362" spans="1:6" x14ac:dyDescent="0.3">
      <c r="A362" s="5" t="s">
        <v>215</v>
      </c>
      <c r="B362">
        <v>0</v>
      </c>
      <c r="D362" s="6" t="s">
        <v>11</v>
      </c>
      <c r="F362" s="7">
        <v>44024</v>
      </c>
    </row>
    <row r="363" spans="1:6" x14ac:dyDescent="0.3">
      <c r="A363" s="5" t="s">
        <v>216</v>
      </c>
      <c r="B363">
        <v>0</v>
      </c>
      <c r="D363" s="6" t="s">
        <v>41</v>
      </c>
      <c r="F363" s="6" t="s">
        <v>1161</v>
      </c>
    </row>
    <row r="364" spans="1:6" x14ac:dyDescent="0.3">
      <c r="A364" s="5" t="s">
        <v>118</v>
      </c>
      <c r="B364">
        <v>0</v>
      </c>
      <c r="D364" s="5">
        <v>32</v>
      </c>
      <c r="F364" s="7">
        <v>44029</v>
      </c>
    </row>
    <row r="365" spans="1:6" x14ac:dyDescent="0.3">
      <c r="A365" s="5" t="s">
        <v>217</v>
      </c>
      <c r="B365">
        <v>0</v>
      </c>
      <c r="D365" s="6" t="s">
        <v>60</v>
      </c>
      <c r="F365" s="6" t="s">
        <v>1150</v>
      </c>
    </row>
    <row r="366" spans="1:6" x14ac:dyDescent="0.3">
      <c r="A366" s="5" t="s">
        <v>218</v>
      </c>
      <c r="B366">
        <v>0</v>
      </c>
      <c r="D366" s="6" t="s">
        <v>26</v>
      </c>
      <c r="F366" s="6" t="s">
        <v>1161</v>
      </c>
    </row>
    <row r="367" spans="1:6" x14ac:dyDescent="0.3">
      <c r="A367" s="5" t="s">
        <v>219</v>
      </c>
      <c r="B367">
        <v>0</v>
      </c>
      <c r="D367" s="6" t="s">
        <v>22</v>
      </c>
      <c r="F367" s="7">
        <v>44099</v>
      </c>
    </row>
    <row r="368" spans="1:6" x14ac:dyDescent="0.3">
      <c r="A368" s="5" t="s">
        <v>220</v>
      </c>
      <c r="B368">
        <v>0</v>
      </c>
      <c r="D368" s="6" t="s">
        <v>48</v>
      </c>
      <c r="F368" s="6" t="s">
        <v>1159</v>
      </c>
    </row>
    <row r="369" spans="1:6" x14ac:dyDescent="0.3">
      <c r="A369" s="5" t="s">
        <v>221</v>
      </c>
      <c r="B369">
        <v>0</v>
      </c>
      <c r="D369" s="6" t="s">
        <v>52</v>
      </c>
      <c r="F369" s="7">
        <v>44107</v>
      </c>
    </row>
    <row r="370" spans="1:6" x14ac:dyDescent="0.3">
      <c r="A370" s="5" t="s">
        <v>222</v>
      </c>
      <c r="B370">
        <v>0</v>
      </c>
      <c r="D370" s="6" t="s">
        <v>56</v>
      </c>
      <c r="F370" s="6" t="s">
        <v>1159</v>
      </c>
    </row>
    <row r="371" spans="1:6" x14ac:dyDescent="0.3">
      <c r="A371" s="5" t="s">
        <v>223</v>
      </c>
      <c r="B371">
        <v>0</v>
      </c>
      <c r="D371" s="6" t="s">
        <v>32</v>
      </c>
      <c r="F371" s="7">
        <v>44177</v>
      </c>
    </row>
    <row r="372" spans="1:6" x14ac:dyDescent="0.3">
      <c r="A372" s="5" t="s">
        <v>224</v>
      </c>
      <c r="B372">
        <v>0</v>
      </c>
      <c r="D372" s="6" t="s">
        <v>63</v>
      </c>
      <c r="F372" s="6" t="s">
        <v>1153</v>
      </c>
    </row>
    <row r="373" spans="1:6" x14ac:dyDescent="0.3">
      <c r="A373" s="5" t="s">
        <v>225</v>
      </c>
      <c r="B373">
        <v>0</v>
      </c>
      <c r="D373" s="6" t="s">
        <v>66</v>
      </c>
      <c r="F373" s="7">
        <v>44186</v>
      </c>
    </row>
    <row r="374" spans="1:6" x14ac:dyDescent="0.3">
      <c r="A374" s="5" t="s">
        <v>226</v>
      </c>
      <c r="B374">
        <v>0</v>
      </c>
      <c r="D374" s="6" t="s">
        <v>27</v>
      </c>
      <c r="F374" s="6" t="s">
        <v>1153</v>
      </c>
    </row>
    <row r="375" spans="1:6" x14ac:dyDescent="0.3">
      <c r="A375" s="5" t="s">
        <v>119</v>
      </c>
      <c r="B375">
        <v>0</v>
      </c>
      <c r="D375" s="6" t="s">
        <v>54</v>
      </c>
      <c r="F375" s="7">
        <v>44203</v>
      </c>
    </row>
    <row r="376" spans="1:6" x14ac:dyDescent="0.3">
      <c r="A376" s="5" t="s">
        <v>227</v>
      </c>
      <c r="B376">
        <v>0</v>
      </c>
      <c r="D376" s="6" t="s">
        <v>11</v>
      </c>
      <c r="F376" s="6" t="s">
        <v>1153</v>
      </c>
    </row>
    <row r="377" spans="1:6" x14ac:dyDescent="0.3">
      <c r="A377" s="5" t="s">
        <v>228</v>
      </c>
      <c r="B377">
        <v>0</v>
      </c>
      <c r="D377" s="6" t="s">
        <v>41</v>
      </c>
      <c r="F377" s="7">
        <v>44211</v>
      </c>
    </row>
    <row r="378" spans="1:6" x14ac:dyDescent="0.3">
      <c r="A378" s="5" t="s">
        <v>229</v>
      </c>
      <c r="B378">
        <v>0</v>
      </c>
      <c r="D378" s="5">
        <v>33</v>
      </c>
      <c r="F378" s="6" t="s">
        <v>1152</v>
      </c>
    </row>
    <row r="379" spans="1:6" x14ac:dyDescent="0.3">
      <c r="A379" s="5" t="s">
        <v>230</v>
      </c>
      <c r="B379">
        <v>0</v>
      </c>
      <c r="D379" s="6" t="s">
        <v>29</v>
      </c>
      <c r="F379" s="7">
        <v>44229</v>
      </c>
    </row>
    <row r="380" spans="1:6" x14ac:dyDescent="0.3">
      <c r="A380" s="5" t="s">
        <v>231</v>
      </c>
      <c r="B380">
        <v>0</v>
      </c>
      <c r="D380" s="6" t="s">
        <v>33</v>
      </c>
      <c r="F380" s="6" t="s">
        <v>1154</v>
      </c>
    </row>
    <row r="381" spans="1:6" x14ac:dyDescent="0.3">
      <c r="A381" s="5" t="s">
        <v>232</v>
      </c>
      <c r="B381">
        <v>0</v>
      </c>
      <c r="D381" s="6" t="s">
        <v>51</v>
      </c>
      <c r="F381" s="7">
        <v>44257</v>
      </c>
    </row>
    <row r="382" spans="1:6" x14ac:dyDescent="0.3">
      <c r="A382" s="5" t="s">
        <v>233</v>
      </c>
      <c r="B382">
        <v>0</v>
      </c>
      <c r="D382" s="6" t="s">
        <v>60</v>
      </c>
      <c r="F382" s="6" t="s">
        <v>1158</v>
      </c>
    </row>
    <row r="383" spans="1:6" x14ac:dyDescent="0.3">
      <c r="A383" s="5" t="s">
        <v>234</v>
      </c>
      <c r="B383">
        <v>0</v>
      </c>
      <c r="D383" s="6" t="s">
        <v>22</v>
      </c>
      <c r="F383" s="7">
        <v>44263</v>
      </c>
    </row>
    <row r="384" spans="1:6" x14ac:dyDescent="0.3">
      <c r="A384" s="5" t="s">
        <v>235</v>
      </c>
      <c r="B384">
        <v>0</v>
      </c>
      <c r="D384" s="6" t="s">
        <v>56</v>
      </c>
      <c r="F384" s="6" t="s">
        <v>1161</v>
      </c>
    </row>
    <row r="385" spans="1:6" x14ac:dyDescent="0.3">
      <c r="A385" s="5" t="s">
        <v>236</v>
      </c>
      <c r="B385">
        <v>0</v>
      </c>
      <c r="D385" s="6" t="s">
        <v>32</v>
      </c>
      <c r="F385" s="7">
        <v>44295</v>
      </c>
    </row>
    <row r="386" spans="1:6" x14ac:dyDescent="0.3">
      <c r="A386" s="5" t="s">
        <v>120</v>
      </c>
      <c r="B386">
        <v>0</v>
      </c>
      <c r="D386" s="6" t="s">
        <v>63</v>
      </c>
      <c r="F386" s="6" t="s">
        <v>1161</v>
      </c>
    </row>
    <row r="387" spans="1:6" x14ac:dyDescent="0.3">
      <c r="A387" s="5" t="s">
        <v>237</v>
      </c>
      <c r="B387">
        <v>0</v>
      </c>
      <c r="D387" s="6" t="s">
        <v>27</v>
      </c>
      <c r="F387" s="7">
        <v>44306</v>
      </c>
    </row>
    <row r="388" spans="1:6" x14ac:dyDescent="0.3">
      <c r="A388" s="5" t="s">
        <v>238</v>
      </c>
      <c r="B388">
        <v>1</v>
      </c>
      <c r="D388" s="6" t="s">
        <v>54</v>
      </c>
      <c r="F388" s="6" t="s">
        <v>1160</v>
      </c>
    </row>
    <row r="389" spans="1:6" x14ac:dyDescent="0.3">
      <c r="A389" s="5" t="s">
        <v>239</v>
      </c>
      <c r="B389">
        <v>0</v>
      </c>
      <c r="D389" s="6" t="s">
        <v>11</v>
      </c>
      <c r="F389" s="7">
        <v>44317</v>
      </c>
    </row>
    <row r="390" spans="1:6" x14ac:dyDescent="0.3">
      <c r="A390" s="5" t="s">
        <v>240</v>
      </c>
      <c r="B390">
        <v>0</v>
      </c>
      <c r="D390" s="6" t="s">
        <v>41</v>
      </c>
      <c r="F390" s="6" t="s">
        <v>1161</v>
      </c>
    </row>
    <row r="391" spans="1:6" x14ac:dyDescent="0.3">
      <c r="A391" s="5" t="s">
        <v>241</v>
      </c>
      <c r="B391">
        <v>0</v>
      </c>
      <c r="D391" s="5">
        <v>34</v>
      </c>
      <c r="F391" s="7">
        <v>44334</v>
      </c>
    </row>
    <row r="392" spans="1:6" x14ac:dyDescent="0.3">
      <c r="A392" s="5" t="s">
        <v>242</v>
      </c>
      <c r="B392">
        <v>0</v>
      </c>
      <c r="D392" s="6" t="s">
        <v>51</v>
      </c>
      <c r="F392" s="6" t="s">
        <v>1150</v>
      </c>
    </row>
    <row r="393" spans="1:6" x14ac:dyDescent="0.3">
      <c r="A393" s="5" t="s">
        <v>243</v>
      </c>
      <c r="B393">
        <v>0</v>
      </c>
      <c r="D393" s="6" t="s">
        <v>59</v>
      </c>
      <c r="F393" s="7">
        <v>44336</v>
      </c>
    </row>
    <row r="394" spans="1:6" x14ac:dyDescent="0.3">
      <c r="A394" s="5" t="s">
        <v>244</v>
      </c>
      <c r="B394">
        <v>0</v>
      </c>
      <c r="D394" s="6" t="s">
        <v>38</v>
      </c>
      <c r="F394" s="6" t="s">
        <v>1153</v>
      </c>
    </row>
    <row r="395" spans="1:6" x14ac:dyDescent="0.3">
      <c r="A395" s="5" t="s">
        <v>245</v>
      </c>
      <c r="B395">
        <v>0</v>
      </c>
      <c r="D395" s="6" t="s">
        <v>22</v>
      </c>
      <c r="F395" s="7">
        <v>44340</v>
      </c>
    </row>
    <row r="396" spans="1:6" x14ac:dyDescent="0.3">
      <c r="A396" s="5" t="s">
        <v>246</v>
      </c>
      <c r="B396">
        <v>0</v>
      </c>
      <c r="D396" s="6" t="s">
        <v>48</v>
      </c>
      <c r="F396" s="6" t="s">
        <v>1153</v>
      </c>
    </row>
    <row r="397" spans="1:6" x14ac:dyDescent="0.3">
      <c r="A397" s="5" t="s">
        <v>121</v>
      </c>
      <c r="B397">
        <v>0</v>
      </c>
      <c r="D397" s="6" t="s">
        <v>70</v>
      </c>
      <c r="F397" s="7">
        <v>44371</v>
      </c>
    </row>
    <row r="398" spans="1:6" x14ac:dyDescent="0.3">
      <c r="A398" s="5" t="s">
        <v>247</v>
      </c>
      <c r="B398">
        <v>0</v>
      </c>
      <c r="D398" s="6" t="s">
        <v>32</v>
      </c>
      <c r="F398" s="6" t="s">
        <v>1157</v>
      </c>
    </row>
    <row r="399" spans="1:6" x14ac:dyDescent="0.3">
      <c r="A399" s="5" t="s">
        <v>248</v>
      </c>
      <c r="B399">
        <v>0</v>
      </c>
      <c r="D399" s="6" t="s">
        <v>64</v>
      </c>
      <c r="F399" s="7">
        <v>44386</v>
      </c>
    </row>
    <row r="400" spans="1:6" x14ac:dyDescent="0.3">
      <c r="A400" s="5" t="s">
        <v>249</v>
      </c>
      <c r="B400">
        <v>0</v>
      </c>
      <c r="D400" s="6" t="s">
        <v>69</v>
      </c>
      <c r="F400" s="6" t="s">
        <v>1161</v>
      </c>
    </row>
    <row r="401" spans="1:6" x14ac:dyDescent="0.3">
      <c r="A401" s="5" t="s">
        <v>250</v>
      </c>
      <c r="B401">
        <v>0</v>
      </c>
      <c r="D401" s="6" t="s">
        <v>27</v>
      </c>
      <c r="F401" s="7">
        <v>44404</v>
      </c>
    </row>
    <row r="402" spans="1:6" x14ac:dyDescent="0.3">
      <c r="A402" s="5" t="s">
        <v>251</v>
      </c>
      <c r="B402">
        <v>0</v>
      </c>
      <c r="D402" s="6" t="s">
        <v>11</v>
      </c>
      <c r="F402" s="6" t="s">
        <v>1150</v>
      </c>
    </row>
    <row r="403" spans="1:6" x14ac:dyDescent="0.3">
      <c r="A403" s="5" t="s">
        <v>252</v>
      </c>
      <c r="B403">
        <v>0</v>
      </c>
      <c r="D403" s="6" t="s">
        <v>68</v>
      </c>
      <c r="F403" s="7">
        <v>44422</v>
      </c>
    </row>
    <row r="404" spans="1:6" x14ac:dyDescent="0.3">
      <c r="A404" s="5" t="s">
        <v>253</v>
      </c>
      <c r="B404">
        <v>0</v>
      </c>
      <c r="D404" s="6" t="s">
        <v>17</v>
      </c>
      <c r="F404" s="6" t="s">
        <v>1153</v>
      </c>
    </row>
    <row r="405" spans="1:6" x14ac:dyDescent="0.3">
      <c r="A405" s="5" t="s">
        <v>254</v>
      </c>
      <c r="B405">
        <v>0</v>
      </c>
      <c r="D405" s="6" t="s">
        <v>41</v>
      </c>
      <c r="F405" s="7">
        <v>44465</v>
      </c>
    </row>
    <row r="406" spans="1:6" x14ac:dyDescent="0.3">
      <c r="A406" s="5" t="s">
        <v>255</v>
      </c>
      <c r="B406">
        <v>0</v>
      </c>
      <c r="D406" s="5">
        <v>35</v>
      </c>
      <c r="F406" s="6" t="s">
        <v>1153</v>
      </c>
    </row>
    <row r="407" spans="1:6" x14ac:dyDescent="0.3">
      <c r="A407" s="5" t="s">
        <v>256</v>
      </c>
      <c r="B407">
        <v>0</v>
      </c>
      <c r="D407" s="6" t="s">
        <v>29</v>
      </c>
      <c r="F407" s="7">
        <v>44485</v>
      </c>
    </row>
    <row r="408" spans="1:6" x14ac:dyDescent="0.3">
      <c r="A408" s="5" t="s">
        <v>122</v>
      </c>
      <c r="B408">
        <v>1</v>
      </c>
      <c r="D408" s="6" t="s">
        <v>51</v>
      </c>
      <c r="F408" s="6" t="s">
        <v>1152</v>
      </c>
    </row>
    <row r="409" spans="1:6" x14ac:dyDescent="0.3">
      <c r="A409" s="5" t="s">
        <v>257</v>
      </c>
      <c r="B409">
        <v>0</v>
      </c>
      <c r="D409" s="6" t="s">
        <v>59</v>
      </c>
      <c r="F409" s="7">
        <v>44491</v>
      </c>
    </row>
    <row r="410" spans="1:6" x14ac:dyDescent="0.3">
      <c r="A410" s="5" t="s">
        <v>258</v>
      </c>
      <c r="B410">
        <v>0</v>
      </c>
      <c r="D410" s="6" t="s">
        <v>26</v>
      </c>
      <c r="F410" s="6" t="s">
        <v>1156</v>
      </c>
    </row>
    <row r="411" spans="1:6" x14ac:dyDescent="0.3">
      <c r="A411" s="5" t="s">
        <v>259</v>
      </c>
      <c r="B411">
        <v>0</v>
      </c>
      <c r="D411" s="6" t="s">
        <v>65</v>
      </c>
      <c r="F411" s="7">
        <v>44510</v>
      </c>
    </row>
    <row r="412" spans="1:6" x14ac:dyDescent="0.3">
      <c r="A412" s="5" t="s">
        <v>260</v>
      </c>
      <c r="B412">
        <v>0</v>
      </c>
      <c r="D412" s="6" t="s">
        <v>22</v>
      </c>
      <c r="F412" s="6" t="s">
        <v>1161</v>
      </c>
    </row>
    <row r="413" spans="1:6" x14ac:dyDescent="0.3">
      <c r="A413" s="5" t="s">
        <v>261</v>
      </c>
      <c r="B413">
        <v>0</v>
      </c>
      <c r="D413" s="6" t="s">
        <v>27</v>
      </c>
      <c r="F413" s="7">
        <v>44661</v>
      </c>
    </row>
    <row r="414" spans="1:6" x14ac:dyDescent="0.3">
      <c r="A414" s="5" t="s">
        <v>262</v>
      </c>
      <c r="B414">
        <v>0</v>
      </c>
      <c r="D414" s="6" t="s">
        <v>11</v>
      </c>
      <c r="F414" s="6" t="s">
        <v>1155</v>
      </c>
    </row>
    <row r="415" spans="1:6" x14ac:dyDescent="0.3">
      <c r="A415" s="5" t="s">
        <v>263</v>
      </c>
      <c r="B415">
        <v>0</v>
      </c>
      <c r="D415" s="6" t="s">
        <v>67</v>
      </c>
      <c r="F415" s="7">
        <v>44662</v>
      </c>
    </row>
    <row r="416" spans="1:6" x14ac:dyDescent="0.3">
      <c r="A416" s="5" t="s">
        <v>264</v>
      </c>
      <c r="B416">
        <v>0</v>
      </c>
      <c r="D416" s="6" t="s">
        <v>17</v>
      </c>
      <c r="F416" s="6" t="s">
        <v>1154</v>
      </c>
    </row>
    <row r="417" spans="1:6" x14ac:dyDescent="0.3">
      <c r="A417" s="5" t="s">
        <v>265</v>
      </c>
      <c r="B417">
        <v>0</v>
      </c>
      <c r="D417" s="6" t="s">
        <v>41</v>
      </c>
      <c r="F417" s="7">
        <v>44671</v>
      </c>
    </row>
    <row r="418" spans="1:6" x14ac:dyDescent="0.3">
      <c r="A418" s="5" t="s">
        <v>266</v>
      </c>
      <c r="B418">
        <v>0</v>
      </c>
      <c r="D418" s="5">
        <v>36</v>
      </c>
      <c r="F418" s="6" t="s">
        <v>1160</v>
      </c>
    </row>
    <row r="419" spans="1:6" x14ac:dyDescent="0.3">
      <c r="A419" s="5" t="s">
        <v>123</v>
      </c>
      <c r="B419">
        <v>0</v>
      </c>
      <c r="D419" s="6" t="s">
        <v>33</v>
      </c>
      <c r="F419" s="7">
        <v>44699</v>
      </c>
    </row>
    <row r="420" spans="1:6" x14ac:dyDescent="0.3">
      <c r="A420" s="5" t="s">
        <v>267</v>
      </c>
      <c r="B420">
        <v>1</v>
      </c>
      <c r="D420" s="6" t="s">
        <v>60</v>
      </c>
      <c r="F420" s="6" t="s">
        <v>1159</v>
      </c>
    </row>
    <row r="421" spans="1:6" x14ac:dyDescent="0.3">
      <c r="A421" s="5" t="s">
        <v>268</v>
      </c>
      <c r="B421">
        <v>0</v>
      </c>
      <c r="D421" s="6" t="s">
        <v>26</v>
      </c>
      <c r="F421" s="7">
        <v>44715</v>
      </c>
    </row>
    <row r="422" spans="1:6" x14ac:dyDescent="0.3">
      <c r="A422" s="5" t="s">
        <v>269</v>
      </c>
      <c r="B422">
        <v>0</v>
      </c>
      <c r="D422" s="6" t="s">
        <v>38</v>
      </c>
      <c r="F422" s="6" t="s">
        <v>1154</v>
      </c>
    </row>
    <row r="423" spans="1:6" x14ac:dyDescent="0.3">
      <c r="A423" s="5" t="s">
        <v>270</v>
      </c>
      <c r="B423">
        <v>0</v>
      </c>
      <c r="D423" s="6" t="s">
        <v>22</v>
      </c>
      <c r="F423" s="7">
        <v>44732</v>
      </c>
    </row>
    <row r="424" spans="1:6" x14ac:dyDescent="0.3">
      <c r="A424" s="5" t="s">
        <v>271</v>
      </c>
      <c r="B424">
        <v>0</v>
      </c>
      <c r="D424" s="6" t="s">
        <v>52</v>
      </c>
      <c r="F424" s="6" t="s">
        <v>1152</v>
      </c>
    </row>
    <row r="425" spans="1:6" x14ac:dyDescent="0.3">
      <c r="A425" s="5" t="s">
        <v>272</v>
      </c>
      <c r="B425">
        <v>0</v>
      </c>
      <c r="D425" s="6" t="s">
        <v>56</v>
      </c>
      <c r="F425" s="7">
        <v>44790</v>
      </c>
    </row>
    <row r="426" spans="1:6" x14ac:dyDescent="0.3">
      <c r="A426" s="5" t="s">
        <v>273</v>
      </c>
      <c r="B426">
        <v>0</v>
      </c>
      <c r="D426" s="6" t="s">
        <v>50</v>
      </c>
      <c r="F426" s="6" t="s">
        <v>1155</v>
      </c>
    </row>
    <row r="427" spans="1:6" x14ac:dyDescent="0.3">
      <c r="A427" s="5" t="s">
        <v>274</v>
      </c>
      <c r="B427">
        <v>0</v>
      </c>
      <c r="D427" s="6" t="s">
        <v>32</v>
      </c>
      <c r="F427" s="5" t="s">
        <v>1149</v>
      </c>
    </row>
    <row r="428" spans="1:6" x14ac:dyDescent="0.3">
      <c r="A428" s="5" t="s">
        <v>275</v>
      </c>
      <c r="B428">
        <v>0</v>
      </c>
      <c r="D428" s="6" t="s">
        <v>72</v>
      </c>
      <c r="F428" s="6" t="s">
        <v>1150</v>
      </c>
    </row>
    <row r="429" spans="1:6" x14ac:dyDescent="0.3">
      <c r="A429" s="5" t="s">
        <v>276</v>
      </c>
      <c r="B429">
        <v>0</v>
      </c>
      <c r="D429" s="6" t="s">
        <v>63</v>
      </c>
      <c r="F429" s="6" t="s">
        <v>1161</v>
      </c>
    </row>
    <row r="430" spans="1:6" x14ac:dyDescent="0.3">
      <c r="A430" s="5" t="s">
        <v>124</v>
      </c>
      <c r="B430">
        <v>0</v>
      </c>
      <c r="D430" s="6" t="s">
        <v>71</v>
      </c>
      <c r="F430" s="6" t="s">
        <v>1151</v>
      </c>
    </row>
    <row r="431" spans="1:6" x14ac:dyDescent="0.3">
      <c r="A431" s="5" t="s">
        <v>277</v>
      </c>
      <c r="B431">
        <v>0</v>
      </c>
      <c r="D431" s="6" t="s">
        <v>27</v>
      </c>
      <c r="F431" s="6" t="s">
        <v>1152</v>
      </c>
    </row>
    <row r="432" spans="1:6" x14ac:dyDescent="0.3">
      <c r="A432" s="5" t="s">
        <v>278</v>
      </c>
      <c r="B432">
        <v>0</v>
      </c>
      <c r="D432" s="6" t="s">
        <v>11</v>
      </c>
      <c r="F432" s="6" t="s">
        <v>1153</v>
      </c>
    </row>
    <row r="433" spans="1:6" x14ac:dyDescent="0.3">
      <c r="A433" s="5" t="s">
        <v>279</v>
      </c>
      <c r="B433">
        <v>0</v>
      </c>
      <c r="D433" s="6" t="s">
        <v>62</v>
      </c>
      <c r="F433" s="6" t="s">
        <v>1154</v>
      </c>
    </row>
    <row r="434" spans="1:6" x14ac:dyDescent="0.3">
      <c r="A434" s="5" t="s">
        <v>280</v>
      </c>
      <c r="B434">
        <v>0</v>
      </c>
      <c r="D434" s="6" t="s">
        <v>41</v>
      </c>
      <c r="F434" s="6" t="s">
        <v>1158</v>
      </c>
    </row>
    <row r="435" spans="1:6" x14ac:dyDescent="0.3">
      <c r="A435" s="5" t="s">
        <v>281</v>
      </c>
      <c r="B435">
        <v>0</v>
      </c>
      <c r="D435" s="5">
        <v>37</v>
      </c>
      <c r="F435" s="6" t="s">
        <v>1159</v>
      </c>
    </row>
    <row r="436" spans="1:6" x14ac:dyDescent="0.3">
      <c r="A436" s="5" t="s">
        <v>282</v>
      </c>
      <c r="B436">
        <v>0</v>
      </c>
      <c r="D436" s="6" t="s">
        <v>29</v>
      </c>
      <c r="F436" s="6" t="s">
        <v>1155</v>
      </c>
    </row>
    <row r="437" spans="1:6" x14ac:dyDescent="0.3">
      <c r="A437" s="5" t="s">
        <v>283</v>
      </c>
      <c r="B437">
        <v>0</v>
      </c>
      <c r="D437" s="6" t="s">
        <v>33</v>
      </c>
      <c r="F437" s="6" t="s">
        <v>1156</v>
      </c>
    </row>
    <row r="438" spans="1:6" x14ac:dyDescent="0.3">
      <c r="A438" s="5" t="s">
        <v>284</v>
      </c>
      <c r="B438">
        <v>0</v>
      </c>
      <c r="D438" s="6" t="s">
        <v>51</v>
      </c>
      <c r="F438" s="6" t="s">
        <v>1160</v>
      </c>
    </row>
    <row r="439" spans="1:6" x14ac:dyDescent="0.3">
      <c r="A439" s="5" t="s">
        <v>285</v>
      </c>
      <c r="B439">
        <v>0</v>
      </c>
      <c r="D439" s="6" t="s">
        <v>60</v>
      </c>
      <c r="F439" s="6" t="s">
        <v>1157</v>
      </c>
    </row>
    <row r="440" spans="1:6" x14ac:dyDescent="0.3">
      <c r="A440" s="5" t="s">
        <v>286</v>
      </c>
      <c r="B440">
        <v>0</v>
      </c>
      <c r="D440" s="6" t="s">
        <v>38</v>
      </c>
      <c r="F440" s="5" t="s">
        <v>1111</v>
      </c>
    </row>
    <row r="441" spans="1:6" x14ac:dyDescent="0.3">
      <c r="A441" s="5" t="s">
        <v>125</v>
      </c>
      <c r="B441">
        <v>0</v>
      </c>
      <c r="D441" s="6" t="s">
        <v>65</v>
      </c>
    </row>
    <row r="442" spans="1:6" x14ac:dyDescent="0.3">
      <c r="A442" s="5" t="s">
        <v>287</v>
      </c>
      <c r="B442">
        <v>0</v>
      </c>
      <c r="D442" s="6" t="s">
        <v>22</v>
      </c>
    </row>
    <row r="443" spans="1:6" x14ac:dyDescent="0.3">
      <c r="A443" s="5" t="s">
        <v>288</v>
      </c>
      <c r="B443">
        <v>0</v>
      </c>
      <c r="D443" s="6" t="s">
        <v>48</v>
      </c>
    </row>
    <row r="444" spans="1:6" x14ac:dyDescent="0.3">
      <c r="A444" s="5" t="s">
        <v>289</v>
      </c>
      <c r="B444">
        <v>0</v>
      </c>
      <c r="D444" s="6" t="s">
        <v>32</v>
      </c>
    </row>
    <row r="445" spans="1:6" x14ac:dyDescent="0.3">
      <c r="A445" s="5" t="s">
        <v>290</v>
      </c>
      <c r="B445">
        <v>0</v>
      </c>
      <c r="D445" s="6" t="s">
        <v>63</v>
      </c>
    </row>
    <row r="446" spans="1:6" x14ac:dyDescent="0.3">
      <c r="A446" s="5" t="s">
        <v>291</v>
      </c>
      <c r="B446">
        <v>0</v>
      </c>
      <c r="D446" s="6" t="s">
        <v>11</v>
      </c>
    </row>
    <row r="447" spans="1:6" x14ac:dyDescent="0.3">
      <c r="A447" s="5" t="s">
        <v>292</v>
      </c>
      <c r="B447">
        <v>0</v>
      </c>
      <c r="D447" s="6" t="s">
        <v>17</v>
      </c>
    </row>
    <row r="448" spans="1:6" x14ac:dyDescent="0.3">
      <c r="A448" s="5" t="s">
        <v>293</v>
      </c>
      <c r="B448">
        <v>0</v>
      </c>
      <c r="D448" s="6" t="s">
        <v>41</v>
      </c>
    </row>
    <row r="449" spans="1:4" x14ac:dyDescent="0.3">
      <c r="A449" s="5" t="s">
        <v>294</v>
      </c>
      <c r="B449">
        <v>0</v>
      </c>
      <c r="D449" s="5">
        <v>38</v>
      </c>
    </row>
    <row r="450" spans="1:4" x14ac:dyDescent="0.3">
      <c r="A450" s="5" t="s">
        <v>295</v>
      </c>
      <c r="B450">
        <v>0</v>
      </c>
      <c r="D450" s="6" t="s">
        <v>33</v>
      </c>
    </row>
    <row r="451" spans="1:4" x14ac:dyDescent="0.3">
      <c r="A451" s="5" t="s">
        <v>296</v>
      </c>
      <c r="B451">
        <v>0</v>
      </c>
      <c r="D451" s="6" t="s">
        <v>57</v>
      </c>
    </row>
    <row r="452" spans="1:4" x14ac:dyDescent="0.3">
      <c r="A452" s="5" t="s">
        <v>126</v>
      </c>
      <c r="B452">
        <v>0</v>
      </c>
      <c r="D452" s="6" t="s">
        <v>22</v>
      </c>
    </row>
    <row r="453" spans="1:4" x14ac:dyDescent="0.3">
      <c r="A453" s="5" t="s">
        <v>297</v>
      </c>
      <c r="B453">
        <v>0</v>
      </c>
      <c r="D453" s="6" t="s">
        <v>55</v>
      </c>
    </row>
    <row r="454" spans="1:4" x14ac:dyDescent="0.3">
      <c r="A454" s="5" t="s">
        <v>298</v>
      </c>
      <c r="B454">
        <v>0</v>
      </c>
      <c r="D454" s="6" t="s">
        <v>50</v>
      </c>
    </row>
    <row r="455" spans="1:4" x14ac:dyDescent="0.3">
      <c r="A455" s="5" t="s">
        <v>299</v>
      </c>
      <c r="B455">
        <v>0</v>
      </c>
      <c r="D455" s="6" t="s">
        <v>32</v>
      </c>
    </row>
    <row r="456" spans="1:4" x14ac:dyDescent="0.3">
      <c r="A456" s="5" t="s">
        <v>300</v>
      </c>
      <c r="B456">
        <v>0</v>
      </c>
      <c r="D456" s="6" t="s">
        <v>66</v>
      </c>
    </row>
    <row r="457" spans="1:4" x14ac:dyDescent="0.3">
      <c r="A457" s="5" t="s">
        <v>301</v>
      </c>
      <c r="B457">
        <v>0</v>
      </c>
      <c r="D457" s="6" t="s">
        <v>27</v>
      </c>
    </row>
    <row r="458" spans="1:4" x14ac:dyDescent="0.3">
      <c r="A458" s="5" t="s">
        <v>302</v>
      </c>
      <c r="B458">
        <v>0</v>
      </c>
      <c r="D458" s="6" t="s">
        <v>11</v>
      </c>
    </row>
    <row r="459" spans="1:4" x14ac:dyDescent="0.3">
      <c r="A459" s="5" t="s">
        <v>303</v>
      </c>
      <c r="B459">
        <v>0</v>
      </c>
      <c r="D459" s="6" t="s">
        <v>41</v>
      </c>
    </row>
    <row r="460" spans="1:4" x14ac:dyDescent="0.3">
      <c r="A460" s="5" t="s">
        <v>304</v>
      </c>
      <c r="B460">
        <v>0</v>
      </c>
      <c r="D460" s="5">
        <v>39</v>
      </c>
    </row>
    <row r="461" spans="1:4" x14ac:dyDescent="0.3">
      <c r="A461" s="5" t="s">
        <v>305</v>
      </c>
      <c r="B461">
        <v>0</v>
      </c>
      <c r="D461" s="6" t="s">
        <v>33</v>
      </c>
    </row>
    <row r="462" spans="1:4" x14ac:dyDescent="0.3">
      <c r="A462" s="5" t="s">
        <v>306</v>
      </c>
      <c r="B462">
        <v>0</v>
      </c>
      <c r="D462" s="6" t="s">
        <v>51</v>
      </c>
    </row>
    <row r="463" spans="1:4" x14ac:dyDescent="0.3">
      <c r="A463" s="5" t="s">
        <v>109</v>
      </c>
      <c r="B463">
        <v>0</v>
      </c>
      <c r="D463" s="6" t="s">
        <v>22</v>
      </c>
    </row>
    <row r="464" spans="1:4" x14ac:dyDescent="0.3">
      <c r="A464" s="5" t="s">
        <v>127</v>
      </c>
      <c r="B464">
        <v>0</v>
      </c>
      <c r="D464" s="6" t="s">
        <v>52</v>
      </c>
    </row>
    <row r="465" spans="1:4" x14ac:dyDescent="0.3">
      <c r="A465" s="5" t="s">
        <v>307</v>
      </c>
      <c r="B465">
        <v>1</v>
      </c>
      <c r="D465" s="6" t="s">
        <v>56</v>
      </c>
    </row>
    <row r="466" spans="1:4" x14ac:dyDescent="0.3">
      <c r="A466" s="5" t="s">
        <v>308</v>
      </c>
      <c r="B466">
        <v>0</v>
      </c>
      <c r="D466" s="6" t="s">
        <v>50</v>
      </c>
    </row>
    <row r="467" spans="1:4" x14ac:dyDescent="0.3">
      <c r="A467" s="5" t="s">
        <v>309</v>
      </c>
      <c r="B467">
        <v>0</v>
      </c>
      <c r="D467" s="6" t="s">
        <v>32</v>
      </c>
    </row>
    <row r="468" spans="1:4" x14ac:dyDescent="0.3">
      <c r="A468" s="5" t="s">
        <v>310</v>
      </c>
      <c r="B468">
        <v>0</v>
      </c>
      <c r="D468" s="6" t="s">
        <v>71</v>
      </c>
    </row>
    <row r="469" spans="1:4" x14ac:dyDescent="0.3">
      <c r="A469" s="5" t="s">
        <v>311</v>
      </c>
      <c r="B469">
        <v>0</v>
      </c>
      <c r="D469" s="6" t="s">
        <v>69</v>
      </c>
    </row>
    <row r="470" spans="1:4" x14ac:dyDescent="0.3">
      <c r="A470" s="5" t="s">
        <v>312</v>
      </c>
      <c r="B470">
        <v>0</v>
      </c>
      <c r="D470" s="6" t="s">
        <v>27</v>
      </c>
    </row>
    <row r="471" spans="1:4" x14ac:dyDescent="0.3">
      <c r="A471" s="5" t="s">
        <v>313</v>
      </c>
      <c r="B471">
        <v>0</v>
      </c>
      <c r="D471" s="6" t="s">
        <v>11</v>
      </c>
    </row>
    <row r="472" spans="1:4" x14ac:dyDescent="0.3">
      <c r="A472" s="5" t="s">
        <v>314</v>
      </c>
      <c r="B472">
        <v>0</v>
      </c>
      <c r="D472" s="6" t="s">
        <v>41</v>
      </c>
    </row>
    <row r="473" spans="1:4" x14ac:dyDescent="0.3">
      <c r="A473" s="5" t="s">
        <v>315</v>
      </c>
      <c r="B473">
        <v>0</v>
      </c>
      <c r="D473" s="5">
        <v>40</v>
      </c>
    </row>
    <row r="474" spans="1:4" x14ac:dyDescent="0.3">
      <c r="A474" s="5" t="s">
        <v>316</v>
      </c>
      <c r="B474">
        <v>0</v>
      </c>
      <c r="D474" s="6" t="s">
        <v>29</v>
      </c>
    </row>
    <row r="475" spans="1:4" x14ac:dyDescent="0.3">
      <c r="A475" s="5" t="s">
        <v>128</v>
      </c>
      <c r="B475">
        <v>0</v>
      </c>
      <c r="D475" s="6" t="s">
        <v>33</v>
      </c>
    </row>
    <row r="476" spans="1:4" x14ac:dyDescent="0.3">
      <c r="A476" s="5" t="s">
        <v>317</v>
      </c>
      <c r="B476">
        <v>0</v>
      </c>
      <c r="D476" s="6" t="s">
        <v>26</v>
      </c>
    </row>
    <row r="477" spans="1:4" x14ac:dyDescent="0.3">
      <c r="A477" s="5" t="s">
        <v>318</v>
      </c>
      <c r="B477">
        <v>0</v>
      </c>
      <c r="D477" s="6" t="s">
        <v>38</v>
      </c>
    </row>
    <row r="478" spans="1:4" x14ac:dyDescent="0.3">
      <c r="A478" s="5" t="s">
        <v>319</v>
      </c>
      <c r="B478">
        <v>0</v>
      </c>
      <c r="D478" s="6" t="s">
        <v>65</v>
      </c>
    </row>
    <row r="479" spans="1:4" x14ac:dyDescent="0.3">
      <c r="A479" s="5" t="s">
        <v>320</v>
      </c>
      <c r="B479">
        <v>0</v>
      </c>
      <c r="D479" s="6" t="s">
        <v>22</v>
      </c>
    </row>
    <row r="480" spans="1:4" x14ac:dyDescent="0.3">
      <c r="A480" s="5" t="s">
        <v>321</v>
      </c>
      <c r="B480">
        <v>0</v>
      </c>
      <c r="D480" s="6" t="s">
        <v>52</v>
      </c>
    </row>
    <row r="481" spans="1:4" x14ac:dyDescent="0.3">
      <c r="A481" s="5" t="s">
        <v>322</v>
      </c>
      <c r="B481">
        <v>0</v>
      </c>
      <c r="D481" s="6" t="s">
        <v>32</v>
      </c>
    </row>
    <row r="482" spans="1:4" x14ac:dyDescent="0.3">
      <c r="A482" s="5" t="s">
        <v>323</v>
      </c>
      <c r="B482">
        <v>0</v>
      </c>
      <c r="D482" s="6" t="s">
        <v>72</v>
      </c>
    </row>
    <row r="483" spans="1:4" x14ac:dyDescent="0.3">
      <c r="A483" s="5" t="s">
        <v>324</v>
      </c>
      <c r="B483">
        <v>0</v>
      </c>
      <c r="D483" s="6" t="s">
        <v>58</v>
      </c>
    </row>
    <row r="484" spans="1:4" x14ac:dyDescent="0.3">
      <c r="A484" s="5" t="s">
        <v>325</v>
      </c>
      <c r="B484">
        <v>0</v>
      </c>
      <c r="D484" s="6" t="s">
        <v>71</v>
      </c>
    </row>
    <row r="485" spans="1:4" x14ac:dyDescent="0.3">
      <c r="A485" s="5" t="s">
        <v>326</v>
      </c>
      <c r="B485">
        <v>0</v>
      </c>
      <c r="D485" s="6" t="s">
        <v>69</v>
      </c>
    </row>
    <row r="486" spans="1:4" x14ac:dyDescent="0.3">
      <c r="A486" s="5" t="s">
        <v>129</v>
      </c>
      <c r="B486">
        <v>0</v>
      </c>
      <c r="D486" s="6" t="s">
        <v>66</v>
      </c>
    </row>
    <row r="487" spans="1:4" x14ac:dyDescent="0.3">
      <c r="A487" s="5" t="s">
        <v>327</v>
      </c>
      <c r="B487">
        <v>0</v>
      </c>
      <c r="D487" s="6" t="s">
        <v>27</v>
      </c>
    </row>
    <row r="488" spans="1:4" x14ac:dyDescent="0.3">
      <c r="A488" s="5" t="s">
        <v>328</v>
      </c>
      <c r="B488">
        <v>0</v>
      </c>
      <c r="D488" s="6" t="s">
        <v>11</v>
      </c>
    </row>
    <row r="489" spans="1:4" x14ac:dyDescent="0.3">
      <c r="A489" s="5" t="s">
        <v>329</v>
      </c>
      <c r="B489">
        <v>0</v>
      </c>
      <c r="D489" s="6" t="s">
        <v>67</v>
      </c>
    </row>
    <row r="490" spans="1:4" x14ac:dyDescent="0.3">
      <c r="A490" s="5" t="s">
        <v>330</v>
      </c>
      <c r="B490">
        <v>0</v>
      </c>
      <c r="D490" s="6" t="s">
        <v>68</v>
      </c>
    </row>
    <row r="491" spans="1:4" x14ac:dyDescent="0.3">
      <c r="A491" s="5" t="s">
        <v>331</v>
      </c>
      <c r="B491">
        <v>0</v>
      </c>
      <c r="D491" s="6" t="s">
        <v>41</v>
      </c>
    </row>
    <row r="492" spans="1:4" x14ac:dyDescent="0.3">
      <c r="A492" s="5" t="s">
        <v>332</v>
      </c>
      <c r="B492">
        <v>0</v>
      </c>
      <c r="D492" s="5">
        <v>41</v>
      </c>
    </row>
    <row r="493" spans="1:4" x14ac:dyDescent="0.3">
      <c r="A493" s="5" t="s">
        <v>333</v>
      </c>
      <c r="B493">
        <v>0</v>
      </c>
      <c r="D493" s="6" t="s">
        <v>51</v>
      </c>
    </row>
    <row r="494" spans="1:4" x14ac:dyDescent="0.3">
      <c r="A494" s="5" t="s">
        <v>334</v>
      </c>
      <c r="B494">
        <v>0</v>
      </c>
      <c r="D494" s="6" t="s">
        <v>59</v>
      </c>
    </row>
    <row r="495" spans="1:4" x14ac:dyDescent="0.3">
      <c r="A495" s="5" t="s">
        <v>335</v>
      </c>
      <c r="B495">
        <v>1</v>
      </c>
      <c r="D495" s="6" t="s">
        <v>60</v>
      </c>
    </row>
    <row r="496" spans="1:4" x14ac:dyDescent="0.3">
      <c r="A496" s="5" t="s">
        <v>336</v>
      </c>
      <c r="B496">
        <v>0</v>
      </c>
      <c r="D496" s="6" t="s">
        <v>22</v>
      </c>
    </row>
    <row r="497" spans="1:4" x14ac:dyDescent="0.3">
      <c r="A497" s="5" t="s">
        <v>130</v>
      </c>
      <c r="B497">
        <v>0</v>
      </c>
      <c r="D497" s="6" t="s">
        <v>55</v>
      </c>
    </row>
    <row r="498" spans="1:4" x14ac:dyDescent="0.3">
      <c r="A498" s="5" t="s">
        <v>337</v>
      </c>
      <c r="B498">
        <v>0</v>
      </c>
      <c r="D498" s="6" t="s">
        <v>32</v>
      </c>
    </row>
    <row r="499" spans="1:4" x14ac:dyDescent="0.3">
      <c r="A499" s="5" t="s">
        <v>338</v>
      </c>
      <c r="B499">
        <v>0</v>
      </c>
      <c r="D499" s="6" t="s">
        <v>63</v>
      </c>
    </row>
    <row r="500" spans="1:4" x14ac:dyDescent="0.3">
      <c r="A500" s="5" t="s">
        <v>339</v>
      </c>
      <c r="B500">
        <v>0</v>
      </c>
      <c r="D500" s="6" t="s">
        <v>47</v>
      </c>
    </row>
    <row r="501" spans="1:4" x14ac:dyDescent="0.3">
      <c r="A501" s="5" t="s">
        <v>340</v>
      </c>
      <c r="B501">
        <v>0</v>
      </c>
      <c r="D501" s="6" t="s">
        <v>66</v>
      </c>
    </row>
    <row r="502" spans="1:4" x14ac:dyDescent="0.3">
      <c r="A502" s="5" t="s">
        <v>341</v>
      </c>
      <c r="B502">
        <v>0</v>
      </c>
      <c r="D502" s="6" t="s">
        <v>27</v>
      </c>
    </row>
    <row r="503" spans="1:4" x14ac:dyDescent="0.3">
      <c r="A503" s="5" t="s">
        <v>342</v>
      </c>
      <c r="B503">
        <v>0</v>
      </c>
      <c r="D503" s="6" t="s">
        <v>11</v>
      </c>
    </row>
    <row r="504" spans="1:4" x14ac:dyDescent="0.3">
      <c r="A504" s="5" t="s">
        <v>343</v>
      </c>
      <c r="B504">
        <v>0</v>
      </c>
      <c r="D504" s="6" t="s">
        <v>41</v>
      </c>
    </row>
    <row r="505" spans="1:4" x14ac:dyDescent="0.3">
      <c r="A505" s="5" t="s">
        <v>344</v>
      </c>
      <c r="B505">
        <v>1</v>
      </c>
      <c r="D505" s="5">
        <v>42</v>
      </c>
    </row>
    <row r="506" spans="1:4" x14ac:dyDescent="0.3">
      <c r="A506" s="5" t="s">
        <v>345</v>
      </c>
      <c r="B506">
        <v>0</v>
      </c>
      <c r="D506" s="6" t="s">
        <v>51</v>
      </c>
    </row>
    <row r="507" spans="1:4" x14ac:dyDescent="0.3">
      <c r="A507" s="5" t="s">
        <v>346</v>
      </c>
      <c r="B507">
        <v>1</v>
      </c>
      <c r="D507" s="6" t="s">
        <v>59</v>
      </c>
    </row>
    <row r="508" spans="1:4" x14ac:dyDescent="0.3">
      <c r="A508" s="5" t="s">
        <v>131</v>
      </c>
      <c r="B508">
        <v>0</v>
      </c>
      <c r="D508" s="6" t="s">
        <v>60</v>
      </c>
    </row>
    <row r="509" spans="1:4" x14ac:dyDescent="0.3">
      <c r="A509" s="5" t="s">
        <v>347</v>
      </c>
      <c r="B509">
        <v>0</v>
      </c>
      <c r="D509" s="6" t="s">
        <v>26</v>
      </c>
    </row>
    <row r="510" spans="1:4" x14ac:dyDescent="0.3">
      <c r="A510" s="5" t="s">
        <v>348</v>
      </c>
      <c r="B510">
        <v>0</v>
      </c>
      <c r="D510" s="6" t="s">
        <v>22</v>
      </c>
    </row>
    <row r="511" spans="1:4" x14ac:dyDescent="0.3">
      <c r="A511" s="5" t="s">
        <v>349</v>
      </c>
      <c r="B511">
        <v>0</v>
      </c>
      <c r="D511" s="6" t="s">
        <v>56</v>
      </c>
    </row>
    <row r="512" spans="1:4" x14ac:dyDescent="0.3">
      <c r="A512" s="5" t="s">
        <v>350</v>
      </c>
      <c r="B512">
        <v>1</v>
      </c>
      <c r="D512" s="6" t="s">
        <v>50</v>
      </c>
    </row>
    <row r="513" spans="1:4" x14ac:dyDescent="0.3">
      <c r="A513" s="5" t="s">
        <v>351</v>
      </c>
      <c r="B513">
        <v>0</v>
      </c>
      <c r="D513" s="6" t="s">
        <v>32</v>
      </c>
    </row>
    <row r="514" spans="1:4" x14ac:dyDescent="0.3">
      <c r="A514" s="5" t="s">
        <v>352</v>
      </c>
      <c r="B514">
        <v>0</v>
      </c>
      <c r="D514" s="6" t="s">
        <v>27</v>
      </c>
    </row>
    <row r="515" spans="1:4" x14ac:dyDescent="0.3">
      <c r="A515" s="5" t="s">
        <v>353</v>
      </c>
      <c r="B515">
        <v>0</v>
      </c>
      <c r="D515" s="6" t="s">
        <v>11</v>
      </c>
    </row>
    <row r="516" spans="1:4" x14ac:dyDescent="0.3">
      <c r="A516" s="5" t="s">
        <v>354</v>
      </c>
      <c r="B516">
        <v>0</v>
      </c>
      <c r="D516" s="6" t="s">
        <v>67</v>
      </c>
    </row>
    <row r="517" spans="1:4" x14ac:dyDescent="0.3">
      <c r="A517" s="5" t="s">
        <v>355</v>
      </c>
      <c r="B517">
        <v>0</v>
      </c>
      <c r="D517" s="6" t="s">
        <v>17</v>
      </c>
    </row>
    <row r="518" spans="1:4" x14ac:dyDescent="0.3">
      <c r="A518" s="5" t="s">
        <v>356</v>
      </c>
      <c r="B518">
        <v>0</v>
      </c>
      <c r="D518" s="6" t="s">
        <v>62</v>
      </c>
    </row>
    <row r="519" spans="1:4" x14ac:dyDescent="0.3">
      <c r="A519" s="5" t="s">
        <v>132</v>
      </c>
      <c r="B519">
        <v>0</v>
      </c>
      <c r="D519" s="6" t="s">
        <v>41</v>
      </c>
    </row>
    <row r="520" spans="1:4" x14ac:dyDescent="0.3">
      <c r="A520" s="5" t="s">
        <v>357</v>
      </c>
      <c r="B520">
        <v>0</v>
      </c>
      <c r="D520" s="5">
        <v>43</v>
      </c>
    </row>
    <row r="521" spans="1:4" x14ac:dyDescent="0.3">
      <c r="A521" s="5" t="s">
        <v>358</v>
      </c>
      <c r="B521">
        <v>0</v>
      </c>
      <c r="D521" s="6" t="s">
        <v>33</v>
      </c>
    </row>
    <row r="522" spans="1:4" x14ac:dyDescent="0.3">
      <c r="A522" s="5" t="s">
        <v>359</v>
      </c>
      <c r="B522">
        <v>0</v>
      </c>
      <c r="D522" s="6" t="s">
        <v>51</v>
      </c>
    </row>
    <row r="523" spans="1:4" x14ac:dyDescent="0.3">
      <c r="A523" s="5" t="s">
        <v>360</v>
      </c>
      <c r="B523">
        <v>0</v>
      </c>
      <c r="D523" s="6" t="s">
        <v>60</v>
      </c>
    </row>
    <row r="524" spans="1:4" x14ac:dyDescent="0.3">
      <c r="A524" s="5" t="s">
        <v>361</v>
      </c>
      <c r="B524">
        <v>0</v>
      </c>
      <c r="D524" s="6" t="s">
        <v>22</v>
      </c>
    </row>
    <row r="525" spans="1:4" x14ac:dyDescent="0.3">
      <c r="A525" s="5" t="s">
        <v>362</v>
      </c>
      <c r="B525">
        <v>0</v>
      </c>
      <c r="D525" s="6" t="s">
        <v>32</v>
      </c>
    </row>
    <row r="526" spans="1:4" x14ac:dyDescent="0.3">
      <c r="A526" s="5" t="s">
        <v>363</v>
      </c>
      <c r="B526">
        <v>0</v>
      </c>
      <c r="D526" s="6" t="s">
        <v>69</v>
      </c>
    </row>
    <row r="527" spans="1:4" x14ac:dyDescent="0.3">
      <c r="A527" s="5" t="s">
        <v>364</v>
      </c>
      <c r="B527">
        <v>0</v>
      </c>
      <c r="D527" s="6" t="s">
        <v>27</v>
      </c>
    </row>
    <row r="528" spans="1:4" x14ac:dyDescent="0.3">
      <c r="A528" s="5" t="s">
        <v>365</v>
      </c>
      <c r="B528">
        <v>0</v>
      </c>
      <c r="D528" s="6" t="s">
        <v>11</v>
      </c>
    </row>
    <row r="529" spans="1:4" x14ac:dyDescent="0.3">
      <c r="A529" s="5" t="s">
        <v>366</v>
      </c>
      <c r="B529">
        <v>0</v>
      </c>
      <c r="D529" s="6" t="s">
        <v>67</v>
      </c>
    </row>
    <row r="530" spans="1:4" x14ac:dyDescent="0.3">
      <c r="A530" s="5" t="s">
        <v>133</v>
      </c>
      <c r="B530">
        <v>0</v>
      </c>
      <c r="D530" s="6" t="s">
        <v>68</v>
      </c>
    </row>
    <row r="531" spans="1:4" x14ac:dyDescent="0.3">
      <c r="A531" s="5" t="s">
        <v>367</v>
      </c>
      <c r="B531">
        <v>0</v>
      </c>
      <c r="D531" s="6" t="s">
        <v>41</v>
      </c>
    </row>
    <row r="532" spans="1:4" x14ac:dyDescent="0.3">
      <c r="A532" s="5" t="s">
        <v>368</v>
      </c>
      <c r="B532">
        <v>0</v>
      </c>
      <c r="D532" s="5">
        <v>44</v>
      </c>
    </row>
    <row r="533" spans="1:4" x14ac:dyDescent="0.3">
      <c r="A533" s="5" t="s">
        <v>369</v>
      </c>
      <c r="B533">
        <v>0</v>
      </c>
      <c r="D533" s="6" t="s">
        <v>33</v>
      </c>
    </row>
    <row r="534" spans="1:4" x14ac:dyDescent="0.3">
      <c r="A534" s="5" t="s">
        <v>370</v>
      </c>
      <c r="B534">
        <v>1</v>
      </c>
      <c r="D534" s="6" t="s">
        <v>65</v>
      </c>
    </row>
    <row r="535" spans="1:4" x14ac:dyDescent="0.3">
      <c r="A535" s="5" t="s">
        <v>371</v>
      </c>
      <c r="B535">
        <v>0</v>
      </c>
      <c r="D535" s="6" t="s">
        <v>48</v>
      </c>
    </row>
    <row r="536" spans="1:4" x14ac:dyDescent="0.3">
      <c r="A536" s="5" t="s">
        <v>372</v>
      </c>
      <c r="B536">
        <v>0</v>
      </c>
      <c r="D536" s="6" t="s">
        <v>55</v>
      </c>
    </row>
    <row r="537" spans="1:4" x14ac:dyDescent="0.3">
      <c r="A537" s="5" t="s">
        <v>373</v>
      </c>
      <c r="B537">
        <v>0</v>
      </c>
      <c r="D537" s="6" t="s">
        <v>70</v>
      </c>
    </row>
    <row r="538" spans="1:4" x14ac:dyDescent="0.3">
      <c r="A538" s="5" t="s">
        <v>374</v>
      </c>
      <c r="B538">
        <v>0</v>
      </c>
      <c r="D538" s="6" t="s">
        <v>32</v>
      </c>
    </row>
    <row r="539" spans="1:4" x14ac:dyDescent="0.3">
      <c r="A539" s="5" t="s">
        <v>375</v>
      </c>
      <c r="B539">
        <v>0</v>
      </c>
      <c r="D539" s="6" t="s">
        <v>27</v>
      </c>
    </row>
    <row r="540" spans="1:4" x14ac:dyDescent="0.3">
      <c r="A540" s="5" t="s">
        <v>376</v>
      </c>
      <c r="B540">
        <v>0</v>
      </c>
      <c r="D540" s="6" t="s">
        <v>11</v>
      </c>
    </row>
    <row r="541" spans="1:4" x14ac:dyDescent="0.3">
      <c r="A541" s="5" t="s">
        <v>134</v>
      </c>
      <c r="B541">
        <v>0</v>
      </c>
      <c r="D541" s="6" t="s">
        <v>67</v>
      </c>
    </row>
    <row r="542" spans="1:4" x14ac:dyDescent="0.3">
      <c r="A542" s="5" t="s">
        <v>377</v>
      </c>
      <c r="B542">
        <v>0</v>
      </c>
      <c r="D542" s="6" t="s">
        <v>41</v>
      </c>
    </row>
    <row r="543" spans="1:4" x14ac:dyDescent="0.3">
      <c r="A543" s="5" t="s">
        <v>378</v>
      </c>
      <c r="B543">
        <v>0</v>
      </c>
      <c r="D543" s="5">
        <v>45</v>
      </c>
    </row>
    <row r="544" spans="1:4" x14ac:dyDescent="0.3">
      <c r="A544" s="5" t="s">
        <v>379</v>
      </c>
      <c r="B544">
        <v>0</v>
      </c>
      <c r="D544" s="6" t="s">
        <v>29</v>
      </c>
    </row>
    <row r="545" spans="1:4" x14ac:dyDescent="0.3">
      <c r="A545" s="5" t="s">
        <v>380</v>
      </c>
      <c r="B545">
        <v>0</v>
      </c>
      <c r="D545" s="6" t="s">
        <v>51</v>
      </c>
    </row>
    <row r="546" spans="1:4" x14ac:dyDescent="0.3">
      <c r="A546" s="5" t="s">
        <v>381</v>
      </c>
      <c r="B546">
        <v>0</v>
      </c>
      <c r="D546" s="6" t="s">
        <v>59</v>
      </c>
    </row>
    <row r="547" spans="1:4" x14ac:dyDescent="0.3">
      <c r="A547" s="5" t="s">
        <v>382</v>
      </c>
      <c r="B547">
        <v>0</v>
      </c>
      <c r="D547" s="6" t="s">
        <v>60</v>
      </c>
    </row>
    <row r="548" spans="1:4" x14ac:dyDescent="0.3">
      <c r="A548" s="5" t="s">
        <v>383</v>
      </c>
      <c r="B548">
        <v>0</v>
      </c>
      <c r="D548" s="6" t="s">
        <v>26</v>
      </c>
    </row>
    <row r="549" spans="1:4" x14ac:dyDescent="0.3">
      <c r="A549" s="5" t="s">
        <v>384</v>
      </c>
      <c r="B549">
        <v>0</v>
      </c>
      <c r="D549" s="6" t="s">
        <v>22</v>
      </c>
    </row>
    <row r="550" spans="1:4" x14ac:dyDescent="0.3">
      <c r="A550" s="5" t="s">
        <v>385</v>
      </c>
      <c r="B550">
        <v>0</v>
      </c>
      <c r="D550" s="6" t="s">
        <v>48</v>
      </c>
    </row>
    <row r="551" spans="1:4" x14ac:dyDescent="0.3">
      <c r="A551" s="5" t="s">
        <v>386</v>
      </c>
      <c r="B551">
        <v>0</v>
      </c>
      <c r="D551" s="6" t="s">
        <v>52</v>
      </c>
    </row>
    <row r="552" spans="1:4" x14ac:dyDescent="0.3">
      <c r="A552" s="5" t="s">
        <v>135</v>
      </c>
      <c r="B552">
        <v>0</v>
      </c>
      <c r="D552" s="6" t="s">
        <v>56</v>
      </c>
    </row>
    <row r="553" spans="1:4" x14ac:dyDescent="0.3">
      <c r="A553" s="5" t="s">
        <v>387</v>
      </c>
      <c r="B553">
        <v>0</v>
      </c>
      <c r="D553" s="6" t="s">
        <v>55</v>
      </c>
    </row>
    <row r="554" spans="1:4" x14ac:dyDescent="0.3">
      <c r="A554" s="5" t="s">
        <v>388</v>
      </c>
      <c r="B554">
        <v>0</v>
      </c>
      <c r="D554" s="6" t="s">
        <v>50</v>
      </c>
    </row>
    <row r="555" spans="1:4" x14ac:dyDescent="0.3">
      <c r="A555" s="5" t="s">
        <v>389</v>
      </c>
      <c r="B555">
        <v>0</v>
      </c>
      <c r="D555" s="6" t="s">
        <v>70</v>
      </c>
    </row>
    <row r="556" spans="1:4" x14ac:dyDescent="0.3">
      <c r="A556" s="5" t="s">
        <v>390</v>
      </c>
      <c r="B556">
        <v>0</v>
      </c>
      <c r="D556" s="6" t="s">
        <v>32</v>
      </c>
    </row>
    <row r="557" spans="1:4" x14ac:dyDescent="0.3">
      <c r="A557" s="5" t="s">
        <v>391</v>
      </c>
      <c r="B557">
        <v>0</v>
      </c>
      <c r="D557" s="6" t="s">
        <v>72</v>
      </c>
    </row>
    <row r="558" spans="1:4" x14ac:dyDescent="0.3">
      <c r="A558" s="5" t="s">
        <v>392</v>
      </c>
      <c r="B558">
        <v>0</v>
      </c>
      <c r="D558" s="6" t="s">
        <v>63</v>
      </c>
    </row>
    <row r="559" spans="1:4" x14ac:dyDescent="0.3">
      <c r="A559" s="5" t="s">
        <v>393</v>
      </c>
      <c r="B559">
        <v>0</v>
      </c>
      <c r="D559" s="6" t="s">
        <v>64</v>
      </c>
    </row>
    <row r="560" spans="1:4" x14ac:dyDescent="0.3">
      <c r="A560" s="5" t="s">
        <v>394</v>
      </c>
      <c r="B560">
        <v>0</v>
      </c>
      <c r="D560" s="6" t="s">
        <v>58</v>
      </c>
    </row>
    <row r="561" spans="1:4" x14ac:dyDescent="0.3">
      <c r="A561" s="5" t="s">
        <v>395</v>
      </c>
      <c r="B561">
        <v>0</v>
      </c>
      <c r="D561" s="6" t="s">
        <v>47</v>
      </c>
    </row>
    <row r="562" spans="1:4" x14ac:dyDescent="0.3">
      <c r="A562" s="5" t="s">
        <v>396</v>
      </c>
      <c r="B562">
        <v>0</v>
      </c>
      <c r="D562" s="6" t="s">
        <v>71</v>
      </c>
    </row>
    <row r="563" spans="1:4" x14ac:dyDescent="0.3">
      <c r="A563" s="5" t="s">
        <v>136</v>
      </c>
      <c r="B563">
        <v>0</v>
      </c>
      <c r="D563" s="6" t="s">
        <v>69</v>
      </c>
    </row>
    <row r="564" spans="1:4" x14ac:dyDescent="0.3">
      <c r="A564" s="5" t="s">
        <v>397</v>
      </c>
      <c r="B564">
        <v>0</v>
      </c>
      <c r="D564" s="6" t="s">
        <v>66</v>
      </c>
    </row>
    <row r="565" spans="1:4" x14ac:dyDescent="0.3">
      <c r="A565" s="5" t="s">
        <v>398</v>
      </c>
      <c r="B565">
        <v>0</v>
      </c>
      <c r="D565" s="6" t="s">
        <v>27</v>
      </c>
    </row>
    <row r="566" spans="1:4" x14ac:dyDescent="0.3">
      <c r="A566" s="5" t="s">
        <v>399</v>
      </c>
      <c r="B566">
        <v>1</v>
      </c>
      <c r="D566" s="6" t="s">
        <v>54</v>
      </c>
    </row>
    <row r="567" spans="1:4" x14ac:dyDescent="0.3">
      <c r="A567" s="5" t="s">
        <v>400</v>
      </c>
      <c r="B567">
        <v>0</v>
      </c>
      <c r="D567" s="6" t="s">
        <v>11</v>
      </c>
    </row>
    <row r="568" spans="1:4" x14ac:dyDescent="0.3">
      <c r="A568" s="5" t="s">
        <v>401</v>
      </c>
      <c r="B568">
        <v>0</v>
      </c>
      <c r="D568" s="6" t="s">
        <v>68</v>
      </c>
    </row>
    <row r="569" spans="1:4" x14ac:dyDescent="0.3">
      <c r="A569" s="5" t="s">
        <v>402</v>
      </c>
      <c r="B569">
        <v>0</v>
      </c>
      <c r="D569" s="6" t="s">
        <v>17</v>
      </c>
    </row>
    <row r="570" spans="1:4" x14ac:dyDescent="0.3">
      <c r="A570" s="5" t="s">
        <v>403</v>
      </c>
      <c r="B570">
        <v>0</v>
      </c>
      <c r="D570" s="6" t="s">
        <v>62</v>
      </c>
    </row>
    <row r="571" spans="1:4" x14ac:dyDescent="0.3">
      <c r="A571" s="5" t="s">
        <v>404</v>
      </c>
      <c r="B571">
        <v>0</v>
      </c>
      <c r="D571" s="6" t="s">
        <v>41</v>
      </c>
    </row>
    <row r="572" spans="1:4" x14ac:dyDescent="0.3">
      <c r="A572" s="5" t="s">
        <v>405</v>
      </c>
      <c r="B572">
        <v>0</v>
      </c>
      <c r="D572" s="5">
        <v>46</v>
      </c>
    </row>
    <row r="573" spans="1:4" x14ac:dyDescent="0.3">
      <c r="A573" s="5" t="s">
        <v>406</v>
      </c>
      <c r="B573">
        <v>1</v>
      </c>
      <c r="D573" s="6" t="s">
        <v>29</v>
      </c>
    </row>
    <row r="574" spans="1:4" x14ac:dyDescent="0.3">
      <c r="A574" s="5" t="s">
        <v>110</v>
      </c>
      <c r="B574">
        <v>0</v>
      </c>
      <c r="D574" s="6" t="s">
        <v>33</v>
      </c>
    </row>
    <row r="575" spans="1:4" x14ac:dyDescent="0.3">
      <c r="A575" s="5" t="s">
        <v>137</v>
      </c>
      <c r="B575">
        <v>0</v>
      </c>
      <c r="D575" s="6" t="s">
        <v>51</v>
      </c>
    </row>
    <row r="576" spans="1:4" x14ac:dyDescent="0.3">
      <c r="A576" s="5" t="s">
        <v>407</v>
      </c>
      <c r="B576">
        <v>0</v>
      </c>
      <c r="D576" s="6" t="s">
        <v>57</v>
      </c>
    </row>
    <row r="577" spans="1:4" x14ac:dyDescent="0.3">
      <c r="A577" s="5" t="s">
        <v>408</v>
      </c>
      <c r="B577">
        <v>0</v>
      </c>
      <c r="D577" s="6" t="s">
        <v>59</v>
      </c>
    </row>
    <row r="578" spans="1:4" x14ac:dyDescent="0.3">
      <c r="A578" s="5" t="s">
        <v>409</v>
      </c>
      <c r="B578">
        <v>0</v>
      </c>
      <c r="D578" s="6" t="s">
        <v>26</v>
      </c>
    </row>
    <row r="579" spans="1:4" x14ac:dyDescent="0.3">
      <c r="A579" s="5" t="s">
        <v>410</v>
      </c>
      <c r="B579">
        <v>1</v>
      </c>
      <c r="D579" s="6" t="s">
        <v>22</v>
      </c>
    </row>
    <row r="580" spans="1:4" x14ac:dyDescent="0.3">
      <c r="A580" s="5" t="s">
        <v>411</v>
      </c>
      <c r="B580">
        <v>0</v>
      </c>
      <c r="D580" s="6" t="s">
        <v>48</v>
      </c>
    </row>
    <row r="581" spans="1:4" x14ac:dyDescent="0.3">
      <c r="A581" s="5" t="s">
        <v>412</v>
      </c>
      <c r="B581">
        <v>0</v>
      </c>
      <c r="D581" s="6" t="s">
        <v>56</v>
      </c>
    </row>
    <row r="582" spans="1:4" x14ac:dyDescent="0.3">
      <c r="A582" s="5" t="s">
        <v>413</v>
      </c>
      <c r="B582">
        <v>0</v>
      </c>
      <c r="D582" s="6" t="s">
        <v>32</v>
      </c>
    </row>
    <row r="583" spans="1:4" x14ac:dyDescent="0.3">
      <c r="A583" s="5" t="s">
        <v>414</v>
      </c>
      <c r="B583">
        <v>0</v>
      </c>
      <c r="D583" s="6" t="s">
        <v>63</v>
      </c>
    </row>
    <row r="584" spans="1:4" x14ac:dyDescent="0.3">
      <c r="A584" s="5" t="s">
        <v>415</v>
      </c>
      <c r="B584">
        <v>0</v>
      </c>
      <c r="D584" s="6" t="s">
        <v>58</v>
      </c>
    </row>
    <row r="585" spans="1:4" x14ac:dyDescent="0.3">
      <c r="A585" s="5" t="s">
        <v>416</v>
      </c>
      <c r="B585">
        <v>0</v>
      </c>
      <c r="D585" s="6" t="s">
        <v>47</v>
      </c>
    </row>
    <row r="586" spans="1:4" x14ac:dyDescent="0.3">
      <c r="A586" s="5" t="s">
        <v>138</v>
      </c>
      <c r="B586">
        <v>0</v>
      </c>
      <c r="D586" s="6" t="s">
        <v>66</v>
      </c>
    </row>
    <row r="587" spans="1:4" x14ac:dyDescent="0.3">
      <c r="A587" s="5" t="s">
        <v>417</v>
      </c>
      <c r="B587">
        <v>0</v>
      </c>
      <c r="D587" s="6" t="s">
        <v>27</v>
      </c>
    </row>
    <row r="588" spans="1:4" x14ac:dyDescent="0.3">
      <c r="A588" s="5" t="s">
        <v>418</v>
      </c>
      <c r="B588">
        <v>0</v>
      </c>
      <c r="D588" s="6" t="s">
        <v>54</v>
      </c>
    </row>
    <row r="589" spans="1:4" x14ac:dyDescent="0.3">
      <c r="A589" s="5" t="s">
        <v>419</v>
      </c>
      <c r="B589">
        <v>0</v>
      </c>
      <c r="D589" s="6" t="s">
        <v>11</v>
      </c>
    </row>
    <row r="590" spans="1:4" x14ac:dyDescent="0.3">
      <c r="A590" s="5" t="s">
        <v>420</v>
      </c>
      <c r="B590">
        <v>0</v>
      </c>
      <c r="D590" s="6" t="s">
        <v>17</v>
      </c>
    </row>
    <row r="591" spans="1:4" x14ac:dyDescent="0.3">
      <c r="A591" s="5" t="s">
        <v>421</v>
      </c>
      <c r="B591">
        <v>0</v>
      </c>
      <c r="D591" s="5">
        <v>47</v>
      </c>
    </row>
    <row r="592" spans="1:4" x14ac:dyDescent="0.3">
      <c r="A592" s="5" t="s">
        <v>422</v>
      </c>
      <c r="B592">
        <v>0</v>
      </c>
      <c r="D592" s="6" t="s">
        <v>29</v>
      </c>
    </row>
    <row r="593" spans="1:4" x14ac:dyDescent="0.3">
      <c r="A593" s="5" t="s">
        <v>423</v>
      </c>
      <c r="B593">
        <v>0</v>
      </c>
      <c r="D593" s="6" t="s">
        <v>33</v>
      </c>
    </row>
    <row r="594" spans="1:4" x14ac:dyDescent="0.3">
      <c r="A594" s="5" t="s">
        <v>424</v>
      </c>
      <c r="B594">
        <v>0</v>
      </c>
      <c r="D594" s="6" t="s">
        <v>51</v>
      </c>
    </row>
    <row r="595" spans="1:4" x14ac:dyDescent="0.3">
      <c r="A595" s="5" t="s">
        <v>425</v>
      </c>
      <c r="B595">
        <v>0</v>
      </c>
      <c r="D595" s="6" t="s">
        <v>38</v>
      </c>
    </row>
    <row r="596" spans="1:4" x14ac:dyDescent="0.3">
      <c r="A596" s="5" t="s">
        <v>426</v>
      </c>
      <c r="B596">
        <v>0</v>
      </c>
      <c r="D596" s="6" t="s">
        <v>65</v>
      </c>
    </row>
    <row r="597" spans="1:4" x14ac:dyDescent="0.3">
      <c r="A597" s="5" t="s">
        <v>139</v>
      </c>
      <c r="B597">
        <v>0</v>
      </c>
      <c r="D597" s="6" t="s">
        <v>22</v>
      </c>
    </row>
    <row r="598" spans="1:4" x14ac:dyDescent="0.3">
      <c r="A598" s="5" t="s">
        <v>427</v>
      </c>
      <c r="B598">
        <v>0</v>
      </c>
      <c r="D598" s="6" t="s">
        <v>52</v>
      </c>
    </row>
    <row r="599" spans="1:4" x14ac:dyDescent="0.3">
      <c r="A599" s="5" t="s">
        <v>428</v>
      </c>
      <c r="B599">
        <v>1</v>
      </c>
      <c r="D599" s="6" t="s">
        <v>72</v>
      </c>
    </row>
    <row r="600" spans="1:4" x14ac:dyDescent="0.3">
      <c r="A600" s="5" t="s">
        <v>429</v>
      </c>
      <c r="B600">
        <v>0</v>
      </c>
      <c r="D600" s="6" t="s">
        <v>58</v>
      </c>
    </row>
    <row r="601" spans="1:4" x14ac:dyDescent="0.3">
      <c r="A601" s="5" t="s">
        <v>430</v>
      </c>
      <c r="B601">
        <v>0</v>
      </c>
      <c r="D601" s="6" t="s">
        <v>27</v>
      </c>
    </row>
    <row r="602" spans="1:4" x14ac:dyDescent="0.3">
      <c r="A602" s="5" t="s">
        <v>431</v>
      </c>
      <c r="B602">
        <v>0</v>
      </c>
      <c r="D602" s="6" t="s">
        <v>68</v>
      </c>
    </row>
    <row r="603" spans="1:4" x14ac:dyDescent="0.3">
      <c r="A603" s="5" t="s">
        <v>432</v>
      </c>
      <c r="B603">
        <v>0</v>
      </c>
      <c r="D603" s="6" t="s">
        <v>41</v>
      </c>
    </row>
    <row r="604" spans="1:4" x14ac:dyDescent="0.3">
      <c r="A604" s="5" t="s">
        <v>433</v>
      </c>
      <c r="B604">
        <v>0</v>
      </c>
      <c r="D604" s="5">
        <v>48</v>
      </c>
    </row>
    <row r="605" spans="1:4" x14ac:dyDescent="0.3">
      <c r="A605" s="5" t="s">
        <v>434</v>
      </c>
      <c r="B605">
        <v>0</v>
      </c>
      <c r="D605" s="6" t="s">
        <v>51</v>
      </c>
    </row>
    <row r="606" spans="1:4" x14ac:dyDescent="0.3">
      <c r="A606" s="5" t="s">
        <v>435</v>
      </c>
      <c r="B606">
        <v>1</v>
      </c>
      <c r="D606" s="6" t="s">
        <v>59</v>
      </c>
    </row>
    <row r="607" spans="1:4" x14ac:dyDescent="0.3">
      <c r="A607" s="5" t="s">
        <v>436</v>
      </c>
      <c r="B607">
        <v>0</v>
      </c>
      <c r="D607" s="6" t="s">
        <v>60</v>
      </c>
    </row>
    <row r="608" spans="1:4" x14ac:dyDescent="0.3">
      <c r="A608" s="5" t="s">
        <v>140</v>
      </c>
      <c r="B608">
        <v>0</v>
      </c>
      <c r="D608" s="6" t="s">
        <v>26</v>
      </c>
    </row>
    <row r="609" spans="1:4" x14ac:dyDescent="0.3">
      <c r="A609" s="5" t="s">
        <v>437</v>
      </c>
      <c r="B609">
        <v>0</v>
      </c>
      <c r="D609" s="6" t="s">
        <v>38</v>
      </c>
    </row>
    <row r="610" spans="1:4" x14ac:dyDescent="0.3">
      <c r="A610" s="5" t="s">
        <v>438</v>
      </c>
      <c r="B610">
        <v>0</v>
      </c>
      <c r="D610" s="6" t="s">
        <v>65</v>
      </c>
    </row>
    <row r="611" spans="1:4" x14ac:dyDescent="0.3">
      <c r="A611" s="5" t="s">
        <v>439</v>
      </c>
      <c r="B611">
        <v>0</v>
      </c>
      <c r="D611" s="6" t="s">
        <v>22</v>
      </c>
    </row>
    <row r="612" spans="1:4" x14ac:dyDescent="0.3">
      <c r="A612" s="5" t="s">
        <v>440</v>
      </c>
      <c r="B612">
        <v>0</v>
      </c>
      <c r="D612" s="6" t="s">
        <v>70</v>
      </c>
    </row>
    <row r="613" spans="1:4" x14ac:dyDescent="0.3">
      <c r="A613" s="5" t="s">
        <v>441</v>
      </c>
      <c r="B613">
        <v>0</v>
      </c>
      <c r="D613" s="6" t="s">
        <v>32</v>
      </c>
    </row>
    <row r="614" spans="1:4" x14ac:dyDescent="0.3">
      <c r="A614" s="5" t="s">
        <v>442</v>
      </c>
      <c r="B614">
        <v>0</v>
      </c>
      <c r="D614" s="6" t="s">
        <v>72</v>
      </c>
    </row>
    <row r="615" spans="1:4" x14ac:dyDescent="0.3">
      <c r="A615" s="5" t="s">
        <v>443</v>
      </c>
      <c r="B615">
        <v>0</v>
      </c>
      <c r="D615" s="6" t="s">
        <v>63</v>
      </c>
    </row>
    <row r="616" spans="1:4" x14ac:dyDescent="0.3">
      <c r="A616" s="5" t="s">
        <v>444</v>
      </c>
      <c r="B616">
        <v>0</v>
      </c>
      <c r="D616" s="6" t="s">
        <v>64</v>
      </c>
    </row>
    <row r="617" spans="1:4" x14ac:dyDescent="0.3">
      <c r="A617" s="5" t="s">
        <v>445</v>
      </c>
      <c r="B617">
        <v>0</v>
      </c>
      <c r="D617" s="6" t="s">
        <v>71</v>
      </c>
    </row>
    <row r="618" spans="1:4" x14ac:dyDescent="0.3">
      <c r="A618" s="5" t="s">
        <v>446</v>
      </c>
      <c r="B618">
        <v>0</v>
      </c>
      <c r="D618" s="6" t="s">
        <v>54</v>
      </c>
    </row>
    <row r="619" spans="1:4" x14ac:dyDescent="0.3">
      <c r="A619" s="5" t="s">
        <v>141</v>
      </c>
      <c r="B619">
        <v>0</v>
      </c>
      <c r="D619" s="6" t="s">
        <v>11</v>
      </c>
    </row>
    <row r="620" spans="1:4" x14ac:dyDescent="0.3">
      <c r="A620" s="5" t="s">
        <v>447</v>
      </c>
      <c r="B620">
        <v>0</v>
      </c>
      <c r="D620" s="6" t="s">
        <v>67</v>
      </c>
    </row>
    <row r="621" spans="1:4" x14ac:dyDescent="0.3">
      <c r="A621" s="5" t="s">
        <v>448</v>
      </c>
      <c r="B621">
        <v>0</v>
      </c>
      <c r="D621" s="6" t="s">
        <v>68</v>
      </c>
    </row>
    <row r="622" spans="1:4" x14ac:dyDescent="0.3">
      <c r="A622" s="5" t="s">
        <v>449</v>
      </c>
      <c r="B622">
        <v>0</v>
      </c>
      <c r="D622" s="6" t="s">
        <v>62</v>
      </c>
    </row>
    <row r="623" spans="1:4" x14ac:dyDescent="0.3">
      <c r="A623" s="5" t="s">
        <v>450</v>
      </c>
      <c r="B623">
        <v>0</v>
      </c>
      <c r="D623" s="6" t="s">
        <v>41</v>
      </c>
    </row>
    <row r="624" spans="1:4" x14ac:dyDescent="0.3">
      <c r="A624" s="5" t="s">
        <v>451</v>
      </c>
      <c r="B624">
        <v>0</v>
      </c>
      <c r="D624" s="5">
        <v>49</v>
      </c>
    </row>
    <row r="625" spans="1:4" x14ac:dyDescent="0.3">
      <c r="A625" s="5" t="s">
        <v>452</v>
      </c>
      <c r="B625">
        <v>0</v>
      </c>
      <c r="D625" s="6" t="s">
        <v>33</v>
      </c>
    </row>
    <row r="626" spans="1:4" x14ac:dyDescent="0.3">
      <c r="A626" s="5" t="s">
        <v>453</v>
      </c>
      <c r="B626">
        <v>1</v>
      </c>
      <c r="D626" s="6" t="s">
        <v>51</v>
      </c>
    </row>
    <row r="627" spans="1:4" x14ac:dyDescent="0.3">
      <c r="A627" s="5" t="s">
        <v>454</v>
      </c>
      <c r="B627">
        <v>0</v>
      </c>
      <c r="D627" s="6" t="s">
        <v>22</v>
      </c>
    </row>
    <row r="628" spans="1:4" x14ac:dyDescent="0.3">
      <c r="A628" s="5" t="s">
        <v>455</v>
      </c>
      <c r="B628">
        <v>0</v>
      </c>
      <c r="D628" s="6" t="s">
        <v>48</v>
      </c>
    </row>
    <row r="629" spans="1:4" x14ac:dyDescent="0.3">
      <c r="A629" s="5" t="s">
        <v>456</v>
      </c>
      <c r="B629">
        <v>0</v>
      </c>
      <c r="D629" s="6" t="s">
        <v>52</v>
      </c>
    </row>
    <row r="630" spans="1:4" x14ac:dyDescent="0.3">
      <c r="A630" s="5" t="s">
        <v>142</v>
      </c>
      <c r="B630">
        <v>0</v>
      </c>
      <c r="D630" s="6" t="s">
        <v>55</v>
      </c>
    </row>
    <row r="631" spans="1:4" x14ac:dyDescent="0.3">
      <c r="A631" s="5" t="s">
        <v>457</v>
      </c>
      <c r="B631">
        <v>0</v>
      </c>
      <c r="D631" s="6" t="s">
        <v>70</v>
      </c>
    </row>
    <row r="632" spans="1:4" x14ac:dyDescent="0.3">
      <c r="A632" s="5" t="s">
        <v>458</v>
      </c>
      <c r="B632">
        <v>1</v>
      </c>
      <c r="D632" s="6" t="s">
        <v>32</v>
      </c>
    </row>
    <row r="633" spans="1:4" x14ac:dyDescent="0.3">
      <c r="A633" s="5" t="s">
        <v>459</v>
      </c>
      <c r="B633">
        <v>0</v>
      </c>
      <c r="D633" s="6" t="s">
        <v>27</v>
      </c>
    </row>
    <row r="634" spans="1:4" x14ac:dyDescent="0.3">
      <c r="A634" s="5" t="s">
        <v>460</v>
      </c>
      <c r="B634">
        <v>0</v>
      </c>
      <c r="D634" s="6" t="s">
        <v>11</v>
      </c>
    </row>
    <row r="635" spans="1:4" x14ac:dyDescent="0.3">
      <c r="A635" s="5" t="s">
        <v>461</v>
      </c>
      <c r="B635">
        <v>0</v>
      </c>
      <c r="D635" s="6" t="s">
        <v>17</v>
      </c>
    </row>
    <row r="636" spans="1:4" x14ac:dyDescent="0.3">
      <c r="A636" s="5" t="s">
        <v>462</v>
      </c>
      <c r="B636">
        <v>0</v>
      </c>
      <c r="D636" s="6" t="s">
        <v>41</v>
      </c>
    </row>
    <row r="637" spans="1:4" x14ac:dyDescent="0.3">
      <c r="A637" s="5" t="s">
        <v>463</v>
      </c>
      <c r="B637">
        <v>0</v>
      </c>
      <c r="D637" s="5">
        <v>50</v>
      </c>
    </row>
    <row r="638" spans="1:4" x14ac:dyDescent="0.3">
      <c r="A638" s="5" t="s">
        <v>464</v>
      </c>
      <c r="B638">
        <v>0</v>
      </c>
      <c r="D638" s="6" t="s">
        <v>60</v>
      </c>
    </row>
    <row r="639" spans="1:4" x14ac:dyDescent="0.3">
      <c r="A639" s="5" t="s">
        <v>465</v>
      </c>
      <c r="B639">
        <v>0</v>
      </c>
      <c r="D639" s="6" t="s">
        <v>22</v>
      </c>
    </row>
    <row r="640" spans="1:4" x14ac:dyDescent="0.3">
      <c r="A640" s="5" t="s">
        <v>466</v>
      </c>
      <c r="B640">
        <v>0</v>
      </c>
      <c r="D640" s="6" t="s">
        <v>56</v>
      </c>
    </row>
    <row r="641" spans="1:4" x14ac:dyDescent="0.3">
      <c r="A641" s="5" t="s">
        <v>143</v>
      </c>
      <c r="B641">
        <v>0</v>
      </c>
      <c r="D641" s="6" t="s">
        <v>32</v>
      </c>
    </row>
    <row r="642" spans="1:4" x14ac:dyDescent="0.3">
      <c r="A642" s="5" t="s">
        <v>467</v>
      </c>
      <c r="B642">
        <v>0</v>
      </c>
      <c r="D642" s="6" t="s">
        <v>63</v>
      </c>
    </row>
    <row r="643" spans="1:4" x14ac:dyDescent="0.3">
      <c r="A643" s="5" t="s">
        <v>468</v>
      </c>
      <c r="B643">
        <v>0</v>
      </c>
      <c r="D643" s="6" t="s">
        <v>64</v>
      </c>
    </row>
    <row r="644" spans="1:4" x14ac:dyDescent="0.3">
      <c r="A644" s="5" t="s">
        <v>469</v>
      </c>
      <c r="B644">
        <v>0</v>
      </c>
      <c r="D644" s="6" t="s">
        <v>47</v>
      </c>
    </row>
    <row r="645" spans="1:4" x14ac:dyDescent="0.3">
      <c r="A645" s="5" t="s">
        <v>470</v>
      </c>
      <c r="B645">
        <v>0</v>
      </c>
      <c r="D645" s="6" t="s">
        <v>27</v>
      </c>
    </row>
    <row r="646" spans="1:4" x14ac:dyDescent="0.3">
      <c r="A646" s="5" t="s">
        <v>471</v>
      </c>
      <c r="B646">
        <v>0</v>
      </c>
      <c r="D646" s="6" t="s">
        <v>11</v>
      </c>
    </row>
    <row r="647" spans="1:4" x14ac:dyDescent="0.3">
      <c r="A647" s="5" t="s">
        <v>472</v>
      </c>
      <c r="B647">
        <v>0</v>
      </c>
      <c r="D647" s="6" t="s">
        <v>62</v>
      </c>
    </row>
    <row r="648" spans="1:4" x14ac:dyDescent="0.3">
      <c r="A648" s="5" t="s">
        <v>473</v>
      </c>
      <c r="B648">
        <v>0</v>
      </c>
      <c r="D648" s="6" t="s">
        <v>41</v>
      </c>
    </row>
    <row r="649" spans="1:4" x14ac:dyDescent="0.3">
      <c r="A649" s="5" t="s">
        <v>474</v>
      </c>
      <c r="B649">
        <v>0</v>
      </c>
      <c r="D649" s="5">
        <v>51</v>
      </c>
    </row>
    <row r="650" spans="1:4" x14ac:dyDescent="0.3">
      <c r="A650" s="5" t="s">
        <v>475</v>
      </c>
      <c r="B650">
        <v>0</v>
      </c>
      <c r="D650" s="6" t="s">
        <v>33</v>
      </c>
    </row>
    <row r="651" spans="1:4" x14ac:dyDescent="0.3">
      <c r="A651" s="5" t="s">
        <v>476</v>
      </c>
      <c r="B651">
        <v>0</v>
      </c>
      <c r="D651" s="6" t="s">
        <v>65</v>
      </c>
    </row>
    <row r="652" spans="1:4" x14ac:dyDescent="0.3">
      <c r="A652" s="5" t="s">
        <v>144</v>
      </c>
      <c r="B652">
        <v>0</v>
      </c>
      <c r="D652" s="6" t="s">
        <v>22</v>
      </c>
    </row>
    <row r="653" spans="1:4" x14ac:dyDescent="0.3">
      <c r="A653" s="5" t="s">
        <v>477</v>
      </c>
      <c r="B653">
        <v>0</v>
      </c>
      <c r="D653" s="6" t="s">
        <v>70</v>
      </c>
    </row>
    <row r="654" spans="1:4" x14ac:dyDescent="0.3">
      <c r="A654" s="5" t="s">
        <v>478</v>
      </c>
      <c r="B654">
        <v>0</v>
      </c>
      <c r="D654" s="6" t="s">
        <v>32</v>
      </c>
    </row>
    <row r="655" spans="1:4" x14ac:dyDescent="0.3">
      <c r="A655" s="5" t="s">
        <v>479</v>
      </c>
      <c r="B655">
        <v>0</v>
      </c>
      <c r="D655" s="6" t="s">
        <v>58</v>
      </c>
    </row>
    <row r="656" spans="1:4" x14ac:dyDescent="0.3">
      <c r="A656" s="5" t="s">
        <v>480</v>
      </c>
      <c r="B656">
        <v>0</v>
      </c>
      <c r="D656" s="6" t="s">
        <v>27</v>
      </c>
    </row>
    <row r="657" spans="1:4" x14ac:dyDescent="0.3">
      <c r="A657" s="5" t="s">
        <v>481</v>
      </c>
      <c r="B657">
        <v>0</v>
      </c>
      <c r="D657" s="6" t="s">
        <v>11</v>
      </c>
    </row>
    <row r="658" spans="1:4" x14ac:dyDescent="0.3">
      <c r="A658" s="5" t="s">
        <v>482</v>
      </c>
      <c r="B658">
        <v>0</v>
      </c>
      <c r="D658" s="6" t="s">
        <v>67</v>
      </c>
    </row>
    <row r="659" spans="1:4" x14ac:dyDescent="0.3">
      <c r="A659" s="5" t="s">
        <v>483</v>
      </c>
      <c r="B659">
        <v>0</v>
      </c>
      <c r="D659" s="6" t="s">
        <v>68</v>
      </c>
    </row>
    <row r="660" spans="1:4" x14ac:dyDescent="0.3">
      <c r="A660" s="5" t="s">
        <v>484</v>
      </c>
      <c r="B660">
        <v>1</v>
      </c>
      <c r="D660" s="6" t="s">
        <v>17</v>
      </c>
    </row>
    <row r="661" spans="1:4" x14ac:dyDescent="0.3">
      <c r="A661" s="5" t="s">
        <v>485</v>
      </c>
      <c r="B661">
        <v>0</v>
      </c>
      <c r="D661" s="6" t="s">
        <v>41</v>
      </c>
    </row>
    <row r="662" spans="1:4" x14ac:dyDescent="0.3">
      <c r="A662" s="5" t="s">
        <v>486</v>
      </c>
      <c r="B662">
        <v>0</v>
      </c>
      <c r="D662" s="5">
        <v>52</v>
      </c>
    </row>
    <row r="663" spans="1:4" x14ac:dyDescent="0.3">
      <c r="A663" s="5" t="s">
        <v>145</v>
      </c>
      <c r="B663">
        <v>0</v>
      </c>
      <c r="D663" s="6" t="s">
        <v>33</v>
      </c>
    </row>
    <row r="664" spans="1:4" x14ac:dyDescent="0.3">
      <c r="A664" s="5" t="s">
        <v>487</v>
      </c>
      <c r="B664">
        <v>0</v>
      </c>
      <c r="D664" s="6" t="s">
        <v>51</v>
      </c>
    </row>
    <row r="665" spans="1:4" x14ac:dyDescent="0.3">
      <c r="A665" s="5" t="s">
        <v>488</v>
      </c>
      <c r="B665">
        <v>0</v>
      </c>
      <c r="D665" s="6" t="s">
        <v>57</v>
      </c>
    </row>
    <row r="666" spans="1:4" x14ac:dyDescent="0.3">
      <c r="A666" s="5" t="s">
        <v>489</v>
      </c>
      <c r="B666">
        <v>0</v>
      </c>
      <c r="D666" s="6" t="s">
        <v>26</v>
      </c>
    </row>
    <row r="667" spans="1:4" x14ac:dyDescent="0.3">
      <c r="A667" s="5" t="s">
        <v>490</v>
      </c>
      <c r="B667">
        <v>0</v>
      </c>
      <c r="D667" s="6" t="s">
        <v>22</v>
      </c>
    </row>
    <row r="668" spans="1:4" x14ac:dyDescent="0.3">
      <c r="A668" s="5" t="s">
        <v>491</v>
      </c>
      <c r="B668">
        <v>0</v>
      </c>
      <c r="D668" s="6" t="s">
        <v>56</v>
      </c>
    </row>
    <row r="669" spans="1:4" x14ac:dyDescent="0.3">
      <c r="A669" s="5" t="s">
        <v>492</v>
      </c>
      <c r="B669">
        <v>0</v>
      </c>
      <c r="D669" s="6" t="s">
        <v>55</v>
      </c>
    </row>
    <row r="670" spans="1:4" x14ac:dyDescent="0.3">
      <c r="A670" s="5" t="s">
        <v>493</v>
      </c>
      <c r="B670">
        <v>0</v>
      </c>
      <c r="D670" s="6" t="s">
        <v>32</v>
      </c>
    </row>
    <row r="671" spans="1:4" x14ac:dyDescent="0.3">
      <c r="A671" s="5" t="s">
        <v>494</v>
      </c>
      <c r="B671">
        <v>0</v>
      </c>
      <c r="D671" s="6" t="s">
        <v>47</v>
      </c>
    </row>
    <row r="672" spans="1:4" x14ac:dyDescent="0.3">
      <c r="A672" s="5" t="s">
        <v>495</v>
      </c>
      <c r="B672">
        <v>0</v>
      </c>
      <c r="D672" s="6" t="s">
        <v>27</v>
      </c>
    </row>
    <row r="673" spans="1:4" x14ac:dyDescent="0.3">
      <c r="A673" s="5" t="s">
        <v>496</v>
      </c>
      <c r="B673">
        <v>0</v>
      </c>
      <c r="D673" s="6" t="s">
        <v>54</v>
      </c>
    </row>
    <row r="674" spans="1:4" x14ac:dyDescent="0.3">
      <c r="A674" s="5" t="s">
        <v>146</v>
      </c>
      <c r="B674">
        <v>0</v>
      </c>
      <c r="D674" s="6" t="s">
        <v>11</v>
      </c>
    </row>
    <row r="675" spans="1:4" x14ac:dyDescent="0.3">
      <c r="A675" s="5" t="s">
        <v>497</v>
      </c>
      <c r="B675">
        <v>0</v>
      </c>
      <c r="D675" s="6" t="s">
        <v>68</v>
      </c>
    </row>
    <row r="676" spans="1:4" x14ac:dyDescent="0.3">
      <c r="A676" s="5" t="s">
        <v>498</v>
      </c>
      <c r="B676">
        <v>0</v>
      </c>
      <c r="D676" s="6" t="s">
        <v>41</v>
      </c>
    </row>
    <row r="677" spans="1:4" x14ac:dyDescent="0.3">
      <c r="A677" s="5" t="s">
        <v>499</v>
      </c>
      <c r="B677">
        <v>0</v>
      </c>
      <c r="D677" s="5">
        <v>53</v>
      </c>
    </row>
    <row r="678" spans="1:4" x14ac:dyDescent="0.3">
      <c r="A678" s="5" t="s">
        <v>500</v>
      </c>
      <c r="B678">
        <v>0</v>
      </c>
      <c r="D678" s="6" t="s">
        <v>51</v>
      </c>
    </row>
    <row r="679" spans="1:4" x14ac:dyDescent="0.3">
      <c r="A679" s="5" t="s">
        <v>501</v>
      </c>
      <c r="B679">
        <v>0</v>
      </c>
      <c r="D679" s="6" t="s">
        <v>59</v>
      </c>
    </row>
    <row r="680" spans="1:4" x14ac:dyDescent="0.3">
      <c r="A680" s="5" t="s">
        <v>502</v>
      </c>
      <c r="B680">
        <v>0</v>
      </c>
      <c r="D680" s="6" t="s">
        <v>60</v>
      </c>
    </row>
    <row r="681" spans="1:4" x14ac:dyDescent="0.3">
      <c r="A681" s="5" t="s">
        <v>503</v>
      </c>
      <c r="B681">
        <v>0</v>
      </c>
      <c r="D681" s="6" t="s">
        <v>26</v>
      </c>
    </row>
    <row r="682" spans="1:4" x14ac:dyDescent="0.3">
      <c r="A682" s="5" t="s">
        <v>504</v>
      </c>
      <c r="B682">
        <v>0</v>
      </c>
      <c r="D682" s="6" t="s">
        <v>22</v>
      </c>
    </row>
    <row r="683" spans="1:4" x14ac:dyDescent="0.3">
      <c r="A683" s="5" t="s">
        <v>505</v>
      </c>
      <c r="B683">
        <v>0</v>
      </c>
      <c r="D683" s="6" t="s">
        <v>48</v>
      </c>
    </row>
    <row r="684" spans="1:4" x14ac:dyDescent="0.3">
      <c r="A684" s="5" t="s">
        <v>506</v>
      </c>
      <c r="B684">
        <v>0</v>
      </c>
      <c r="D684" s="6" t="s">
        <v>52</v>
      </c>
    </row>
    <row r="685" spans="1:4" x14ac:dyDescent="0.3">
      <c r="A685" s="5" t="s">
        <v>111</v>
      </c>
      <c r="B685">
        <v>0</v>
      </c>
      <c r="D685" s="6" t="s">
        <v>32</v>
      </c>
    </row>
    <row r="686" spans="1:4" x14ac:dyDescent="0.3">
      <c r="A686" s="5" t="s">
        <v>147</v>
      </c>
      <c r="B686">
        <v>0</v>
      </c>
      <c r="D686" s="6" t="s">
        <v>27</v>
      </c>
    </row>
    <row r="687" spans="1:4" x14ac:dyDescent="0.3">
      <c r="A687" s="5" t="s">
        <v>507</v>
      </c>
      <c r="B687">
        <v>0</v>
      </c>
      <c r="D687" s="6" t="s">
        <v>54</v>
      </c>
    </row>
    <row r="688" spans="1:4" x14ac:dyDescent="0.3">
      <c r="A688" s="5" t="s">
        <v>508</v>
      </c>
      <c r="B688">
        <v>1</v>
      </c>
      <c r="D688" s="6" t="s">
        <v>11</v>
      </c>
    </row>
    <row r="689" spans="1:4" x14ac:dyDescent="0.3">
      <c r="A689" s="5" t="s">
        <v>509</v>
      </c>
      <c r="B689">
        <v>0</v>
      </c>
      <c r="D689" s="6" t="s">
        <v>68</v>
      </c>
    </row>
    <row r="690" spans="1:4" x14ac:dyDescent="0.3">
      <c r="A690" s="5" t="s">
        <v>510</v>
      </c>
      <c r="B690">
        <v>0</v>
      </c>
      <c r="D690" s="6" t="s">
        <v>17</v>
      </c>
    </row>
    <row r="691" spans="1:4" x14ac:dyDescent="0.3">
      <c r="A691" s="5" t="s">
        <v>511</v>
      </c>
      <c r="B691">
        <v>0</v>
      </c>
      <c r="D691" s="6" t="s">
        <v>41</v>
      </c>
    </row>
    <row r="692" spans="1:4" x14ac:dyDescent="0.3">
      <c r="A692" s="5" t="s">
        <v>512</v>
      </c>
      <c r="B692">
        <v>0</v>
      </c>
      <c r="D692" s="5">
        <v>54</v>
      </c>
    </row>
    <row r="693" spans="1:4" x14ac:dyDescent="0.3">
      <c r="A693" s="5" t="s">
        <v>513</v>
      </c>
      <c r="B693">
        <v>0</v>
      </c>
      <c r="D693" s="6" t="s">
        <v>29</v>
      </c>
    </row>
    <row r="694" spans="1:4" x14ac:dyDescent="0.3">
      <c r="A694" s="5" t="s">
        <v>514</v>
      </c>
      <c r="B694">
        <v>0</v>
      </c>
      <c r="D694" s="6" t="s">
        <v>33</v>
      </c>
    </row>
    <row r="695" spans="1:4" x14ac:dyDescent="0.3">
      <c r="A695" s="5" t="s">
        <v>515</v>
      </c>
      <c r="B695">
        <v>0</v>
      </c>
      <c r="D695" s="6" t="s">
        <v>65</v>
      </c>
    </row>
    <row r="696" spans="1:4" x14ac:dyDescent="0.3">
      <c r="A696" s="5" t="s">
        <v>516</v>
      </c>
      <c r="B696">
        <v>0</v>
      </c>
      <c r="D696" s="6" t="s">
        <v>22</v>
      </c>
    </row>
    <row r="697" spans="1:4" x14ac:dyDescent="0.3">
      <c r="A697" s="5" t="s">
        <v>148</v>
      </c>
      <c r="B697">
        <v>1</v>
      </c>
      <c r="D697" s="6" t="s">
        <v>48</v>
      </c>
    </row>
    <row r="698" spans="1:4" x14ac:dyDescent="0.3">
      <c r="A698" s="5" t="s">
        <v>517</v>
      </c>
      <c r="B698">
        <v>0</v>
      </c>
      <c r="D698" s="6" t="s">
        <v>50</v>
      </c>
    </row>
    <row r="699" spans="1:4" x14ac:dyDescent="0.3">
      <c r="A699" s="5" t="s">
        <v>518</v>
      </c>
      <c r="B699">
        <v>0</v>
      </c>
      <c r="D699" s="6" t="s">
        <v>32</v>
      </c>
    </row>
    <row r="700" spans="1:4" x14ac:dyDescent="0.3">
      <c r="A700" s="5" t="s">
        <v>519</v>
      </c>
      <c r="B700">
        <v>1</v>
      </c>
      <c r="D700" s="6" t="s">
        <v>72</v>
      </c>
    </row>
    <row r="701" spans="1:4" x14ac:dyDescent="0.3">
      <c r="A701" s="5" t="s">
        <v>520</v>
      </c>
      <c r="B701">
        <v>0</v>
      </c>
      <c r="D701" s="6" t="s">
        <v>63</v>
      </c>
    </row>
    <row r="702" spans="1:4" x14ac:dyDescent="0.3">
      <c r="A702" s="5" t="s">
        <v>521</v>
      </c>
      <c r="B702">
        <v>0</v>
      </c>
      <c r="D702" s="6" t="s">
        <v>58</v>
      </c>
    </row>
    <row r="703" spans="1:4" x14ac:dyDescent="0.3">
      <c r="A703" s="5" t="s">
        <v>522</v>
      </c>
      <c r="B703">
        <v>1</v>
      </c>
      <c r="D703" s="6" t="s">
        <v>47</v>
      </c>
    </row>
    <row r="704" spans="1:4" x14ac:dyDescent="0.3">
      <c r="A704" s="5" t="s">
        <v>523</v>
      </c>
      <c r="B704">
        <v>0</v>
      </c>
      <c r="D704" s="6" t="s">
        <v>71</v>
      </c>
    </row>
    <row r="705" spans="1:4" x14ac:dyDescent="0.3">
      <c r="A705" s="5" t="s">
        <v>524</v>
      </c>
      <c r="B705">
        <v>0</v>
      </c>
      <c r="D705" s="6" t="s">
        <v>69</v>
      </c>
    </row>
    <row r="706" spans="1:4" x14ac:dyDescent="0.3">
      <c r="A706" s="5" t="s">
        <v>525</v>
      </c>
      <c r="B706">
        <v>0</v>
      </c>
      <c r="D706" s="6" t="s">
        <v>27</v>
      </c>
    </row>
    <row r="707" spans="1:4" x14ac:dyDescent="0.3">
      <c r="A707" s="5" t="s">
        <v>526</v>
      </c>
      <c r="B707">
        <v>0</v>
      </c>
      <c r="D707" s="6" t="s">
        <v>11</v>
      </c>
    </row>
    <row r="708" spans="1:4" x14ac:dyDescent="0.3">
      <c r="A708" s="5" t="s">
        <v>149</v>
      </c>
      <c r="B708">
        <v>0</v>
      </c>
      <c r="D708" s="6" t="s">
        <v>67</v>
      </c>
    </row>
    <row r="709" spans="1:4" x14ac:dyDescent="0.3">
      <c r="A709" s="5" t="s">
        <v>527</v>
      </c>
      <c r="B709">
        <v>0</v>
      </c>
      <c r="D709" s="6" t="s">
        <v>41</v>
      </c>
    </row>
    <row r="710" spans="1:4" x14ac:dyDescent="0.3">
      <c r="A710" s="5" t="s">
        <v>528</v>
      </c>
      <c r="B710">
        <v>0</v>
      </c>
      <c r="D710" s="5">
        <v>55</v>
      </c>
    </row>
    <row r="711" spans="1:4" x14ac:dyDescent="0.3">
      <c r="A711" s="5" t="s">
        <v>529</v>
      </c>
      <c r="B711">
        <v>0</v>
      </c>
      <c r="D711" s="6" t="s">
        <v>33</v>
      </c>
    </row>
    <row r="712" spans="1:4" x14ac:dyDescent="0.3">
      <c r="A712" s="5" t="s">
        <v>530</v>
      </c>
      <c r="B712">
        <v>0</v>
      </c>
      <c r="D712" s="6" t="s">
        <v>51</v>
      </c>
    </row>
    <row r="713" spans="1:4" x14ac:dyDescent="0.3">
      <c r="A713" s="5" t="s">
        <v>531</v>
      </c>
      <c r="B713">
        <v>0</v>
      </c>
      <c r="D713" s="6" t="s">
        <v>60</v>
      </c>
    </row>
    <row r="714" spans="1:4" x14ac:dyDescent="0.3">
      <c r="A714" s="5" t="s">
        <v>532</v>
      </c>
      <c r="B714">
        <v>0</v>
      </c>
      <c r="D714" s="6" t="s">
        <v>38</v>
      </c>
    </row>
    <row r="715" spans="1:4" x14ac:dyDescent="0.3">
      <c r="A715" s="5" t="s">
        <v>533</v>
      </c>
      <c r="B715">
        <v>0</v>
      </c>
      <c r="D715" s="6" t="s">
        <v>22</v>
      </c>
    </row>
    <row r="716" spans="1:4" x14ac:dyDescent="0.3">
      <c r="A716" s="5" t="s">
        <v>534</v>
      </c>
      <c r="B716">
        <v>0</v>
      </c>
      <c r="D716" s="6" t="s">
        <v>52</v>
      </c>
    </row>
    <row r="717" spans="1:4" x14ac:dyDescent="0.3">
      <c r="A717" s="5" t="s">
        <v>535</v>
      </c>
      <c r="B717">
        <v>0</v>
      </c>
      <c r="D717" s="6" t="s">
        <v>50</v>
      </c>
    </row>
    <row r="718" spans="1:4" x14ac:dyDescent="0.3">
      <c r="A718" s="5" t="s">
        <v>536</v>
      </c>
      <c r="B718">
        <v>0</v>
      </c>
      <c r="D718" s="6" t="s">
        <v>70</v>
      </c>
    </row>
    <row r="719" spans="1:4" x14ac:dyDescent="0.3">
      <c r="A719" s="5" t="s">
        <v>150</v>
      </c>
      <c r="B719">
        <v>0</v>
      </c>
      <c r="D719" s="6" t="s">
        <v>32</v>
      </c>
    </row>
    <row r="720" spans="1:4" x14ac:dyDescent="0.3">
      <c r="A720" s="5" t="s">
        <v>537</v>
      </c>
      <c r="B720">
        <v>0</v>
      </c>
      <c r="D720" s="6" t="s">
        <v>58</v>
      </c>
    </row>
    <row r="721" spans="1:4" x14ac:dyDescent="0.3">
      <c r="A721" s="5" t="s">
        <v>538</v>
      </c>
      <c r="B721">
        <v>1</v>
      </c>
      <c r="D721" s="6" t="s">
        <v>47</v>
      </c>
    </row>
    <row r="722" spans="1:4" x14ac:dyDescent="0.3">
      <c r="A722" s="5" t="s">
        <v>539</v>
      </c>
      <c r="B722">
        <v>0</v>
      </c>
      <c r="D722" s="6" t="s">
        <v>71</v>
      </c>
    </row>
    <row r="723" spans="1:4" x14ac:dyDescent="0.3">
      <c r="A723" s="5" t="s">
        <v>540</v>
      </c>
      <c r="B723">
        <v>0</v>
      </c>
      <c r="D723" s="6" t="s">
        <v>69</v>
      </c>
    </row>
    <row r="724" spans="1:4" x14ac:dyDescent="0.3">
      <c r="A724" s="5" t="s">
        <v>541</v>
      </c>
      <c r="B724">
        <v>0</v>
      </c>
      <c r="D724" s="6" t="s">
        <v>27</v>
      </c>
    </row>
    <row r="725" spans="1:4" x14ac:dyDescent="0.3">
      <c r="A725" s="5" t="s">
        <v>542</v>
      </c>
      <c r="B725">
        <v>0</v>
      </c>
      <c r="D725" s="6" t="s">
        <v>11</v>
      </c>
    </row>
    <row r="726" spans="1:4" x14ac:dyDescent="0.3">
      <c r="A726" s="5" t="s">
        <v>543</v>
      </c>
      <c r="B726">
        <v>0</v>
      </c>
      <c r="D726" s="6" t="s">
        <v>67</v>
      </c>
    </row>
    <row r="727" spans="1:4" x14ac:dyDescent="0.3">
      <c r="A727" s="5" t="s">
        <v>544</v>
      </c>
      <c r="B727">
        <v>0</v>
      </c>
      <c r="D727" s="6" t="s">
        <v>68</v>
      </c>
    </row>
    <row r="728" spans="1:4" x14ac:dyDescent="0.3">
      <c r="A728" s="5" t="s">
        <v>545</v>
      </c>
      <c r="B728">
        <v>0</v>
      </c>
      <c r="D728" s="6" t="s">
        <v>62</v>
      </c>
    </row>
    <row r="729" spans="1:4" x14ac:dyDescent="0.3">
      <c r="A729" s="5" t="s">
        <v>546</v>
      </c>
      <c r="B729">
        <v>0</v>
      </c>
      <c r="D729" s="6" t="s">
        <v>41</v>
      </c>
    </row>
    <row r="730" spans="1:4" x14ac:dyDescent="0.3">
      <c r="A730" s="5" t="s">
        <v>151</v>
      </c>
      <c r="B730">
        <v>0</v>
      </c>
      <c r="D730" s="5">
        <v>56</v>
      </c>
    </row>
    <row r="731" spans="1:4" x14ac:dyDescent="0.3">
      <c r="A731" s="5" t="s">
        <v>547</v>
      </c>
      <c r="B731">
        <v>0</v>
      </c>
      <c r="D731" s="6" t="s">
        <v>33</v>
      </c>
    </row>
    <row r="732" spans="1:4" x14ac:dyDescent="0.3">
      <c r="A732" s="5" t="s">
        <v>548</v>
      </c>
      <c r="B732">
        <v>0</v>
      </c>
      <c r="D732" s="6" t="s">
        <v>51</v>
      </c>
    </row>
    <row r="733" spans="1:4" x14ac:dyDescent="0.3">
      <c r="A733" s="5" t="s">
        <v>549</v>
      </c>
      <c r="B733">
        <v>0</v>
      </c>
      <c r="D733" s="6" t="s">
        <v>59</v>
      </c>
    </row>
    <row r="734" spans="1:4" x14ac:dyDescent="0.3">
      <c r="A734" s="5" t="s">
        <v>550</v>
      </c>
      <c r="B734">
        <v>0</v>
      </c>
      <c r="D734" s="6" t="s">
        <v>38</v>
      </c>
    </row>
    <row r="735" spans="1:4" x14ac:dyDescent="0.3">
      <c r="A735" s="5" t="s">
        <v>551</v>
      </c>
      <c r="B735">
        <v>0</v>
      </c>
      <c r="D735" s="6" t="s">
        <v>65</v>
      </c>
    </row>
    <row r="736" spans="1:4" x14ac:dyDescent="0.3">
      <c r="A736" s="5" t="s">
        <v>552</v>
      </c>
      <c r="B736">
        <v>0</v>
      </c>
      <c r="D736" s="6" t="s">
        <v>48</v>
      </c>
    </row>
    <row r="737" spans="1:4" x14ac:dyDescent="0.3">
      <c r="A737" s="5" t="s">
        <v>553</v>
      </c>
      <c r="B737">
        <v>0</v>
      </c>
      <c r="D737" s="6" t="s">
        <v>47</v>
      </c>
    </row>
    <row r="738" spans="1:4" x14ac:dyDescent="0.3">
      <c r="A738" s="5" t="s">
        <v>554</v>
      </c>
      <c r="B738">
        <v>0</v>
      </c>
      <c r="D738" s="6" t="s">
        <v>27</v>
      </c>
    </row>
    <row r="739" spans="1:4" x14ac:dyDescent="0.3">
      <c r="A739" s="5" t="s">
        <v>555</v>
      </c>
      <c r="B739">
        <v>0</v>
      </c>
      <c r="D739" s="6" t="s">
        <v>54</v>
      </c>
    </row>
    <row r="740" spans="1:4" x14ac:dyDescent="0.3">
      <c r="A740" s="5" t="s">
        <v>556</v>
      </c>
      <c r="B740">
        <v>0</v>
      </c>
      <c r="D740" s="6" t="s">
        <v>11</v>
      </c>
    </row>
    <row r="741" spans="1:4" x14ac:dyDescent="0.3">
      <c r="A741" s="5" t="s">
        <v>152</v>
      </c>
      <c r="B741">
        <v>0</v>
      </c>
      <c r="D741" s="6" t="s">
        <v>17</v>
      </c>
    </row>
    <row r="742" spans="1:4" x14ac:dyDescent="0.3">
      <c r="A742" s="5" t="s">
        <v>557</v>
      </c>
      <c r="B742">
        <v>0</v>
      </c>
      <c r="D742" s="6" t="s">
        <v>41</v>
      </c>
    </row>
    <row r="743" spans="1:4" x14ac:dyDescent="0.3">
      <c r="A743" s="5" t="s">
        <v>558</v>
      </c>
      <c r="B743">
        <v>0</v>
      </c>
      <c r="D743" s="5">
        <v>57</v>
      </c>
    </row>
    <row r="744" spans="1:4" x14ac:dyDescent="0.3">
      <c r="A744" s="5" t="s">
        <v>559</v>
      </c>
      <c r="B744">
        <v>0</v>
      </c>
      <c r="D744" s="6" t="s">
        <v>29</v>
      </c>
    </row>
    <row r="745" spans="1:4" x14ac:dyDescent="0.3">
      <c r="A745" s="5" t="s">
        <v>560</v>
      </c>
      <c r="B745">
        <v>0</v>
      </c>
      <c r="D745" s="6" t="s">
        <v>57</v>
      </c>
    </row>
    <row r="746" spans="1:4" x14ac:dyDescent="0.3">
      <c r="A746" s="5" t="s">
        <v>561</v>
      </c>
      <c r="B746">
        <v>1</v>
      </c>
      <c r="D746" s="6" t="s">
        <v>59</v>
      </c>
    </row>
    <row r="747" spans="1:4" x14ac:dyDescent="0.3">
      <c r="A747" s="5" t="s">
        <v>562</v>
      </c>
      <c r="B747">
        <v>0</v>
      </c>
      <c r="D747" s="6" t="s">
        <v>22</v>
      </c>
    </row>
    <row r="748" spans="1:4" x14ac:dyDescent="0.3">
      <c r="A748" s="5" t="s">
        <v>563</v>
      </c>
      <c r="B748">
        <v>0</v>
      </c>
      <c r="D748" s="6" t="s">
        <v>48</v>
      </c>
    </row>
    <row r="749" spans="1:4" x14ac:dyDescent="0.3">
      <c r="A749" s="5" t="s">
        <v>564</v>
      </c>
      <c r="B749">
        <v>0</v>
      </c>
      <c r="D749" s="6" t="s">
        <v>52</v>
      </c>
    </row>
    <row r="750" spans="1:4" x14ac:dyDescent="0.3">
      <c r="A750" s="5" t="s">
        <v>565</v>
      </c>
      <c r="B750">
        <v>0</v>
      </c>
      <c r="D750" s="6" t="s">
        <v>32</v>
      </c>
    </row>
    <row r="751" spans="1:4" x14ac:dyDescent="0.3">
      <c r="A751" s="5" t="s">
        <v>566</v>
      </c>
      <c r="B751">
        <v>0</v>
      </c>
      <c r="D751" s="6" t="s">
        <v>69</v>
      </c>
    </row>
    <row r="752" spans="1:4" x14ac:dyDescent="0.3">
      <c r="A752" s="5" t="s">
        <v>153</v>
      </c>
      <c r="B752">
        <v>0</v>
      </c>
      <c r="D752" s="6" t="s">
        <v>27</v>
      </c>
    </row>
    <row r="753" spans="1:4" x14ac:dyDescent="0.3">
      <c r="A753" s="5" t="s">
        <v>567</v>
      </c>
      <c r="B753">
        <v>1</v>
      </c>
      <c r="D753" s="6" t="s">
        <v>67</v>
      </c>
    </row>
    <row r="754" spans="1:4" x14ac:dyDescent="0.3">
      <c r="A754" s="5" t="s">
        <v>568</v>
      </c>
      <c r="B754">
        <v>0</v>
      </c>
      <c r="D754" s="6" t="s">
        <v>17</v>
      </c>
    </row>
    <row r="755" spans="1:4" x14ac:dyDescent="0.3">
      <c r="A755" s="5" t="s">
        <v>569</v>
      </c>
      <c r="B755">
        <v>0</v>
      </c>
      <c r="D755" s="6" t="s">
        <v>62</v>
      </c>
    </row>
    <row r="756" spans="1:4" x14ac:dyDescent="0.3">
      <c r="A756" s="5" t="s">
        <v>570</v>
      </c>
      <c r="B756">
        <v>0</v>
      </c>
      <c r="D756" s="6" t="s">
        <v>41</v>
      </c>
    </row>
    <row r="757" spans="1:4" x14ac:dyDescent="0.3">
      <c r="A757" s="5" t="s">
        <v>571</v>
      </c>
      <c r="B757">
        <v>0</v>
      </c>
      <c r="D757" s="5">
        <v>58</v>
      </c>
    </row>
    <row r="758" spans="1:4" x14ac:dyDescent="0.3">
      <c r="A758" s="5" t="s">
        <v>572</v>
      </c>
      <c r="B758">
        <v>0</v>
      </c>
      <c r="D758" s="6" t="s">
        <v>33</v>
      </c>
    </row>
    <row r="759" spans="1:4" x14ac:dyDescent="0.3">
      <c r="A759" s="5" t="s">
        <v>573</v>
      </c>
      <c r="B759">
        <v>0</v>
      </c>
      <c r="D759" s="6" t="s">
        <v>51</v>
      </c>
    </row>
    <row r="760" spans="1:4" x14ac:dyDescent="0.3">
      <c r="A760" s="5" t="s">
        <v>574</v>
      </c>
      <c r="B760">
        <v>0</v>
      </c>
      <c r="D760" s="6" t="s">
        <v>59</v>
      </c>
    </row>
    <row r="761" spans="1:4" x14ac:dyDescent="0.3">
      <c r="A761" s="5" t="s">
        <v>575</v>
      </c>
      <c r="B761">
        <v>0</v>
      </c>
      <c r="D761" s="6" t="s">
        <v>22</v>
      </c>
    </row>
    <row r="762" spans="1:4" x14ac:dyDescent="0.3">
      <c r="A762" s="5" t="s">
        <v>576</v>
      </c>
      <c r="B762">
        <v>0</v>
      </c>
      <c r="D762" s="6" t="s">
        <v>56</v>
      </c>
    </row>
    <row r="763" spans="1:4" x14ac:dyDescent="0.3">
      <c r="A763" s="5" t="s">
        <v>154</v>
      </c>
      <c r="B763">
        <v>0</v>
      </c>
      <c r="D763" s="6" t="s">
        <v>72</v>
      </c>
    </row>
    <row r="764" spans="1:4" x14ac:dyDescent="0.3">
      <c r="A764" s="5" t="s">
        <v>577</v>
      </c>
      <c r="B764">
        <v>0</v>
      </c>
      <c r="D764" s="6" t="s">
        <v>27</v>
      </c>
    </row>
    <row r="765" spans="1:4" x14ac:dyDescent="0.3">
      <c r="A765" s="5" t="s">
        <v>578</v>
      </c>
      <c r="B765">
        <v>0</v>
      </c>
      <c r="D765" s="6" t="s">
        <v>54</v>
      </c>
    </row>
    <row r="766" spans="1:4" x14ac:dyDescent="0.3">
      <c r="A766" s="5" t="s">
        <v>579</v>
      </c>
      <c r="B766">
        <v>0</v>
      </c>
      <c r="D766" s="6" t="s">
        <v>17</v>
      </c>
    </row>
    <row r="767" spans="1:4" x14ac:dyDescent="0.3">
      <c r="A767" s="5" t="s">
        <v>580</v>
      </c>
      <c r="B767">
        <v>0</v>
      </c>
      <c r="D767" s="5">
        <v>59</v>
      </c>
    </row>
    <row r="768" spans="1:4" x14ac:dyDescent="0.3">
      <c r="A768" s="5" t="s">
        <v>581</v>
      </c>
      <c r="B768">
        <v>0</v>
      </c>
      <c r="D768" s="6" t="s">
        <v>38</v>
      </c>
    </row>
    <row r="769" spans="1:4" x14ac:dyDescent="0.3">
      <c r="A769" s="5" t="s">
        <v>582</v>
      </c>
      <c r="B769">
        <v>0</v>
      </c>
      <c r="D769" s="6" t="s">
        <v>22</v>
      </c>
    </row>
    <row r="770" spans="1:4" x14ac:dyDescent="0.3">
      <c r="A770" s="5" t="s">
        <v>583</v>
      </c>
      <c r="B770">
        <v>0</v>
      </c>
      <c r="D770" s="6" t="s">
        <v>56</v>
      </c>
    </row>
    <row r="771" spans="1:4" x14ac:dyDescent="0.3">
      <c r="A771" s="5" t="s">
        <v>584</v>
      </c>
      <c r="B771">
        <v>0</v>
      </c>
      <c r="D771" s="6" t="s">
        <v>32</v>
      </c>
    </row>
    <row r="772" spans="1:4" x14ac:dyDescent="0.3">
      <c r="A772" s="5" t="s">
        <v>585</v>
      </c>
      <c r="B772">
        <v>0</v>
      </c>
      <c r="D772" s="6" t="s">
        <v>63</v>
      </c>
    </row>
    <row r="773" spans="1:4" x14ac:dyDescent="0.3">
      <c r="A773" s="5" t="s">
        <v>586</v>
      </c>
      <c r="B773">
        <v>1</v>
      </c>
      <c r="D773" s="6" t="s">
        <v>58</v>
      </c>
    </row>
    <row r="774" spans="1:4" x14ac:dyDescent="0.3">
      <c r="A774" s="5" t="s">
        <v>155</v>
      </c>
      <c r="B774">
        <v>0</v>
      </c>
      <c r="D774" s="6" t="s">
        <v>47</v>
      </c>
    </row>
    <row r="775" spans="1:4" x14ac:dyDescent="0.3">
      <c r="A775" s="5" t="s">
        <v>587</v>
      </c>
      <c r="B775">
        <v>0</v>
      </c>
      <c r="D775" s="6" t="s">
        <v>69</v>
      </c>
    </row>
    <row r="776" spans="1:4" x14ac:dyDescent="0.3">
      <c r="A776" s="5" t="s">
        <v>588</v>
      </c>
      <c r="B776">
        <v>0</v>
      </c>
      <c r="D776" s="6" t="s">
        <v>27</v>
      </c>
    </row>
    <row r="777" spans="1:4" x14ac:dyDescent="0.3">
      <c r="A777" s="5" t="s">
        <v>589</v>
      </c>
      <c r="B777">
        <v>0</v>
      </c>
      <c r="D777" s="6" t="s">
        <v>11</v>
      </c>
    </row>
    <row r="778" spans="1:4" x14ac:dyDescent="0.3">
      <c r="A778" s="5" t="s">
        <v>590</v>
      </c>
      <c r="B778">
        <v>0</v>
      </c>
      <c r="D778" s="6" t="s">
        <v>17</v>
      </c>
    </row>
    <row r="779" spans="1:4" x14ac:dyDescent="0.3">
      <c r="A779" s="5" t="s">
        <v>591</v>
      </c>
      <c r="B779">
        <v>0</v>
      </c>
      <c r="D779" s="6" t="s">
        <v>41</v>
      </c>
    </row>
    <row r="780" spans="1:4" x14ac:dyDescent="0.3">
      <c r="A780" s="5" t="s">
        <v>592</v>
      </c>
      <c r="B780">
        <v>0</v>
      </c>
      <c r="D780" s="5">
        <v>60</v>
      </c>
    </row>
    <row r="781" spans="1:4" x14ac:dyDescent="0.3">
      <c r="A781" s="5" t="s">
        <v>593</v>
      </c>
      <c r="B781">
        <v>0</v>
      </c>
      <c r="D781" s="6" t="s">
        <v>51</v>
      </c>
    </row>
    <row r="782" spans="1:4" x14ac:dyDescent="0.3">
      <c r="A782" s="5" t="s">
        <v>594</v>
      </c>
      <c r="B782">
        <v>0</v>
      </c>
      <c r="D782" s="6" t="s">
        <v>26</v>
      </c>
    </row>
    <row r="783" spans="1:4" x14ac:dyDescent="0.3">
      <c r="A783" s="5" t="s">
        <v>595</v>
      </c>
      <c r="B783">
        <v>1</v>
      </c>
      <c r="D783" s="6" t="s">
        <v>65</v>
      </c>
    </row>
    <row r="784" spans="1:4" x14ac:dyDescent="0.3">
      <c r="A784" s="5" t="s">
        <v>596</v>
      </c>
      <c r="B784">
        <v>0</v>
      </c>
      <c r="D784" s="6" t="s">
        <v>22</v>
      </c>
    </row>
    <row r="785" spans="1:4" x14ac:dyDescent="0.3">
      <c r="A785" s="5" t="s">
        <v>156</v>
      </c>
      <c r="B785">
        <v>0</v>
      </c>
      <c r="D785" s="6" t="s">
        <v>48</v>
      </c>
    </row>
    <row r="786" spans="1:4" x14ac:dyDescent="0.3">
      <c r="A786" s="5" t="s">
        <v>597</v>
      </c>
      <c r="B786">
        <v>0</v>
      </c>
      <c r="D786" s="6" t="s">
        <v>56</v>
      </c>
    </row>
    <row r="787" spans="1:4" x14ac:dyDescent="0.3">
      <c r="A787" s="5" t="s">
        <v>598</v>
      </c>
      <c r="B787">
        <v>0</v>
      </c>
      <c r="D787" s="6" t="s">
        <v>32</v>
      </c>
    </row>
    <row r="788" spans="1:4" x14ac:dyDescent="0.3">
      <c r="A788" s="5" t="s">
        <v>599</v>
      </c>
      <c r="B788">
        <v>0</v>
      </c>
      <c r="D788" s="6" t="s">
        <v>47</v>
      </c>
    </row>
    <row r="789" spans="1:4" x14ac:dyDescent="0.3">
      <c r="A789" s="5" t="s">
        <v>600</v>
      </c>
      <c r="B789">
        <v>0</v>
      </c>
      <c r="D789" s="6" t="s">
        <v>71</v>
      </c>
    </row>
    <row r="790" spans="1:4" x14ac:dyDescent="0.3">
      <c r="A790" s="5" t="s">
        <v>601</v>
      </c>
      <c r="B790">
        <v>0</v>
      </c>
      <c r="D790" s="6" t="s">
        <v>66</v>
      </c>
    </row>
    <row r="791" spans="1:4" x14ac:dyDescent="0.3">
      <c r="A791" s="5" t="s">
        <v>602</v>
      </c>
      <c r="B791">
        <v>0</v>
      </c>
      <c r="D791" s="6" t="s">
        <v>27</v>
      </c>
    </row>
    <row r="792" spans="1:4" x14ac:dyDescent="0.3">
      <c r="A792" s="5" t="s">
        <v>603</v>
      </c>
      <c r="B792">
        <v>0</v>
      </c>
      <c r="D792" s="6" t="s">
        <v>54</v>
      </c>
    </row>
    <row r="793" spans="1:4" x14ac:dyDescent="0.3">
      <c r="A793" s="5" t="s">
        <v>604</v>
      </c>
      <c r="B793">
        <v>0</v>
      </c>
      <c r="D793" s="6" t="s">
        <v>11</v>
      </c>
    </row>
    <row r="794" spans="1:4" x14ac:dyDescent="0.3">
      <c r="A794" s="5" t="s">
        <v>605</v>
      </c>
      <c r="B794">
        <v>0</v>
      </c>
      <c r="D794" s="6" t="s">
        <v>41</v>
      </c>
    </row>
    <row r="795" spans="1:4" x14ac:dyDescent="0.3">
      <c r="A795" s="5" t="s">
        <v>606</v>
      </c>
      <c r="B795">
        <v>0</v>
      </c>
      <c r="D795" s="5">
        <v>61</v>
      </c>
    </row>
    <row r="796" spans="1:4" x14ac:dyDescent="0.3">
      <c r="A796" s="5" t="s">
        <v>112</v>
      </c>
      <c r="B796">
        <v>0</v>
      </c>
      <c r="D796" s="6" t="s">
        <v>51</v>
      </c>
    </row>
    <row r="797" spans="1:4" x14ac:dyDescent="0.3">
      <c r="A797" s="5" t="s">
        <v>157</v>
      </c>
      <c r="B797">
        <v>0</v>
      </c>
      <c r="D797" s="6" t="s">
        <v>22</v>
      </c>
    </row>
    <row r="798" spans="1:4" x14ac:dyDescent="0.3">
      <c r="A798" s="5" t="s">
        <v>607</v>
      </c>
      <c r="B798">
        <v>0</v>
      </c>
      <c r="D798" s="6" t="s">
        <v>48</v>
      </c>
    </row>
    <row r="799" spans="1:4" x14ac:dyDescent="0.3">
      <c r="A799" s="5" t="s">
        <v>608</v>
      </c>
      <c r="B799">
        <v>0</v>
      </c>
      <c r="D799" s="6" t="s">
        <v>52</v>
      </c>
    </row>
    <row r="800" spans="1:4" x14ac:dyDescent="0.3">
      <c r="A800" s="5" t="s">
        <v>609</v>
      </c>
      <c r="B800">
        <v>0</v>
      </c>
      <c r="D800" s="6" t="s">
        <v>55</v>
      </c>
    </row>
    <row r="801" spans="1:4" x14ac:dyDescent="0.3">
      <c r="A801" s="5" t="s">
        <v>610</v>
      </c>
      <c r="B801">
        <v>0</v>
      </c>
      <c r="D801" s="6" t="s">
        <v>50</v>
      </c>
    </row>
    <row r="802" spans="1:4" x14ac:dyDescent="0.3">
      <c r="A802" s="5" t="s">
        <v>611</v>
      </c>
      <c r="B802">
        <v>0</v>
      </c>
      <c r="D802" s="6" t="s">
        <v>32</v>
      </c>
    </row>
    <row r="803" spans="1:4" x14ac:dyDescent="0.3">
      <c r="A803" s="5" t="s">
        <v>612</v>
      </c>
      <c r="B803">
        <v>1</v>
      </c>
      <c r="D803" s="6" t="s">
        <v>63</v>
      </c>
    </row>
    <row r="804" spans="1:4" x14ac:dyDescent="0.3">
      <c r="A804" s="5" t="s">
        <v>613</v>
      </c>
      <c r="B804">
        <v>0</v>
      </c>
      <c r="D804" s="6" t="s">
        <v>47</v>
      </c>
    </row>
    <row r="805" spans="1:4" x14ac:dyDescent="0.3">
      <c r="A805" s="5" t="s">
        <v>614</v>
      </c>
      <c r="B805">
        <v>0</v>
      </c>
      <c r="D805" s="6" t="s">
        <v>27</v>
      </c>
    </row>
    <row r="806" spans="1:4" x14ac:dyDescent="0.3">
      <c r="A806" s="5" t="s">
        <v>615</v>
      </c>
      <c r="B806">
        <v>0</v>
      </c>
      <c r="D806" s="6" t="s">
        <v>41</v>
      </c>
    </row>
    <row r="807" spans="1:4" x14ac:dyDescent="0.3">
      <c r="A807" s="5" t="s">
        <v>616</v>
      </c>
      <c r="B807">
        <v>0</v>
      </c>
      <c r="D807" s="5">
        <v>62</v>
      </c>
    </row>
    <row r="808" spans="1:4" x14ac:dyDescent="0.3">
      <c r="A808" s="5" t="s">
        <v>158</v>
      </c>
      <c r="B808">
        <v>0</v>
      </c>
      <c r="D808" s="6" t="s">
        <v>29</v>
      </c>
    </row>
    <row r="809" spans="1:4" x14ac:dyDescent="0.3">
      <c r="A809" s="5" t="s">
        <v>617</v>
      </c>
      <c r="B809">
        <v>0</v>
      </c>
      <c r="D809" s="6" t="s">
        <v>33</v>
      </c>
    </row>
    <row r="810" spans="1:4" x14ac:dyDescent="0.3">
      <c r="A810" s="5" t="s">
        <v>618</v>
      </c>
      <c r="B810">
        <v>0</v>
      </c>
      <c r="D810" s="6" t="s">
        <v>59</v>
      </c>
    </row>
    <row r="811" spans="1:4" x14ac:dyDescent="0.3">
      <c r="A811" s="5" t="s">
        <v>619</v>
      </c>
      <c r="B811">
        <v>0</v>
      </c>
      <c r="D811" s="6" t="s">
        <v>65</v>
      </c>
    </row>
    <row r="812" spans="1:4" x14ac:dyDescent="0.3">
      <c r="A812" s="5" t="s">
        <v>620</v>
      </c>
      <c r="B812">
        <v>0</v>
      </c>
      <c r="D812" s="6" t="s">
        <v>52</v>
      </c>
    </row>
    <row r="813" spans="1:4" x14ac:dyDescent="0.3">
      <c r="A813" s="5" t="s">
        <v>621</v>
      </c>
      <c r="B813">
        <v>0</v>
      </c>
      <c r="D813" s="6" t="s">
        <v>55</v>
      </c>
    </row>
    <row r="814" spans="1:4" x14ac:dyDescent="0.3">
      <c r="A814" s="5" t="s">
        <v>622</v>
      </c>
      <c r="B814">
        <v>0</v>
      </c>
      <c r="D814" s="6" t="s">
        <v>58</v>
      </c>
    </row>
    <row r="815" spans="1:4" x14ac:dyDescent="0.3">
      <c r="A815" s="5" t="s">
        <v>623</v>
      </c>
      <c r="B815">
        <v>0</v>
      </c>
      <c r="D815" s="6" t="s">
        <v>27</v>
      </c>
    </row>
    <row r="816" spans="1:4" x14ac:dyDescent="0.3">
      <c r="A816" s="5" t="s">
        <v>624</v>
      </c>
      <c r="B816">
        <v>0</v>
      </c>
      <c r="D816" s="6" t="s">
        <v>11</v>
      </c>
    </row>
    <row r="817" spans="1:4" x14ac:dyDescent="0.3">
      <c r="A817" s="5" t="s">
        <v>625</v>
      </c>
      <c r="B817">
        <v>1</v>
      </c>
      <c r="D817" s="6" t="s">
        <v>62</v>
      </c>
    </row>
    <row r="818" spans="1:4" x14ac:dyDescent="0.3">
      <c r="A818" s="5" t="s">
        <v>626</v>
      </c>
      <c r="B818">
        <v>0</v>
      </c>
      <c r="D818" s="6" t="s">
        <v>41</v>
      </c>
    </row>
    <row r="819" spans="1:4" x14ac:dyDescent="0.3">
      <c r="A819" s="5" t="s">
        <v>159</v>
      </c>
      <c r="B819">
        <v>0</v>
      </c>
      <c r="D819" s="5">
        <v>63</v>
      </c>
    </row>
    <row r="820" spans="1:4" x14ac:dyDescent="0.3">
      <c r="A820" s="5" t="s">
        <v>627</v>
      </c>
      <c r="B820">
        <v>0</v>
      </c>
      <c r="D820" s="6" t="s">
        <v>29</v>
      </c>
    </row>
    <row r="821" spans="1:4" x14ac:dyDescent="0.3">
      <c r="A821" s="5" t="s">
        <v>628</v>
      </c>
      <c r="B821">
        <v>0</v>
      </c>
      <c r="D821" s="6" t="s">
        <v>33</v>
      </c>
    </row>
    <row r="822" spans="1:4" x14ac:dyDescent="0.3">
      <c r="A822" s="5" t="s">
        <v>629</v>
      </c>
      <c r="B822">
        <v>0</v>
      </c>
      <c r="D822" s="6" t="s">
        <v>22</v>
      </c>
    </row>
    <row r="823" spans="1:4" x14ac:dyDescent="0.3">
      <c r="A823" s="5" t="s">
        <v>630</v>
      </c>
      <c r="B823">
        <v>0</v>
      </c>
      <c r="D823" s="6" t="s">
        <v>32</v>
      </c>
    </row>
    <row r="824" spans="1:4" x14ac:dyDescent="0.3">
      <c r="A824" s="5" t="s">
        <v>631</v>
      </c>
      <c r="B824">
        <v>0</v>
      </c>
      <c r="D824" s="6" t="s">
        <v>27</v>
      </c>
    </row>
    <row r="825" spans="1:4" x14ac:dyDescent="0.3">
      <c r="A825" s="5" t="s">
        <v>632</v>
      </c>
      <c r="B825">
        <v>0</v>
      </c>
      <c r="D825" s="6" t="s">
        <v>54</v>
      </c>
    </row>
    <row r="826" spans="1:4" x14ac:dyDescent="0.3">
      <c r="A826" s="5" t="s">
        <v>633</v>
      </c>
      <c r="B826">
        <v>0</v>
      </c>
      <c r="D826" s="6" t="s">
        <v>11</v>
      </c>
    </row>
    <row r="827" spans="1:4" x14ac:dyDescent="0.3">
      <c r="A827" s="5" t="s">
        <v>634</v>
      </c>
      <c r="B827">
        <v>0</v>
      </c>
      <c r="D827" s="6" t="s">
        <v>68</v>
      </c>
    </row>
    <row r="828" spans="1:4" x14ac:dyDescent="0.3">
      <c r="A828" s="5" t="s">
        <v>635</v>
      </c>
      <c r="B828">
        <v>0</v>
      </c>
      <c r="D828" s="6" t="s">
        <v>62</v>
      </c>
    </row>
    <row r="829" spans="1:4" x14ac:dyDescent="0.3">
      <c r="A829" s="5" t="s">
        <v>636</v>
      </c>
      <c r="B829">
        <v>0</v>
      </c>
      <c r="D829" s="6" t="s">
        <v>41</v>
      </c>
    </row>
    <row r="830" spans="1:4" x14ac:dyDescent="0.3">
      <c r="A830" s="5" t="s">
        <v>160</v>
      </c>
      <c r="B830">
        <v>0</v>
      </c>
      <c r="D830" s="5">
        <v>64</v>
      </c>
    </row>
    <row r="831" spans="1:4" x14ac:dyDescent="0.3">
      <c r="A831" s="5" t="s">
        <v>637</v>
      </c>
      <c r="B831">
        <v>0</v>
      </c>
      <c r="D831" s="6" t="s">
        <v>33</v>
      </c>
    </row>
    <row r="832" spans="1:4" x14ac:dyDescent="0.3">
      <c r="A832" s="5" t="s">
        <v>638</v>
      </c>
      <c r="B832">
        <v>0</v>
      </c>
      <c r="D832" s="6" t="s">
        <v>22</v>
      </c>
    </row>
    <row r="833" spans="1:4" x14ac:dyDescent="0.3">
      <c r="A833" s="5" t="s">
        <v>639</v>
      </c>
      <c r="B833">
        <v>0</v>
      </c>
      <c r="D833" s="6" t="s">
        <v>48</v>
      </c>
    </row>
    <row r="834" spans="1:4" x14ac:dyDescent="0.3">
      <c r="A834" s="5" t="s">
        <v>640</v>
      </c>
      <c r="B834">
        <v>0</v>
      </c>
      <c r="D834" s="6" t="s">
        <v>56</v>
      </c>
    </row>
    <row r="835" spans="1:4" x14ac:dyDescent="0.3">
      <c r="A835" s="5" t="s">
        <v>641</v>
      </c>
      <c r="B835">
        <v>0</v>
      </c>
      <c r="D835" s="6" t="s">
        <v>55</v>
      </c>
    </row>
    <row r="836" spans="1:4" x14ac:dyDescent="0.3">
      <c r="A836" s="5" t="s">
        <v>642</v>
      </c>
      <c r="B836">
        <v>0</v>
      </c>
      <c r="D836" s="6" t="s">
        <v>32</v>
      </c>
    </row>
    <row r="837" spans="1:4" x14ac:dyDescent="0.3">
      <c r="A837" s="5" t="s">
        <v>643</v>
      </c>
      <c r="B837">
        <v>0</v>
      </c>
      <c r="D837" s="6" t="s">
        <v>69</v>
      </c>
    </row>
    <row r="838" spans="1:4" x14ac:dyDescent="0.3">
      <c r="A838" s="5" t="s">
        <v>644</v>
      </c>
      <c r="B838">
        <v>0</v>
      </c>
      <c r="D838" s="6" t="s">
        <v>11</v>
      </c>
    </row>
    <row r="839" spans="1:4" x14ac:dyDescent="0.3">
      <c r="A839" s="5" t="s">
        <v>645</v>
      </c>
      <c r="B839">
        <v>0</v>
      </c>
      <c r="D839" s="6" t="s">
        <v>68</v>
      </c>
    </row>
    <row r="840" spans="1:4" x14ac:dyDescent="0.3">
      <c r="A840" s="5" t="s">
        <v>646</v>
      </c>
      <c r="B840">
        <v>0</v>
      </c>
      <c r="D840" s="6" t="s">
        <v>62</v>
      </c>
    </row>
    <row r="841" spans="1:4" x14ac:dyDescent="0.3">
      <c r="A841" s="5" t="s">
        <v>161</v>
      </c>
      <c r="B841">
        <v>0</v>
      </c>
      <c r="D841" s="6" t="s">
        <v>41</v>
      </c>
    </row>
    <row r="842" spans="1:4" x14ac:dyDescent="0.3">
      <c r="A842" s="5" t="s">
        <v>647</v>
      </c>
      <c r="B842">
        <v>0</v>
      </c>
      <c r="D842" s="5">
        <v>65</v>
      </c>
    </row>
    <row r="843" spans="1:4" x14ac:dyDescent="0.3">
      <c r="A843" s="5" t="s">
        <v>648</v>
      </c>
      <c r="B843">
        <v>0</v>
      </c>
      <c r="D843" s="6" t="s">
        <v>29</v>
      </c>
    </row>
    <row r="844" spans="1:4" x14ac:dyDescent="0.3">
      <c r="A844" s="5" t="s">
        <v>649</v>
      </c>
      <c r="B844">
        <v>0</v>
      </c>
      <c r="D844" s="6" t="s">
        <v>33</v>
      </c>
    </row>
    <row r="845" spans="1:4" x14ac:dyDescent="0.3">
      <c r="A845" s="5" t="s">
        <v>650</v>
      </c>
      <c r="B845">
        <v>0</v>
      </c>
      <c r="D845" s="6" t="s">
        <v>51</v>
      </c>
    </row>
    <row r="846" spans="1:4" x14ac:dyDescent="0.3">
      <c r="A846" s="5" t="s">
        <v>651</v>
      </c>
      <c r="B846">
        <v>0</v>
      </c>
      <c r="D846" s="6" t="s">
        <v>22</v>
      </c>
    </row>
    <row r="847" spans="1:4" x14ac:dyDescent="0.3">
      <c r="A847" s="5" t="s">
        <v>652</v>
      </c>
      <c r="B847">
        <v>0</v>
      </c>
      <c r="D847" s="6" t="s">
        <v>48</v>
      </c>
    </row>
    <row r="848" spans="1:4" x14ac:dyDescent="0.3">
      <c r="A848" s="5" t="s">
        <v>653</v>
      </c>
      <c r="B848">
        <v>0</v>
      </c>
      <c r="D848" s="6" t="s">
        <v>32</v>
      </c>
    </row>
    <row r="849" spans="1:4" x14ac:dyDescent="0.3">
      <c r="A849" s="5" t="s">
        <v>654</v>
      </c>
      <c r="B849">
        <v>0</v>
      </c>
      <c r="D849" s="6" t="s">
        <v>63</v>
      </c>
    </row>
    <row r="850" spans="1:4" x14ac:dyDescent="0.3">
      <c r="A850" s="5" t="s">
        <v>655</v>
      </c>
      <c r="B850">
        <v>0</v>
      </c>
      <c r="D850" s="6" t="s">
        <v>11</v>
      </c>
    </row>
    <row r="851" spans="1:4" x14ac:dyDescent="0.3">
      <c r="A851" s="5" t="s">
        <v>656</v>
      </c>
      <c r="B851">
        <v>0</v>
      </c>
      <c r="D851" s="6" t="s">
        <v>67</v>
      </c>
    </row>
    <row r="852" spans="1:4" x14ac:dyDescent="0.3">
      <c r="A852" s="5" t="s">
        <v>162</v>
      </c>
      <c r="B852">
        <v>0</v>
      </c>
      <c r="D852" s="5" t="s">
        <v>1111</v>
      </c>
    </row>
    <row r="853" spans="1:4" x14ac:dyDescent="0.3">
      <c r="A853" s="5" t="s">
        <v>657</v>
      </c>
      <c r="B853">
        <v>0</v>
      </c>
    </row>
    <row r="854" spans="1:4" x14ac:dyDescent="0.3">
      <c r="A854" s="5" t="s">
        <v>658</v>
      </c>
      <c r="B854">
        <v>0</v>
      </c>
    </row>
    <row r="855" spans="1:4" x14ac:dyDescent="0.3">
      <c r="A855" s="5" t="s">
        <v>659</v>
      </c>
      <c r="B855">
        <v>0</v>
      </c>
    </row>
    <row r="856" spans="1:4" x14ac:dyDescent="0.3">
      <c r="A856" s="5" t="s">
        <v>660</v>
      </c>
      <c r="B856">
        <v>0</v>
      </c>
    </row>
    <row r="857" spans="1:4" x14ac:dyDescent="0.3">
      <c r="A857" s="5" t="s">
        <v>661</v>
      </c>
      <c r="B857">
        <v>0</v>
      </c>
    </row>
    <row r="858" spans="1:4" x14ac:dyDescent="0.3">
      <c r="A858" s="5" t="s">
        <v>662</v>
      </c>
      <c r="B858">
        <v>0</v>
      </c>
    </row>
    <row r="859" spans="1:4" x14ac:dyDescent="0.3">
      <c r="A859" s="5" t="s">
        <v>663</v>
      </c>
      <c r="B859">
        <v>0</v>
      </c>
    </row>
    <row r="860" spans="1:4" x14ac:dyDescent="0.3">
      <c r="A860" s="5" t="s">
        <v>664</v>
      </c>
      <c r="B860">
        <v>0</v>
      </c>
    </row>
    <row r="861" spans="1:4" x14ac:dyDescent="0.3">
      <c r="A861" s="5" t="s">
        <v>665</v>
      </c>
      <c r="B861">
        <v>0</v>
      </c>
    </row>
    <row r="862" spans="1:4" x14ac:dyDescent="0.3">
      <c r="A862" s="5" t="s">
        <v>666</v>
      </c>
      <c r="B862">
        <v>0</v>
      </c>
    </row>
    <row r="863" spans="1:4" x14ac:dyDescent="0.3">
      <c r="A863" s="5" t="s">
        <v>163</v>
      </c>
      <c r="B863">
        <v>0</v>
      </c>
    </row>
    <row r="864" spans="1:4" x14ac:dyDescent="0.3">
      <c r="A864" s="5" t="s">
        <v>667</v>
      </c>
      <c r="B864">
        <v>0</v>
      </c>
    </row>
    <row r="865" spans="1:2" x14ac:dyDescent="0.3">
      <c r="A865" s="5" t="s">
        <v>668</v>
      </c>
      <c r="B865">
        <v>0</v>
      </c>
    </row>
    <row r="866" spans="1:2" x14ac:dyDescent="0.3">
      <c r="A866" s="5" t="s">
        <v>669</v>
      </c>
      <c r="B866">
        <v>0</v>
      </c>
    </row>
    <row r="867" spans="1:2" x14ac:dyDescent="0.3">
      <c r="A867" s="5" t="s">
        <v>670</v>
      </c>
      <c r="B867">
        <v>0</v>
      </c>
    </row>
    <row r="868" spans="1:2" x14ac:dyDescent="0.3">
      <c r="A868" s="5" t="s">
        <v>671</v>
      </c>
      <c r="B868">
        <v>0</v>
      </c>
    </row>
    <row r="869" spans="1:2" x14ac:dyDescent="0.3">
      <c r="A869" s="5" t="s">
        <v>672</v>
      </c>
      <c r="B869">
        <v>0</v>
      </c>
    </row>
    <row r="870" spans="1:2" x14ac:dyDescent="0.3">
      <c r="A870" s="5" t="s">
        <v>673</v>
      </c>
      <c r="B870">
        <v>0</v>
      </c>
    </row>
    <row r="871" spans="1:2" x14ac:dyDescent="0.3">
      <c r="A871" s="5" t="s">
        <v>674</v>
      </c>
      <c r="B871">
        <v>0</v>
      </c>
    </row>
    <row r="872" spans="1:2" x14ac:dyDescent="0.3">
      <c r="A872" s="5" t="s">
        <v>675</v>
      </c>
      <c r="B872">
        <v>0</v>
      </c>
    </row>
    <row r="873" spans="1:2" x14ac:dyDescent="0.3">
      <c r="A873" s="5" t="s">
        <v>676</v>
      </c>
      <c r="B873">
        <v>0</v>
      </c>
    </row>
    <row r="874" spans="1:2" x14ac:dyDescent="0.3">
      <c r="A874" s="5" t="s">
        <v>164</v>
      </c>
      <c r="B874">
        <v>0</v>
      </c>
    </row>
    <row r="875" spans="1:2" x14ac:dyDescent="0.3">
      <c r="A875" s="5" t="s">
        <v>677</v>
      </c>
      <c r="B875">
        <v>0</v>
      </c>
    </row>
    <row r="876" spans="1:2" x14ac:dyDescent="0.3">
      <c r="A876" s="5" t="s">
        <v>678</v>
      </c>
      <c r="B876">
        <v>0</v>
      </c>
    </row>
    <row r="877" spans="1:2" x14ac:dyDescent="0.3">
      <c r="A877" s="5" t="s">
        <v>679</v>
      </c>
      <c r="B877">
        <v>0</v>
      </c>
    </row>
    <row r="878" spans="1:2" x14ac:dyDescent="0.3">
      <c r="A878" s="5" t="s">
        <v>680</v>
      </c>
      <c r="B878">
        <v>0</v>
      </c>
    </row>
    <row r="879" spans="1:2" x14ac:dyDescent="0.3">
      <c r="A879" s="5" t="s">
        <v>681</v>
      </c>
      <c r="B879">
        <v>0</v>
      </c>
    </row>
    <row r="880" spans="1:2" x14ac:dyDescent="0.3">
      <c r="A880" s="5" t="s">
        <v>682</v>
      </c>
      <c r="B880">
        <v>0</v>
      </c>
    </row>
    <row r="881" spans="1:2" x14ac:dyDescent="0.3">
      <c r="A881" s="5" t="s">
        <v>683</v>
      </c>
      <c r="B881">
        <v>0</v>
      </c>
    </row>
    <row r="882" spans="1:2" x14ac:dyDescent="0.3">
      <c r="A882" s="5" t="s">
        <v>684</v>
      </c>
      <c r="B882">
        <v>1</v>
      </c>
    </row>
    <row r="883" spans="1:2" x14ac:dyDescent="0.3">
      <c r="A883" s="5" t="s">
        <v>685</v>
      </c>
      <c r="B883">
        <v>0</v>
      </c>
    </row>
    <row r="884" spans="1:2" x14ac:dyDescent="0.3">
      <c r="A884" s="5" t="s">
        <v>686</v>
      </c>
      <c r="B884">
        <v>0</v>
      </c>
    </row>
    <row r="885" spans="1:2" x14ac:dyDescent="0.3">
      <c r="A885" s="5" t="s">
        <v>165</v>
      </c>
      <c r="B885">
        <v>0</v>
      </c>
    </row>
    <row r="886" spans="1:2" x14ac:dyDescent="0.3">
      <c r="A886" s="5" t="s">
        <v>687</v>
      </c>
      <c r="B886">
        <v>0</v>
      </c>
    </row>
    <row r="887" spans="1:2" x14ac:dyDescent="0.3">
      <c r="A887" s="5" t="s">
        <v>688</v>
      </c>
      <c r="B887">
        <v>0</v>
      </c>
    </row>
    <row r="888" spans="1:2" x14ac:dyDescent="0.3">
      <c r="A888" s="5" t="s">
        <v>689</v>
      </c>
      <c r="B888">
        <v>0</v>
      </c>
    </row>
    <row r="889" spans="1:2" x14ac:dyDescent="0.3">
      <c r="A889" s="5" t="s">
        <v>690</v>
      </c>
      <c r="B889">
        <v>0</v>
      </c>
    </row>
    <row r="890" spans="1:2" x14ac:dyDescent="0.3">
      <c r="A890" s="5" t="s">
        <v>691</v>
      </c>
      <c r="B890">
        <v>0</v>
      </c>
    </row>
    <row r="891" spans="1:2" x14ac:dyDescent="0.3">
      <c r="A891" s="5" t="s">
        <v>692</v>
      </c>
      <c r="B891">
        <v>0</v>
      </c>
    </row>
    <row r="892" spans="1:2" x14ac:dyDescent="0.3">
      <c r="A892" s="5" t="s">
        <v>693</v>
      </c>
      <c r="B892">
        <v>0</v>
      </c>
    </row>
    <row r="893" spans="1:2" x14ac:dyDescent="0.3">
      <c r="A893" s="5" t="s">
        <v>694</v>
      </c>
      <c r="B893">
        <v>0</v>
      </c>
    </row>
    <row r="894" spans="1:2" x14ac:dyDescent="0.3">
      <c r="A894" s="5" t="s">
        <v>695</v>
      </c>
      <c r="B894">
        <v>0</v>
      </c>
    </row>
    <row r="895" spans="1:2" x14ac:dyDescent="0.3">
      <c r="A895" s="5" t="s">
        <v>696</v>
      </c>
      <c r="B895">
        <v>0</v>
      </c>
    </row>
    <row r="896" spans="1:2" x14ac:dyDescent="0.3">
      <c r="A896" s="5" t="s">
        <v>166</v>
      </c>
      <c r="B896">
        <v>0</v>
      </c>
    </row>
    <row r="897" spans="1:2" x14ac:dyDescent="0.3">
      <c r="A897" s="5" t="s">
        <v>697</v>
      </c>
      <c r="B897">
        <v>0</v>
      </c>
    </row>
    <row r="898" spans="1:2" x14ac:dyDescent="0.3">
      <c r="A898" s="5" t="s">
        <v>698</v>
      </c>
      <c r="B898">
        <v>1</v>
      </c>
    </row>
    <row r="899" spans="1:2" x14ac:dyDescent="0.3">
      <c r="A899" s="5" t="s">
        <v>699</v>
      </c>
      <c r="B899">
        <v>0</v>
      </c>
    </row>
    <row r="900" spans="1:2" x14ac:dyDescent="0.3">
      <c r="A900" s="5" t="s">
        <v>700</v>
      </c>
      <c r="B900">
        <v>0</v>
      </c>
    </row>
    <row r="901" spans="1:2" x14ac:dyDescent="0.3">
      <c r="A901" s="5" t="s">
        <v>701</v>
      </c>
      <c r="B901">
        <v>0</v>
      </c>
    </row>
    <row r="902" spans="1:2" x14ac:dyDescent="0.3">
      <c r="A902" s="5" t="s">
        <v>702</v>
      </c>
      <c r="B902">
        <v>0</v>
      </c>
    </row>
    <row r="903" spans="1:2" x14ac:dyDescent="0.3">
      <c r="A903" s="5" t="s">
        <v>703</v>
      </c>
      <c r="B903">
        <v>0</v>
      </c>
    </row>
    <row r="904" spans="1:2" x14ac:dyDescent="0.3">
      <c r="A904" s="5" t="s">
        <v>704</v>
      </c>
      <c r="B904">
        <v>0</v>
      </c>
    </row>
    <row r="905" spans="1:2" x14ac:dyDescent="0.3">
      <c r="A905" s="5" t="s">
        <v>705</v>
      </c>
      <c r="B905">
        <v>0</v>
      </c>
    </row>
    <row r="906" spans="1:2" x14ac:dyDescent="0.3">
      <c r="A906" s="5" t="s">
        <v>706</v>
      </c>
      <c r="B906">
        <v>0</v>
      </c>
    </row>
    <row r="907" spans="1:2" x14ac:dyDescent="0.3">
      <c r="A907" s="5" t="s">
        <v>113</v>
      </c>
      <c r="B907">
        <v>0</v>
      </c>
    </row>
    <row r="908" spans="1:2" x14ac:dyDescent="0.3">
      <c r="A908" s="5" t="s">
        <v>167</v>
      </c>
      <c r="B908">
        <v>0</v>
      </c>
    </row>
    <row r="909" spans="1:2" x14ac:dyDescent="0.3">
      <c r="A909" s="5" t="s">
        <v>707</v>
      </c>
      <c r="B909">
        <v>0</v>
      </c>
    </row>
    <row r="910" spans="1:2" x14ac:dyDescent="0.3">
      <c r="A910" s="5" t="s">
        <v>708</v>
      </c>
      <c r="B910">
        <v>1</v>
      </c>
    </row>
    <row r="911" spans="1:2" x14ac:dyDescent="0.3">
      <c r="A911" s="5" t="s">
        <v>709</v>
      </c>
      <c r="B911">
        <v>0</v>
      </c>
    </row>
    <row r="912" spans="1:2" x14ac:dyDescent="0.3">
      <c r="A912" s="5" t="s">
        <v>710</v>
      </c>
      <c r="B912">
        <v>0</v>
      </c>
    </row>
    <row r="913" spans="1:2" x14ac:dyDescent="0.3">
      <c r="A913" s="5" t="s">
        <v>711</v>
      </c>
      <c r="B913">
        <v>0</v>
      </c>
    </row>
    <row r="914" spans="1:2" x14ac:dyDescent="0.3">
      <c r="A914" s="5" t="s">
        <v>712</v>
      </c>
      <c r="B914">
        <v>1</v>
      </c>
    </row>
    <row r="915" spans="1:2" x14ac:dyDescent="0.3">
      <c r="A915" s="5" t="s">
        <v>713</v>
      </c>
      <c r="B915">
        <v>0</v>
      </c>
    </row>
    <row r="916" spans="1:2" x14ac:dyDescent="0.3">
      <c r="A916" s="5" t="s">
        <v>714</v>
      </c>
      <c r="B916">
        <v>0</v>
      </c>
    </row>
    <row r="917" spans="1:2" x14ac:dyDescent="0.3">
      <c r="A917" s="5" t="s">
        <v>715</v>
      </c>
      <c r="B917">
        <v>0</v>
      </c>
    </row>
    <row r="918" spans="1:2" x14ac:dyDescent="0.3">
      <c r="A918" s="5" t="s">
        <v>716</v>
      </c>
      <c r="B918">
        <v>0</v>
      </c>
    </row>
    <row r="919" spans="1:2" x14ac:dyDescent="0.3">
      <c r="A919" s="5" t="s">
        <v>168</v>
      </c>
      <c r="B919">
        <v>0</v>
      </c>
    </row>
    <row r="920" spans="1:2" x14ac:dyDescent="0.3">
      <c r="A920" s="5" t="s">
        <v>717</v>
      </c>
      <c r="B920">
        <v>0</v>
      </c>
    </row>
    <row r="921" spans="1:2" x14ac:dyDescent="0.3">
      <c r="A921" s="5" t="s">
        <v>718</v>
      </c>
      <c r="B921">
        <v>0</v>
      </c>
    </row>
    <row r="922" spans="1:2" x14ac:dyDescent="0.3">
      <c r="A922" s="5" t="s">
        <v>719</v>
      </c>
      <c r="B922">
        <v>0</v>
      </c>
    </row>
    <row r="923" spans="1:2" x14ac:dyDescent="0.3">
      <c r="A923" s="5" t="s">
        <v>720</v>
      </c>
      <c r="B923">
        <v>0</v>
      </c>
    </row>
    <row r="924" spans="1:2" x14ac:dyDescent="0.3">
      <c r="A924" s="5" t="s">
        <v>721</v>
      </c>
      <c r="B924">
        <v>0</v>
      </c>
    </row>
    <row r="925" spans="1:2" x14ac:dyDescent="0.3">
      <c r="A925" s="5" t="s">
        <v>722</v>
      </c>
      <c r="B925">
        <v>1</v>
      </c>
    </row>
    <row r="926" spans="1:2" x14ac:dyDescent="0.3">
      <c r="A926" s="5" t="s">
        <v>723</v>
      </c>
      <c r="B926">
        <v>0</v>
      </c>
    </row>
    <row r="927" spans="1:2" x14ac:dyDescent="0.3">
      <c r="A927" s="5" t="s">
        <v>724</v>
      </c>
      <c r="B927">
        <v>0</v>
      </c>
    </row>
    <row r="928" spans="1:2" x14ac:dyDescent="0.3">
      <c r="A928" s="5" t="s">
        <v>725</v>
      </c>
      <c r="B928">
        <v>0</v>
      </c>
    </row>
    <row r="929" spans="1:2" x14ac:dyDescent="0.3">
      <c r="A929" s="5" t="s">
        <v>726</v>
      </c>
      <c r="B929">
        <v>0</v>
      </c>
    </row>
    <row r="930" spans="1:2" x14ac:dyDescent="0.3">
      <c r="A930" s="5" t="s">
        <v>169</v>
      </c>
      <c r="B930">
        <v>1</v>
      </c>
    </row>
    <row r="931" spans="1:2" x14ac:dyDescent="0.3">
      <c r="A931" s="5" t="s">
        <v>727</v>
      </c>
      <c r="B931">
        <v>1</v>
      </c>
    </row>
    <row r="932" spans="1:2" x14ac:dyDescent="0.3">
      <c r="A932" s="5" t="s">
        <v>728</v>
      </c>
      <c r="B932">
        <v>0</v>
      </c>
    </row>
    <row r="933" spans="1:2" x14ac:dyDescent="0.3">
      <c r="A933" s="5" t="s">
        <v>729</v>
      </c>
      <c r="B933">
        <v>0</v>
      </c>
    </row>
    <row r="934" spans="1:2" x14ac:dyDescent="0.3">
      <c r="A934" s="5" t="s">
        <v>730</v>
      </c>
      <c r="B934">
        <v>0</v>
      </c>
    </row>
    <row r="935" spans="1:2" x14ac:dyDescent="0.3">
      <c r="A935" s="5" t="s">
        <v>731</v>
      </c>
      <c r="B935">
        <v>0</v>
      </c>
    </row>
    <row r="936" spans="1:2" x14ac:dyDescent="0.3">
      <c r="A936" s="5" t="s">
        <v>732</v>
      </c>
      <c r="B936">
        <v>0</v>
      </c>
    </row>
    <row r="937" spans="1:2" x14ac:dyDescent="0.3">
      <c r="A937" s="5" t="s">
        <v>733</v>
      </c>
      <c r="B937">
        <v>0</v>
      </c>
    </row>
    <row r="938" spans="1:2" x14ac:dyDescent="0.3">
      <c r="A938" s="5" t="s">
        <v>734</v>
      </c>
      <c r="B938">
        <v>0</v>
      </c>
    </row>
    <row r="939" spans="1:2" x14ac:dyDescent="0.3">
      <c r="A939" s="5" t="s">
        <v>735</v>
      </c>
      <c r="B939">
        <v>1</v>
      </c>
    </row>
    <row r="940" spans="1:2" x14ac:dyDescent="0.3">
      <c r="A940" s="5" t="s">
        <v>736</v>
      </c>
      <c r="B940">
        <v>0</v>
      </c>
    </row>
    <row r="941" spans="1:2" x14ac:dyDescent="0.3">
      <c r="A941" s="5" t="s">
        <v>170</v>
      </c>
      <c r="B941">
        <v>1</v>
      </c>
    </row>
    <row r="942" spans="1:2" x14ac:dyDescent="0.3">
      <c r="A942" s="5" t="s">
        <v>737</v>
      </c>
      <c r="B942">
        <v>1</v>
      </c>
    </row>
    <row r="943" spans="1:2" x14ac:dyDescent="0.3">
      <c r="A943" s="5" t="s">
        <v>738</v>
      </c>
      <c r="B943">
        <v>0</v>
      </c>
    </row>
    <row r="944" spans="1:2" x14ac:dyDescent="0.3">
      <c r="A944" s="5" t="s">
        <v>739</v>
      </c>
      <c r="B944">
        <v>0</v>
      </c>
    </row>
    <row r="945" spans="1:2" x14ac:dyDescent="0.3">
      <c r="A945" s="5" t="s">
        <v>740</v>
      </c>
      <c r="B945">
        <v>0</v>
      </c>
    </row>
    <row r="946" spans="1:2" x14ac:dyDescent="0.3">
      <c r="A946" s="5" t="s">
        <v>741</v>
      </c>
      <c r="B946">
        <v>0</v>
      </c>
    </row>
    <row r="947" spans="1:2" x14ac:dyDescent="0.3">
      <c r="A947" s="5" t="s">
        <v>742</v>
      </c>
      <c r="B947">
        <v>0</v>
      </c>
    </row>
    <row r="948" spans="1:2" x14ac:dyDescent="0.3">
      <c r="A948" s="5" t="s">
        <v>743</v>
      </c>
      <c r="B948">
        <v>0</v>
      </c>
    </row>
    <row r="949" spans="1:2" x14ac:dyDescent="0.3">
      <c r="A949" s="5" t="s">
        <v>744</v>
      </c>
      <c r="B949">
        <v>0</v>
      </c>
    </row>
    <row r="950" spans="1:2" x14ac:dyDescent="0.3">
      <c r="A950" s="5" t="s">
        <v>745</v>
      </c>
      <c r="B950">
        <v>0</v>
      </c>
    </row>
    <row r="951" spans="1:2" x14ac:dyDescent="0.3">
      <c r="A951" s="5" t="s">
        <v>746</v>
      </c>
      <c r="B951">
        <v>0</v>
      </c>
    </row>
    <row r="952" spans="1:2" x14ac:dyDescent="0.3">
      <c r="A952" s="5" t="s">
        <v>171</v>
      </c>
      <c r="B952">
        <v>0</v>
      </c>
    </row>
    <row r="953" spans="1:2" x14ac:dyDescent="0.3">
      <c r="A953" s="5" t="s">
        <v>747</v>
      </c>
      <c r="B953">
        <v>1</v>
      </c>
    </row>
    <row r="954" spans="1:2" x14ac:dyDescent="0.3">
      <c r="A954" s="5" t="s">
        <v>748</v>
      </c>
      <c r="B954">
        <v>0</v>
      </c>
    </row>
    <row r="955" spans="1:2" x14ac:dyDescent="0.3">
      <c r="A955" s="5" t="s">
        <v>749</v>
      </c>
      <c r="B955">
        <v>0</v>
      </c>
    </row>
    <row r="956" spans="1:2" x14ac:dyDescent="0.3">
      <c r="A956" s="5" t="s">
        <v>750</v>
      </c>
      <c r="B956">
        <v>0</v>
      </c>
    </row>
    <row r="957" spans="1:2" x14ac:dyDescent="0.3">
      <c r="A957" s="5" t="s">
        <v>751</v>
      </c>
      <c r="B957">
        <v>0</v>
      </c>
    </row>
    <row r="958" spans="1:2" x14ac:dyDescent="0.3">
      <c r="A958" s="5" t="s">
        <v>752</v>
      </c>
      <c r="B958">
        <v>1</v>
      </c>
    </row>
    <row r="959" spans="1:2" x14ac:dyDescent="0.3">
      <c r="A959" s="5" t="s">
        <v>753</v>
      </c>
      <c r="B959">
        <v>0</v>
      </c>
    </row>
    <row r="960" spans="1:2" x14ac:dyDescent="0.3">
      <c r="A960" s="5" t="s">
        <v>754</v>
      </c>
      <c r="B960">
        <v>0</v>
      </c>
    </row>
    <row r="961" spans="1:2" x14ac:dyDescent="0.3">
      <c r="A961" s="5" t="s">
        <v>755</v>
      </c>
      <c r="B961">
        <v>0</v>
      </c>
    </row>
    <row r="962" spans="1:2" x14ac:dyDescent="0.3">
      <c r="A962" s="5" t="s">
        <v>756</v>
      </c>
      <c r="B962">
        <v>1</v>
      </c>
    </row>
    <row r="963" spans="1:2" x14ac:dyDescent="0.3">
      <c r="A963" s="5" t="s">
        <v>172</v>
      </c>
      <c r="B963">
        <v>0</v>
      </c>
    </row>
    <row r="964" spans="1:2" x14ac:dyDescent="0.3">
      <c r="A964" s="5" t="s">
        <v>757</v>
      </c>
      <c r="B964">
        <v>0</v>
      </c>
    </row>
    <row r="965" spans="1:2" x14ac:dyDescent="0.3">
      <c r="A965" s="5" t="s">
        <v>758</v>
      </c>
      <c r="B965">
        <v>0</v>
      </c>
    </row>
    <row r="966" spans="1:2" x14ac:dyDescent="0.3">
      <c r="A966" s="5" t="s">
        <v>759</v>
      </c>
      <c r="B966">
        <v>0</v>
      </c>
    </row>
    <row r="967" spans="1:2" x14ac:dyDescent="0.3">
      <c r="A967" s="5" t="s">
        <v>760</v>
      </c>
      <c r="B967">
        <v>0</v>
      </c>
    </row>
    <row r="968" spans="1:2" x14ac:dyDescent="0.3">
      <c r="A968" s="5" t="s">
        <v>761</v>
      </c>
      <c r="B968">
        <v>1</v>
      </c>
    </row>
    <row r="969" spans="1:2" x14ac:dyDescent="0.3">
      <c r="A969" s="5" t="s">
        <v>762</v>
      </c>
      <c r="B969">
        <v>0</v>
      </c>
    </row>
    <row r="970" spans="1:2" x14ac:dyDescent="0.3">
      <c r="A970" s="5" t="s">
        <v>763</v>
      </c>
      <c r="B970">
        <v>0</v>
      </c>
    </row>
    <row r="971" spans="1:2" x14ac:dyDescent="0.3">
      <c r="A971" s="5" t="s">
        <v>764</v>
      </c>
      <c r="B971">
        <v>0</v>
      </c>
    </row>
    <row r="972" spans="1:2" x14ac:dyDescent="0.3">
      <c r="A972" s="5" t="s">
        <v>765</v>
      </c>
      <c r="B972">
        <v>0</v>
      </c>
    </row>
    <row r="973" spans="1:2" x14ac:dyDescent="0.3">
      <c r="A973" s="5" t="s">
        <v>766</v>
      </c>
      <c r="B973">
        <v>0</v>
      </c>
    </row>
    <row r="974" spans="1:2" x14ac:dyDescent="0.3">
      <c r="A974" s="5" t="s">
        <v>173</v>
      </c>
      <c r="B974">
        <v>0</v>
      </c>
    </row>
    <row r="975" spans="1:2" x14ac:dyDescent="0.3">
      <c r="A975" s="5" t="s">
        <v>767</v>
      </c>
      <c r="B975">
        <v>0</v>
      </c>
    </row>
    <row r="976" spans="1:2" x14ac:dyDescent="0.3">
      <c r="A976" s="5" t="s">
        <v>768</v>
      </c>
      <c r="B976">
        <v>0</v>
      </c>
    </row>
    <row r="977" spans="1:2" x14ac:dyDescent="0.3">
      <c r="A977" s="5" t="s">
        <v>769</v>
      </c>
      <c r="B977">
        <v>0</v>
      </c>
    </row>
    <row r="978" spans="1:2" x14ac:dyDescent="0.3">
      <c r="A978" s="5" t="s">
        <v>770</v>
      </c>
      <c r="B978">
        <v>0</v>
      </c>
    </row>
    <row r="979" spans="1:2" x14ac:dyDescent="0.3">
      <c r="A979" s="5" t="s">
        <v>771</v>
      </c>
      <c r="B979">
        <v>0</v>
      </c>
    </row>
    <row r="980" spans="1:2" x14ac:dyDescent="0.3">
      <c r="A980" s="5" t="s">
        <v>772</v>
      </c>
      <c r="B980">
        <v>0</v>
      </c>
    </row>
    <row r="981" spans="1:2" x14ac:dyDescent="0.3">
      <c r="A981" s="5" t="s">
        <v>773</v>
      </c>
      <c r="B981">
        <v>0</v>
      </c>
    </row>
    <row r="982" spans="1:2" x14ac:dyDescent="0.3">
      <c r="A982" s="5" t="s">
        <v>774</v>
      </c>
      <c r="B982">
        <v>0</v>
      </c>
    </row>
    <row r="983" spans="1:2" x14ac:dyDescent="0.3">
      <c r="A983" s="5" t="s">
        <v>775</v>
      </c>
      <c r="B983">
        <v>0</v>
      </c>
    </row>
    <row r="984" spans="1:2" x14ac:dyDescent="0.3">
      <c r="A984" s="5" t="s">
        <v>776</v>
      </c>
      <c r="B984">
        <v>0</v>
      </c>
    </row>
    <row r="985" spans="1:2" x14ac:dyDescent="0.3">
      <c r="A985" s="5" t="s">
        <v>174</v>
      </c>
      <c r="B985">
        <v>1</v>
      </c>
    </row>
    <row r="986" spans="1:2" x14ac:dyDescent="0.3">
      <c r="A986" s="5" t="s">
        <v>777</v>
      </c>
      <c r="B986">
        <v>0</v>
      </c>
    </row>
    <row r="987" spans="1:2" x14ac:dyDescent="0.3">
      <c r="A987" s="5" t="s">
        <v>778</v>
      </c>
      <c r="B987">
        <v>1</v>
      </c>
    </row>
    <row r="988" spans="1:2" x14ac:dyDescent="0.3">
      <c r="A988" s="5" t="s">
        <v>779</v>
      </c>
      <c r="B988">
        <v>0</v>
      </c>
    </row>
    <row r="989" spans="1:2" x14ac:dyDescent="0.3">
      <c r="A989" s="5" t="s">
        <v>780</v>
      </c>
      <c r="B989">
        <v>0</v>
      </c>
    </row>
    <row r="990" spans="1:2" x14ac:dyDescent="0.3">
      <c r="A990" s="5" t="s">
        <v>781</v>
      </c>
      <c r="B990">
        <v>0</v>
      </c>
    </row>
    <row r="991" spans="1:2" x14ac:dyDescent="0.3">
      <c r="A991" s="5" t="s">
        <v>782</v>
      </c>
      <c r="B991">
        <v>0</v>
      </c>
    </row>
    <row r="992" spans="1:2" x14ac:dyDescent="0.3">
      <c r="A992" s="5" t="s">
        <v>783</v>
      </c>
      <c r="B992">
        <v>1</v>
      </c>
    </row>
    <row r="993" spans="1:2" x14ac:dyDescent="0.3">
      <c r="A993" s="5" t="s">
        <v>784</v>
      </c>
      <c r="B993">
        <v>0</v>
      </c>
    </row>
    <row r="994" spans="1:2" x14ac:dyDescent="0.3">
      <c r="A994" s="5" t="s">
        <v>785</v>
      </c>
      <c r="B994">
        <v>0</v>
      </c>
    </row>
    <row r="995" spans="1:2" x14ac:dyDescent="0.3">
      <c r="A995" s="5" t="s">
        <v>786</v>
      </c>
      <c r="B995">
        <v>0</v>
      </c>
    </row>
    <row r="996" spans="1:2" x14ac:dyDescent="0.3">
      <c r="A996" s="5" t="s">
        <v>175</v>
      </c>
      <c r="B996">
        <v>0</v>
      </c>
    </row>
    <row r="997" spans="1:2" x14ac:dyDescent="0.3">
      <c r="A997" s="5" t="s">
        <v>787</v>
      </c>
      <c r="B997">
        <v>0</v>
      </c>
    </row>
    <row r="998" spans="1:2" x14ac:dyDescent="0.3">
      <c r="A998" s="5" t="s">
        <v>788</v>
      </c>
      <c r="B998">
        <v>0</v>
      </c>
    </row>
    <row r="999" spans="1:2" x14ac:dyDescent="0.3">
      <c r="A999" s="5" t="s">
        <v>789</v>
      </c>
      <c r="B999">
        <v>0</v>
      </c>
    </row>
    <row r="1000" spans="1:2" x14ac:dyDescent="0.3">
      <c r="A1000" s="5" t="s">
        <v>790</v>
      </c>
      <c r="B1000">
        <v>0</v>
      </c>
    </row>
    <row r="1001" spans="1:2" x14ac:dyDescent="0.3">
      <c r="A1001" s="5" t="s">
        <v>791</v>
      </c>
      <c r="B1001">
        <v>0</v>
      </c>
    </row>
    <row r="1002" spans="1:2" x14ac:dyDescent="0.3">
      <c r="A1002" s="5" t="s">
        <v>792</v>
      </c>
      <c r="B1002">
        <v>0</v>
      </c>
    </row>
    <row r="1003" spans="1:2" x14ac:dyDescent="0.3">
      <c r="A1003" s="5" t="s">
        <v>793</v>
      </c>
      <c r="B1003">
        <v>0</v>
      </c>
    </row>
    <row r="1004" spans="1:2" x14ac:dyDescent="0.3">
      <c r="A1004" s="5" t="s">
        <v>794</v>
      </c>
      <c r="B1004">
        <v>0</v>
      </c>
    </row>
    <row r="1005" spans="1:2" x14ac:dyDescent="0.3">
      <c r="A1005" s="5" t="s">
        <v>795</v>
      </c>
      <c r="B1005">
        <v>0</v>
      </c>
    </row>
    <row r="1006" spans="1:2" x14ac:dyDescent="0.3">
      <c r="A1006" s="5" t="s">
        <v>796</v>
      </c>
      <c r="B1006">
        <v>0</v>
      </c>
    </row>
    <row r="1007" spans="1:2" x14ac:dyDescent="0.3">
      <c r="A1007" s="5" t="s">
        <v>176</v>
      </c>
      <c r="B1007">
        <v>0</v>
      </c>
    </row>
    <row r="1008" spans="1:2" x14ac:dyDescent="0.3">
      <c r="A1008" s="5" t="s">
        <v>797</v>
      </c>
      <c r="B1008">
        <v>0</v>
      </c>
    </row>
    <row r="1009" spans="1:2" x14ac:dyDescent="0.3">
      <c r="A1009" s="5" t="s">
        <v>798</v>
      </c>
      <c r="B1009">
        <v>0</v>
      </c>
    </row>
    <row r="1010" spans="1:2" x14ac:dyDescent="0.3">
      <c r="A1010" s="5" t="s">
        <v>799</v>
      </c>
      <c r="B1010">
        <v>0</v>
      </c>
    </row>
    <row r="1011" spans="1:2" x14ac:dyDescent="0.3">
      <c r="A1011" s="5" t="s">
        <v>800</v>
      </c>
      <c r="B1011">
        <v>0</v>
      </c>
    </row>
    <row r="1012" spans="1:2" x14ac:dyDescent="0.3">
      <c r="A1012" s="5" t="s">
        <v>801</v>
      </c>
      <c r="B1012">
        <v>0</v>
      </c>
    </row>
    <row r="1013" spans="1:2" x14ac:dyDescent="0.3">
      <c r="A1013" s="5" t="s">
        <v>802</v>
      </c>
      <c r="B1013">
        <v>1</v>
      </c>
    </row>
    <row r="1014" spans="1:2" x14ac:dyDescent="0.3">
      <c r="A1014" s="5" t="s">
        <v>803</v>
      </c>
      <c r="B1014">
        <v>1</v>
      </c>
    </row>
    <row r="1015" spans="1:2" x14ac:dyDescent="0.3">
      <c r="A1015" s="5" t="s">
        <v>804</v>
      </c>
      <c r="B1015">
        <v>0</v>
      </c>
    </row>
    <row r="1016" spans="1:2" x14ac:dyDescent="0.3">
      <c r="A1016" s="5" t="s">
        <v>805</v>
      </c>
      <c r="B1016">
        <v>0</v>
      </c>
    </row>
    <row r="1017" spans="1:2" x14ac:dyDescent="0.3">
      <c r="A1017" s="5" t="s">
        <v>806</v>
      </c>
      <c r="B1017">
        <v>0</v>
      </c>
    </row>
    <row r="1018" spans="1:2" x14ac:dyDescent="0.3">
      <c r="A1018" s="5" t="s">
        <v>114</v>
      </c>
      <c r="B1018">
        <v>0</v>
      </c>
    </row>
    <row r="1019" spans="1:2" x14ac:dyDescent="0.3">
      <c r="A1019" s="5" t="s">
        <v>177</v>
      </c>
      <c r="B1019">
        <v>0</v>
      </c>
    </row>
    <row r="1020" spans="1:2" x14ac:dyDescent="0.3">
      <c r="A1020" s="5" t="s">
        <v>807</v>
      </c>
      <c r="B1020">
        <v>0</v>
      </c>
    </row>
    <row r="1021" spans="1:2" x14ac:dyDescent="0.3">
      <c r="A1021" s="5" t="s">
        <v>808</v>
      </c>
      <c r="B1021">
        <v>0</v>
      </c>
    </row>
    <row r="1022" spans="1:2" x14ac:dyDescent="0.3">
      <c r="A1022" s="5" t="s">
        <v>809</v>
      </c>
      <c r="B1022">
        <v>0</v>
      </c>
    </row>
    <row r="1023" spans="1:2" x14ac:dyDescent="0.3">
      <c r="A1023" s="5" t="s">
        <v>810</v>
      </c>
      <c r="B1023">
        <v>0</v>
      </c>
    </row>
    <row r="1024" spans="1:2" x14ac:dyDescent="0.3">
      <c r="A1024" s="5" t="s">
        <v>811</v>
      </c>
      <c r="B1024">
        <v>0</v>
      </c>
    </row>
    <row r="1025" spans="1:2" x14ac:dyDescent="0.3">
      <c r="A1025" s="5" t="s">
        <v>812</v>
      </c>
      <c r="B1025">
        <v>0</v>
      </c>
    </row>
    <row r="1026" spans="1:2" x14ac:dyDescent="0.3">
      <c r="A1026" s="5" t="s">
        <v>813</v>
      </c>
      <c r="B1026">
        <v>0</v>
      </c>
    </row>
    <row r="1027" spans="1:2" x14ac:dyDescent="0.3">
      <c r="A1027" s="5" t="s">
        <v>814</v>
      </c>
      <c r="B1027">
        <v>0</v>
      </c>
    </row>
    <row r="1028" spans="1:2" x14ac:dyDescent="0.3">
      <c r="A1028" s="5" t="s">
        <v>815</v>
      </c>
      <c r="B1028">
        <v>0</v>
      </c>
    </row>
    <row r="1029" spans="1:2" x14ac:dyDescent="0.3">
      <c r="A1029" s="5" t="s">
        <v>816</v>
      </c>
      <c r="B1029">
        <v>0</v>
      </c>
    </row>
    <row r="1030" spans="1:2" x14ac:dyDescent="0.3">
      <c r="A1030" s="5" t="s">
        <v>178</v>
      </c>
      <c r="B1030">
        <v>1</v>
      </c>
    </row>
    <row r="1031" spans="1:2" x14ac:dyDescent="0.3">
      <c r="A1031" s="5" t="s">
        <v>817</v>
      </c>
      <c r="B1031">
        <v>0</v>
      </c>
    </row>
    <row r="1032" spans="1:2" x14ac:dyDescent="0.3">
      <c r="A1032" s="5" t="s">
        <v>818</v>
      </c>
      <c r="B1032">
        <v>0</v>
      </c>
    </row>
    <row r="1033" spans="1:2" x14ac:dyDescent="0.3">
      <c r="A1033" s="5" t="s">
        <v>819</v>
      </c>
      <c r="B1033">
        <v>0</v>
      </c>
    </row>
    <row r="1034" spans="1:2" x14ac:dyDescent="0.3">
      <c r="A1034" s="5" t="s">
        <v>820</v>
      </c>
      <c r="B1034">
        <v>1</v>
      </c>
    </row>
    <row r="1035" spans="1:2" x14ac:dyDescent="0.3">
      <c r="A1035" s="5" t="s">
        <v>821</v>
      </c>
      <c r="B1035">
        <v>0</v>
      </c>
    </row>
    <row r="1036" spans="1:2" x14ac:dyDescent="0.3">
      <c r="A1036" s="5" t="s">
        <v>822</v>
      </c>
      <c r="B1036">
        <v>0</v>
      </c>
    </row>
    <row r="1037" spans="1:2" x14ac:dyDescent="0.3">
      <c r="A1037" s="5" t="s">
        <v>823</v>
      </c>
      <c r="B1037">
        <v>1</v>
      </c>
    </row>
    <row r="1038" spans="1:2" x14ac:dyDescent="0.3">
      <c r="A1038" s="5" t="s">
        <v>824</v>
      </c>
      <c r="B1038">
        <v>0</v>
      </c>
    </row>
    <row r="1039" spans="1:2" x14ac:dyDescent="0.3">
      <c r="A1039" s="5" t="s">
        <v>825</v>
      </c>
      <c r="B1039">
        <v>0</v>
      </c>
    </row>
    <row r="1040" spans="1:2" x14ac:dyDescent="0.3">
      <c r="A1040" s="5" t="s">
        <v>826</v>
      </c>
      <c r="B1040">
        <v>0</v>
      </c>
    </row>
    <row r="1041" spans="1:2" x14ac:dyDescent="0.3">
      <c r="A1041" s="5" t="s">
        <v>179</v>
      </c>
      <c r="B1041">
        <v>0</v>
      </c>
    </row>
    <row r="1042" spans="1:2" x14ac:dyDescent="0.3">
      <c r="A1042" s="5" t="s">
        <v>827</v>
      </c>
      <c r="B1042">
        <v>0</v>
      </c>
    </row>
    <row r="1043" spans="1:2" x14ac:dyDescent="0.3">
      <c r="A1043" s="5" t="s">
        <v>828</v>
      </c>
      <c r="B1043">
        <v>0</v>
      </c>
    </row>
    <row r="1044" spans="1:2" x14ac:dyDescent="0.3">
      <c r="A1044" s="5" t="s">
        <v>829</v>
      </c>
      <c r="B1044">
        <v>0</v>
      </c>
    </row>
    <row r="1045" spans="1:2" x14ac:dyDescent="0.3">
      <c r="A1045" s="5" t="s">
        <v>830</v>
      </c>
      <c r="B1045">
        <v>0</v>
      </c>
    </row>
    <row r="1046" spans="1:2" x14ac:dyDescent="0.3">
      <c r="A1046" s="5" t="s">
        <v>831</v>
      </c>
      <c r="B1046">
        <v>0</v>
      </c>
    </row>
    <row r="1047" spans="1:2" x14ac:dyDescent="0.3">
      <c r="A1047" s="5" t="s">
        <v>832</v>
      </c>
      <c r="B1047">
        <v>0</v>
      </c>
    </row>
    <row r="1048" spans="1:2" x14ac:dyDescent="0.3">
      <c r="A1048" s="5" t="s">
        <v>833</v>
      </c>
      <c r="B1048">
        <v>0</v>
      </c>
    </row>
    <row r="1049" spans="1:2" x14ac:dyDescent="0.3">
      <c r="A1049" s="5" t="s">
        <v>834</v>
      </c>
      <c r="B1049">
        <v>0</v>
      </c>
    </row>
    <row r="1050" spans="1:2" x14ac:dyDescent="0.3">
      <c r="A1050" s="5" t="s">
        <v>835</v>
      </c>
      <c r="B1050">
        <v>0</v>
      </c>
    </row>
    <row r="1051" spans="1:2" x14ac:dyDescent="0.3">
      <c r="A1051" s="5" t="s">
        <v>836</v>
      </c>
      <c r="B1051">
        <v>1</v>
      </c>
    </row>
    <row r="1052" spans="1:2" x14ac:dyDescent="0.3">
      <c r="A1052" s="5" t="s">
        <v>180</v>
      </c>
      <c r="B1052">
        <v>0</v>
      </c>
    </row>
    <row r="1053" spans="1:2" x14ac:dyDescent="0.3">
      <c r="A1053" s="5" t="s">
        <v>837</v>
      </c>
      <c r="B1053">
        <v>1</v>
      </c>
    </row>
    <row r="1054" spans="1:2" x14ac:dyDescent="0.3">
      <c r="A1054" s="5" t="s">
        <v>838</v>
      </c>
      <c r="B1054">
        <v>1</v>
      </c>
    </row>
    <row r="1055" spans="1:2" x14ac:dyDescent="0.3">
      <c r="A1055" s="5" t="s">
        <v>839</v>
      </c>
      <c r="B1055">
        <v>0</v>
      </c>
    </row>
    <row r="1056" spans="1:2" x14ac:dyDescent="0.3">
      <c r="A1056" s="5" t="s">
        <v>840</v>
      </c>
      <c r="B1056">
        <v>0</v>
      </c>
    </row>
    <row r="1057" spans="1:2" x14ac:dyDescent="0.3">
      <c r="A1057" s="5" t="s">
        <v>841</v>
      </c>
      <c r="B1057">
        <v>0</v>
      </c>
    </row>
    <row r="1058" spans="1:2" x14ac:dyDescent="0.3">
      <c r="A1058" s="5" t="s">
        <v>842</v>
      </c>
      <c r="B1058">
        <v>0</v>
      </c>
    </row>
    <row r="1059" spans="1:2" x14ac:dyDescent="0.3">
      <c r="A1059" s="5" t="s">
        <v>843</v>
      </c>
      <c r="B1059">
        <v>0</v>
      </c>
    </row>
    <row r="1060" spans="1:2" x14ac:dyDescent="0.3">
      <c r="A1060" s="5" t="s">
        <v>844</v>
      </c>
      <c r="B1060">
        <v>0</v>
      </c>
    </row>
    <row r="1061" spans="1:2" x14ac:dyDescent="0.3">
      <c r="A1061" s="5" t="s">
        <v>845</v>
      </c>
      <c r="B1061">
        <v>1</v>
      </c>
    </row>
    <row r="1062" spans="1:2" x14ac:dyDescent="0.3">
      <c r="A1062" s="5" t="s">
        <v>846</v>
      </c>
      <c r="B1062">
        <v>1</v>
      </c>
    </row>
    <row r="1063" spans="1:2" x14ac:dyDescent="0.3">
      <c r="A1063" s="5" t="s">
        <v>181</v>
      </c>
      <c r="B1063">
        <v>0</v>
      </c>
    </row>
    <row r="1064" spans="1:2" x14ac:dyDescent="0.3">
      <c r="A1064" s="5" t="s">
        <v>847</v>
      </c>
      <c r="B1064">
        <v>0</v>
      </c>
    </row>
    <row r="1065" spans="1:2" x14ac:dyDescent="0.3">
      <c r="A1065" s="5" t="s">
        <v>848</v>
      </c>
      <c r="B1065">
        <v>0</v>
      </c>
    </row>
    <row r="1066" spans="1:2" x14ac:dyDescent="0.3">
      <c r="A1066" s="5" t="s">
        <v>849</v>
      </c>
      <c r="B1066">
        <v>0</v>
      </c>
    </row>
    <row r="1067" spans="1:2" x14ac:dyDescent="0.3">
      <c r="A1067" s="5" t="s">
        <v>850</v>
      </c>
      <c r="B1067">
        <v>1</v>
      </c>
    </row>
    <row r="1068" spans="1:2" x14ac:dyDescent="0.3">
      <c r="A1068" s="5" t="s">
        <v>851</v>
      </c>
      <c r="B1068">
        <v>0</v>
      </c>
    </row>
    <row r="1069" spans="1:2" x14ac:dyDescent="0.3">
      <c r="A1069" s="5" t="s">
        <v>852</v>
      </c>
      <c r="B1069">
        <v>1</v>
      </c>
    </row>
    <row r="1070" spans="1:2" x14ac:dyDescent="0.3">
      <c r="A1070" s="5" t="s">
        <v>853</v>
      </c>
      <c r="B1070">
        <v>0</v>
      </c>
    </row>
    <row r="1071" spans="1:2" x14ac:dyDescent="0.3">
      <c r="A1071" s="5" t="s">
        <v>854</v>
      </c>
      <c r="B1071">
        <v>0</v>
      </c>
    </row>
    <row r="1072" spans="1:2" x14ac:dyDescent="0.3">
      <c r="A1072" s="5" t="s">
        <v>855</v>
      </c>
      <c r="B1072">
        <v>1</v>
      </c>
    </row>
    <row r="1073" spans="1:2" x14ac:dyDescent="0.3">
      <c r="A1073" s="5" t="s">
        <v>856</v>
      </c>
      <c r="B1073">
        <v>1</v>
      </c>
    </row>
    <row r="1074" spans="1:2" x14ac:dyDescent="0.3">
      <c r="A1074" s="5" t="s">
        <v>182</v>
      </c>
      <c r="B1074">
        <v>0</v>
      </c>
    </row>
    <row r="1075" spans="1:2" x14ac:dyDescent="0.3">
      <c r="A1075" s="5" t="s">
        <v>857</v>
      </c>
      <c r="B1075">
        <v>0</v>
      </c>
    </row>
    <row r="1076" spans="1:2" x14ac:dyDescent="0.3">
      <c r="A1076" s="5" t="s">
        <v>858</v>
      </c>
      <c r="B1076">
        <v>1</v>
      </c>
    </row>
    <row r="1077" spans="1:2" x14ac:dyDescent="0.3">
      <c r="A1077" s="5" t="s">
        <v>859</v>
      </c>
      <c r="B1077">
        <v>0</v>
      </c>
    </row>
    <row r="1078" spans="1:2" x14ac:dyDescent="0.3">
      <c r="A1078" s="5" t="s">
        <v>860</v>
      </c>
      <c r="B1078">
        <v>0</v>
      </c>
    </row>
    <row r="1079" spans="1:2" x14ac:dyDescent="0.3">
      <c r="A1079" s="5" t="s">
        <v>861</v>
      </c>
      <c r="B1079">
        <v>0</v>
      </c>
    </row>
    <row r="1080" spans="1:2" x14ac:dyDescent="0.3">
      <c r="A1080" s="5" t="s">
        <v>862</v>
      </c>
      <c r="B1080">
        <v>0</v>
      </c>
    </row>
    <row r="1081" spans="1:2" x14ac:dyDescent="0.3">
      <c r="A1081" s="5" t="s">
        <v>863</v>
      </c>
      <c r="B1081">
        <v>0</v>
      </c>
    </row>
    <row r="1082" spans="1:2" x14ac:dyDescent="0.3">
      <c r="A1082" s="5" t="s">
        <v>864</v>
      </c>
      <c r="B1082">
        <v>0</v>
      </c>
    </row>
    <row r="1083" spans="1:2" x14ac:dyDescent="0.3">
      <c r="A1083" s="5" t="s">
        <v>865</v>
      </c>
      <c r="B1083">
        <v>0</v>
      </c>
    </row>
    <row r="1084" spans="1:2" x14ac:dyDescent="0.3">
      <c r="A1084" s="5" t="s">
        <v>866</v>
      </c>
      <c r="B1084">
        <v>0</v>
      </c>
    </row>
    <row r="1085" spans="1:2" x14ac:dyDescent="0.3">
      <c r="A1085" s="5" t="s">
        <v>183</v>
      </c>
      <c r="B1085">
        <v>1</v>
      </c>
    </row>
    <row r="1086" spans="1:2" x14ac:dyDescent="0.3">
      <c r="A1086" s="5" t="s">
        <v>867</v>
      </c>
      <c r="B1086">
        <v>0</v>
      </c>
    </row>
    <row r="1087" spans="1:2" x14ac:dyDescent="0.3">
      <c r="A1087" s="5" t="s">
        <v>868</v>
      </c>
      <c r="B1087">
        <v>0</v>
      </c>
    </row>
    <row r="1088" spans="1:2" x14ac:dyDescent="0.3">
      <c r="A1088" s="5" t="s">
        <v>869</v>
      </c>
      <c r="B1088">
        <v>0</v>
      </c>
    </row>
    <row r="1089" spans="1:2" x14ac:dyDescent="0.3">
      <c r="A1089" s="5" t="s">
        <v>870</v>
      </c>
      <c r="B1089">
        <v>0</v>
      </c>
    </row>
    <row r="1090" spans="1:2" x14ac:dyDescent="0.3">
      <c r="A1090" s="5" t="s">
        <v>871</v>
      </c>
      <c r="B1090">
        <v>0</v>
      </c>
    </row>
    <row r="1091" spans="1:2" x14ac:dyDescent="0.3">
      <c r="A1091" s="5" t="s">
        <v>872</v>
      </c>
      <c r="B1091">
        <v>0</v>
      </c>
    </row>
    <row r="1092" spans="1:2" x14ac:dyDescent="0.3">
      <c r="A1092" s="5" t="s">
        <v>873</v>
      </c>
      <c r="B1092">
        <v>0</v>
      </c>
    </row>
    <row r="1093" spans="1:2" x14ac:dyDescent="0.3">
      <c r="A1093" s="5" t="s">
        <v>874</v>
      </c>
      <c r="B1093">
        <v>0</v>
      </c>
    </row>
    <row r="1094" spans="1:2" x14ac:dyDescent="0.3">
      <c r="A1094" s="5" t="s">
        <v>875</v>
      </c>
      <c r="B1094">
        <v>0</v>
      </c>
    </row>
    <row r="1095" spans="1:2" x14ac:dyDescent="0.3">
      <c r="A1095" s="5" t="s">
        <v>876</v>
      </c>
      <c r="B1095">
        <v>0</v>
      </c>
    </row>
    <row r="1096" spans="1:2" x14ac:dyDescent="0.3">
      <c r="A1096" s="5" t="s">
        <v>184</v>
      </c>
      <c r="B1096">
        <v>1</v>
      </c>
    </row>
    <row r="1097" spans="1:2" x14ac:dyDescent="0.3">
      <c r="A1097" s="5" t="s">
        <v>877</v>
      </c>
      <c r="B1097">
        <v>0</v>
      </c>
    </row>
    <row r="1098" spans="1:2" x14ac:dyDescent="0.3">
      <c r="A1098" s="5" t="s">
        <v>878</v>
      </c>
      <c r="B1098">
        <v>0</v>
      </c>
    </row>
    <row r="1099" spans="1:2" x14ac:dyDescent="0.3">
      <c r="A1099" s="5" t="s">
        <v>879</v>
      </c>
      <c r="B1099">
        <v>0</v>
      </c>
    </row>
    <row r="1100" spans="1:2" x14ac:dyDescent="0.3">
      <c r="A1100" s="5" t="s">
        <v>880</v>
      </c>
      <c r="B1100">
        <v>0</v>
      </c>
    </row>
    <row r="1101" spans="1:2" x14ac:dyDescent="0.3">
      <c r="A1101" s="5" t="s">
        <v>881</v>
      </c>
      <c r="B1101">
        <v>0</v>
      </c>
    </row>
    <row r="1102" spans="1:2" x14ac:dyDescent="0.3">
      <c r="A1102" s="5" t="s">
        <v>882</v>
      </c>
      <c r="B1102">
        <v>0</v>
      </c>
    </row>
    <row r="1103" spans="1:2" x14ac:dyDescent="0.3">
      <c r="A1103" s="5" t="s">
        <v>883</v>
      </c>
      <c r="B1103">
        <v>0</v>
      </c>
    </row>
    <row r="1104" spans="1:2" x14ac:dyDescent="0.3">
      <c r="A1104" s="5" t="s">
        <v>884</v>
      </c>
      <c r="B1104">
        <v>0</v>
      </c>
    </row>
    <row r="1105" spans="1:2" x14ac:dyDescent="0.3">
      <c r="A1105" s="5" t="s">
        <v>885</v>
      </c>
      <c r="B1105">
        <v>0</v>
      </c>
    </row>
    <row r="1106" spans="1:2" x14ac:dyDescent="0.3">
      <c r="A1106" s="5" t="s">
        <v>886</v>
      </c>
      <c r="B1106">
        <v>1</v>
      </c>
    </row>
    <row r="1107" spans="1:2" x14ac:dyDescent="0.3">
      <c r="A1107" s="5" t="s">
        <v>185</v>
      </c>
      <c r="B1107">
        <v>0</v>
      </c>
    </row>
    <row r="1108" spans="1:2" x14ac:dyDescent="0.3">
      <c r="A1108" s="5" t="s">
        <v>887</v>
      </c>
      <c r="B1108">
        <v>1</v>
      </c>
    </row>
    <row r="1109" spans="1:2" x14ac:dyDescent="0.3">
      <c r="A1109" s="5" t="s">
        <v>888</v>
      </c>
      <c r="B1109">
        <v>0</v>
      </c>
    </row>
    <row r="1110" spans="1:2" x14ac:dyDescent="0.3">
      <c r="A1110" s="5" t="s">
        <v>889</v>
      </c>
      <c r="B1110">
        <v>0</v>
      </c>
    </row>
    <row r="1111" spans="1:2" x14ac:dyDescent="0.3">
      <c r="A1111" s="5" t="s">
        <v>890</v>
      </c>
      <c r="B1111">
        <v>0</v>
      </c>
    </row>
    <row r="1112" spans="1:2" x14ac:dyDescent="0.3">
      <c r="A1112" s="5" t="s">
        <v>891</v>
      </c>
      <c r="B1112">
        <v>1</v>
      </c>
    </row>
    <row r="1113" spans="1:2" x14ac:dyDescent="0.3">
      <c r="A1113" s="5" t="s">
        <v>892</v>
      </c>
      <c r="B1113">
        <v>0</v>
      </c>
    </row>
    <row r="1114" spans="1:2" x14ac:dyDescent="0.3">
      <c r="A1114" s="5" t="s">
        <v>893</v>
      </c>
      <c r="B1114">
        <v>0</v>
      </c>
    </row>
    <row r="1115" spans="1:2" x14ac:dyDescent="0.3">
      <c r="A1115" s="5" t="s">
        <v>894</v>
      </c>
      <c r="B1115">
        <v>0</v>
      </c>
    </row>
    <row r="1116" spans="1:2" x14ac:dyDescent="0.3">
      <c r="A1116" s="5" t="s">
        <v>895</v>
      </c>
      <c r="B1116">
        <v>0</v>
      </c>
    </row>
    <row r="1117" spans="1:2" x14ac:dyDescent="0.3">
      <c r="A1117" s="5" t="s">
        <v>896</v>
      </c>
      <c r="B1117">
        <v>0</v>
      </c>
    </row>
    <row r="1118" spans="1:2" x14ac:dyDescent="0.3">
      <c r="A1118" s="5" t="s">
        <v>186</v>
      </c>
      <c r="B1118">
        <v>0</v>
      </c>
    </row>
    <row r="1119" spans="1:2" x14ac:dyDescent="0.3">
      <c r="A1119" s="5" t="s">
        <v>897</v>
      </c>
      <c r="B1119">
        <v>0</v>
      </c>
    </row>
    <row r="1120" spans="1:2" x14ac:dyDescent="0.3">
      <c r="A1120" s="5" t="s">
        <v>898</v>
      </c>
      <c r="B1120">
        <v>0</v>
      </c>
    </row>
    <row r="1121" spans="1:2" x14ac:dyDescent="0.3">
      <c r="A1121" s="5" t="s">
        <v>899</v>
      </c>
      <c r="B1121">
        <v>0</v>
      </c>
    </row>
    <row r="1122" spans="1:2" x14ac:dyDescent="0.3">
      <c r="A1122" s="5" t="s">
        <v>900</v>
      </c>
      <c r="B1122">
        <v>0</v>
      </c>
    </row>
    <row r="1123" spans="1:2" x14ac:dyDescent="0.3">
      <c r="A1123" s="5" t="s">
        <v>901</v>
      </c>
      <c r="B1123">
        <v>0</v>
      </c>
    </row>
    <row r="1124" spans="1:2" x14ac:dyDescent="0.3">
      <c r="A1124" s="5" t="s">
        <v>902</v>
      </c>
      <c r="B1124">
        <v>0</v>
      </c>
    </row>
    <row r="1125" spans="1:2" x14ac:dyDescent="0.3">
      <c r="A1125" s="5" t="s">
        <v>903</v>
      </c>
      <c r="B1125">
        <v>0</v>
      </c>
    </row>
    <row r="1126" spans="1:2" x14ac:dyDescent="0.3">
      <c r="A1126" s="5" t="s">
        <v>904</v>
      </c>
      <c r="B1126">
        <v>0</v>
      </c>
    </row>
    <row r="1127" spans="1:2" x14ac:dyDescent="0.3">
      <c r="A1127" s="5" t="s">
        <v>905</v>
      </c>
      <c r="B1127">
        <v>0</v>
      </c>
    </row>
    <row r="1128" spans="1:2" x14ac:dyDescent="0.3">
      <c r="A1128" s="5" t="s">
        <v>906</v>
      </c>
      <c r="B1128">
        <v>0</v>
      </c>
    </row>
    <row r="1129" spans="1:2" x14ac:dyDescent="0.3">
      <c r="A1129" s="5" t="s">
        <v>115</v>
      </c>
      <c r="B1129">
        <v>1</v>
      </c>
    </row>
    <row r="1130" spans="1:2" x14ac:dyDescent="0.3">
      <c r="A1130" s="5" t="s">
        <v>187</v>
      </c>
      <c r="B1130">
        <v>0</v>
      </c>
    </row>
    <row r="1131" spans="1:2" x14ac:dyDescent="0.3">
      <c r="A1131" s="5" t="s">
        <v>907</v>
      </c>
      <c r="B1131">
        <v>0</v>
      </c>
    </row>
    <row r="1132" spans="1:2" x14ac:dyDescent="0.3">
      <c r="A1132" s="5" t="s">
        <v>908</v>
      </c>
      <c r="B1132">
        <v>0</v>
      </c>
    </row>
    <row r="1133" spans="1:2" x14ac:dyDescent="0.3">
      <c r="A1133" s="5" t="s">
        <v>909</v>
      </c>
      <c r="B1133">
        <v>0</v>
      </c>
    </row>
    <row r="1134" spans="1:2" x14ac:dyDescent="0.3">
      <c r="A1134" s="5" t="s">
        <v>910</v>
      </c>
      <c r="B1134">
        <v>0</v>
      </c>
    </row>
    <row r="1135" spans="1:2" x14ac:dyDescent="0.3">
      <c r="A1135" s="5" t="s">
        <v>911</v>
      </c>
      <c r="B1135">
        <v>0</v>
      </c>
    </row>
    <row r="1136" spans="1:2" x14ac:dyDescent="0.3">
      <c r="A1136" s="5" t="s">
        <v>912</v>
      </c>
      <c r="B1136">
        <v>0</v>
      </c>
    </row>
    <row r="1137" spans="1:2" x14ac:dyDescent="0.3">
      <c r="A1137" s="5" t="s">
        <v>913</v>
      </c>
      <c r="B1137">
        <v>0</v>
      </c>
    </row>
    <row r="1138" spans="1:2" x14ac:dyDescent="0.3">
      <c r="A1138" s="5" t="s">
        <v>914</v>
      </c>
      <c r="B1138">
        <v>0</v>
      </c>
    </row>
    <row r="1139" spans="1:2" x14ac:dyDescent="0.3">
      <c r="A1139" s="5" t="s">
        <v>915</v>
      </c>
      <c r="B1139">
        <v>0</v>
      </c>
    </row>
    <row r="1140" spans="1:2" x14ac:dyDescent="0.3">
      <c r="A1140" s="5" t="s">
        <v>916</v>
      </c>
      <c r="B1140">
        <v>0</v>
      </c>
    </row>
    <row r="1141" spans="1:2" x14ac:dyDescent="0.3">
      <c r="A1141" s="5" t="s">
        <v>188</v>
      </c>
      <c r="B1141">
        <v>0</v>
      </c>
    </row>
    <row r="1142" spans="1:2" x14ac:dyDescent="0.3">
      <c r="A1142" s="5" t="s">
        <v>917</v>
      </c>
      <c r="B1142">
        <v>0</v>
      </c>
    </row>
    <row r="1143" spans="1:2" x14ac:dyDescent="0.3">
      <c r="A1143" s="5" t="s">
        <v>918</v>
      </c>
      <c r="B1143">
        <v>0</v>
      </c>
    </row>
    <row r="1144" spans="1:2" x14ac:dyDescent="0.3">
      <c r="A1144" s="5" t="s">
        <v>919</v>
      </c>
      <c r="B1144">
        <v>1</v>
      </c>
    </row>
    <row r="1145" spans="1:2" x14ac:dyDescent="0.3">
      <c r="A1145" s="5" t="s">
        <v>920</v>
      </c>
      <c r="B1145">
        <v>0</v>
      </c>
    </row>
    <row r="1146" spans="1:2" x14ac:dyDescent="0.3">
      <c r="A1146" s="5" t="s">
        <v>921</v>
      </c>
      <c r="B1146">
        <v>0</v>
      </c>
    </row>
    <row r="1147" spans="1:2" x14ac:dyDescent="0.3">
      <c r="A1147" s="5" t="s">
        <v>922</v>
      </c>
      <c r="B1147">
        <v>0</v>
      </c>
    </row>
    <row r="1148" spans="1:2" x14ac:dyDescent="0.3">
      <c r="A1148" s="5" t="s">
        <v>923</v>
      </c>
      <c r="B1148">
        <v>0</v>
      </c>
    </row>
    <row r="1149" spans="1:2" x14ac:dyDescent="0.3">
      <c r="A1149" s="5" t="s">
        <v>924</v>
      </c>
      <c r="B1149">
        <v>0</v>
      </c>
    </row>
    <row r="1150" spans="1:2" x14ac:dyDescent="0.3">
      <c r="A1150" s="5" t="s">
        <v>925</v>
      </c>
      <c r="B1150">
        <v>0</v>
      </c>
    </row>
    <row r="1151" spans="1:2" x14ac:dyDescent="0.3">
      <c r="A1151" s="5" t="s">
        <v>926</v>
      </c>
      <c r="B1151">
        <v>0</v>
      </c>
    </row>
    <row r="1152" spans="1:2" x14ac:dyDescent="0.3">
      <c r="A1152" s="5" t="s">
        <v>189</v>
      </c>
      <c r="B1152">
        <v>0</v>
      </c>
    </row>
    <row r="1153" spans="1:2" x14ac:dyDescent="0.3">
      <c r="A1153" s="5" t="s">
        <v>927</v>
      </c>
      <c r="B1153">
        <v>0</v>
      </c>
    </row>
    <row r="1154" spans="1:2" x14ac:dyDescent="0.3">
      <c r="A1154" s="5" t="s">
        <v>928</v>
      </c>
      <c r="B1154">
        <v>0</v>
      </c>
    </row>
    <row r="1155" spans="1:2" x14ac:dyDescent="0.3">
      <c r="A1155" s="5" t="s">
        <v>929</v>
      </c>
      <c r="B1155">
        <v>0</v>
      </c>
    </row>
    <row r="1156" spans="1:2" x14ac:dyDescent="0.3">
      <c r="A1156" s="5" t="s">
        <v>930</v>
      </c>
      <c r="B1156">
        <v>0</v>
      </c>
    </row>
    <row r="1157" spans="1:2" x14ac:dyDescent="0.3">
      <c r="A1157" s="5" t="s">
        <v>931</v>
      </c>
      <c r="B1157">
        <v>0</v>
      </c>
    </row>
    <row r="1158" spans="1:2" x14ac:dyDescent="0.3">
      <c r="A1158" s="5" t="s">
        <v>932</v>
      </c>
      <c r="B1158">
        <v>0</v>
      </c>
    </row>
    <row r="1159" spans="1:2" x14ac:dyDescent="0.3">
      <c r="A1159" s="5" t="s">
        <v>933</v>
      </c>
      <c r="B1159">
        <v>0</v>
      </c>
    </row>
    <row r="1160" spans="1:2" x14ac:dyDescent="0.3">
      <c r="A1160" s="5" t="s">
        <v>934</v>
      </c>
      <c r="B1160">
        <v>0</v>
      </c>
    </row>
    <row r="1161" spans="1:2" x14ac:dyDescent="0.3">
      <c r="A1161" s="5" t="s">
        <v>935</v>
      </c>
      <c r="B1161">
        <v>1</v>
      </c>
    </row>
    <row r="1162" spans="1:2" x14ac:dyDescent="0.3">
      <c r="A1162" s="5" t="s">
        <v>936</v>
      </c>
      <c r="B1162">
        <v>0</v>
      </c>
    </row>
    <row r="1163" spans="1:2" x14ac:dyDescent="0.3">
      <c r="A1163" s="5" t="s">
        <v>190</v>
      </c>
      <c r="B1163">
        <v>0</v>
      </c>
    </row>
    <row r="1164" spans="1:2" x14ac:dyDescent="0.3">
      <c r="A1164" s="5" t="s">
        <v>937</v>
      </c>
      <c r="B1164">
        <v>0</v>
      </c>
    </row>
    <row r="1165" spans="1:2" x14ac:dyDescent="0.3">
      <c r="A1165" s="5" t="s">
        <v>938</v>
      </c>
      <c r="B1165">
        <v>0</v>
      </c>
    </row>
    <row r="1166" spans="1:2" x14ac:dyDescent="0.3">
      <c r="A1166" s="5" t="s">
        <v>939</v>
      </c>
      <c r="B1166">
        <v>0</v>
      </c>
    </row>
    <row r="1167" spans="1:2" x14ac:dyDescent="0.3">
      <c r="A1167" s="5" t="s">
        <v>940</v>
      </c>
      <c r="B1167">
        <v>0</v>
      </c>
    </row>
    <row r="1168" spans="1:2" x14ac:dyDescent="0.3">
      <c r="A1168" s="5" t="s">
        <v>941</v>
      </c>
      <c r="B1168">
        <v>0</v>
      </c>
    </row>
    <row r="1169" spans="1:2" x14ac:dyDescent="0.3">
      <c r="A1169" s="5" t="s">
        <v>942</v>
      </c>
      <c r="B1169">
        <v>1</v>
      </c>
    </row>
    <row r="1170" spans="1:2" x14ac:dyDescent="0.3">
      <c r="A1170" s="5" t="s">
        <v>943</v>
      </c>
      <c r="B1170">
        <v>0</v>
      </c>
    </row>
    <row r="1171" spans="1:2" x14ac:dyDescent="0.3">
      <c r="A1171" s="5" t="s">
        <v>944</v>
      </c>
      <c r="B1171">
        <v>0</v>
      </c>
    </row>
    <row r="1172" spans="1:2" x14ac:dyDescent="0.3">
      <c r="A1172" s="5" t="s">
        <v>945</v>
      </c>
      <c r="B1172">
        <v>0</v>
      </c>
    </row>
    <row r="1173" spans="1:2" x14ac:dyDescent="0.3">
      <c r="A1173" s="5" t="s">
        <v>946</v>
      </c>
      <c r="B1173">
        <v>0</v>
      </c>
    </row>
    <row r="1174" spans="1:2" x14ac:dyDescent="0.3">
      <c r="A1174" s="5" t="s">
        <v>191</v>
      </c>
      <c r="B1174">
        <v>1</v>
      </c>
    </row>
    <row r="1175" spans="1:2" x14ac:dyDescent="0.3">
      <c r="A1175" s="5" t="s">
        <v>947</v>
      </c>
      <c r="B1175">
        <v>0</v>
      </c>
    </row>
    <row r="1176" spans="1:2" x14ac:dyDescent="0.3">
      <c r="A1176" s="5" t="s">
        <v>948</v>
      </c>
      <c r="B1176">
        <v>0</v>
      </c>
    </row>
    <row r="1177" spans="1:2" x14ac:dyDescent="0.3">
      <c r="A1177" s="5" t="s">
        <v>949</v>
      </c>
      <c r="B1177">
        <v>0</v>
      </c>
    </row>
    <row r="1178" spans="1:2" x14ac:dyDescent="0.3">
      <c r="A1178" s="5" t="s">
        <v>950</v>
      </c>
      <c r="B1178">
        <v>0</v>
      </c>
    </row>
    <row r="1179" spans="1:2" x14ac:dyDescent="0.3">
      <c r="A1179" s="5" t="s">
        <v>951</v>
      </c>
      <c r="B1179">
        <v>0</v>
      </c>
    </row>
    <row r="1180" spans="1:2" x14ac:dyDescent="0.3">
      <c r="A1180" s="5" t="s">
        <v>952</v>
      </c>
      <c r="B1180">
        <v>0</v>
      </c>
    </row>
    <row r="1181" spans="1:2" x14ac:dyDescent="0.3">
      <c r="A1181" s="5" t="s">
        <v>953</v>
      </c>
      <c r="B1181">
        <v>0</v>
      </c>
    </row>
    <row r="1182" spans="1:2" x14ac:dyDescent="0.3">
      <c r="A1182" s="5" t="s">
        <v>954</v>
      </c>
      <c r="B1182">
        <v>1</v>
      </c>
    </row>
    <row r="1183" spans="1:2" x14ac:dyDescent="0.3">
      <c r="A1183" s="5" t="s">
        <v>955</v>
      </c>
      <c r="B1183">
        <v>0</v>
      </c>
    </row>
    <row r="1184" spans="1:2" x14ac:dyDescent="0.3">
      <c r="A1184" s="5" t="s">
        <v>956</v>
      </c>
      <c r="B1184">
        <v>0</v>
      </c>
    </row>
    <row r="1185" spans="1:2" x14ac:dyDescent="0.3">
      <c r="A1185" s="5" t="s">
        <v>192</v>
      </c>
      <c r="B1185">
        <v>0</v>
      </c>
    </row>
    <row r="1186" spans="1:2" x14ac:dyDescent="0.3">
      <c r="A1186" s="5" t="s">
        <v>957</v>
      </c>
      <c r="B1186">
        <v>0</v>
      </c>
    </row>
    <row r="1187" spans="1:2" x14ac:dyDescent="0.3">
      <c r="A1187" s="5" t="s">
        <v>958</v>
      </c>
      <c r="B1187">
        <v>0</v>
      </c>
    </row>
    <row r="1188" spans="1:2" x14ac:dyDescent="0.3">
      <c r="A1188" s="5" t="s">
        <v>959</v>
      </c>
      <c r="B1188">
        <v>0</v>
      </c>
    </row>
    <row r="1189" spans="1:2" x14ac:dyDescent="0.3">
      <c r="A1189" s="5" t="s">
        <v>960</v>
      </c>
      <c r="B1189">
        <v>0</v>
      </c>
    </row>
    <row r="1190" spans="1:2" x14ac:dyDescent="0.3">
      <c r="A1190" s="5" t="s">
        <v>961</v>
      </c>
      <c r="B1190">
        <v>0</v>
      </c>
    </row>
    <row r="1191" spans="1:2" x14ac:dyDescent="0.3">
      <c r="A1191" s="5" t="s">
        <v>962</v>
      </c>
      <c r="B1191">
        <v>0</v>
      </c>
    </row>
    <row r="1192" spans="1:2" x14ac:dyDescent="0.3">
      <c r="A1192" s="5" t="s">
        <v>963</v>
      </c>
      <c r="B1192">
        <v>0</v>
      </c>
    </row>
    <row r="1193" spans="1:2" x14ac:dyDescent="0.3">
      <c r="A1193" s="5" t="s">
        <v>964</v>
      </c>
      <c r="B1193">
        <v>0</v>
      </c>
    </row>
    <row r="1194" spans="1:2" x14ac:dyDescent="0.3">
      <c r="A1194" s="5" t="s">
        <v>965</v>
      </c>
      <c r="B1194">
        <v>0</v>
      </c>
    </row>
    <row r="1195" spans="1:2" x14ac:dyDescent="0.3">
      <c r="A1195" s="5" t="s">
        <v>966</v>
      </c>
      <c r="B1195">
        <v>0</v>
      </c>
    </row>
    <row r="1196" spans="1:2" x14ac:dyDescent="0.3">
      <c r="A1196" s="5" t="s">
        <v>193</v>
      </c>
      <c r="B1196">
        <v>0</v>
      </c>
    </row>
    <row r="1197" spans="1:2" x14ac:dyDescent="0.3">
      <c r="A1197" s="5" t="s">
        <v>967</v>
      </c>
      <c r="B1197">
        <v>0</v>
      </c>
    </row>
    <row r="1198" spans="1:2" x14ac:dyDescent="0.3">
      <c r="A1198" s="5" t="s">
        <v>968</v>
      </c>
      <c r="B1198">
        <v>0</v>
      </c>
    </row>
    <row r="1199" spans="1:2" x14ac:dyDescent="0.3">
      <c r="A1199" s="5" t="s">
        <v>969</v>
      </c>
      <c r="B1199">
        <v>0</v>
      </c>
    </row>
    <row r="1200" spans="1:2" x14ac:dyDescent="0.3">
      <c r="A1200" s="5" t="s">
        <v>970</v>
      </c>
      <c r="B1200">
        <v>0</v>
      </c>
    </row>
    <row r="1201" spans="1:2" x14ac:dyDescent="0.3">
      <c r="A1201" s="5" t="s">
        <v>971</v>
      </c>
      <c r="B1201">
        <v>0</v>
      </c>
    </row>
    <row r="1202" spans="1:2" x14ac:dyDescent="0.3">
      <c r="A1202" s="5" t="s">
        <v>972</v>
      </c>
      <c r="B1202">
        <v>0</v>
      </c>
    </row>
    <row r="1203" spans="1:2" x14ac:dyDescent="0.3">
      <c r="A1203" s="5" t="s">
        <v>973</v>
      </c>
      <c r="B1203">
        <v>0</v>
      </c>
    </row>
    <row r="1204" spans="1:2" x14ac:dyDescent="0.3">
      <c r="A1204" s="5" t="s">
        <v>974</v>
      </c>
      <c r="B1204">
        <v>0</v>
      </c>
    </row>
    <row r="1205" spans="1:2" x14ac:dyDescent="0.3">
      <c r="A1205" s="5" t="s">
        <v>975</v>
      </c>
      <c r="B1205">
        <v>0</v>
      </c>
    </row>
    <row r="1206" spans="1:2" x14ac:dyDescent="0.3">
      <c r="A1206" s="5" t="s">
        <v>976</v>
      </c>
      <c r="B1206">
        <v>1</v>
      </c>
    </row>
    <row r="1207" spans="1:2" x14ac:dyDescent="0.3">
      <c r="A1207" s="5" t="s">
        <v>194</v>
      </c>
      <c r="B1207">
        <v>0</v>
      </c>
    </row>
    <row r="1208" spans="1:2" x14ac:dyDescent="0.3">
      <c r="A1208" s="5" t="s">
        <v>977</v>
      </c>
      <c r="B1208">
        <v>0</v>
      </c>
    </row>
    <row r="1209" spans="1:2" x14ac:dyDescent="0.3">
      <c r="A1209" s="5" t="s">
        <v>978</v>
      </c>
      <c r="B1209">
        <v>0</v>
      </c>
    </row>
    <row r="1210" spans="1:2" x14ac:dyDescent="0.3">
      <c r="A1210" s="5" t="s">
        <v>979</v>
      </c>
      <c r="B1210">
        <v>0</v>
      </c>
    </row>
    <row r="1211" spans="1:2" x14ac:dyDescent="0.3">
      <c r="A1211" s="5" t="s">
        <v>980</v>
      </c>
      <c r="B1211">
        <v>0</v>
      </c>
    </row>
    <row r="1212" spans="1:2" x14ac:dyDescent="0.3">
      <c r="A1212" s="5" t="s">
        <v>981</v>
      </c>
      <c r="B1212">
        <v>0</v>
      </c>
    </row>
    <row r="1213" spans="1:2" x14ac:dyDescent="0.3">
      <c r="A1213" s="5" t="s">
        <v>982</v>
      </c>
      <c r="B1213">
        <v>0</v>
      </c>
    </row>
    <row r="1214" spans="1:2" x14ac:dyDescent="0.3">
      <c r="A1214" s="5" t="s">
        <v>983</v>
      </c>
      <c r="B1214">
        <v>0</v>
      </c>
    </row>
    <row r="1215" spans="1:2" x14ac:dyDescent="0.3">
      <c r="A1215" s="5" t="s">
        <v>984</v>
      </c>
      <c r="B1215">
        <v>0</v>
      </c>
    </row>
    <row r="1216" spans="1:2" x14ac:dyDescent="0.3">
      <c r="A1216" s="5" t="s">
        <v>985</v>
      </c>
      <c r="B1216">
        <v>0</v>
      </c>
    </row>
    <row r="1217" spans="1:2" x14ac:dyDescent="0.3">
      <c r="A1217" s="5" t="s">
        <v>986</v>
      </c>
      <c r="B1217">
        <v>0</v>
      </c>
    </row>
    <row r="1218" spans="1:2" x14ac:dyDescent="0.3">
      <c r="A1218" s="5" t="s">
        <v>195</v>
      </c>
      <c r="B1218">
        <v>0</v>
      </c>
    </row>
    <row r="1219" spans="1:2" x14ac:dyDescent="0.3">
      <c r="A1219" s="5" t="s">
        <v>987</v>
      </c>
      <c r="B1219">
        <v>0</v>
      </c>
    </row>
    <row r="1220" spans="1:2" x14ac:dyDescent="0.3">
      <c r="A1220" s="5" t="s">
        <v>988</v>
      </c>
      <c r="B1220">
        <v>0</v>
      </c>
    </row>
    <row r="1221" spans="1:2" x14ac:dyDescent="0.3">
      <c r="A1221" s="5" t="s">
        <v>989</v>
      </c>
      <c r="B1221">
        <v>0</v>
      </c>
    </row>
    <row r="1222" spans="1:2" x14ac:dyDescent="0.3">
      <c r="A1222" s="5" t="s">
        <v>990</v>
      </c>
      <c r="B1222">
        <v>0</v>
      </c>
    </row>
    <row r="1223" spans="1:2" x14ac:dyDescent="0.3">
      <c r="A1223" s="5" t="s">
        <v>991</v>
      </c>
      <c r="B1223">
        <v>0</v>
      </c>
    </row>
    <row r="1224" spans="1:2" x14ac:dyDescent="0.3">
      <c r="A1224" s="5" t="s">
        <v>992</v>
      </c>
      <c r="B1224">
        <v>0</v>
      </c>
    </row>
    <row r="1225" spans="1:2" x14ac:dyDescent="0.3">
      <c r="A1225" s="5" t="s">
        <v>993</v>
      </c>
      <c r="B1225">
        <v>0</v>
      </c>
    </row>
    <row r="1226" spans="1:2" x14ac:dyDescent="0.3">
      <c r="A1226" s="5" t="s">
        <v>994</v>
      </c>
      <c r="B1226">
        <v>0</v>
      </c>
    </row>
    <row r="1227" spans="1:2" x14ac:dyDescent="0.3">
      <c r="A1227" s="5" t="s">
        <v>995</v>
      </c>
      <c r="B1227">
        <v>0</v>
      </c>
    </row>
    <row r="1228" spans="1:2" x14ac:dyDescent="0.3">
      <c r="A1228" s="5" t="s">
        <v>996</v>
      </c>
      <c r="B1228">
        <v>0</v>
      </c>
    </row>
    <row r="1229" spans="1:2" x14ac:dyDescent="0.3">
      <c r="A1229" s="5" t="s">
        <v>196</v>
      </c>
      <c r="B1229">
        <v>0</v>
      </c>
    </row>
    <row r="1230" spans="1:2" x14ac:dyDescent="0.3">
      <c r="A1230" s="5" t="s">
        <v>997</v>
      </c>
      <c r="B1230">
        <v>0</v>
      </c>
    </row>
    <row r="1231" spans="1:2" x14ac:dyDescent="0.3">
      <c r="A1231" s="5" t="s">
        <v>998</v>
      </c>
      <c r="B1231">
        <v>1</v>
      </c>
    </row>
    <row r="1232" spans="1:2" x14ac:dyDescent="0.3">
      <c r="A1232" s="5" t="s">
        <v>999</v>
      </c>
      <c r="B1232">
        <v>0</v>
      </c>
    </row>
    <row r="1233" spans="1:2" x14ac:dyDescent="0.3">
      <c r="A1233" s="5" t="s">
        <v>1000</v>
      </c>
      <c r="B1233">
        <v>0</v>
      </c>
    </row>
    <row r="1234" spans="1:2" x14ac:dyDescent="0.3">
      <c r="A1234" s="5" t="s">
        <v>1001</v>
      </c>
      <c r="B1234">
        <v>0</v>
      </c>
    </row>
    <row r="1235" spans="1:2" x14ac:dyDescent="0.3">
      <c r="A1235" s="5" t="s">
        <v>1002</v>
      </c>
      <c r="B1235">
        <v>0</v>
      </c>
    </row>
    <row r="1236" spans="1:2" x14ac:dyDescent="0.3">
      <c r="A1236" s="5" t="s">
        <v>1003</v>
      </c>
      <c r="B1236">
        <v>1</v>
      </c>
    </row>
    <row r="1237" spans="1:2" x14ac:dyDescent="0.3">
      <c r="A1237" s="5" t="s">
        <v>1004</v>
      </c>
      <c r="B1237">
        <v>0</v>
      </c>
    </row>
    <row r="1238" spans="1:2" x14ac:dyDescent="0.3">
      <c r="A1238" s="5" t="s">
        <v>1005</v>
      </c>
      <c r="B1238">
        <v>0</v>
      </c>
    </row>
    <row r="1239" spans="1:2" x14ac:dyDescent="0.3">
      <c r="A1239" s="5" t="s">
        <v>1006</v>
      </c>
      <c r="B1239">
        <v>0</v>
      </c>
    </row>
    <row r="1240" spans="1:2" x14ac:dyDescent="0.3">
      <c r="A1240" s="5" t="s">
        <v>116</v>
      </c>
      <c r="B1240">
        <v>0</v>
      </c>
    </row>
    <row r="1241" spans="1:2" x14ac:dyDescent="0.3">
      <c r="A1241" s="5" t="s">
        <v>197</v>
      </c>
      <c r="B1241">
        <v>0</v>
      </c>
    </row>
    <row r="1242" spans="1:2" x14ac:dyDescent="0.3">
      <c r="A1242" s="5" t="s">
        <v>1007</v>
      </c>
      <c r="B1242">
        <v>0</v>
      </c>
    </row>
    <row r="1243" spans="1:2" x14ac:dyDescent="0.3">
      <c r="A1243" s="5" t="s">
        <v>1008</v>
      </c>
      <c r="B1243">
        <v>0</v>
      </c>
    </row>
    <row r="1244" spans="1:2" x14ac:dyDescent="0.3">
      <c r="A1244" s="5" t="s">
        <v>1009</v>
      </c>
      <c r="B1244">
        <v>0</v>
      </c>
    </row>
    <row r="1245" spans="1:2" x14ac:dyDescent="0.3">
      <c r="A1245" s="5" t="s">
        <v>1010</v>
      </c>
      <c r="B1245">
        <v>0</v>
      </c>
    </row>
    <row r="1246" spans="1:2" x14ac:dyDescent="0.3">
      <c r="A1246" s="5" t="s">
        <v>1011</v>
      </c>
      <c r="B1246">
        <v>0</v>
      </c>
    </row>
    <row r="1247" spans="1:2" x14ac:dyDescent="0.3">
      <c r="A1247" s="5" t="s">
        <v>1012</v>
      </c>
      <c r="B1247">
        <v>0</v>
      </c>
    </row>
    <row r="1248" spans="1:2" x14ac:dyDescent="0.3">
      <c r="A1248" s="5" t="s">
        <v>1013</v>
      </c>
      <c r="B1248">
        <v>1</v>
      </c>
    </row>
    <row r="1249" spans="1:2" x14ac:dyDescent="0.3">
      <c r="A1249" s="5" t="s">
        <v>1014</v>
      </c>
      <c r="B1249">
        <v>0</v>
      </c>
    </row>
    <row r="1250" spans="1:2" x14ac:dyDescent="0.3">
      <c r="A1250" s="5" t="s">
        <v>1015</v>
      </c>
      <c r="B1250">
        <v>0</v>
      </c>
    </row>
    <row r="1251" spans="1:2" x14ac:dyDescent="0.3">
      <c r="A1251" s="5" t="s">
        <v>1016</v>
      </c>
      <c r="B1251">
        <v>1</v>
      </c>
    </row>
    <row r="1252" spans="1:2" x14ac:dyDescent="0.3">
      <c r="A1252" s="5" t="s">
        <v>198</v>
      </c>
      <c r="B1252">
        <v>1</v>
      </c>
    </row>
    <row r="1253" spans="1:2" x14ac:dyDescent="0.3">
      <c r="A1253" s="5" t="s">
        <v>1017</v>
      </c>
      <c r="B1253">
        <v>0</v>
      </c>
    </row>
    <row r="1254" spans="1:2" x14ac:dyDescent="0.3">
      <c r="A1254" s="5" t="s">
        <v>1018</v>
      </c>
      <c r="B1254">
        <v>0</v>
      </c>
    </row>
    <row r="1255" spans="1:2" x14ac:dyDescent="0.3">
      <c r="A1255" s="5" t="s">
        <v>1019</v>
      </c>
      <c r="B1255">
        <v>0</v>
      </c>
    </row>
    <row r="1256" spans="1:2" x14ac:dyDescent="0.3">
      <c r="A1256" s="5" t="s">
        <v>1020</v>
      </c>
      <c r="B1256">
        <v>0</v>
      </c>
    </row>
    <row r="1257" spans="1:2" x14ac:dyDescent="0.3">
      <c r="A1257" s="5" t="s">
        <v>1021</v>
      </c>
      <c r="B1257">
        <v>0</v>
      </c>
    </row>
    <row r="1258" spans="1:2" x14ac:dyDescent="0.3">
      <c r="A1258" s="5" t="s">
        <v>1022</v>
      </c>
      <c r="B1258">
        <v>0</v>
      </c>
    </row>
    <row r="1259" spans="1:2" x14ac:dyDescent="0.3">
      <c r="A1259" s="5" t="s">
        <v>1023</v>
      </c>
      <c r="B1259">
        <v>0</v>
      </c>
    </row>
    <row r="1260" spans="1:2" x14ac:dyDescent="0.3">
      <c r="A1260" s="5" t="s">
        <v>1024</v>
      </c>
      <c r="B1260">
        <v>0</v>
      </c>
    </row>
    <row r="1261" spans="1:2" x14ac:dyDescent="0.3">
      <c r="A1261" s="5" t="s">
        <v>1025</v>
      </c>
      <c r="B1261">
        <v>0</v>
      </c>
    </row>
    <row r="1262" spans="1:2" x14ac:dyDescent="0.3">
      <c r="A1262" s="5" t="s">
        <v>1026</v>
      </c>
      <c r="B1262">
        <v>0</v>
      </c>
    </row>
    <row r="1263" spans="1:2" x14ac:dyDescent="0.3">
      <c r="A1263" s="5" t="s">
        <v>199</v>
      </c>
      <c r="B1263">
        <v>0</v>
      </c>
    </row>
    <row r="1264" spans="1:2" x14ac:dyDescent="0.3">
      <c r="A1264" s="5" t="s">
        <v>1027</v>
      </c>
      <c r="B1264">
        <v>0</v>
      </c>
    </row>
    <row r="1265" spans="1:2" x14ac:dyDescent="0.3">
      <c r="A1265" s="5" t="s">
        <v>1028</v>
      </c>
      <c r="B1265">
        <v>0</v>
      </c>
    </row>
    <row r="1266" spans="1:2" x14ac:dyDescent="0.3">
      <c r="A1266" s="5" t="s">
        <v>1029</v>
      </c>
      <c r="B1266">
        <v>0</v>
      </c>
    </row>
    <row r="1267" spans="1:2" x14ac:dyDescent="0.3">
      <c r="A1267" s="5" t="s">
        <v>1030</v>
      </c>
      <c r="B1267">
        <v>0</v>
      </c>
    </row>
    <row r="1268" spans="1:2" x14ac:dyDescent="0.3">
      <c r="A1268" s="5" t="s">
        <v>1031</v>
      </c>
      <c r="B1268">
        <v>0</v>
      </c>
    </row>
    <row r="1269" spans="1:2" x14ac:dyDescent="0.3">
      <c r="A1269" s="5" t="s">
        <v>1032</v>
      </c>
      <c r="B1269">
        <v>0</v>
      </c>
    </row>
    <row r="1270" spans="1:2" x14ac:dyDescent="0.3">
      <c r="A1270" s="5" t="s">
        <v>1033</v>
      </c>
      <c r="B1270">
        <v>0</v>
      </c>
    </row>
    <row r="1271" spans="1:2" x14ac:dyDescent="0.3">
      <c r="A1271" s="5" t="s">
        <v>1034</v>
      </c>
      <c r="B1271">
        <v>0</v>
      </c>
    </row>
    <row r="1272" spans="1:2" x14ac:dyDescent="0.3">
      <c r="A1272" s="5" t="s">
        <v>1035</v>
      </c>
      <c r="B1272">
        <v>0</v>
      </c>
    </row>
    <row r="1273" spans="1:2" x14ac:dyDescent="0.3">
      <c r="A1273" s="5" t="s">
        <v>1036</v>
      </c>
      <c r="B1273">
        <v>0</v>
      </c>
    </row>
    <row r="1274" spans="1:2" x14ac:dyDescent="0.3">
      <c r="A1274" s="5" t="s">
        <v>200</v>
      </c>
      <c r="B1274">
        <v>0</v>
      </c>
    </row>
    <row r="1275" spans="1:2" x14ac:dyDescent="0.3">
      <c r="A1275" s="5" t="s">
        <v>1037</v>
      </c>
      <c r="B1275">
        <v>0</v>
      </c>
    </row>
    <row r="1276" spans="1:2" x14ac:dyDescent="0.3">
      <c r="A1276" s="5" t="s">
        <v>1038</v>
      </c>
      <c r="B1276">
        <v>0</v>
      </c>
    </row>
    <row r="1277" spans="1:2" x14ac:dyDescent="0.3">
      <c r="A1277" s="5" t="s">
        <v>1039</v>
      </c>
      <c r="B1277">
        <v>0</v>
      </c>
    </row>
    <row r="1278" spans="1:2" x14ac:dyDescent="0.3">
      <c r="A1278" s="5" t="s">
        <v>1040</v>
      </c>
      <c r="B1278">
        <v>0</v>
      </c>
    </row>
    <row r="1279" spans="1:2" x14ac:dyDescent="0.3">
      <c r="A1279" s="5" t="s">
        <v>1041</v>
      </c>
      <c r="B1279">
        <v>0</v>
      </c>
    </row>
    <row r="1280" spans="1:2" x14ac:dyDescent="0.3">
      <c r="A1280" s="5" t="s">
        <v>1042</v>
      </c>
      <c r="B1280">
        <v>0</v>
      </c>
    </row>
    <row r="1281" spans="1:2" x14ac:dyDescent="0.3">
      <c r="A1281" s="5" t="s">
        <v>1043</v>
      </c>
      <c r="B1281">
        <v>0</v>
      </c>
    </row>
    <row r="1282" spans="1:2" x14ac:dyDescent="0.3">
      <c r="A1282" s="5" t="s">
        <v>1044</v>
      </c>
      <c r="B1282">
        <v>0</v>
      </c>
    </row>
    <row r="1283" spans="1:2" x14ac:dyDescent="0.3">
      <c r="A1283" s="5" t="s">
        <v>1045</v>
      </c>
      <c r="B1283">
        <v>0</v>
      </c>
    </row>
    <row r="1284" spans="1:2" x14ac:dyDescent="0.3">
      <c r="A1284" s="5" t="s">
        <v>1046</v>
      </c>
      <c r="B1284">
        <v>0</v>
      </c>
    </row>
    <row r="1285" spans="1:2" x14ac:dyDescent="0.3">
      <c r="A1285" s="5" t="s">
        <v>201</v>
      </c>
      <c r="B1285">
        <v>0</v>
      </c>
    </row>
    <row r="1286" spans="1:2" x14ac:dyDescent="0.3">
      <c r="A1286" s="5" t="s">
        <v>1047</v>
      </c>
      <c r="B1286">
        <v>0</v>
      </c>
    </row>
    <row r="1287" spans="1:2" x14ac:dyDescent="0.3">
      <c r="A1287" s="5" t="s">
        <v>1048</v>
      </c>
      <c r="B1287">
        <v>0</v>
      </c>
    </row>
    <row r="1288" spans="1:2" x14ac:dyDescent="0.3">
      <c r="A1288" s="5" t="s">
        <v>1049</v>
      </c>
      <c r="B1288">
        <v>0</v>
      </c>
    </row>
    <row r="1289" spans="1:2" x14ac:dyDescent="0.3">
      <c r="A1289" s="5" t="s">
        <v>1050</v>
      </c>
      <c r="B1289">
        <v>0</v>
      </c>
    </row>
    <row r="1290" spans="1:2" x14ac:dyDescent="0.3">
      <c r="A1290" s="5" t="s">
        <v>1051</v>
      </c>
      <c r="B1290">
        <v>0</v>
      </c>
    </row>
    <row r="1291" spans="1:2" x14ac:dyDescent="0.3">
      <c r="A1291" s="5" t="s">
        <v>1052</v>
      </c>
      <c r="B1291">
        <v>0</v>
      </c>
    </row>
    <row r="1292" spans="1:2" x14ac:dyDescent="0.3">
      <c r="A1292" s="5" t="s">
        <v>1053</v>
      </c>
      <c r="B1292">
        <v>0</v>
      </c>
    </row>
    <row r="1293" spans="1:2" x14ac:dyDescent="0.3">
      <c r="A1293" s="5" t="s">
        <v>1054</v>
      </c>
      <c r="B1293">
        <v>0</v>
      </c>
    </row>
    <row r="1294" spans="1:2" x14ac:dyDescent="0.3">
      <c r="A1294" s="5" t="s">
        <v>1055</v>
      </c>
      <c r="B1294">
        <v>0</v>
      </c>
    </row>
    <row r="1295" spans="1:2" x14ac:dyDescent="0.3">
      <c r="A1295" s="5" t="s">
        <v>1056</v>
      </c>
      <c r="B1295">
        <v>0</v>
      </c>
    </row>
    <row r="1296" spans="1:2" x14ac:dyDescent="0.3">
      <c r="A1296" s="5" t="s">
        <v>202</v>
      </c>
      <c r="B1296">
        <v>0</v>
      </c>
    </row>
    <row r="1297" spans="1:2" x14ac:dyDescent="0.3">
      <c r="A1297" s="5" t="s">
        <v>1057</v>
      </c>
      <c r="B1297">
        <v>0</v>
      </c>
    </row>
    <row r="1298" spans="1:2" x14ac:dyDescent="0.3">
      <c r="A1298" s="5" t="s">
        <v>1058</v>
      </c>
      <c r="B1298">
        <v>0</v>
      </c>
    </row>
    <row r="1299" spans="1:2" x14ac:dyDescent="0.3">
      <c r="A1299" s="5" t="s">
        <v>1059</v>
      </c>
      <c r="B1299">
        <v>0</v>
      </c>
    </row>
    <row r="1300" spans="1:2" x14ac:dyDescent="0.3">
      <c r="A1300" s="5" t="s">
        <v>1060</v>
      </c>
      <c r="B1300">
        <v>0</v>
      </c>
    </row>
    <row r="1301" spans="1:2" x14ac:dyDescent="0.3">
      <c r="A1301" s="5" t="s">
        <v>1061</v>
      </c>
      <c r="B1301">
        <v>0</v>
      </c>
    </row>
    <row r="1302" spans="1:2" x14ac:dyDescent="0.3">
      <c r="A1302" s="5" t="s">
        <v>1062</v>
      </c>
      <c r="B1302">
        <v>0</v>
      </c>
    </row>
    <row r="1303" spans="1:2" x14ac:dyDescent="0.3">
      <c r="A1303" s="5" t="s">
        <v>1063</v>
      </c>
      <c r="B1303">
        <v>0</v>
      </c>
    </row>
    <row r="1304" spans="1:2" x14ac:dyDescent="0.3">
      <c r="A1304" s="5" t="s">
        <v>1064</v>
      </c>
      <c r="B1304">
        <v>0</v>
      </c>
    </row>
    <row r="1305" spans="1:2" x14ac:dyDescent="0.3">
      <c r="A1305" s="5" t="s">
        <v>1065</v>
      </c>
      <c r="B1305">
        <v>1</v>
      </c>
    </row>
    <row r="1306" spans="1:2" x14ac:dyDescent="0.3">
      <c r="A1306" s="5" t="s">
        <v>1066</v>
      </c>
      <c r="B1306">
        <v>0</v>
      </c>
    </row>
    <row r="1307" spans="1:2" x14ac:dyDescent="0.3">
      <c r="A1307" s="5" t="s">
        <v>203</v>
      </c>
      <c r="B1307">
        <v>0</v>
      </c>
    </row>
    <row r="1308" spans="1:2" x14ac:dyDescent="0.3">
      <c r="A1308" s="5" t="s">
        <v>1067</v>
      </c>
      <c r="B1308">
        <v>0</v>
      </c>
    </row>
    <row r="1309" spans="1:2" x14ac:dyDescent="0.3">
      <c r="A1309" s="5" t="s">
        <v>1068</v>
      </c>
      <c r="B1309">
        <v>0</v>
      </c>
    </row>
    <row r="1310" spans="1:2" x14ac:dyDescent="0.3">
      <c r="A1310" s="5" t="s">
        <v>1069</v>
      </c>
      <c r="B1310">
        <v>0</v>
      </c>
    </row>
    <row r="1311" spans="1:2" x14ac:dyDescent="0.3">
      <c r="A1311" s="5" t="s">
        <v>1070</v>
      </c>
      <c r="B1311">
        <v>0</v>
      </c>
    </row>
    <row r="1312" spans="1:2" x14ac:dyDescent="0.3">
      <c r="A1312" s="5" t="s">
        <v>1071</v>
      </c>
      <c r="B1312">
        <v>1</v>
      </c>
    </row>
    <row r="1313" spans="1:2" x14ac:dyDescent="0.3">
      <c r="A1313" s="5" t="s">
        <v>1072</v>
      </c>
      <c r="B1313">
        <v>0</v>
      </c>
    </row>
    <row r="1314" spans="1:2" x14ac:dyDescent="0.3">
      <c r="A1314" s="5" t="s">
        <v>1073</v>
      </c>
      <c r="B1314">
        <v>0</v>
      </c>
    </row>
    <row r="1315" spans="1:2" x14ac:dyDescent="0.3">
      <c r="A1315" s="5" t="s">
        <v>1074</v>
      </c>
      <c r="B1315">
        <v>0</v>
      </c>
    </row>
    <row r="1316" spans="1:2" x14ac:dyDescent="0.3">
      <c r="A1316" s="5" t="s">
        <v>1075</v>
      </c>
      <c r="B1316">
        <v>0</v>
      </c>
    </row>
    <row r="1317" spans="1:2" x14ac:dyDescent="0.3">
      <c r="A1317" s="5" t="s">
        <v>1076</v>
      </c>
      <c r="B1317">
        <v>0</v>
      </c>
    </row>
    <row r="1318" spans="1:2" x14ac:dyDescent="0.3">
      <c r="A1318" s="5" t="s">
        <v>204</v>
      </c>
      <c r="B1318">
        <v>0</v>
      </c>
    </row>
    <row r="1319" spans="1:2" x14ac:dyDescent="0.3">
      <c r="A1319" s="5" t="s">
        <v>1077</v>
      </c>
      <c r="B1319">
        <v>0</v>
      </c>
    </row>
    <row r="1320" spans="1:2" x14ac:dyDescent="0.3">
      <c r="A1320" s="5" t="s">
        <v>1078</v>
      </c>
      <c r="B1320">
        <v>0</v>
      </c>
    </row>
    <row r="1321" spans="1:2" x14ac:dyDescent="0.3">
      <c r="A1321" s="5" t="s">
        <v>1079</v>
      </c>
      <c r="B1321">
        <v>0</v>
      </c>
    </row>
    <row r="1322" spans="1:2" x14ac:dyDescent="0.3">
      <c r="A1322" s="5" t="s">
        <v>1080</v>
      </c>
      <c r="B1322">
        <v>0</v>
      </c>
    </row>
    <row r="1323" spans="1:2" x14ac:dyDescent="0.3">
      <c r="A1323" s="5" t="s">
        <v>1081</v>
      </c>
      <c r="B1323">
        <v>0</v>
      </c>
    </row>
    <row r="1324" spans="1:2" x14ac:dyDescent="0.3">
      <c r="A1324" s="5" t="s">
        <v>1082</v>
      </c>
      <c r="B1324">
        <v>0</v>
      </c>
    </row>
    <row r="1325" spans="1:2" x14ac:dyDescent="0.3">
      <c r="A1325" s="5" t="s">
        <v>1083</v>
      </c>
      <c r="B1325">
        <v>0</v>
      </c>
    </row>
    <row r="1326" spans="1:2" x14ac:dyDescent="0.3">
      <c r="A1326" s="5" t="s">
        <v>1084</v>
      </c>
      <c r="B1326">
        <v>0</v>
      </c>
    </row>
    <row r="1327" spans="1:2" x14ac:dyDescent="0.3">
      <c r="A1327" s="5" t="s">
        <v>1085</v>
      </c>
      <c r="B1327">
        <v>0</v>
      </c>
    </row>
    <row r="1328" spans="1:2" x14ac:dyDescent="0.3">
      <c r="A1328" s="5" t="s">
        <v>1086</v>
      </c>
      <c r="B1328">
        <v>0</v>
      </c>
    </row>
    <row r="1329" spans="1:2" x14ac:dyDescent="0.3">
      <c r="A1329" s="5" t="s">
        <v>205</v>
      </c>
      <c r="B1329">
        <v>0</v>
      </c>
    </row>
    <row r="1330" spans="1:2" x14ac:dyDescent="0.3">
      <c r="A1330" s="5" t="s">
        <v>1087</v>
      </c>
      <c r="B1330">
        <v>0</v>
      </c>
    </row>
    <row r="1331" spans="1:2" x14ac:dyDescent="0.3">
      <c r="A1331" s="5" t="s">
        <v>1088</v>
      </c>
      <c r="B1331">
        <v>0</v>
      </c>
    </row>
    <row r="1332" spans="1:2" x14ac:dyDescent="0.3">
      <c r="A1332" s="5" t="s">
        <v>1089</v>
      </c>
      <c r="B1332">
        <v>0</v>
      </c>
    </row>
    <row r="1333" spans="1:2" x14ac:dyDescent="0.3">
      <c r="A1333" s="5" t="s">
        <v>1090</v>
      </c>
      <c r="B1333">
        <v>1</v>
      </c>
    </row>
    <row r="1334" spans="1:2" x14ac:dyDescent="0.3">
      <c r="A1334" s="5" t="s">
        <v>1091</v>
      </c>
      <c r="B1334">
        <v>1</v>
      </c>
    </row>
    <row r="1335" spans="1:2" x14ac:dyDescent="0.3">
      <c r="A1335" s="5" t="s">
        <v>1092</v>
      </c>
      <c r="B1335">
        <v>0</v>
      </c>
    </row>
    <row r="1336" spans="1:2" x14ac:dyDescent="0.3">
      <c r="A1336" s="5" t="s">
        <v>1093</v>
      </c>
      <c r="B1336">
        <v>0</v>
      </c>
    </row>
    <row r="1337" spans="1:2" x14ac:dyDescent="0.3">
      <c r="A1337" s="5" t="s">
        <v>1094</v>
      </c>
      <c r="B1337">
        <v>0</v>
      </c>
    </row>
    <row r="1338" spans="1:2" x14ac:dyDescent="0.3">
      <c r="A1338" s="5" t="s">
        <v>1095</v>
      </c>
      <c r="B1338">
        <v>0</v>
      </c>
    </row>
    <row r="1339" spans="1:2" x14ac:dyDescent="0.3">
      <c r="A1339" s="5" t="s">
        <v>1096</v>
      </c>
      <c r="B1339">
        <v>0</v>
      </c>
    </row>
    <row r="1340" spans="1:2" x14ac:dyDescent="0.3">
      <c r="A1340" s="5" t="s">
        <v>206</v>
      </c>
      <c r="B1340">
        <v>0</v>
      </c>
    </row>
    <row r="1341" spans="1:2" x14ac:dyDescent="0.3">
      <c r="A1341" s="5" t="s">
        <v>1097</v>
      </c>
      <c r="B1341">
        <v>0</v>
      </c>
    </row>
    <row r="1342" spans="1:2" x14ac:dyDescent="0.3">
      <c r="A1342" s="5" t="s">
        <v>1098</v>
      </c>
      <c r="B1342">
        <v>0</v>
      </c>
    </row>
    <row r="1343" spans="1:2" x14ac:dyDescent="0.3">
      <c r="A1343" s="5" t="s">
        <v>1099</v>
      </c>
      <c r="B1343">
        <v>1</v>
      </c>
    </row>
    <row r="1344" spans="1:2" x14ac:dyDescent="0.3">
      <c r="A1344" s="5" t="s">
        <v>1100</v>
      </c>
      <c r="B1344">
        <v>0</v>
      </c>
    </row>
    <row r="1345" spans="1:2" x14ac:dyDescent="0.3">
      <c r="A1345" s="5" t="s">
        <v>1101</v>
      </c>
      <c r="B1345">
        <v>0</v>
      </c>
    </row>
    <row r="1346" spans="1:2" x14ac:dyDescent="0.3">
      <c r="A1346" s="5" t="s">
        <v>1102</v>
      </c>
      <c r="B1346">
        <v>0</v>
      </c>
    </row>
    <row r="1347" spans="1:2" x14ac:dyDescent="0.3">
      <c r="A1347" s="5" t="s">
        <v>1103</v>
      </c>
      <c r="B1347">
        <v>0</v>
      </c>
    </row>
    <row r="1348" spans="1:2" x14ac:dyDescent="0.3">
      <c r="A1348" s="5" t="s">
        <v>1104</v>
      </c>
      <c r="B1348">
        <v>1</v>
      </c>
    </row>
    <row r="1349" spans="1:2" x14ac:dyDescent="0.3">
      <c r="A1349" s="5" t="s">
        <v>1105</v>
      </c>
      <c r="B1349">
        <v>0</v>
      </c>
    </row>
    <row r="1350" spans="1:2" x14ac:dyDescent="0.3">
      <c r="A1350" s="5" t="s">
        <v>1106</v>
      </c>
      <c r="B1350">
        <v>0</v>
      </c>
    </row>
    <row r="1351" spans="1:2" x14ac:dyDescent="0.3">
      <c r="A1351" s="5" t="s">
        <v>1111</v>
      </c>
      <c r="B1351">
        <v>85</v>
      </c>
    </row>
  </sheetData>
  <pageMargins left="0.7" right="0.7" top="0.75" bottom="0.75" header="0.3" footer="0.3"/>
  <drawing r:id="rId1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4848D-F42C-4C2A-A214-2AE214271469}">
  <dimension ref="A3:V16"/>
  <sheetViews>
    <sheetView showGridLines="0" showRowColHeaders="0" topLeftCell="A2" zoomScaleNormal="100" workbookViewId="0">
      <selection activeCell="N8" sqref="N8"/>
    </sheetView>
  </sheetViews>
  <sheetFormatPr defaultRowHeight="14.4" x14ac:dyDescent="0.3"/>
  <cols>
    <col min="1" max="1" width="12.5546875" bestFit="1" customWidth="1"/>
    <col min="2" max="2" width="14.44140625" bestFit="1" customWidth="1"/>
  </cols>
  <sheetData>
    <row r="3" spans="1:22" x14ac:dyDescent="0.3">
      <c r="A3" s="13" t="s">
        <v>1165</v>
      </c>
      <c r="B3" s="13"/>
      <c r="C3" s="14">
        <f>COUNTA('emp (2)'!A2:A1001)</f>
        <v>1000</v>
      </c>
      <c r="D3" s="14"/>
      <c r="F3" s="8" t="s">
        <v>1166</v>
      </c>
      <c r="G3" s="8"/>
      <c r="H3" s="14">
        <f>COUNTA(emp[Exit Date])</f>
        <v>85</v>
      </c>
      <c r="I3" s="14"/>
    </row>
    <row r="5" spans="1:22" x14ac:dyDescent="0.3">
      <c r="A5" s="8" t="s">
        <v>1167</v>
      </c>
      <c r="B5" s="8"/>
      <c r="C5" s="14">
        <f>AVERAGE(emp[Annual Salary])</f>
        <v>113217.36500000001</v>
      </c>
      <c r="D5" s="14"/>
      <c r="F5" s="13" t="s">
        <v>1168</v>
      </c>
      <c r="G5" s="13"/>
      <c r="H5" s="14">
        <f>COUNTIFS(emp[Exit Date],"")</f>
        <v>915</v>
      </c>
      <c r="I5" s="14"/>
    </row>
    <row r="12" spans="1:22" ht="14.4" customHeight="1" x14ac:dyDescent="0.3">
      <c r="N12" s="9"/>
      <c r="O12" s="10"/>
      <c r="P12" s="10"/>
      <c r="Q12" s="10"/>
    </row>
    <row r="13" spans="1:22" x14ac:dyDescent="0.3">
      <c r="N13" s="10"/>
      <c r="O13" s="10"/>
      <c r="P13" s="10"/>
      <c r="Q13" s="10"/>
    </row>
    <row r="14" spans="1:22" ht="14.4" customHeight="1" x14ac:dyDescent="0.3"/>
    <row r="15" spans="1:22" ht="23.4" x14ac:dyDescent="0.45">
      <c r="T15" s="11" t="s">
        <v>1169</v>
      </c>
      <c r="U15" s="11"/>
      <c r="V15" s="11"/>
    </row>
    <row r="16" spans="1:22" ht="23.4" x14ac:dyDescent="0.45">
      <c r="T16" s="11" t="s">
        <v>1170</v>
      </c>
      <c r="U16" s="12"/>
      <c r="V16" s="12"/>
    </row>
  </sheetData>
  <mergeCells count="8">
    <mergeCell ref="T15:V15"/>
    <mergeCell ref="T16:V16"/>
    <mergeCell ref="A3:B3"/>
    <mergeCell ref="C3:D3"/>
    <mergeCell ref="H3:I3"/>
    <mergeCell ref="C5:D5"/>
    <mergeCell ref="F5:G5"/>
    <mergeCell ref="H5:I5"/>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b 2 2 c 1 1 1 - b 1 4 9 - 4 c c d - a 4 d 0 - 2 7 4 b 9 6 b 8 6 0 8 9 "   x m l n s = " h t t p : / / s c h e m a s . m i c r o s o f t . c o m / D a t a M a s h u p " > A A A A A K A E A A B Q S w M E F A A C A A g A Q n i a W t q P p w u l A A A A 9 g A A A B I A H A B D b 2 5 m a W c v U G F j a 2 F n Z S 5 4 b W w g o h g A K K A U A A A A A A A A A A A A A A A A A A A A A A A A A A A A h Y 9 N C s I w G E S v U r J v / h S R 8 j V d u B K s C I K 4 D T G 2 w T a V J j W 9 m w u P 5 B W s a N W d y 3 n z F j P 3 6 w 2 y v q 6 i i 2 6 d a W y K G K Y o 0 l Y 1 B 2 O L F H X + G M 9 R J m A j 1 U k W O h p k 6 5 L e H V J U e n 9 O C A k h 4 D D B T V s Q T i k j + 3 y 1 V a W u J f r I 5 r 8 c G + u 8 t E o j A b v X G M E x m z I 8 o x x T I C O E 3 N i v w I e 9 z / Y H w q K r f N d q o W 2 8 X A M Z I 5 D 3 B / E A U E s D B B Q A A g A I A E J 4 m 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C e J p a Z v e X E Z k B A A A q B A A A E w A c A E Z v c m 1 1 b G F z L 1 N l Y 3 R p b 2 4 x L m 0 g o h g A K K A U A A A A A A A A A A A A A A A A A A A A A A A A A A A A h Z L P a 8 I w F M f v g v / D o z J o R x E 2 x i 6 y w 1 Z l c 4 c d Z s c O 4 i H a t x n W J C V 5 A U X 8 3 5 e u 2 t p G W S 8 N 7 5 v 3 K 9 + P w R V x J W F W / W 9 G / V 6 / Z 9 Z M Y w a D A E U B 4 W 0 U w A P k S P 0 e u G + m r F 6 h i 0 w 2 K 8 y H i d U a J X 0 q / b N U 6 i e M d v M 3 J v C h z A 0 W + 3 m i J D l 9 E V f Z g y B Z M / n t q q f b A s v C K V v m O E w 1 k + Z L a Z G o 3 A p Z i i a s W s W 7 X T A R x X Q c x E A u D o Q b 2 s e w C 1 7 V E l J O O X r K G A u m S b j G n v R k D Z d o D H x I 7 q v P K D P U X v j x u + w x l X R / N y x n O w b h W S t b e N d f u E Y Y M 6 o H y 9 y Z u D j k S W l Z D j O W M 7 3 1 y z 4 p a Q 1 c H V O l F U v U f 0 q q y O V 1 0 7 u 3 E m U l N U o 9 V M L J D 0 4 2 n C 5 P m u M X w Y w Y W d O e c x / V f j 5 m m X M z s Y a U a P x 0 0 c r J s O N 4 D N W C 7 o B s t Y Z 5 a 5 3 F 9 X x Q P 8 A i O g v N z T / U d E Y q 8 T l 2 P L / B O y r t T C 9 T / s q Y p s F B O s T D 7 i B x Q 2 Y L x j Z / H n I N Z Q e w W i i 1 6 P F g O c G j X u s C G C c k H M 1 v + d 2 y d x / 1 e 1 x e f p L R L 1 B L A Q I t A B Q A A g A I A E J 4 m l r a j 6 c L p Q A A A P Y A A A A S A A A A A A A A A A A A A A A A A A A A A A B D b 2 5 m a W c v U G F j a 2 F n Z S 5 4 b W x Q S w E C L Q A U A A I A C A B C e J p a D 8 r p q 6 Q A A A D p A A A A E w A A A A A A A A A A A A A A A A D x A A A A W 0 N v b n R l b n R f V H l w Z X N d L n h t b F B L A Q I t A B Q A A g A I A E J 4 m l p m 9 5 c R m Q E A A C o E A A A T A A A A A A A A A A A A A A A A A O I B A A B G b 3 J t d W x h c y 9 T Z W N 0 a W 9 u M S 5 t U E s F B g A A A A A D A A M A w g A A A M g 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s S A A A A A A A A K R I 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V t c C U y M C g y K T w v S X R l b V B h d G g + P C 9 J d G V t T G 9 j Y X R p b 2 4 + P F N 0 Y W J s Z U V u d H J p Z X M + P E V u d H J 5 I F R 5 c G U 9 I k l z U H J p d m F 0 Z S I g V m F s d W U 9 I m w w I i A v P j x F b n R y e S B U e X B l P S J R d W V y e U l E I i B W Y W x 1 Z T 0 i c z M x M j Y y N T l i L T A w N z I t N D l m N i 1 i M 2 M 5 L T k 4 Y W Z i N 2 Q x M m V j Y y 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V G F y Z 2 V 0 I i B W Y W x 1 Z T 0 i c 2 V t c C I g L z 4 8 R W 5 0 c n k g V H l w Z T 0 i R m l s b G V k Q 2 9 t c G x l d G V S Z X N 1 b H R U b 1 d v c m t z a G V l d C I g V m F s d W U 9 I m w x I i A v P j x F b n R y e S B U e X B l P S J S Z W x h d G l v b n N o a X B J b m Z v Q 2 9 u d G F p b m V y I i B W Y W x 1 Z T 0 i c 3 s m c X V v d D t j b 2 x 1 b W 5 D b 3 V u d C Z x d W 9 0 O z o x N i w m c X V v d D t r Z X l D b 2 x 1 b W 5 O Y W 1 l c y Z x d W 9 0 O z p b X S w m c X V v d D t x d W V y e V J l b G F 0 a W 9 u c 2 h p c H M m c X V v d D s 6 W 1 0 s J n F 1 b 3 Q 7 Y 2 9 s d W 1 u S W R l b n R p d G l l c y Z x d W 9 0 O z p b J n F 1 b 3 Q 7 U 2 V j d G l v b j E v Z W 1 w I C g y K S 9 D a G F u Z 2 V k I F R 5 c G U u e 0 V t c E l E L D B 9 J n F 1 b 3 Q 7 L C Z x d W 9 0 O 1 N l Y 3 R p b 2 4 x L 2 V t c C A o M i k v Q 2 h h b m d l Z C B U e X B l L n t K b 2 I g V G l 0 b G U s M X 0 m c X V v d D s s J n F 1 b 3 Q 7 U 2 V j d G l v b j E v Z W 1 w I C g y K S 9 D a G F u Z 2 V k I F R 5 c G U u e 0 R l c G F y d G 1 l b n Q s M n 0 m c X V v d D s s J n F 1 b 3 Q 7 U 2 V j d G l v b j E v Z W 1 w I C g y K S 9 D a G F u Z 2 V k I F R 5 c G U u e 0 J 1 c 2 l u Z X N z I F V u a X Q s M 3 0 m c X V v d D s s J n F 1 b 3 Q 7 U 2 V j d G l v b j E v Z W 1 w I C g y K S 9 D a G F u Z 2 V k I F R 5 c G U u e 0 d l b m R l c i w 0 f S Z x d W 9 0 O y w m c X V v d D t T Z W N 0 a W 9 u M S 9 l b X A g K D I p L 0 N o Y W 5 n Z W Q g V H l w Z S 5 7 Q W d l L D V 9 J n F 1 b 3 Q 7 L C Z x d W 9 0 O 1 N l Y 3 R p b 2 4 x L 2 V t c C A o M i k v Q 2 h h b m d l Z C B U e X B l L n t B Z 2 U g R 3 J v d X A s N n 0 m c X V v d D s s J n F 1 b 3 Q 7 U 2 V j d G l v b j E v Z W 1 w I C g y K S 9 D a G F u Z 2 V k I F R 5 c G U u e 0 h p c m U g R G F 0 Z S w 3 f S Z x d W 9 0 O y w m c X V v d D t T Z W N 0 a W 9 u M S 9 l b X A g K D I p L 0 N o Y W 5 n Z W Q g V H l w Z S 5 7 Q W 5 u d W F s I F N h b G F y e S w 4 f S Z x d W 9 0 O y w m c X V v d D t T Z W N 0 a W 9 u M S 9 l b X A g K D I p L 0 N o Y W 5 n Z W Q g V H l w Z S 5 7 Q m 9 u d X M g J S w 5 f S Z x d W 9 0 O y w m c X V v d D t T Z W N 0 a W 9 u M S 9 l b X A g K D I p L 0 N o Y W 5 n Z W Q g V H l w Z T E u e 0 J v b n V z L D E 1 f S Z x d W 9 0 O y w m c X V v d D t T Z W N 0 a W 9 u M S 9 l b X A g K D I p L 0 N o Y W 5 n Z W Q g V H l w Z S 5 7 V G 9 0 Y W w g Q W 5 u d W F s I F N h b G F y e S w x M H 0 m c X V v d D s s J n F 1 b 3 Q 7 U 2 V j d G l v b j E v Z W 1 w I C g y K S 9 D a G F u Z 2 V k I F R 5 c G U u e 0 N v d W 5 0 c n k s M T F 9 J n F 1 b 3 Q 7 L C Z x d W 9 0 O 1 N l Y 3 R p b 2 4 x L 2 V t c C A o M i k v Q 2 h h b m d l Z C B U e X B l L n t D a X R 5 L D E y f S Z x d W 9 0 O y w m c X V v d D t T Z W N 0 a W 9 u M S 9 l b X A g K D I p L 0 N o Y W 5 n Z W Q g V H l w Z S 5 7 R X h p d C B E Y X R l L D E z f S Z x d W 9 0 O y w m c X V v d D t T Z W N 0 a W 9 u M S 9 l b X A g K D I p L 0 N o Y W 5 n Z W Q g V H l w Z S 5 7 b G V m d C B T d G F 0 d X M s M T R 9 J n F 1 b 3 Q 7 X S w m c X V v d D t D b 2 x 1 b W 5 D b 3 V u d C Z x d W 9 0 O z o x N i w m c X V v d D t L Z X l D b 2 x 1 b W 5 O Y W 1 l c y Z x d W 9 0 O z p b X S w m c X V v d D t D b 2 x 1 b W 5 J Z G V u d G l 0 a W V z J n F 1 b 3 Q 7 O l s m c X V v d D t T Z W N 0 a W 9 u M S 9 l b X A g K D I p L 0 N o Y W 5 n Z W Q g V H l w Z S 5 7 R W 1 w S U Q s M H 0 m c X V v d D s s J n F 1 b 3 Q 7 U 2 V j d G l v b j E v Z W 1 w I C g y K S 9 D a G F u Z 2 V k I F R 5 c G U u e 0 p v Y i B U a X R s Z S w x f S Z x d W 9 0 O y w m c X V v d D t T Z W N 0 a W 9 u M S 9 l b X A g K D I p L 0 N o Y W 5 n Z W Q g V H l w Z S 5 7 R G V w Y X J 0 b W V u d C w y f S Z x d W 9 0 O y w m c X V v d D t T Z W N 0 a W 9 u M S 9 l b X A g K D I p L 0 N o Y W 5 n Z W Q g V H l w Z S 5 7 Q n V z a W 5 l c 3 M g V W 5 p d C w z f S Z x d W 9 0 O y w m c X V v d D t T Z W N 0 a W 9 u M S 9 l b X A g K D I p L 0 N o Y W 5 n Z W Q g V H l w Z S 5 7 R 2 V u Z G V y L D R 9 J n F 1 b 3 Q 7 L C Z x d W 9 0 O 1 N l Y 3 R p b 2 4 x L 2 V t c C A o M i k v Q 2 h h b m d l Z C B U e X B l L n t B Z 2 U s N X 0 m c X V v d D s s J n F 1 b 3 Q 7 U 2 V j d G l v b j E v Z W 1 w I C g y K S 9 D a G F u Z 2 V k I F R 5 c G U u e 0 F n Z S B H c m 9 1 c C w 2 f S Z x d W 9 0 O y w m c X V v d D t T Z W N 0 a W 9 u M S 9 l b X A g K D I p L 0 N o Y W 5 n Z W Q g V H l w Z S 5 7 S G l y Z S B E Y X R l L D d 9 J n F 1 b 3 Q 7 L C Z x d W 9 0 O 1 N l Y 3 R p b 2 4 x L 2 V t c C A o M i k v Q 2 h h b m d l Z C B U e X B l L n t B b m 5 1 Y W w g U 2 F s Y X J 5 L D h 9 J n F 1 b 3 Q 7 L C Z x d W 9 0 O 1 N l Y 3 R p b 2 4 x L 2 V t c C A o M i k v Q 2 h h b m d l Z C B U e X B l L n t C b 2 5 1 c y A l L D l 9 J n F 1 b 3 Q 7 L C Z x d W 9 0 O 1 N l Y 3 R p b 2 4 x L 2 V t c C A o M i k v Q 2 h h b m d l Z C B U e X B l M S 5 7 Q m 9 u d X M s M T V 9 J n F 1 b 3 Q 7 L C Z x d W 9 0 O 1 N l Y 3 R p b 2 4 x L 2 V t c C A o M i k v Q 2 h h b m d l Z C B U e X B l L n t U b 3 R h b C B B b m 5 1 Y W w g U 2 F s Y X J 5 L D E w f S Z x d W 9 0 O y w m c X V v d D t T Z W N 0 a W 9 u M S 9 l b X A g K D I p L 0 N o Y W 5 n Z W Q g V H l w Z S 5 7 Q 2 9 1 b n R y e S w x M X 0 m c X V v d D s s J n F 1 b 3 Q 7 U 2 V j d G l v b j E v Z W 1 w I C g y K S 9 D a G F u Z 2 V k I F R 5 c G U u e 0 N p d H k s M T J 9 J n F 1 b 3 Q 7 L C Z x d W 9 0 O 1 N l Y 3 R p b 2 4 x L 2 V t c C A o M i k v Q 2 h h b m d l Z C B U e X B l L n t F e G l 0 I E R h d G U s M T N 9 J n F 1 b 3 Q 7 L C Z x d W 9 0 O 1 N l Y 3 R p b 2 4 x L 2 V t c C A o M i k v Q 2 h h b m d l Z C B U e X B l L n t s Z W Z 0 I F N 0 Y X R 1 c y w x N H 0 m c X V v d D t d L C Z x d W 9 0 O 1 J l b G F 0 a W 9 u c 2 h p c E l u Z m 8 m c X V v d D s 6 W 1 1 9 I i A v P j x F b n R y e S B U e X B l P S J G a W x s U 3 R h d H V z I i B W Y W x 1 Z T 0 i c 1 d h a X R p b m d G b 3 J F e G N l b F J l Z n J l c 2 g i I C 8 + P E V u d H J 5 I F R 5 c G U 9 I k Z p b G x D b 2 x 1 b W 5 O Y W 1 l c y I g V m F s d W U 9 I n N b J n F 1 b 3 Q 7 R W 1 w S U Q m c X V v d D s s J n F 1 b 3 Q 7 S m 9 i I F R p d G x l J n F 1 b 3 Q 7 L C Z x d W 9 0 O 0 R l c G F y d G 1 l b n Q m c X V v d D s s J n F 1 b 3 Q 7 Q n V z a W 5 l c 3 M g V W 5 p d C Z x d W 9 0 O y w m c X V v d D t H Z W 5 k Z X I m c X V v d D s s J n F 1 b 3 Q 7 Q W d l J n F 1 b 3 Q 7 L C Z x d W 9 0 O 0 F n Z S B H c m 9 1 c C Z x d W 9 0 O y w m c X V v d D t I a X J l I E R h d G U m c X V v d D s s J n F 1 b 3 Q 7 Q W 5 u d W F s I F N h b G F y e S Z x d W 9 0 O y w m c X V v d D t C b 2 5 1 c y A l J n F 1 b 3 Q 7 L C Z x d W 9 0 O 0 J v b n V z J n F 1 b 3 Q 7 L C Z x d W 9 0 O 1 R v d G F s I E F u b n V h b C B T Y W x h c n k m c X V v d D s s J n F 1 b 3 Q 7 Q 2 9 1 b n R y e S Z x d W 9 0 O y w m c X V v d D t D a X R 5 J n F 1 b 3 Q 7 L C Z x d W 9 0 O 0 V 4 a X Q g R G F 0 Z S Z x d W 9 0 O y w m c X V v d D t s Z W Z 0 I F N 0 Y X R 1 c y Z x d W 9 0 O 1 0 i I C 8 + P E V u d H J 5 I F R 5 c G U 9 I k Z p b G x D b 2 x 1 b W 5 U e X B l c y I g V m F s d W U 9 I n N C Z 1 l H Q m d Z R E J n Y 0 R C U U 1 G Q m d Z S E F 3 P T 0 i I C 8 + P E V u d H J 5 I F R 5 c G U 9 I k Z p b G x M Y X N 0 V X B k Y X R l Z C I g V m F s d W U 9 I m Q y M D I 1 L T A 0 L T I 2 V D A 5 O j E 1 O j I y L j Q 1 M T k 3 N z h a I i A v P j x F b n R y e S B U e X B l P S J G a W x s R X J y b 3 J D b 3 V u d C I g V m F s d W U 9 I m w w I i A v P j x F b n R y e S B U e X B l P S J G a W x s R X J y b 3 J D b 2 R l I i B W Y W x 1 Z T 0 i c 1 V u a 2 5 v d 2 4 i I C 8 + P E V u d H J 5 I F R 5 c G U 9 I k Z p b G x D b 3 V u d C I g V m F s d W U 9 I m w w I i A v P j x F b n R y e S B U e X B l P S J B Z G R l Z F R v R G F 0 Y U 1 v Z G V s I i B W Y W x 1 Z T 0 i b D A i I C 8 + P E V u d H J 5 I F R 5 c G U 9 I k Z p b G x U Y X J n Z X R O Y W 1 l Q 3 V z d G 9 t a X p l Z C I g V m F s d W U 9 I m w x I i A v P j w v U 3 R h Y m x l R W 5 0 c m l l c z 4 8 L 0 l 0 Z W 0 + P E l 0 Z W 0 + P E l 0 Z W 1 M b 2 N h d G l v b j 4 8 S X R l b V R 5 c G U + R m 9 y b X V s Y T w v S X R l b V R 5 c G U + P E l 0 Z W 1 Q Y X R o P l N l Y 3 R p b 2 4 x L 2 V t c C U y M C g y K S 9 T b 3 V y Y 2 U 8 L 0 l 0 Z W 1 Q Y X R o P j w v S X R l b U x v Y 2 F 0 a W 9 u P j x T d G F i b G V F b n R y a W V z I C 8 + P C 9 J d G V t P j x J d G V t P j x J d G V t T G 9 j Y X R p b 2 4 + P E l 0 Z W 1 U e X B l P k Z v c m 1 1 b G E 8 L 0 l 0 Z W 1 U e X B l P j x J d G V t U G F 0 a D 5 T Z W N 0 a W 9 u M S 9 l b X A l M j A o M i k v Q 2 h h b m d l Z C U y M F R 5 c G U 8 L 0 l 0 Z W 1 Q Y X R o P j w v S X R l b U x v Y 2 F 0 a W 9 u P j x T d G F i b G V F b n R y a W V z I C 8 + P C 9 J d G V t P j x J d G V t P j x J d G V t T G 9 j Y X R p b 2 4 + P E l 0 Z W 1 U e X B l P k Z v c m 1 1 b G E 8 L 0 l 0 Z W 1 U e X B l P j x J d G V t U G F 0 a D 5 T Z W N 0 a W 9 u M S 9 l b X A l M j A o M i k v Q W R k Z W Q l M j B D d X N 0 b 2 0 8 L 0 l 0 Z W 1 Q Y X R o P j w v S X R l b U x v Y 2 F 0 a W 9 u P j x T d G F i b G V F b n R y a W V z I C 8 + P C 9 J d G V t P j x J d G V t P j x J d G V t T G 9 j Y X R p b 2 4 + P E l 0 Z W 1 U e X B l P k Z v c m 1 1 b G E 8 L 0 l 0 Z W 1 U e X B l P j x J d G V t U G F 0 a D 5 T Z W N 0 a W 9 u M S 9 l b X A l M j A o M i k v Q 2 h h b m d l Z C U y M F R 5 c G U x P C 9 J d G V t U G F 0 a D 4 8 L 0 l 0 Z W 1 M b 2 N h d G l v b j 4 8 U 3 R h Y m x l R W 5 0 c m l l c y A v P j w v S X R l b T 4 8 S X R l b T 4 8 S X R l b U x v Y 2 F 0 a W 9 u P j x J d G V t V H l w Z T 5 G b 3 J t d W x h P C 9 J d G V t V H l w Z T 4 8 S X R l b V B h d G g + U 2 V j d G l v b j E v Z W 1 w J T I w K D I p L 1 J l b 3 J k Z X J l Z C U y M E N v b H V t b n M 8 L 0 l 0 Z W 1 Q Y X R o P j w v S X R l b U x v Y 2 F 0 a W 9 u P j x T d G F i b G V F b n R y a W V z I C 8 + P C 9 J d G V t P j w v S X R l b X M + P C 9 M b 2 N h b F B h Y 2 t h Z 2 V N Z X R h Z G F 0 Y U Z p b G U + F g A A A F B L B Q Y A A A A A A A A A A A A A A A A A A A A A A A A m A Q A A A Q A A A N C M n d 8 B F d E R j H o A w E / C l + s B A A A A E d + f J l F j E k K s j V g b 6 c U h Y w A A A A A C A A A A A A A Q Z g A A A A E A A C A A A A D 0 z h s c 1 S K V s q n 6 u U A w 8 N 3 C a o K z m q f L y + x o d n T 1 i I 9 K a g A A A A A O g A A A A A I A A C A A A A D v / O F 9 M E k G F v o M r H 2 U 2 i K B P x k X k 2 c R j Y Y v N C i 6 V t T Z 6 F A A A A C 2 f i L 9 E x + H 2 / q i j X b p Y 0 H 8 V c D D / X l l 1 i k R N r I F j j Y u v 3 n C L u L U E I R d g z i 1 2 N n q 0 A 0 R y 3 b V m D h H F m m L S i 7 1 e D B j c i Z O X X o E J a T 2 r H f W h J Z Q C 0 A A A A B / h Z H M L y A m E r 2 w L F w h V V y o L M X r f q T 5 + K S U o j h O K c s e i b 0 g C W z W B 2 K 7 X O s k k x 4 F F w 4 A R F K O O v Y r k A Y p N g K e R z s 1 < / D a t a M a s h u p > 
</file>

<file path=customXml/itemProps1.xml><?xml version="1.0" encoding="utf-8"?>
<ds:datastoreItem xmlns:ds="http://schemas.openxmlformats.org/officeDocument/2006/customXml" ds:itemID="{7EA87222-FC1A-4754-B5F5-09721CF8703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Charts</vt:lpstr>
      </vt:variant>
      <vt:variant>
        <vt:i4>1</vt:i4>
      </vt:variant>
    </vt:vector>
  </HeadingPairs>
  <TitlesOfParts>
    <vt:vector size="5" baseType="lpstr">
      <vt:lpstr>emp (2)</vt:lpstr>
      <vt:lpstr>Que</vt:lpstr>
      <vt:lpstr>pivot chart</vt:lpstr>
      <vt:lpstr>dashboard</vt:lpstr>
      <vt:lpstr>Chart1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Sahil Jadhav</cp:lastModifiedBy>
  <dcterms:created xsi:type="dcterms:W3CDTF">2025-02-26T08:33:31Z</dcterms:created>
  <dcterms:modified xsi:type="dcterms:W3CDTF">2025-06-19T12:22:56Z</dcterms:modified>
</cp:coreProperties>
</file>