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5.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Ex4.xml" ContentType="application/vnd.ms-office.chartex+xml"/>
  <Override PartName="/xl/charts/style20.xml" ContentType="application/vnd.ms-office.chartstyle+xml"/>
  <Override PartName="/xl/charts/colors20.xml" ContentType="application/vnd.ms-office.chartcolorstyle+xml"/>
  <Override PartName="/xl/charts/chart17.xml" ContentType="application/vnd.openxmlformats-officedocument.drawingml.chart+xml"/>
  <Override PartName="/xl/charts/style21.xml" ContentType="application/vnd.ms-office.chartstyle+xml"/>
  <Override PartName="/xl/charts/colors21.xml" ContentType="application/vnd.ms-office.chartcolorstyle+xml"/>
  <Override PartName="/xl/charts/chart18.xml" ContentType="application/vnd.openxmlformats-officedocument.drawingml.chart+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patil\Desktop\Sahil Portfolio\Excel Projects\E-Commerce Sales &amp; Profit Analysis\"/>
    </mc:Choice>
  </mc:AlternateContent>
  <xr:revisionPtr revIDLastSave="0" documentId="13_ncr:1_{59E9536C-40CB-4D32-AE03-AF0C86AC3D76}" xr6:coauthVersionLast="47" xr6:coauthVersionMax="47" xr10:uidLastSave="{00000000-0000-0000-0000-000000000000}"/>
  <bookViews>
    <workbookView xWindow="-108" yWindow="-108" windowWidth="23256" windowHeight="12456" tabRatio="870" firstSheet="8" activeTab="8" xr2:uid="{B701C067-2771-48C9-8793-6D499E4CF409}"/>
  </bookViews>
  <sheets>
    <sheet name="Combo chart " sheetId="6" state="hidden" r:id="rId1"/>
    <sheet name="Waterfall chart " sheetId="7" state="hidden" r:id="rId2"/>
    <sheet name="Pie Chart " sheetId="8" state="hidden" r:id="rId3"/>
    <sheet name="Map chart" sheetId="10" state="hidden" r:id="rId4"/>
    <sheet name="Top 5 Category" sheetId="11" state="hidden" r:id="rId5"/>
    <sheet name="Kpi " sheetId="12" state="hidden" r:id="rId6"/>
    <sheet name="YOY growth " sheetId="13" state="hidden" r:id="rId7"/>
    <sheet name="Sheet2" sheetId="14" state="hidden" r:id="rId8"/>
    <sheet name="Orders" sheetId="2" r:id="rId9"/>
    <sheet name="Dashboard " sheetId="3" r:id="rId10"/>
  </sheets>
  <definedNames>
    <definedName name="_xlchart.v1.0" hidden="1">'Waterfall chart '!$D$4:$D$7</definedName>
    <definedName name="_xlchart.v1.1" hidden="1">'Waterfall chart '!$E$3</definedName>
    <definedName name="_xlchart.v1.11" hidden="1">'Waterfall chart '!$D$4:$D$7</definedName>
    <definedName name="_xlchart.v1.12" hidden="1">'Waterfall chart '!$E$3</definedName>
    <definedName name="_xlchart.v1.13" hidden="1">'Waterfall chart '!$E$4:$E$7</definedName>
    <definedName name="_xlchart.v1.2" hidden="1">'Waterfall chart '!$E$4:$E$7</definedName>
    <definedName name="_xlchart.v5.10" hidden="1">'Map chart'!$F$4:$F$52</definedName>
    <definedName name="_xlchart.v5.3" hidden="1">'Map chart'!$E$3</definedName>
    <definedName name="_xlchart.v5.4" hidden="1">'Map chart'!$E$4:$E$52</definedName>
    <definedName name="_xlchart.v5.5" hidden="1">'Map chart'!$F$3</definedName>
    <definedName name="_xlchart.v5.6" hidden="1">'Map chart'!$F$4:$F$52</definedName>
    <definedName name="_xlchart.v5.7" hidden="1">'Map chart'!$E$3</definedName>
    <definedName name="_xlchart.v5.8" hidden="1">'Map chart'!$E$4:$E$52</definedName>
    <definedName name="_xlchart.v5.9" hidden="1">'Map chart'!$F$3</definedName>
    <definedName name="_xlcn.WorksheetConnection_Book1Table1_11" hidden="1">Table1_1[]</definedName>
    <definedName name="ExternalData_1" localSheetId="8" hidden="1">Orders!$A$1:$U$9995</definedName>
    <definedName name="Slicer_Order_Date__Quarter">#N/A</definedName>
    <definedName name="Slicer_Region">#N/A</definedName>
    <definedName name="Slicer_Segment">#N/A</definedName>
    <definedName name="Slicer_Year">#N/A</definedName>
    <definedName name="Timeline_Order_Date">#N/A</definedName>
    <definedName name="Timeline_Ship_Dat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s>
  <extLst>
    <ext xmlns:x14="http://schemas.microsoft.com/office/spreadsheetml/2009/9/main" uri="{876F7934-8845-4945-9796-88D515C7AA90}">
      <x14:pivotCaches>
        <pivotCache cacheId="12" r:id="rId23"/>
        <pivotCache cacheId="13"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4" r:id="rId29"/>
      </x15:timelineCachePivotCaches>
    </ext>
    <ext xmlns:x15="http://schemas.microsoft.com/office/spreadsheetml/2010/11/main" uri="{D0CA8CA8-9F24-4464-BF8E-62219DCF47F9}">
      <x15:timelineCacheRefs>
        <x15:timelineCacheRef r:id="rId30"/>
        <x15:timelineCacheRef r:id="rId3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1" name="Table1_1" connection="WorksheetConnection_Book1!Table1_1"/>
          <x15:modelTable id="Calendar" name="Calendar" connection="Connection"/>
        </x15:modelTables>
        <x15:modelRelationships>
          <x15:modelRelationship fromTable="Table1_1" fromColumn="Order Date" toTable="Calendar" toColumn="Date"/>
        </x15:modelRelationships>
        <x15:extLst>
          <ext xmlns:x16="http://schemas.microsoft.com/office/spreadsheetml/2014/11/main" uri="{9835A34E-60A6-4A7C-AAB8-D5F71C897F49}">
            <x16:modelTimeGroupings>
              <x16:modelTimeGrouping tableName="Table1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0" l="1"/>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4" i="10"/>
  <c r="E9" i="13"/>
  <c r="D9" i="13"/>
  <c r="C9" i="13"/>
  <c r="B9" i="13"/>
  <c r="N17" i="12"/>
  <c r="K17" i="12"/>
  <c r="H17" i="12"/>
  <c r="E17" i="12"/>
  <c r="B17" i="12"/>
  <c r="F9" i="13"/>
  <c r="F6" i="10"/>
  <c r="F52" i="10"/>
  <c r="F15" i="10"/>
  <c r="F28" i="10"/>
  <c r="F21" i="10"/>
  <c r="F34" i="10"/>
  <c r="F43" i="10"/>
  <c r="F22" i="10"/>
  <c r="F35" i="10"/>
  <c r="F19" i="10"/>
  <c r="F20" i="10"/>
  <c r="F17" i="10"/>
  <c r="F26" i="10"/>
  <c r="F32" i="10"/>
  <c r="F50" i="10"/>
  <c r="F39" i="10"/>
  <c r="F33" i="10"/>
  <c r="F10" i="10"/>
  <c r="F46" i="10"/>
  <c r="F36" i="10"/>
  <c r="F24" i="10"/>
  <c r="F23" i="10"/>
  <c r="F29" i="10"/>
  <c r="F45" i="10"/>
  <c r="E6" i="7"/>
  <c r="F49" i="10"/>
  <c r="F47" i="10"/>
  <c r="F8" i="10"/>
  <c r="F38" i="10"/>
  <c r="F25" i="10"/>
  <c r="F7" i="10"/>
  <c r="F9" i="10"/>
  <c r="E4" i="7"/>
  <c r="F37" i="10"/>
  <c r="F13" i="10"/>
  <c r="F51" i="10"/>
  <c r="F42" i="10"/>
  <c r="F30" i="10"/>
  <c r="F16" i="10"/>
  <c r="F4" i="10"/>
  <c r="F44" i="10"/>
  <c r="F41" i="10"/>
  <c r="F14" i="10"/>
  <c r="F27" i="10"/>
  <c r="F12" i="10"/>
  <c r="F5" i="10"/>
  <c r="F31" i="10"/>
  <c r="E5" i="7"/>
  <c r="F11" i="10"/>
  <c r="F48" i="10"/>
  <c r="F40" i="10"/>
  <c r="F18" i="10"/>
  <c r="E7" i="7" l="1"/>
  <c r="D7" i="7"/>
  <c r="D5" i="7"/>
  <c r="D6" i="7"/>
  <c r="D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BA6737-E487-4BCD-A4E9-8D1DDF831C18}" name="Connection" type="104" refreshedVersion="0" background="1">
    <extLst>
      <ext xmlns:x15="http://schemas.microsoft.com/office/spreadsheetml/2010/11/main" uri="{DE250136-89BD-433C-8126-D09CA5730AF9}">
        <x15:connection id="Calendar"/>
      </ext>
    </extLst>
  </connection>
  <connection id="2" xr16:uid="{2D54801F-6DC2-478E-B06A-A08A39C541B5}"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3" xr16:uid="{71B874DF-72D8-406D-BFC3-3554B191507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58944E2B-15E6-419D-8598-7FFE2EAA2851}" name="WorksheetConnection_Book1!Table1_1" type="102" refreshedVersion="8" minRefreshableVersion="5">
    <extLst>
      <ext xmlns:x15="http://schemas.microsoft.com/office/spreadsheetml/2010/11/main" uri="{DE250136-89BD-433C-8126-D09CA5730AF9}">
        <x15:connection id="Table1_1" autoDelete="1">
          <x15:rangePr sourceName="_xlcn.WorksheetConnection_Book1Table1_11"/>
        </x15:connection>
      </ext>
    </extLst>
  </connection>
</connections>
</file>

<file path=xl/sharedStrings.xml><?xml version="1.0" encoding="utf-8"?>
<sst xmlns="http://schemas.openxmlformats.org/spreadsheetml/2006/main" count="130143" uniqueCount="10970">
  <si>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</si>
  <si>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</si>
  <si>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</si>
  <si>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</si>
  <si>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</si>
  <si>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</si>
  <si>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</si>
  <si>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</si>
  <si>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</si>
  <si>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</si>
  <si>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</si>
  <si>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</si>
  <si>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</si>
  <si>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</si>
  <si>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</si>
  <si>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</si>
  <si>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</si>
  <si>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</si>
  <si>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</si>
  <si>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</si>
  <si>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</si>
  <si>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</si>
  <si>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</si>
  <si>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</si>
  <si>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</si>
  <si>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</si>
  <si>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</si>
  <si>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</si>
  <si>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</si>
  <si>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</si>
  <si>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</si>
  <si>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</si>
  <si>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</si>
  <si>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</si>
  <si>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</si>
  <si>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</si>
  <si>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</si>
  <si>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</si>
  <si>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</si>
  <si>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</si>
  <si>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</si>
  <si>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</si>
  <si>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</si>
  <si>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</si>
  <si>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</si>
  <si>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</si>
  <si>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</si>
  <si>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</si>
  <si>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</si>
  <si>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</si>
  <si>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</si>
  <si>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</si>
  <si>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</si>
  <si>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</si>
  <si>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</si>
  <si>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</si>
  <si>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</si>
  <si>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</si>
  <si>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</si>
  <si>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</si>
  <si>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</si>
  <si>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</si>
  <si>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</si>
  <si>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</si>
  <si>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</si>
  <si>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</si>
  <si>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</si>
  <si>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</si>
  <si>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</si>
  <si>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</si>
  <si>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</si>
  <si>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</si>
  <si>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</si>
  <si>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</si>
  <si>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</si>
  <si>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</si>
  <si>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</si>
  <si>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</si>
  <si>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</si>
  <si>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</si>
  <si>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</si>
  <si>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</si>
  <si>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</si>
  <si>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</si>
  <si>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</si>
  <si>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</si>
  <si>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</si>
  <si>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</si>
  <si>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</si>
  <si>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</si>
  <si>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</si>
  <si>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</si>
  <si>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</si>
  <si>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</si>
  <si>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</si>
  <si>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</si>
  <si>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</si>
  <si>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</si>
  <si>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</si>
  <si>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</si>
  <si>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</si>
  <si>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</si>
  <si>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</si>
  <si>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</si>
  <si>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</si>
  <si>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</si>
  <si>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</si>
  <si>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</si>
  <si>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</si>
  <si>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</si>
  <si>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</si>
  <si>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</si>
  <si>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</si>
  <si>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</si>
  <si>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</si>
  <si>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</si>
  <si>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</si>
  <si>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</si>
  <si>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</si>
  <si>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</si>
  <si>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</si>
  <si>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</si>
  <si>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</si>
  <si>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</si>
  <si>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</si>
  <si>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</si>
  <si>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</si>
  <si>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</si>
  <si>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</si>
  <si>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</si>
  <si>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</si>
  <si>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</si>
  <si>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</si>
  <si>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</si>
  <si>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</si>
  <si>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</si>
  <si>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</si>
  <si>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</si>
  <si>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</si>
  <si>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</si>
  <si>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</si>
  <si>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</si>
  <si>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</si>
  <si>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</si>
  <si>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</si>
  <si>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</si>
  <si>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</si>
  <si>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</si>
  <si>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</si>
  <si>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</si>
  <si>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</si>
  <si>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</si>
  <si>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</si>
  <si>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</si>
  <si>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</si>
  <si>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</si>
  <si>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</si>
  <si>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</si>
  <si>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</si>
  <si>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</si>
  <si>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</si>
  <si>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</si>
  <si>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</si>
  <si>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</si>
  <si>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</si>
  <si>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</si>
  <si>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</si>
  <si>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</si>
  <si>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</si>
  <si>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</si>
  <si>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</si>
  <si>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</si>
  <si>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</si>
  <si>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</si>
  <si>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</si>
  <si>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</si>
  <si>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</si>
  <si>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</si>
  <si>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</si>
  <si>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</si>
  <si>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</si>
  <si>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</si>
  <si>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</si>
  <si>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</si>
  <si>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</si>
  <si>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</si>
  <si>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</si>
  <si>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</si>
  <si>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</si>
  <si>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</si>
  <si>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</si>
  <si>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</si>
  <si>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</si>
  <si>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</si>
  <si>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</si>
  <si>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</si>
  <si>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</si>
  <si>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</si>
  <si>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</si>
  <si>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</si>
  <si>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</si>
  <si>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</si>
  <si>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</si>
  <si>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</si>
  <si>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</si>
  <si>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</si>
  <si>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</si>
  <si>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</si>
  <si>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</si>
  <si>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</si>
  <si>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</si>
  <si>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</si>
  <si>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</si>
  <si>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</si>
  <si>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</si>
  <si>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</si>
  <si>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</si>
  <si>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</si>
  <si>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</si>
  <si>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</si>
  <si>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</si>
  <si>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</si>
  <si>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</si>
  <si>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</si>
  <si>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</si>
  <si>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</si>
  <si>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</si>
  <si>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</si>
  <si>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</si>
  <si>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</si>
  <si>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</si>
  <si>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</si>
  <si>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</si>
  <si>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</si>
  <si>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</si>
  <si>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</si>
  <si>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</si>
  <si>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</si>
  <si>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</si>
  <si>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</si>
  <si>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</si>
  <si>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</si>
  <si>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</si>
  <si>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</si>
  <si>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</si>
  <si>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</si>
  <si>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</si>
  <si>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</si>
  <si>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</si>
  <si>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</si>
  <si>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</si>
  <si>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</si>
  <si>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</si>
  <si>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</si>
  <si>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</si>
  <si>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</si>
  <si>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</si>
  <si>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</si>
  <si>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</si>
  <si>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</si>
  <si>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</si>
  <si>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</si>
  <si>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</si>
  <si>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</si>
  <si>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</si>
  <si>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</si>
  <si>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</si>
  <si>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</si>
  <si>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</si>
  <si>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</si>
  <si>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</si>
  <si>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</si>
  <si>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</si>
  <si>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</si>
  <si>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</si>
  <si>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</si>
  <si>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</si>
  <si>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</si>
  <si>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</si>
  <si>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</si>
  <si>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</si>
  <si>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</si>
  <si>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</si>
  <si>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</si>
  <si>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</si>
  <si>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</si>
  <si>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</si>
  <si>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</si>
  <si>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</si>
  <si>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</si>
  <si>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</si>
  <si>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</si>
  <si>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</si>
  <si>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</si>
  <si>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</si>
  <si>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</si>
  <si>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</si>
  <si>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</si>
  <si>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</si>
  <si>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</si>
  <si>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</si>
  <si>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</si>
  <si>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</si>
  <si>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</si>
  <si>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</si>
  <si>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</si>
  <si>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</si>
  <si>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</si>
  <si>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</si>
  <si>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</si>
  <si>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</si>
  <si>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</si>
  <si>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</si>
  <si>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</si>
  <si>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</si>
  <si>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</si>
  <si>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</si>
  <si>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</si>
  <si>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</si>
  <si>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</si>
  <si>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</si>
  <si>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</si>
  <si>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</si>
  <si>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</si>
  <si>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</si>
  <si>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</si>
  <si>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</si>
  <si>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</si>
  <si>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</si>
  <si>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</si>
  <si>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</si>
  <si>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</si>
  <si>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</si>
  <si>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</si>
  <si>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</si>
  <si>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</si>
  <si>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</si>
  <si>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</si>
  <si>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</si>
  <si>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</si>
  <si>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</si>
  <si>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</si>
  <si>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</si>
  <si>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</si>
  <si>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</si>
  <si>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</si>
  <si>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</si>
  <si>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</si>
  <si>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</si>
  <si>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</si>
  <si>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</si>
  <si>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</si>
  <si>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</si>
  <si>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</si>
  <si>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</si>
  <si>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</si>
  <si>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</si>
  <si>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</si>
  <si>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</si>
  <si>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</si>
  <si>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</si>
  <si>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</si>
  <si>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</si>
  <si>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</si>
  <si>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</si>
  <si>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</si>
  <si>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</si>
  <si>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</si>
  <si>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</si>
  <si>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</si>
  <si>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</si>
  <si>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</si>
  <si>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</si>
  <si>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</si>
  <si>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</si>
  <si>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</si>
  <si>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</si>
  <si>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</si>
  <si>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</si>
  <si>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</si>
  <si>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</si>
  <si>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</si>
  <si>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</si>
  <si>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</si>
  <si>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</si>
  <si>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</si>
  <si>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</si>
  <si>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</si>
  <si>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</si>
  <si>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</si>
  <si>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</si>
  <si>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</si>
  <si>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</si>
  <si>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</si>
  <si>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</si>
  <si>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</si>
  <si>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</si>
  <si>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</si>
  <si>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</si>
  <si>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</si>
  <si>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</si>
  <si>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</si>
  <si>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</si>
  <si>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</si>
  <si>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</si>
  <si>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</si>
  <si>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</si>
  <si>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</si>
  <si>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</si>
  <si>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</si>
  <si>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</si>
  <si>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</si>
  <si>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</si>
  <si>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</si>
  <si>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</si>
  <si>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</si>
  <si>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</si>
  <si>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</si>
  <si>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</si>
  <si>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</si>
  <si>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</si>
  <si>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</si>
  <si>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</si>
  <si>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</si>
  <si>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</si>
  <si>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</si>
  <si>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</si>
  <si>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</si>
  <si>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</si>
  <si>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</si>
  <si>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</si>
  <si>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</si>
  <si>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</si>
  <si>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</si>
  <si>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</si>
  <si>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</si>
  <si>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</si>
  <si>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</si>
  <si>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</si>
  <si>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</si>
  <si>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</si>
  <si>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</si>
  <si>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</si>
  <si>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</si>
  <si>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</si>
  <si>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</si>
  <si>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</si>
  <si>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</si>
  <si>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</si>
  <si>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</si>
  <si>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</si>
  <si>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</si>
  <si>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</si>
  <si>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</si>
  <si>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</si>
  <si>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</si>
  <si>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</si>
  <si>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</si>
  <si>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</si>
  <si>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</si>
  <si>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</si>
  <si>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</si>
  <si>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</si>
  <si>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</si>
  <si>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</si>
  <si>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</si>
  <si>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</si>
  <si>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</si>
  <si>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</si>
  <si>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</si>
  <si>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</si>
  <si>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</si>
  <si>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</si>
  <si>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</si>
  <si>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</si>
  <si>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</si>
  <si>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</si>
  <si>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</si>
  <si>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</si>
  <si>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</si>
  <si>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</si>
  <si>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</si>
  <si>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</si>
  <si>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</si>
  <si>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</si>
  <si>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</si>
  <si>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</si>
  <si>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</si>
  <si>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</si>
  <si>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</si>
  <si>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</si>
  <si>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</si>
  <si>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</si>
  <si>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</si>
  <si>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</si>
  <si>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</si>
  <si>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</si>
  <si>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</si>
  <si>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</si>
  <si>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</si>
  <si>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</si>
  <si>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</si>
  <si>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</si>
  <si>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</si>
  <si>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</si>
  <si>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</si>
  <si>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</si>
  <si>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</si>
  <si>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</si>
  <si>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</si>
  <si>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</si>
  <si>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</si>
  <si>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</si>
  <si>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</si>
  <si>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</si>
  <si>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</si>
  <si>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</si>
  <si>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</si>
  <si>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</si>
  <si>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</si>
  <si>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</si>
  <si>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</si>
  <si>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</si>
  <si>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</si>
  <si>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</si>
  <si>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</si>
  <si>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</si>
  <si>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</si>
  <si>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</si>
  <si>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</si>
  <si>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</si>
  <si>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</si>
  <si>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</si>
  <si>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</si>
  <si>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</si>
  <si>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</si>
  <si>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</si>
  <si>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</si>
  <si>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</si>
  <si>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</si>
  <si>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</si>
  <si>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</si>
  <si>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</si>
  <si>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</si>
  <si>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</si>
  <si>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</si>
  <si>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</si>
  <si>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</si>
  <si>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</si>
  <si>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</si>
  <si>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</si>
  <si>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</si>
  <si>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</si>
  <si>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</si>
  <si>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</si>
  <si>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</si>
  <si>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</si>
  <si>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</si>
  <si>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</si>
  <si>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</si>
  <si>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</si>
  <si>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</si>
  <si>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</si>
  <si>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</si>
  <si>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</si>
  <si>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</si>
  <si>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</si>
  <si>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</si>
  <si>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</si>
  <si>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</si>
  <si>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</si>
  <si>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</si>
  <si>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</si>
  <si>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</si>
  <si>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</si>
  <si>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</si>
  <si>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</si>
  <si>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</si>
  <si>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</si>
  <si>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</si>
  <si>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</si>
  <si>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</si>
  <si>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</si>
  <si>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</si>
  <si>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</si>
  <si>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</si>
  <si>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</si>
  <si>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</si>
  <si>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</si>
  <si>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</si>
  <si>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</si>
  <si>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</si>
  <si>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</si>
  <si>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</si>
  <si>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</si>
  <si>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</si>
  <si>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</si>
  <si>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</si>
  <si>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</si>
  <si>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</si>
  <si>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</si>
  <si>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</si>
  <si>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</si>
  <si>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</si>
  <si>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</si>
  <si>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</si>
  <si>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</si>
  <si>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</si>
  <si>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</si>
  <si>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</si>
  <si>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</si>
  <si>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</si>
  <si>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</si>
  <si>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</si>
  <si>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</si>
  <si>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</si>
  <si>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</si>
  <si>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</si>
  <si>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</si>
  <si>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</si>
  <si>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</si>
  <si>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</si>
  <si>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</si>
  <si>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</si>
  <si>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</si>
  <si>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</si>
  <si>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</si>
  <si>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</si>
  <si>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</si>
  <si>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</si>
  <si>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</si>
  <si>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</si>
  <si>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</si>
  <si>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</si>
  <si>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</si>
  <si>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</si>
  <si>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</si>
  <si>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</si>
  <si>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</si>
  <si>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</si>
  <si>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</si>
  <si>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</si>
  <si>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</si>
  <si>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</si>
  <si>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</si>
  <si>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</si>
  <si>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</si>
  <si>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</si>
  <si>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</si>
  <si>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</si>
  <si>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</si>
  <si>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</si>
  <si>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</si>
  <si>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</si>
  <si>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</si>
  <si>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</si>
  <si>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</si>
  <si>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</si>
  <si>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</si>
  <si>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</si>
  <si>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</si>
  <si>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</si>
  <si>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</si>
  <si>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</si>
  <si>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</si>
  <si>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</si>
  <si>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</si>
  <si>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</si>
  <si>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</si>
  <si>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</si>
  <si>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</si>
  <si>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</si>
  <si>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</si>
  <si>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</si>
  <si>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</si>
  <si>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</si>
  <si>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</si>
  <si>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</si>
  <si>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</si>
  <si>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</si>
  <si>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</si>
  <si>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</si>
  <si>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</si>
  <si>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</si>
  <si>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</si>
  <si>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</si>
  <si>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</si>
  <si>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</si>
  <si>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</si>
  <si>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</si>
  <si>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</si>
  <si>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</si>
  <si>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</si>
  <si>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</si>
  <si>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</si>
  <si>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</si>
  <si>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</si>
  <si>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</si>
  <si>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</si>
  <si>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</si>
  <si>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</si>
  <si>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</si>
  <si>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</si>
  <si>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</si>
  <si>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</si>
  <si>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</si>
  <si>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</si>
  <si>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</si>
  <si>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</si>
  <si>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</si>
  <si>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</si>
  <si>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</si>
  <si>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</si>
  <si>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</si>
  <si>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</si>
  <si>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</si>
  <si>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</si>
  <si>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</si>
  <si>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</si>
  <si>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</si>
  <si>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</si>
  <si>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</si>
  <si>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</si>
  <si>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</si>
  <si>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</si>
  <si>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</si>
  <si>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</si>
  <si>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</si>
  <si>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</si>
  <si>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</si>
  <si>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</si>
  <si>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</si>
  <si>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</si>
  <si>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</si>
  <si>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</si>
  <si>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</si>
  <si>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</si>
  <si>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</si>
  <si>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</si>
  <si>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</si>
  <si>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</si>
  <si>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</si>
  <si>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</si>
  <si>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</si>
  <si>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</si>
  <si>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</si>
  <si>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</si>
  <si>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</si>
  <si>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</si>
  <si>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</si>
  <si>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</si>
  <si>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</si>
  <si>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</si>
  <si>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</si>
  <si>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</si>
  <si>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</si>
  <si>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</si>
  <si>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</si>
  <si>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</si>
  <si>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</si>
  <si>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</si>
  <si>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</si>
  <si>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</si>
  <si>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</si>
  <si>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</si>
  <si>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</si>
  <si>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</si>
  <si>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</si>
  <si>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</si>
  <si>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</si>
  <si>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</si>
  <si>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</si>
  <si>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</si>
  <si>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</si>
  <si>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</si>
  <si>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</si>
  <si>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</si>
  <si>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</si>
  <si>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</si>
  <si>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</si>
  <si>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</si>
  <si>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</si>
  <si>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</si>
  <si>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</si>
  <si>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</si>
  <si>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</si>
  <si>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</si>
  <si>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</si>
  <si>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</si>
  <si>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</si>
  <si>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</si>
  <si>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</si>
  <si>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</si>
  <si>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</si>
  <si>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</si>
  <si>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</si>
  <si>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</si>
  <si>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</si>
  <si>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</si>
  <si>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</si>
  <si>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</si>
  <si>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</si>
  <si>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</si>
  <si>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</si>
  <si>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</si>
  <si>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</si>
  <si>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</si>
  <si>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</si>
  <si>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</si>
  <si>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</si>
  <si>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</si>
  <si>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</si>
  <si>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</si>
  <si>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</si>
  <si>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</si>
  <si>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</si>
  <si>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</si>
  <si>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</si>
  <si>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</si>
  <si>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</si>
  <si>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</si>
  <si>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</si>
  <si>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</si>
  <si>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</si>
  <si>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</si>
  <si>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</si>
  <si>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</si>
  <si>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</si>
  <si>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</si>
  <si>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</si>
  <si>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</si>
  <si>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</si>
  <si>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</si>
  <si>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</si>
  <si>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</si>
  <si>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</si>
  <si>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</si>
  <si>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</si>
  <si>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</si>
  <si>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</si>
  <si>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</si>
  <si>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</si>
  <si>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</si>
  <si>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</si>
  <si>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</si>
  <si>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</si>
  <si>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</si>
  <si>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</si>
  <si>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</si>
  <si>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</si>
  <si>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</si>
  <si>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</si>
  <si>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</si>
  <si>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</si>
  <si>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</si>
  <si>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</si>
  <si>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</si>
  <si>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</si>
  <si>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</si>
  <si>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</si>
  <si>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</si>
  <si>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</si>
  <si>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</si>
  <si>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</si>
  <si>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</si>
  <si>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</si>
  <si>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</si>
  <si>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</si>
  <si>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</si>
  <si>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</si>
  <si>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</si>
  <si>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</si>
  <si>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</si>
  <si>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</si>
  <si>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</si>
  <si>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</si>
  <si>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</si>
  <si>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</si>
  <si>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</si>
  <si>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</si>
  <si>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</si>
  <si>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</si>
  <si>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</si>
  <si>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</si>
  <si>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</si>
  <si>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</si>
  <si>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</si>
  <si>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</si>
  <si>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</si>
  <si>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</si>
  <si>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</si>
  <si>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</si>
  <si>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</si>
  <si>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</si>
  <si>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</si>
  <si>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</si>
  <si>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</si>
  <si>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</si>
  <si>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</si>
  <si>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</si>
  <si>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</si>
  <si>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</si>
  <si>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</si>
  <si>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</si>
  <si>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</si>
  <si>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</si>
  <si>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</si>
  <si>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</si>
  <si>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</si>
  <si>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</si>
  <si>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</si>
  <si>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</si>
  <si>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</si>
  <si>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</si>
  <si>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</si>
  <si>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</si>
  <si>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</si>
  <si>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</si>
  <si>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</si>
  <si>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</si>
  <si>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</si>
  <si>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</si>
  <si>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</si>
  <si>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</si>
  <si>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</si>
  <si>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</si>
  <si>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</si>
  <si>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</si>
  <si>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</si>
  <si>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</si>
  <si>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</si>
  <si>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</si>
  <si>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</si>
  <si>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</si>
  <si>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</si>
  <si>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</si>
  <si>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</si>
  <si>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</si>
  <si>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</si>
  <si>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</si>
  <si>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</si>
  <si>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</si>
  <si>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</si>
  <si>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</si>
  <si>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</si>
  <si>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</si>
  <si>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</si>
  <si>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</si>
  <si>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</si>
  <si>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</si>
  <si>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</si>
  <si>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</si>
  <si>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</si>
  <si>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</si>
  <si>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</si>
  <si>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</si>
  <si>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</si>
  <si>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</si>
  <si>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</si>
  <si>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</si>
  <si>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</si>
  <si>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</si>
  <si>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</si>
  <si>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</si>
  <si>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</si>
  <si>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</si>
  <si>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</si>
  <si>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</si>
  <si>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</si>
  <si>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</si>
  <si>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</si>
  <si>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</si>
  <si>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</si>
  <si>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</si>
  <si>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</si>
  <si>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</si>
  <si>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</si>
  <si>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</si>
  <si>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</si>
  <si>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</si>
  <si>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</si>
  <si>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</si>
  <si>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</si>
  <si>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</si>
  <si>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</si>
  <si>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</si>
  <si>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</si>
  <si>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</si>
  <si>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</si>
  <si>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</si>
  <si>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</si>
  <si>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</si>
  <si>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</si>
  <si>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</si>
  <si>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</si>
  <si>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</si>
  <si>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</si>
  <si>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</si>
  <si>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</si>
  <si>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</si>
  <si>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</si>
  <si>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</si>
  <si>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</si>
  <si>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</si>
  <si>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</si>
  <si>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</si>
  <si>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</si>
  <si>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</si>
  <si>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</si>
  <si>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</si>
  <si>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</si>
  <si>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</si>
  <si>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</si>
  <si>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</si>
  <si>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</si>
  <si>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</si>
  <si>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</si>
  <si>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</si>
  <si>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</si>
  <si>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</si>
  <si>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</si>
  <si>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</si>
  <si>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</si>
  <si>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</si>
  <si>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</si>
  <si>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</si>
  <si>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</si>
  <si>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</si>
  <si>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</si>
  <si>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</si>
  <si>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</si>
  <si>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</si>
  <si>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</si>
  <si>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</si>
  <si>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</si>
  <si>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</si>
  <si>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</si>
  <si>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</si>
  <si>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</si>
  <si>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</si>
  <si>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</si>
  <si>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</si>
  <si>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</si>
  <si>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</si>
  <si>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</si>
  <si>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</si>
  <si>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</si>
  <si>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</si>
  <si>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</si>
  <si>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</si>
  <si>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</si>
  <si>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</si>
  <si>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</si>
  <si>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</si>
  <si>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</si>
  <si>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</si>
  <si>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</si>
  <si>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</si>
  <si>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</si>
  <si>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</si>
  <si>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</si>
  <si>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</si>
  <si>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</si>
  <si>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</si>
  <si>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</si>
  <si>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</si>
  <si>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</si>
  <si>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</si>
  <si>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</si>
  <si>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</si>
  <si>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</si>
  <si>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</si>
  <si>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</si>
  <si>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</si>
  <si>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</si>
  <si>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</si>
  <si>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</si>
  <si>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</si>
  <si>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</si>
  <si>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</si>
  <si>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</si>
  <si>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</si>
  <si>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</si>
  <si>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</si>
  <si>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</si>
  <si>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</si>
  <si>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</si>
  <si>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</si>
  <si>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</si>
  <si>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</si>
  <si>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</si>
  <si>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</si>
  <si>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</si>
  <si>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</si>
  <si>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</si>
  <si>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</si>
  <si>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</si>
  <si>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</si>
  <si>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</si>
  <si>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</si>
  <si>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</si>
  <si>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</si>
  <si>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</si>
  <si>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</si>
  <si>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</si>
  <si>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</si>
  <si>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</si>
  <si>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</si>
  <si>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</si>
  <si>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</si>
  <si>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</si>
  <si>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</si>
  <si>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</si>
  <si>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</si>
  <si>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</si>
  <si>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</si>
  <si>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</si>
  <si>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</si>
  <si>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</si>
  <si>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</si>
  <si>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</si>
  <si>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</si>
  <si>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</si>
  <si>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</si>
  <si>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</si>
  <si>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</si>
  <si>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</si>
  <si>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</si>
  <si>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</si>
  <si>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</si>
  <si>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</si>
  <si>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</si>
  <si>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</si>
  <si>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</si>
  <si>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</si>
  <si>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</si>
  <si>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</si>
  <si>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</si>
  <si>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</si>
  <si>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</si>
  <si>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</si>
  <si>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</si>
  <si>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</si>
  <si>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</si>
  <si>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</si>
  <si>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</si>
  <si>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</si>
  <si>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</si>
  <si>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</si>
  <si>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</si>
  <si>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</si>
  <si>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</si>
  <si>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</si>
  <si>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</si>
  <si>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</si>
  <si>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</si>
  <si>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</si>
  <si>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</si>
  <si>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</si>
  <si>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</si>
  <si>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</si>
  <si>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</si>
  <si>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</si>
  <si>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</si>
  <si>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</si>
  <si>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</si>
  <si>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</si>
  <si>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</si>
  <si>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</si>
  <si>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</si>
  <si>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</si>
  <si>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</si>
  <si>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</si>
  <si>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</si>
  <si>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</si>
  <si>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</si>
  <si>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</si>
  <si>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</si>
  <si>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</si>
  <si>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</si>
  <si>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</si>
  <si>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</si>
  <si>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</si>
  <si>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</si>
  <si>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</si>
  <si>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</si>
  <si>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</si>
  <si>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</si>
  <si>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</si>
  <si>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</si>
  <si>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</si>
  <si>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</si>
  <si>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</si>
  <si>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</si>
  <si>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</si>
  <si>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</si>
  <si>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</si>
  <si>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</si>
  <si>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</si>
  <si>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</si>
  <si>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</si>
  <si>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</si>
  <si>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</si>
  <si>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</si>
  <si>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</si>
  <si>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</si>
  <si>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</si>
  <si>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</si>
  <si>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</si>
  <si>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</si>
  <si>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</si>
  <si>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</si>
  <si>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</si>
  <si>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</si>
  <si>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</si>
  <si>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</si>
  <si>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</si>
  <si>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</si>
  <si>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</si>
  <si>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</si>
  <si>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</si>
  <si>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</si>
  <si>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</si>
  <si>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</si>
  <si>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</si>
  <si>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</si>
  <si>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</si>
  <si>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</si>
  <si>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</si>
  <si>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</si>
  <si>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</si>
  <si>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</si>
  <si>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</si>
  <si>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</si>
  <si>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</si>
  <si>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</si>
  <si>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</si>
  <si>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</si>
  <si>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</si>
  <si>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</si>
  <si>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</si>
  <si>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</si>
  <si>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</si>
  <si>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</si>
  <si>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</si>
  <si>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</si>
  <si>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</si>
  <si>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</si>
  <si>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</si>
  <si>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</si>
  <si>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</si>
  <si>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</si>
  <si>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</si>
  <si>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</si>
  <si>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</si>
  <si>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</si>
  <si>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</si>
  <si>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</si>
  <si>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</si>
  <si>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</si>
  <si>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</si>
  <si>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</si>
  <si>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</si>
  <si>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</si>
  <si>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</si>
  <si>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</si>
  <si>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</si>
  <si>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</si>
  <si>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</si>
  <si>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</si>
  <si>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</si>
  <si>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</si>
  <si>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</si>
  <si>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</si>
  <si>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</si>
  <si>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</si>
  <si>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</si>
  <si>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</si>
  <si>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</si>
  <si>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</si>
  <si>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</si>
  <si>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</si>
  <si>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</si>
  <si>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</si>
  <si>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</si>
  <si>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</si>
  <si>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</si>
  <si>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</si>
  <si>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</si>
  <si>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</si>
  <si>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</si>
  <si>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</si>
  <si>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</si>
  <si>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</si>
  <si>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</si>
  <si>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</si>
  <si>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</si>
  <si>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</si>
  <si>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</si>
  <si>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</si>
  <si>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</si>
  <si>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</si>
  <si>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</si>
  <si>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</si>
  <si>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</si>
  <si>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</si>
  <si>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</si>
  <si>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</si>
  <si>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</si>
  <si>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</si>
  <si>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</si>
  <si>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</si>
  <si>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</si>
  <si>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</si>
  <si>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</si>
  <si>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</si>
  <si>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</si>
  <si>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</si>
  <si>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</si>
  <si>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</si>
  <si>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</si>
  <si>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</si>
  <si>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</si>
  <si>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</si>
  <si>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</si>
  <si>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</si>
  <si>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</si>
  <si>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</si>
  <si>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</si>
  <si>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</si>
  <si>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</si>
  <si>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</si>
  <si>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</si>
  <si>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</si>
  <si>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</si>
  <si>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</si>
  <si>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</si>
  <si>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</si>
  <si>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</si>
  <si>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</si>
  <si>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</si>
  <si>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</si>
  <si>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</si>
  <si>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</si>
  <si>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</si>
  <si>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</si>
  <si>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</si>
  <si>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</si>
  <si>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</si>
  <si>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</si>
  <si>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</si>
  <si>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</si>
  <si>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</si>
  <si>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</si>
  <si>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</si>
  <si>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</si>
  <si>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</si>
  <si>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</si>
  <si>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</si>
  <si>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</si>
  <si>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</si>
  <si>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</si>
  <si>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</si>
  <si>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</si>
  <si>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</si>
  <si>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</si>
  <si>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</si>
  <si>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</si>
  <si>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</si>
  <si>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</si>
  <si>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</si>
  <si>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</si>
  <si>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</si>
  <si>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</si>
  <si>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</si>
  <si>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</si>
  <si>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</si>
  <si>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</si>
  <si>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</si>
  <si>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</si>
  <si>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</si>
  <si>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</si>
  <si>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</si>
  <si>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</si>
  <si>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</si>
  <si>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</si>
  <si>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</si>
  <si>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</si>
  <si>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</si>
  <si>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</si>
  <si>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</si>
  <si>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</si>
  <si>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</si>
  <si>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</si>
  <si>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</si>
  <si>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</si>
  <si>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</si>
  <si>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</si>
  <si>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</si>
  <si>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</si>
  <si>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</si>
  <si>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</si>
  <si>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</si>
  <si>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</si>
  <si>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</si>
  <si>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</si>
  <si>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</si>
  <si>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</si>
  <si>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</si>
  <si>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</si>
  <si>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</si>
  <si>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</si>
  <si>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</si>
  <si>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</si>
  <si>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</si>
  <si>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</si>
  <si>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</si>
  <si>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</si>
  <si>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</si>
  <si>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</si>
  <si>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</si>
  <si>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</si>
  <si>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</si>
  <si>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</si>
  <si>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</si>
  <si>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</si>
  <si>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</si>
  <si>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</si>
  <si>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</si>
  <si>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</si>
  <si>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</si>
  <si>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</si>
  <si>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</si>
  <si>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</si>
  <si>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</si>
  <si>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</si>
  <si>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</si>
  <si>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</si>
  <si>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</si>
  <si>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</si>
  <si>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</si>
  <si>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</si>
  <si>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</si>
  <si>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</si>
  <si>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</si>
  <si>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</si>
  <si>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</si>
  <si>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</si>
  <si>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</si>
  <si>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</si>
  <si>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</si>
  <si>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</si>
  <si>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</si>
  <si>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</si>
  <si>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</si>
  <si>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</si>
  <si>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</si>
  <si>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</si>
  <si>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</si>
  <si>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</si>
  <si>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</si>
  <si>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</si>
  <si>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</si>
  <si>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</si>
  <si>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</si>
  <si>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</si>
  <si>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</si>
  <si>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</si>
  <si>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</si>
  <si>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</si>
  <si>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</si>
  <si>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</si>
  <si>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</si>
  <si>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</si>
  <si>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</si>
  <si>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</si>
  <si>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</si>
  <si>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</si>
  <si>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</si>
  <si>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</si>
  <si>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</si>
  <si>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</si>
  <si>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</si>
  <si>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</si>
  <si>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</si>
  <si>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</si>
  <si>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</si>
  <si>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</si>
  <si>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</si>
  <si>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</si>
  <si>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</si>
  <si>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</si>
  <si>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</si>
  <si>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</si>
  <si>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</si>
  <si>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</si>
  <si>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</si>
  <si>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</si>
  <si>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</si>
  <si>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</si>
  <si>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</si>
  <si>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</si>
  <si>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</si>
  <si>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</si>
  <si>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</si>
  <si>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</si>
  <si>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</si>
  <si>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</si>
  <si>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</si>
  <si>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</si>
  <si>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</si>
  <si>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</si>
  <si>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</si>
  <si>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</si>
  <si>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</si>
  <si>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</si>
  <si>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</si>
  <si>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</si>
  <si>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</si>
  <si>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</si>
  <si>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</si>
  <si>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</si>
  <si>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</si>
  <si>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</si>
  <si>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</si>
  <si>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</si>
  <si>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</si>
  <si>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</si>
  <si>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</si>
  <si>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</si>
  <si>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</si>
  <si>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</si>
  <si>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</si>
  <si>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</si>
  <si>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</si>
  <si>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</si>
  <si>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</si>
  <si>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</si>
  <si>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</si>
  <si>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</si>
  <si>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</si>
  <si>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</si>
  <si>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</si>
  <si>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</si>
  <si>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</si>
  <si>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</si>
  <si>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</si>
  <si>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</si>
  <si>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</si>
  <si>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</si>
  <si>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</si>
  <si>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</si>
  <si>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</si>
  <si>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</si>
  <si>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</si>
  <si>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</si>
  <si>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</si>
  <si>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</si>
  <si>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</si>
  <si>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</si>
  <si>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</si>
  <si>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</si>
  <si>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</si>
  <si>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</si>
  <si>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</si>
  <si>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</si>
  <si>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</si>
  <si>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</si>
  <si>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</si>
  <si>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</si>
  <si>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</si>
  <si>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</si>
  <si>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</si>
  <si>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</si>
  <si>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</si>
  <si>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</si>
  <si>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</si>
  <si>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</si>
  <si>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</si>
  <si>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</si>
  <si>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</si>
  <si>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</si>
  <si>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</si>
  <si>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</si>
  <si>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</si>
  <si>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</si>
  <si>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</si>
  <si>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</si>
  <si>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</si>
  <si>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</si>
  <si>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</si>
  <si>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</si>
  <si>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</si>
  <si>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</si>
  <si>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</si>
  <si>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</si>
  <si>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</si>
  <si>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</si>
  <si>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</si>
  <si>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</si>
  <si>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</si>
  <si>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</si>
  <si>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</si>
  <si>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</si>
  <si>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</si>
  <si>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</si>
  <si>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</si>
  <si>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</si>
  <si>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</si>
  <si>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</si>
  <si>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</si>
  <si>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</si>
  <si>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</si>
  <si>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</si>
  <si>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</si>
  <si>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</si>
  <si>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</si>
  <si>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</si>
  <si>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</si>
  <si>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</si>
  <si>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</si>
  <si>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</si>
  <si>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</si>
  <si>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</si>
  <si>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</si>
  <si>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</si>
  <si>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</si>
  <si>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</si>
  <si>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</si>
  <si>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</si>
  <si>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</si>
  <si>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</si>
  <si>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</si>
  <si>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</si>
  <si>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</si>
  <si>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</si>
  <si>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</si>
  <si>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</si>
  <si>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</si>
  <si>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</si>
  <si>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</si>
  <si>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</si>
  <si>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</si>
  <si>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</si>
  <si>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</si>
  <si>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</si>
  <si>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</si>
  <si>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</si>
  <si>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</si>
  <si>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</si>
  <si>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</si>
  <si>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</si>
  <si>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</si>
  <si>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</si>
  <si>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</si>
  <si>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</si>
  <si>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</si>
  <si>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</si>
  <si>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</si>
  <si>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</si>
  <si>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</si>
  <si>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</si>
  <si>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</si>
  <si>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</si>
  <si>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</si>
  <si>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</si>
  <si>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</si>
  <si>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</si>
  <si>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</si>
  <si>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</si>
  <si>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</si>
  <si>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</si>
  <si>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</si>
  <si>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</si>
  <si>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</si>
  <si>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</si>
  <si>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</si>
  <si>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</si>
  <si>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</si>
  <si>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</si>
  <si>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</si>
  <si>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</si>
  <si>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</si>
  <si>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</si>
  <si>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</si>
  <si>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</si>
  <si>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</si>
  <si>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</si>
  <si>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</si>
  <si>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</si>
  <si>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</si>
  <si>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</si>
  <si>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</si>
  <si>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</si>
  <si>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</si>
  <si>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</si>
  <si>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</si>
  <si>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</si>
  <si>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</si>
  <si>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</si>
  <si>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</si>
  <si>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</si>
  <si>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</si>
  <si>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</si>
  <si>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</si>
  <si>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</si>
  <si>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</si>
  <si>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</si>
  <si>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</si>
  <si>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</si>
  <si>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</si>
  <si>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</si>
  <si>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</si>
  <si>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</si>
  <si>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</si>
  <si>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</si>
  <si>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</si>
  <si>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</si>
  <si>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</si>
  <si>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</si>
  <si>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</si>
  <si>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</si>
  <si>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</si>
  <si>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</si>
  <si>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</si>
  <si>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</si>
  <si>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</si>
  <si>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</si>
  <si>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</si>
  <si>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</si>
  <si>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</si>
  <si>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</si>
  <si>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</si>
  <si>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</si>
  <si>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</si>
  <si>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</si>
  <si>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</si>
  <si>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</si>
  <si>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</si>
  <si>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</si>
  <si>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</si>
  <si>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</si>
  <si>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</si>
  <si>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</si>
  <si>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</si>
  <si>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</si>
  <si>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</si>
  <si>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</si>
  <si>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</si>
  <si>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</si>
  <si>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</si>
  <si>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</si>
  <si>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</si>
  <si>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</si>
  <si>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</si>
  <si>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</si>
  <si>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</si>
  <si>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</si>
  <si>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</si>
  <si>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</si>
  <si>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</si>
  <si>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</si>
  <si>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</si>
  <si>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</si>
  <si>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</si>
  <si>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</si>
  <si>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</si>
  <si>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</si>
  <si>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</si>
  <si>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</si>
  <si>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</si>
  <si>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</si>
  <si>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</si>
  <si>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</si>
  <si>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</si>
  <si>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</si>
  <si>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</si>
  <si>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</si>
  <si>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</si>
  <si>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</si>
  <si>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</si>
  <si>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</si>
  <si>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</si>
  <si>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</si>
  <si>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</si>
  <si>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</si>
  <si>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</si>
  <si>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</si>
  <si>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</si>
  <si>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</si>
  <si>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</si>
  <si>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</si>
  <si>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</si>
  <si>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</si>
  <si>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</si>
  <si>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</si>
  <si>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</si>
  <si>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</si>
  <si>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</si>
  <si>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</si>
  <si>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</si>
  <si>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</si>
  <si>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</si>
  <si>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</si>
  <si>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</si>
  <si>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</si>
  <si>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</si>
  <si>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</si>
  <si>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</si>
  <si>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</si>
  <si>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</si>
  <si>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</si>
  <si>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</si>
  <si>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</si>
  <si>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</si>
  <si>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</si>
  <si>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</si>
  <si>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</si>
  <si>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</si>
  <si>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</si>
  <si>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</si>
  <si>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</si>
  <si>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</si>
  <si>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</si>
  <si>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</si>
  <si>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</si>
  <si>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</si>
  <si>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</si>
  <si>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</si>
  <si>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</si>
  <si>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</si>
  <si>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</si>
  <si>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</si>
  <si>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</si>
  <si>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</si>
  <si>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</si>
  <si>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</si>
  <si>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</si>
  <si>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</si>
  <si>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</si>
  <si>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</si>
  <si>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</si>
  <si>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</si>
  <si>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</si>
  <si>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</si>
  <si>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</si>
  <si>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</si>
  <si>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</si>
  <si>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</si>
  <si>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</si>
  <si>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</si>
  <si>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</si>
  <si>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</si>
  <si>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</si>
  <si>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</si>
  <si>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</si>
  <si>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</si>
  <si>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</si>
  <si>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</si>
  <si>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</si>
  <si>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</si>
  <si>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</si>
  <si>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</si>
  <si>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</si>
  <si>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</si>
  <si>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</si>
  <si>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</si>
  <si>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</si>
  <si>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</si>
  <si>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</si>
  <si>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</si>
  <si>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</si>
  <si>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</si>
  <si>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</si>
  <si>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</si>
  <si>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</si>
  <si>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</si>
  <si>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</si>
  <si>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</si>
  <si>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</si>
  <si>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</si>
  <si>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</si>
  <si>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</si>
  <si>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</si>
  <si>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</si>
  <si>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</si>
  <si>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</si>
  <si>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</si>
  <si>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</si>
  <si>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</si>
  <si>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</si>
  <si>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</si>
  <si>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</si>
  <si>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</si>
  <si>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</si>
  <si>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</si>
  <si>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</si>
  <si>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</si>
  <si>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</si>
  <si>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</si>
  <si>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</si>
  <si>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</si>
  <si>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</si>
  <si>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</si>
  <si>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</si>
  <si>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</si>
  <si>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</si>
  <si>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</si>
  <si>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</si>
  <si>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</si>
  <si>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</si>
  <si>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</si>
  <si>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</si>
  <si>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</si>
  <si>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</si>
  <si>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</si>
  <si>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</si>
  <si>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</si>
  <si>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</si>
  <si>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</si>
  <si>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</si>
  <si>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</si>
  <si>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</si>
  <si>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</si>
  <si>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</si>
  <si>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</si>
  <si>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</si>
  <si>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</si>
  <si>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</si>
  <si>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</si>
  <si>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</si>
  <si>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</si>
  <si>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</si>
  <si>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</si>
  <si>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</si>
  <si>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</si>
  <si>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</si>
  <si>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</si>
  <si>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</si>
  <si>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</si>
  <si>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</si>
  <si>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</si>
  <si>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</si>
  <si>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</si>
  <si>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</si>
  <si>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</si>
  <si>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</si>
  <si>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</si>
  <si>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</si>
  <si>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</si>
  <si>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</si>
  <si>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</si>
  <si>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</si>
  <si>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</si>
  <si>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</si>
  <si>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</si>
  <si>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</si>
  <si>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</si>
  <si>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</si>
  <si>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</si>
  <si>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</si>
  <si>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</si>
  <si>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</si>
  <si>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</si>
  <si>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</si>
  <si>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</si>
  <si>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</si>
  <si>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</si>
  <si>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</si>
  <si>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</si>
  <si>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</si>
  <si>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</si>
  <si>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</si>
  <si>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</si>
  <si>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</si>
  <si>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</si>
  <si>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</si>
  <si>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</si>
  <si>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</si>
  <si>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</si>
  <si>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</si>
  <si>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</si>
  <si>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</si>
  <si>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</si>
  <si>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</si>
  <si>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</si>
  <si>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</si>
  <si>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</si>
  <si>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</si>
  <si>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</si>
  <si>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</si>
  <si>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</si>
  <si>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</si>
  <si>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</si>
  <si>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</si>
  <si>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</si>
  <si>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</si>
  <si>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</si>
  <si>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</si>
  <si>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</si>
  <si>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</si>
  <si>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</si>
  <si>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</si>
  <si>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</si>
  <si>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</si>
  <si>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</si>
  <si>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</si>
  <si>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</si>
  <si>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</si>
  <si>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</si>
  <si>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</si>
  <si>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</si>
  <si>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</si>
  <si>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</si>
  <si>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</si>
  <si>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</si>
  <si>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</si>
  <si>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</si>
  <si>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</si>
  <si>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</si>
  <si>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</si>
  <si>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</si>
  <si>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</si>
  <si>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</si>
  <si>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</si>
  <si>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</si>
  <si>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</si>
  <si>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</si>
  <si>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</si>
  <si>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</si>
  <si>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</si>
  <si>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</si>
  <si>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</si>
  <si>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</si>
  <si>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</si>
  <si>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</si>
  <si>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</si>
  <si>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</si>
  <si>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</si>
  <si>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</si>
  <si>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</si>
  <si>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</si>
  <si>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</si>
  <si>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</si>
  <si>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</si>
  <si>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</si>
  <si>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</si>
  <si>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</si>
  <si>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</si>
  <si>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</si>
  <si>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</si>
  <si>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</si>
  <si>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</si>
  <si>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</si>
  <si>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</si>
  <si>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</si>
  <si>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</si>
  <si>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</si>
  <si>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</si>
  <si>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</si>
  <si>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</si>
  <si>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</si>
  <si>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</si>
  <si>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</si>
  <si>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</si>
  <si>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</si>
  <si>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</si>
  <si>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</si>
  <si>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</si>
  <si>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</si>
  <si>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</si>
  <si>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</si>
  <si>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</si>
  <si>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</si>
  <si>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</si>
  <si>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</si>
  <si>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</si>
  <si>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</si>
  <si>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</si>
  <si>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</si>
  <si>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</si>
  <si>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</si>
  <si>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</si>
  <si>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</si>
  <si>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</si>
  <si>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</si>
  <si>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</si>
  <si>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</si>
  <si>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</si>
  <si>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</si>
  <si>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</si>
  <si>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</si>
  <si>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</si>
  <si>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</si>
  <si>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</si>
  <si>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</si>
  <si>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</si>
  <si>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</si>
  <si>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</si>
  <si>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</si>
  <si>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</si>
  <si>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</si>
  <si>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</si>
  <si>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</si>
  <si>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</si>
  <si>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</si>
  <si>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</si>
  <si>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</si>
  <si>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</si>
  <si>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</si>
  <si>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</si>
  <si>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</si>
  <si>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</si>
  <si>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</si>
  <si>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</si>
  <si>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</si>
  <si>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</si>
  <si>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</si>
  <si>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</si>
  <si>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</si>
  <si>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</si>
  <si>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</si>
  <si>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</si>
  <si>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</si>
  <si>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</si>
  <si>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</si>
  <si>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</si>
  <si>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</si>
  <si>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</si>
  <si>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</si>
  <si>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</si>
  <si>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</si>
  <si>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</si>
  <si>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</si>
  <si>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</si>
  <si>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</si>
  <si>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</si>
  <si>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</si>
  <si>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</si>
  <si>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</si>
  <si>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</si>
  <si>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</si>
  <si>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</si>
  <si>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</si>
  <si>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</si>
  <si>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</si>
  <si>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</si>
  <si>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</si>
  <si>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</si>
  <si>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</si>
  <si>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</si>
  <si>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</si>
  <si>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</si>
  <si>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</si>
  <si>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</si>
  <si>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</si>
  <si>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</si>
  <si>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</si>
  <si>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</si>
  <si>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</si>
  <si>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</si>
  <si>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</si>
  <si>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</si>
  <si>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</si>
  <si>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</si>
  <si>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</si>
  <si>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</si>
  <si>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</si>
  <si>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</si>
  <si>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</si>
  <si>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</si>
  <si>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</si>
  <si>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</si>
  <si>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</si>
  <si>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</si>
  <si>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</si>
  <si>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</si>
  <si>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</si>
  <si>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</si>
  <si>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</si>
  <si>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</si>
  <si>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</si>
  <si>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</si>
  <si>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</si>
  <si>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</si>
  <si>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</si>
  <si>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</si>
  <si>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</si>
  <si>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</si>
  <si>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</si>
  <si>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</si>
  <si>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</si>
  <si>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</si>
  <si>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</si>
  <si>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</si>
  <si>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</si>
  <si>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</si>
  <si>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</si>
  <si>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</si>
  <si>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</si>
  <si>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</si>
  <si>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</si>
  <si>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</si>
  <si>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</si>
  <si>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</si>
  <si>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</si>
  <si>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</si>
  <si>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</si>
  <si>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</si>
  <si>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</si>
  <si>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</si>
  <si>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</si>
  <si>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</si>
  <si>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</si>
  <si>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</si>
  <si>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</si>
  <si>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</si>
  <si>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</si>
  <si>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</si>
  <si>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</si>
  <si>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</si>
  <si>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</si>
  <si>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</si>
  <si>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</si>
  <si>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</si>
  <si>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</si>
  <si>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</si>
  <si>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</si>
  <si>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</si>
  <si>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</si>
  <si>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</si>
  <si>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</si>
  <si>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</si>
  <si>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</si>
  <si>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</si>
  <si>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</si>
  <si>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</si>
  <si>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</si>
  <si>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</si>
  <si>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</si>
  <si>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</si>
  <si>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</si>
  <si>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</si>
  <si>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</si>
  <si>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</si>
  <si>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</si>
  <si>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</si>
  <si>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</si>
  <si>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</si>
  <si>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</si>
  <si>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</si>
  <si>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</si>
  <si>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</si>
  <si>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</si>
  <si>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</si>
  <si>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</si>
  <si>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</si>
  <si>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</si>
  <si>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</si>
  <si>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</si>
  <si>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</si>
  <si>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</si>
  <si>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</si>
  <si>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</si>
  <si>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</si>
  <si>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</si>
  <si>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</si>
  <si>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</si>
  <si>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</si>
  <si>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</si>
  <si>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</si>
  <si>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</si>
  <si>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</si>
  <si>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</si>
  <si>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</si>
  <si>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</si>
  <si>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</si>
  <si>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</si>
  <si>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</si>
  <si>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</si>
  <si>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</si>
  <si>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</si>
  <si>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</si>
  <si>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</si>
  <si>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</si>
  <si>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</si>
  <si>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</si>
  <si>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</si>
  <si>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</si>
  <si>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</si>
  <si>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</si>
  <si>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</si>
  <si>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</si>
  <si>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</si>
  <si>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</si>
  <si>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</si>
  <si>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</si>
  <si>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</si>
  <si>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</si>
  <si>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</si>
  <si>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</si>
  <si>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</si>
  <si>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</si>
  <si>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</si>
  <si>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</si>
  <si>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</si>
  <si>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</si>
  <si>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</si>
  <si>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</si>
  <si>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</si>
  <si>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</si>
  <si>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</si>
  <si>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</si>
  <si>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</si>
  <si>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</si>
  <si>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</si>
  <si>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</si>
  <si>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</si>
  <si>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</si>
  <si>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</si>
  <si>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</si>
  <si>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</si>
  <si>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</si>
  <si>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</si>
  <si>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</si>
  <si>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</si>
  <si>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</si>
  <si>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</si>
  <si>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</si>
  <si>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</si>
  <si>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</si>
  <si>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</si>
  <si>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</si>
  <si>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</si>
  <si>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</si>
  <si>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</si>
  <si>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</si>
  <si>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</si>
  <si>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</si>
  <si>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</si>
  <si>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</si>
  <si>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</si>
  <si>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</si>
  <si>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</si>
  <si>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</si>
  <si>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</si>
  <si>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</si>
  <si>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</si>
  <si>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</si>
  <si>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</si>
  <si>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</si>
  <si>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</si>
  <si>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</si>
  <si>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</si>
  <si>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</si>
  <si>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</si>
  <si>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</si>
  <si>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</si>
  <si>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</si>
  <si>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</si>
  <si>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</si>
  <si>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</si>
  <si>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</si>
  <si>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</si>
  <si>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</si>
  <si>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</si>
  <si>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</si>
  <si>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</si>
  <si>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</si>
  <si>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</si>
  <si>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</si>
  <si>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</si>
  <si>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</si>
  <si>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</si>
  <si>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</si>
  <si>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</si>
  <si>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</si>
  <si>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</si>
  <si>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</si>
  <si>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</si>
  <si>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</si>
  <si>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</si>
  <si>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</si>
  <si>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</si>
  <si>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</si>
  <si>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</si>
  <si>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</si>
  <si>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</si>
  <si>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</si>
  <si>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</si>
  <si>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</si>
  <si>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</si>
  <si>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</si>
  <si>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</si>
  <si>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</si>
  <si>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</si>
  <si>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</si>
  <si>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</si>
  <si>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</si>
  <si>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</si>
  <si>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</si>
  <si>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</si>
  <si>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</si>
  <si>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</si>
  <si>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</si>
  <si>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</si>
  <si>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</si>
  <si>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</si>
  <si>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</si>
  <si>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</si>
  <si>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</si>
  <si>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</si>
  <si>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</si>
  <si>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</si>
  <si>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</si>
  <si>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</si>
  <si>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</si>
  <si>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</si>
  <si>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</si>
  <si>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</si>
  <si>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</si>
  <si>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</si>
  <si>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</si>
  <si>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</si>
  <si>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</si>
  <si>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</si>
  <si>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</si>
  <si>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</si>
  <si>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</si>
  <si>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</si>
  <si>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</si>
  <si>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</si>
  <si>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</si>
  <si>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</si>
  <si>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</si>
  <si>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</si>
  <si>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</si>
  <si>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</si>
  <si>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</si>
  <si>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</si>
  <si>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</si>
  <si>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</si>
  <si>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</si>
  <si>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</si>
  <si>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</si>
  <si>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</si>
  <si>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</si>
  <si>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</si>
  <si>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</si>
  <si>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</si>
  <si>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</si>
  <si>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</si>
  <si>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</si>
  <si>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</si>
  <si>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</si>
  <si>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</si>
  <si>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</si>
  <si>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</si>
  <si>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</si>
  <si>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</si>
  <si>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</si>
  <si>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</si>
  <si>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</si>
  <si>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</si>
  <si>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</si>
  <si>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</si>
  <si>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</si>
  <si>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</si>
  <si>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</si>
  <si>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</si>
  <si>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</si>
  <si>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</si>
  <si>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</si>
  <si>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</si>
  <si>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</si>
  <si>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</si>
  <si>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</si>
  <si>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</si>
  <si>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</si>
  <si>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</si>
  <si>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</si>
  <si>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</si>
  <si>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</si>
  <si>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</si>
  <si>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</si>
  <si>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</si>
  <si>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</si>
  <si>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</si>
  <si>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</si>
  <si>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</si>
  <si>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</si>
  <si>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</si>
  <si>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</si>
  <si>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</si>
  <si>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</si>
  <si>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</si>
  <si>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</si>
  <si>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</si>
  <si>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</si>
  <si>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</si>
  <si>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</si>
  <si>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</si>
  <si>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</si>
  <si>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</si>
  <si>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</si>
  <si>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</si>
  <si>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</si>
  <si>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</si>
  <si>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</si>
  <si>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</si>
  <si>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</si>
  <si>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</si>
  <si>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</si>
  <si>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</si>
  <si>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</si>
  <si>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</si>
  <si>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</si>
  <si>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</si>
  <si>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</si>
  <si>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</si>
  <si>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</si>
  <si>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</si>
  <si>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</si>
  <si>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</si>
  <si>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</si>
  <si>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</si>
  <si>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</si>
  <si>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</si>
  <si>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</si>
  <si>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</si>
  <si>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</si>
  <si>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</si>
  <si>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</si>
  <si>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</si>
  <si>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</si>
  <si>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</si>
  <si>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</si>
  <si>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</si>
  <si>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</si>
  <si>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</si>
  <si>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</si>
  <si>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</si>
  <si>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</si>
  <si>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</si>
  <si>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</si>
  <si>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</si>
  <si>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</si>
  <si>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</si>
  <si>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</si>
  <si>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</si>
  <si>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</si>
  <si>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</si>
  <si>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</si>
  <si>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</si>
  <si>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</si>
  <si>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</si>
  <si>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</si>
  <si>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</si>
  <si>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</si>
  <si>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</si>
  <si>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</si>
  <si>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</si>
  <si>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</si>
  <si>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</si>
  <si>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</si>
  <si>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</si>
  <si>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</si>
  <si>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</si>
  <si>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</si>
  <si>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</si>
  <si>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</si>
  <si>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</si>
  <si>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</si>
  <si>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</si>
  <si>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</si>
  <si>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</si>
  <si>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</si>
  <si>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</si>
  <si>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</si>
  <si>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</si>
  <si>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</si>
  <si>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</si>
  <si>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</si>
  <si>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</si>
  <si>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</si>
  <si>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</si>
  <si>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</si>
  <si>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</si>
  <si>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</si>
  <si>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</si>
  <si>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</si>
  <si>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</si>
  <si>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</si>
  <si>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</si>
  <si>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</si>
  <si>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</si>
  <si>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</si>
  <si>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</si>
  <si>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</si>
  <si>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</si>
  <si>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</si>
  <si>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</si>
  <si>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</si>
  <si>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</si>
  <si>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</si>
  <si>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</si>
  <si>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</si>
  <si>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</si>
  <si>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</si>
  <si>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</si>
  <si>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</si>
  <si>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</si>
  <si>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</si>
  <si>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</si>
  <si>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</si>
  <si>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</si>
  <si>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</si>
  <si>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</si>
  <si>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</si>
  <si>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</si>
  <si>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</si>
  <si>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</si>
  <si>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</si>
  <si>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</si>
  <si>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</si>
  <si>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</si>
  <si>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</si>
  <si>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</si>
  <si>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</si>
  <si>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</si>
  <si>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</si>
  <si>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</si>
  <si>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</si>
  <si>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</si>
  <si>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</si>
  <si>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</si>
  <si>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</si>
  <si>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</si>
  <si>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</si>
  <si>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</si>
  <si>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</si>
  <si>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</si>
  <si>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</si>
  <si>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</si>
  <si>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</si>
  <si>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</si>
  <si>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</si>
  <si>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</si>
  <si>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</si>
  <si>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</si>
  <si>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</si>
  <si>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</si>
  <si>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</si>
  <si>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</si>
  <si>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</si>
  <si>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</si>
  <si>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</si>
  <si>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</si>
  <si>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</si>
  <si>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</si>
  <si>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</si>
  <si>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</si>
  <si>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</si>
  <si>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</si>
  <si>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</si>
  <si>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</si>
  <si>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</si>
  <si>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</si>
  <si>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</si>
  <si>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</si>
  <si>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</si>
  <si>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</si>
  <si>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</si>
  <si>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</si>
  <si>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</si>
  <si>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</si>
  <si>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</si>
  <si>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</si>
  <si>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</si>
  <si>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</si>
  <si>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</si>
  <si>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</si>
  <si>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</si>
  <si>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</si>
  <si>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</si>
  <si>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</si>
  <si>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</si>
  <si>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</si>
  <si>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</si>
  <si>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</si>
  <si>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</si>
  <si>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</si>
  <si>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</si>
  <si>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</si>
  <si>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</si>
  <si>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</si>
  <si>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</si>
  <si>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</si>
  <si>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</si>
  <si>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</si>
  <si>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</si>
  <si>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</si>
  <si>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</si>
  <si>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</si>
  <si>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</si>
  <si>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</si>
  <si>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</si>
  <si>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</si>
  <si>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</si>
  <si>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</si>
  <si>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</si>
  <si>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</si>
  <si>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</si>
  <si>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</si>
  <si>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</si>
  <si>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</si>
  <si>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</si>
  <si>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</si>
  <si>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</si>
  <si>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</si>
  <si>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</si>
  <si>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</si>
  <si>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</si>
  <si>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</si>
  <si>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</si>
  <si>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</si>
  <si>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</si>
  <si>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</si>
  <si>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</si>
  <si>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</si>
  <si>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</si>
  <si>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</si>
  <si>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</si>
  <si>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</si>
  <si>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</si>
  <si>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</si>
  <si>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</si>
  <si>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</si>
  <si>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</si>
  <si>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</si>
  <si>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</si>
  <si>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</si>
  <si>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</si>
  <si>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</si>
  <si>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</si>
  <si>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</si>
  <si>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</si>
  <si>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</si>
  <si>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</si>
  <si>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</si>
  <si>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</si>
  <si>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</si>
  <si>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</si>
  <si>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</si>
  <si>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</si>
  <si>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</si>
  <si>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</si>
  <si>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</si>
  <si>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</si>
  <si>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</si>
  <si>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</si>
  <si>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</si>
  <si>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</si>
  <si>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</si>
  <si>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</si>
  <si>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</si>
  <si>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</si>
  <si>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</si>
  <si>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</si>
  <si>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</si>
  <si>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</si>
  <si>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</si>
  <si>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</si>
  <si>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</si>
  <si>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</si>
  <si>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</si>
  <si>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</si>
  <si>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</si>
  <si>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</si>
  <si>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</si>
  <si>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</si>
  <si>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</si>
  <si>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</si>
  <si>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</si>
  <si>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</si>
  <si>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</si>
  <si>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</si>
  <si>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</si>
  <si>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</si>
  <si>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</si>
  <si>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</si>
  <si>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</si>
  <si>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</si>
  <si>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</si>
  <si>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</si>
  <si>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</si>
  <si>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</si>
  <si>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</si>
  <si>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</si>
  <si>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</si>
  <si>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</si>
  <si>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</si>
  <si>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</si>
  <si>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</si>
  <si>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</si>
  <si>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</si>
  <si>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</si>
  <si>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</si>
  <si>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</si>
  <si>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</si>
  <si>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</si>
  <si>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</si>
  <si>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</si>
  <si>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</si>
  <si>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</si>
  <si>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</si>
  <si>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</si>
  <si>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</si>
  <si>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</si>
  <si>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</si>
  <si>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</si>
  <si>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</si>
  <si>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</si>
  <si>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</si>
  <si>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</si>
  <si>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</si>
  <si>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</si>
  <si>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</si>
  <si>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</si>
  <si>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</si>
  <si>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</si>
  <si>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</si>
  <si>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</si>
  <si>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</si>
  <si>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</si>
  <si>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</si>
  <si>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</si>
  <si>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</si>
  <si>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</si>
  <si>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</si>
  <si>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</si>
  <si>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</si>
  <si>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</si>
  <si>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</si>
  <si>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</si>
  <si>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</si>
  <si>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</si>
  <si>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</si>
  <si>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</si>
  <si>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</si>
  <si>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</si>
  <si>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</si>
  <si>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</si>
  <si>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</si>
  <si>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</si>
  <si>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</si>
  <si>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</si>
  <si>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</si>
  <si>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</si>
  <si>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</si>
  <si>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</si>
  <si>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</si>
  <si>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</si>
  <si>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</si>
  <si>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</si>
  <si>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</si>
  <si>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</si>
  <si>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</si>
  <si>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</si>
  <si>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</si>
  <si>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</si>
  <si>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</si>
  <si>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</si>
  <si>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</si>
  <si>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</si>
  <si>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</si>
  <si>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</si>
  <si>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</si>
  <si>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</si>
  <si>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</si>
  <si>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</si>
  <si>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</si>
  <si>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</si>
  <si>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</si>
  <si>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</si>
  <si>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</si>
  <si>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</si>
  <si>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</si>
  <si>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</si>
  <si>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</si>
  <si>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</si>
  <si>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</si>
  <si>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</si>
  <si>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</si>
  <si>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</si>
  <si>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</si>
  <si>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</si>
  <si>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</si>
  <si>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</si>
  <si>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</si>
  <si>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</si>
  <si>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</si>
  <si>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</si>
  <si>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</si>
  <si>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</si>
  <si>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</si>
  <si>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</si>
  <si>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</si>
  <si>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</si>
  <si>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</si>
  <si>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</si>
  <si>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</si>
  <si>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</si>
  <si>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</si>
  <si>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</si>
  <si>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</si>
  <si>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</si>
  <si>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</si>
  <si>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</si>
  <si>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</si>
  <si>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</si>
  <si>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</si>
  <si>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</si>
  <si>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</si>
  <si>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</si>
  <si>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</si>
  <si>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</si>
  <si>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</si>
  <si>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</si>
  <si>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</si>
  <si>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</si>
  <si>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</si>
  <si>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</si>
  <si>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</si>
  <si>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</si>
  <si>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</si>
  <si>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</si>
  <si>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</si>
  <si>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</si>
  <si>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</si>
  <si>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</si>
  <si>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</si>
  <si>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</si>
  <si>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</si>
  <si>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</si>
  <si>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</si>
  <si>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</si>
  <si>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</si>
  <si>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</si>
  <si>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</si>
  <si>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</si>
  <si>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</si>
  <si>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</si>
  <si>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</si>
  <si>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</si>
  <si>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</si>
  <si>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</si>
  <si>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</si>
  <si>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</si>
  <si>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</si>
  <si>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</si>
  <si>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</si>
  <si>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</si>
  <si>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</si>
  <si>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</si>
  <si>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</si>
  <si>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</si>
  <si>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</si>
  <si>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</si>
  <si>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</si>
  <si>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</si>
  <si>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</si>
  <si>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</si>
  <si>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</si>
  <si>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</si>
  <si>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</si>
  <si>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</si>
  <si>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</si>
  <si>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</si>
  <si>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</si>
  <si>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</si>
  <si>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</si>
  <si>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</si>
  <si>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</si>
  <si>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</si>
  <si>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</si>
  <si>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</si>
  <si>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</si>
  <si>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</si>
  <si>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</si>
  <si>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</si>
  <si>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</si>
  <si>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</si>
  <si>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</si>
  <si>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</si>
  <si>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</si>
  <si>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</si>
  <si>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</si>
  <si>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</si>
  <si>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</si>
  <si>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</si>
  <si>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</si>
  <si>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</si>
  <si>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</si>
  <si>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</si>
  <si>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</si>
  <si>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</si>
  <si>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</si>
  <si>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</si>
  <si>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</si>
  <si>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</si>
  <si>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</si>
  <si>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</si>
  <si>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</si>
  <si>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</si>
  <si>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</si>
  <si>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</si>
  <si>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</si>
  <si>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</si>
  <si>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</si>
  <si>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</si>
  <si>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</si>
  <si>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</si>
  <si>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</si>
  <si>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</si>
  <si>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</si>
  <si>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</si>
  <si>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</si>
  <si>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</si>
  <si>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</si>
  <si>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</si>
  <si>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</si>
  <si>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</si>
  <si>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</si>
  <si>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</si>
  <si>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</si>
  <si>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</si>
  <si>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</si>
  <si>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</si>
  <si>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</si>
  <si>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</si>
  <si>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</si>
  <si>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</si>
  <si>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</si>
  <si>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</si>
  <si>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</si>
  <si>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</si>
  <si>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</si>
  <si>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</si>
  <si>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</si>
  <si>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</si>
  <si>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</si>
  <si>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</si>
  <si>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</si>
  <si>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</si>
  <si>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</si>
  <si>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</si>
  <si>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</si>
  <si>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</si>
  <si>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</si>
  <si>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</si>
  <si>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</si>
  <si>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</si>
  <si>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</si>
  <si>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</si>
  <si>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</si>
  <si>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</si>
  <si>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</si>
  <si>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</si>
  <si>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</si>
  <si>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</si>
  <si>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</si>
  <si>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</si>
  <si>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</si>
  <si>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</si>
  <si>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</si>
  <si>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</si>
  <si>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</si>
  <si>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</si>
  <si>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</si>
  <si>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</si>
  <si>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</si>
  <si>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</si>
  <si>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</si>
  <si>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</si>
  <si>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</si>
  <si>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</si>
  <si>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</si>
  <si>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</si>
  <si>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</si>
  <si>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</si>
  <si>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</si>
  <si>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</si>
  <si>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</si>
  <si>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</si>
  <si>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</si>
  <si>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</si>
  <si>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</si>
  <si>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</si>
  <si>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</si>
  <si>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</si>
  <si>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</si>
  <si>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</si>
  <si>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</si>
  <si>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</si>
  <si>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</si>
  <si>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</si>
  <si>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</si>
  <si>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</si>
  <si>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</si>
  <si>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</si>
  <si>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</si>
  <si>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</si>
  <si>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</si>
  <si>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</si>
  <si>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</si>
  <si>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</si>
  <si>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</si>
  <si>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</si>
  <si>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</si>
  <si>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</si>
  <si>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</si>
  <si>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</si>
  <si>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</si>
  <si>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</si>
  <si>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</si>
  <si>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</si>
  <si>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</si>
  <si>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</si>
  <si>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</si>
  <si>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</si>
  <si>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</si>
  <si>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</si>
  <si>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</si>
  <si>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</si>
  <si>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</si>
  <si>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</si>
  <si>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</si>
  <si>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</si>
  <si>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</si>
  <si>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</si>
  <si>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</si>
  <si>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</si>
  <si>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</si>
  <si>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</si>
  <si>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</si>
  <si>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</si>
  <si>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</si>
  <si>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</si>
  <si>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</si>
  <si>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</si>
  <si>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</si>
  <si>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</si>
  <si>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</si>
  <si>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</si>
  <si>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</si>
  <si>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</si>
  <si>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</si>
  <si>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</si>
  <si>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</si>
  <si>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</si>
  <si>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</si>
  <si>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</si>
  <si>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</si>
  <si>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</si>
  <si>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</si>
  <si>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</si>
  <si>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</si>
  <si>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</si>
  <si>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</si>
  <si>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</si>
  <si>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</si>
  <si>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</si>
  <si>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</si>
  <si>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</si>
  <si>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</si>
  <si>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</si>
  <si>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</si>
  <si>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</si>
  <si>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</si>
  <si>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</si>
  <si>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</si>
  <si>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</si>
  <si>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</si>
  <si>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</si>
  <si>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</si>
  <si>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</si>
  <si>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</si>
  <si>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</si>
  <si>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</si>
  <si>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</si>
  <si>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</si>
  <si>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</si>
  <si>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</si>
  <si>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</si>
  <si>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</si>
  <si>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</si>
  <si>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</si>
  <si>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</si>
  <si>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</si>
  <si>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</si>
  <si>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</si>
  <si>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</si>
  <si>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</si>
  <si>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</si>
  <si>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</si>
  <si>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</si>
  <si>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</si>
  <si>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</si>
  <si>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</si>
  <si>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</si>
  <si>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</si>
  <si>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</si>
  <si>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</si>
  <si>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</si>
  <si>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</si>
  <si>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</si>
  <si>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</si>
  <si>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</si>
  <si>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</si>
  <si>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</si>
  <si>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</si>
  <si>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</si>
  <si>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</si>
  <si>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</si>
  <si>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</si>
  <si>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</si>
  <si>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</si>
  <si>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</si>
  <si>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</si>
  <si>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</si>
  <si>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</si>
  <si>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</si>
  <si>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</si>
  <si>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</si>
  <si>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</si>
  <si>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</si>
  <si>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</si>
  <si>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</si>
  <si>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</si>
  <si>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</si>
  <si>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</si>
  <si>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</si>
  <si>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</si>
  <si>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</si>
  <si>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</si>
  <si>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</si>
  <si>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</si>
  <si>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</si>
  <si>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</si>
  <si>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</si>
  <si>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</si>
  <si>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</si>
  <si>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</si>
  <si>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</si>
  <si>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</si>
  <si>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</si>
  <si>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</si>
  <si>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</si>
  <si>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</si>
  <si>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</si>
  <si>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</si>
  <si>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</si>
  <si>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</si>
  <si>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</si>
  <si>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</si>
  <si>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</si>
  <si>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</si>
  <si>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</si>
  <si>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</si>
  <si>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</si>
  <si>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</si>
  <si>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</si>
  <si>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</si>
  <si>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</si>
  <si>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</si>
  <si>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</si>
  <si>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</si>
  <si>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</si>
  <si>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</si>
  <si>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</si>
  <si>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</si>
  <si>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</si>
  <si>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</si>
  <si>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</si>
  <si>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</si>
  <si>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</si>
  <si>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</si>
  <si>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</si>
  <si>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</si>
  <si>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</si>
  <si>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</si>
  <si>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</si>
  <si>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</si>
  <si>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</si>
  <si>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</si>
  <si>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</si>
  <si>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</si>
  <si>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</si>
  <si>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</si>
  <si>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</si>
  <si>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</si>
  <si>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</si>
  <si>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</si>
  <si>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</si>
  <si>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</si>
  <si>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</si>
  <si>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</si>
  <si>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</si>
  <si>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</si>
  <si>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</si>
  <si>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</si>
  <si>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</si>
  <si>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</si>
  <si>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</si>
  <si>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</si>
  <si>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</si>
  <si>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</si>
  <si>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</si>
  <si>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</si>
  <si>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</si>
  <si>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</si>
  <si>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</si>
  <si>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</si>
  <si>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</si>
  <si>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</si>
  <si>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</si>
  <si>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</si>
  <si>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</si>
  <si>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</si>
  <si>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</si>
  <si>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</si>
  <si>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</si>
  <si>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</si>
  <si>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</si>
  <si>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</si>
  <si>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</si>
  <si>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</si>
  <si>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</si>
  <si>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</si>
  <si>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</si>
  <si>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</si>
  <si>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</si>
  <si>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</si>
  <si>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</si>
  <si>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</si>
  <si>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</si>
  <si>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</si>
  <si>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</si>
  <si>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</si>
  <si>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</si>
  <si>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</si>
  <si>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</si>
  <si>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</si>
  <si>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</si>
  <si>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</si>
  <si>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</si>
  <si>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</si>
  <si>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</si>
  <si>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</si>
  <si>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</si>
  <si>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</si>
  <si>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</si>
  <si>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</si>
  <si>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</si>
  <si>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</si>
  <si>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</si>
  <si>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</si>
  <si>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</si>
  <si>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</si>
  <si>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</si>
  <si>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</si>
  <si>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</si>
  <si>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</si>
  <si>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</si>
  <si>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</si>
  <si>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</si>
  <si>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</si>
  <si>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</si>
  <si>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</si>
  <si>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</si>
  <si>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</si>
  <si>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</si>
  <si>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</si>
  <si>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</si>
  <si>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</si>
  <si>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</si>
  <si>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</si>
  <si>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</si>
  <si>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</si>
  <si>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</si>
  <si>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</si>
  <si>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</si>
  <si>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</si>
  <si>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</si>
  <si>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</si>
  <si>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</si>
  <si>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</si>
  <si>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</si>
  <si>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</si>
  <si>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</si>
  <si>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</si>
  <si>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</si>
  <si>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</si>
  <si>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</si>
  <si>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</si>
  <si>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</si>
  <si>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</si>
  <si>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</si>
  <si>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</si>
  <si>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</si>
  <si>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</si>
  <si>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</si>
  <si>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</si>
  <si>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</si>
  <si>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</si>
  <si>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</si>
  <si>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</si>
  <si>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</si>
  <si>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</si>
  <si>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</si>
  <si>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</si>
  <si>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</si>
  <si>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</si>
  <si>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</si>
  <si>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</si>
  <si>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</si>
  <si>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</si>
  <si>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</si>
  <si>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</si>
  <si>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</si>
  <si>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</si>
  <si>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</si>
  <si>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</si>
  <si>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</si>
  <si>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</si>
  <si>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</si>
  <si>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</si>
  <si>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</si>
  <si>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</si>
  <si>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</si>
  <si>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</si>
  <si>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</si>
  <si>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</si>
  <si>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</si>
  <si>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</si>
  <si>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</si>
  <si>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</si>
  <si>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</si>
  <si>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</si>
  <si>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</si>
  <si>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</si>
  <si>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</si>
  <si>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</si>
  <si>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</si>
  <si>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</si>
  <si>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</si>
  <si>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</si>
  <si>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</si>
  <si>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</si>
  <si>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</si>
  <si>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</si>
  <si>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</si>
  <si>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</si>
  <si>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</si>
  <si>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</si>
  <si>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</si>
  <si>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</si>
  <si>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</si>
  <si>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</si>
  <si>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</si>
  <si>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</si>
  <si>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</si>
  <si>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</si>
  <si>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</si>
  <si>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</si>
  <si>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</si>
  <si>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</si>
  <si>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</si>
  <si>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</si>
  <si>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</si>
  <si>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</si>
  <si>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</si>
  <si>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</si>
  <si>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</si>
  <si>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</si>
  <si>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</si>
  <si>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</si>
  <si>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</si>
  <si>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</si>
  <si>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</si>
  <si>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</si>
  <si>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</si>
  <si>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</si>
  <si>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</si>
  <si>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</si>
  <si>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</si>
  <si>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</si>
  <si>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</si>
  <si>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</si>
  <si>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</si>
  <si>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</si>
  <si>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</si>
  <si>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</si>
  <si>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</si>
  <si>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</si>
  <si>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</si>
  <si>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</si>
  <si>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</si>
  <si>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</si>
  <si>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</si>
  <si>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</si>
  <si>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</si>
  <si>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</si>
  <si>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</si>
  <si>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</si>
  <si>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</si>
  <si>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</si>
  <si>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</si>
  <si>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</si>
  <si>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</si>
  <si>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</si>
  <si>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</si>
  <si>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</si>
  <si>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</si>
  <si>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</si>
  <si>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</si>
  <si>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</si>
  <si>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</si>
  <si>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</si>
  <si>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</si>
  <si>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</si>
  <si>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</si>
  <si>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</si>
  <si>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</si>
  <si>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</si>
  <si>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</si>
  <si>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</si>
  <si>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</si>
  <si>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</si>
  <si>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</si>
  <si>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</si>
  <si>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</si>
  <si>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</si>
  <si>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</si>
  <si>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</si>
  <si>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</si>
  <si>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</si>
  <si>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</si>
  <si>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</si>
  <si>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</si>
  <si>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</si>
  <si>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</si>
  <si>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</si>
  <si>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</si>
  <si>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</si>
  <si>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</si>
  <si>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</si>
  <si>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</si>
  <si>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</si>
  <si>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</si>
  <si>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</si>
  <si>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</si>
  <si>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</si>
  <si>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</si>
  <si>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</si>
  <si>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</si>
  <si>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</si>
  <si>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</si>
  <si>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</si>
  <si>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</si>
  <si>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</si>
  <si>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</si>
  <si>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</si>
  <si>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</si>
  <si>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</si>
  <si>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</si>
  <si>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</si>
  <si>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</si>
  <si>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</si>
  <si>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</si>
  <si>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</si>
  <si>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</si>
  <si>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</si>
  <si>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</si>
  <si>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</si>
  <si>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</si>
  <si>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</si>
  <si>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</si>
  <si>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</si>
  <si>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</si>
  <si>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</si>
  <si>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</si>
  <si>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</si>
  <si>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</si>
  <si>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</si>
  <si>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</si>
  <si>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</si>
  <si>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</si>
  <si>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</si>
  <si>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</si>
  <si>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</si>
  <si>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</si>
  <si>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</si>
  <si>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</si>
  <si>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</si>
  <si>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</si>
  <si>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</si>
  <si>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</si>
  <si>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</si>
  <si>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</si>
  <si>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</si>
  <si>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</si>
  <si>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</si>
  <si>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</si>
  <si>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</si>
  <si>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</si>
  <si>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</si>
  <si>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</si>
  <si>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</si>
  <si>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</si>
  <si>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</si>
  <si>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</si>
  <si>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</si>
  <si>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</si>
  <si>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</si>
  <si>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</si>
  <si>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</si>
  <si>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</si>
  <si>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</si>
  <si>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</si>
  <si>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</si>
  <si>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</si>
  <si>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</si>
  <si>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</si>
  <si>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</si>
  <si>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</si>
  <si>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</si>
  <si>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</si>
  <si>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</si>
  <si>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</si>
  <si>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</si>
  <si>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</si>
  <si>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</si>
  <si>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</si>
  <si>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</si>
  <si>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</si>
  <si>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</si>
  <si>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</si>
  <si>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</si>
  <si>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</si>
  <si>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</si>
  <si>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</si>
  <si>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</si>
  <si>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</si>
  <si>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</si>
  <si>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</si>
  <si>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</si>
  <si>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</si>
  <si>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</si>
  <si>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</si>
  <si>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</si>
  <si>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</si>
  <si>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</si>
  <si>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</si>
  <si>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</si>
  <si>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</si>
  <si>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</si>
  <si>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</si>
  <si>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</si>
  <si>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</si>
  <si>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</si>
  <si>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</si>
  <si>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</si>
  <si>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</si>
  <si>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</si>
  <si>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</si>
  <si>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</si>
  <si>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</si>
  <si>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</si>
  <si>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</si>
  <si>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</si>
  <si>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</si>
  <si>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</si>
  <si>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</si>
  <si>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</si>
  <si>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</si>
  <si>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</si>
  <si>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</si>
  <si>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</si>
  <si>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</si>
  <si>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</si>
  <si>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</si>
  <si>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</si>
  <si>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</si>
  <si>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</si>
  <si>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</si>
  <si>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</si>
  <si>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</si>
  <si>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</si>
  <si>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</si>
  <si>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</si>
  <si>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</si>
  <si>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</si>
  <si>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</si>
  <si>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</si>
  <si>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</si>
  <si>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</si>
  <si>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</si>
  <si>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</si>
  <si>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</si>
  <si>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</si>
  <si>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</si>
  <si>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</si>
  <si>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</si>
  <si>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</si>
  <si>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</si>
  <si>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</si>
  <si>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</si>
  <si>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</si>
  <si>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</si>
  <si>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</si>
  <si>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</si>
  <si>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</si>
  <si>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</si>
  <si>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</si>
  <si>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</si>
  <si>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</si>
  <si>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</si>
  <si>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</si>
  <si>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</si>
  <si>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</si>
  <si>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</si>
  <si>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</si>
  <si>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</si>
  <si>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</si>
  <si>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</si>
  <si>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</si>
  <si>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</si>
  <si>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</si>
  <si>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</si>
  <si>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</si>
  <si>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</si>
  <si>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</si>
  <si>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</si>
  <si>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</si>
  <si>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</si>
  <si>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</si>
  <si>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</si>
  <si>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</si>
  <si>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</si>
  <si>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</si>
  <si>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</si>
  <si>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</si>
  <si>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</si>
  <si>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</si>
  <si>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</si>
  <si>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</si>
  <si>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</si>
  <si>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</si>
  <si>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</si>
  <si>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</si>
  <si>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</si>
  <si>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</si>
  <si>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</si>
  <si>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</si>
  <si>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</si>
  <si>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</si>
  <si>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</si>
  <si>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</si>
  <si>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</si>
  <si>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</si>
  <si>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</si>
  <si>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</si>
  <si>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</si>
  <si>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</si>
  <si>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</si>
  <si>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</si>
  <si>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</si>
  <si>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</si>
  <si>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</si>
  <si>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</si>
  <si>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</si>
  <si>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</si>
  <si>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</si>
  <si>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</si>
  <si>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</si>
  <si>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</si>
  <si>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</si>
  <si>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</si>
  <si>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</si>
  <si>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</si>
  <si>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</si>
  <si>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</si>
  <si>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</si>
  <si>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</si>
  <si>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</si>
  <si>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</si>
  <si>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</si>
  <si>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</si>
  <si>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</si>
  <si>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</si>
  <si>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</si>
  <si>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</si>
  <si>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</si>
  <si>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</si>
  <si>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</si>
  <si>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</si>
  <si>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</si>
  <si>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</si>
  <si>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</si>
  <si>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</si>
  <si>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</si>
  <si>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</si>
  <si>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</si>
  <si>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</si>
  <si>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</si>
  <si>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</si>
  <si>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</si>
  <si>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</si>
  <si>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</si>
  <si>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</si>
  <si>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</si>
  <si>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</si>
  <si>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</si>
  <si>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</si>
  <si>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</si>
  <si>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</si>
  <si>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</si>
  <si>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</si>
  <si>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</si>
  <si>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</si>
  <si>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</si>
  <si>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</si>
  <si>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</si>
  <si>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</si>
  <si>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</si>
  <si>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</si>
  <si>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</si>
  <si>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</si>
  <si>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</si>
  <si>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</si>
  <si>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</si>
  <si>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</si>
  <si>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</si>
  <si>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</si>
  <si>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</si>
  <si>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</si>
  <si>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</si>
  <si>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</si>
  <si>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</si>
  <si>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</si>
  <si>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</si>
  <si>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</si>
  <si>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</si>
  <si>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</si>
  <si>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</si>
  <si>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</si>
  <si>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</si>
  <si>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</si>
  <si>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</si>
  <si>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</si>
  <si>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</si>
  <si>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</si>
  <si>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</si>
  <si>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</si>
  <si>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</si>
  <si>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</si>
  <si>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</si>
  <si>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</si>
  <si>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</si>
  <si>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</si>
  <si>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</si>
  <si>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</si>
  <si>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</si>
  <si>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</si>
  <si>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</si>
  <si>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</si>
  <si>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</si>
  <si>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</si>
  <si>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</si>
  <si>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</si>
  <si>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</si>
  <si>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</si>
  <si>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</si>
  <si>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</si>
  <si>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</si>
  <si>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</si>
  <si>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</si>
  <si>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</si>
  <si>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</si>
  <si>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</si>
  <si>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</si>
  <si>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</si>
  <si>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</si>
  <si>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</si>
  <si>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</si>
  <si>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</si>
  <si>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</si>
  <si>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</si>
  <si>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</si>
  <si>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</si>
  <si>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</si>
  <si>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</si>
  <si>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</si>
  <si>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</si>
  <si>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</si>
  <si>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</si>
  <si>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</si>
  <si>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</si>
  <si>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</si>
  <si>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</si>
  <si>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</si>
  <si>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</si>
  <si>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</si>
  <si>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</si>
  <si>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</si>
  <si>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</si>
  <si>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</si>
  <si>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</si>
  <si>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</si>
  <si>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</si>
  <si>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</si>
  <si>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</si>
  <si>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</si>
  <si>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</si>
  <si>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</si>
  <si>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</si>
  <si>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</si>
  <si>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</si>
  <si>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</si>
  <si>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</si>
  <si>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</si>
  <si>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</si>
  <si>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</si>
  <si>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</si>
  <si>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</si>
  <si>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</si>
  <si>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</si>
  <si>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</si>
  <si>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</si>
  <si>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</si>
  <si>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</si>
  <si>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</si>
  <si>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</si>
  <si>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</si>
  <si>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</si>
  <si>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</si>
  <si>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</si>
  <si>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</si>
  <si>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</si>
  <si>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</si>
  <si>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</si>
  <si>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</si>
  <si>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</si>
  <si>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</si>
  <si>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</si>
  <si>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</si>
  <si>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</si>
  <si>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</si>
  <si>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</si>
  <si>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</si>
  <si>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</si>
  <si>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</si>
  <si>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</si>
  <si>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</si>
  <si>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</si>
  <si>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</si>
  <si>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</si>
  <si>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</si>
  <si>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</si>
  <si>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</si>
  <si>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</si>
  <si>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</si>
  <si>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</si>
  <si>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</si>
  <si>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</si>
  <si>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</si>
  <si>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</si>
  <si>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</si>
  <si>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</si>
  <si>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</si>
  <si>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</si>
  <si>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</si>
  <si>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</si>
  <si>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</si>
  <si>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</si>
  <si>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</si>
  <si>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</si>
  <si>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</si>
  <si>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</si>
  <si>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</si>
  <si>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</si>
  <si>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</si>
  <si>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</si>
  <si>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</si>
  <si>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</si>
  <si>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</si>
  <si>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</si>
  <si>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</si>
  <si>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</si>
  <si>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</si>
  <si>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</si>
  <si>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</si>
  <si>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</si>
  <si>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</si>
  <si>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</si>
  <si>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</si>
  <si>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</si>
  <si>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</si>
  <si>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</si>
  <si>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</si>
  <si>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</si>
  <si>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</si>
  <si>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</si>
  <si>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</si>
  <si>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</si>
  <si>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</si>
  <si>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</si>
  <si>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</si>
  <si>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</si>
  <si>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</si>
  <si>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</si>
  <si>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</si>
  <si>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</si>
  <si>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</si>
  <si>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</si>
  <si>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</si>
  <si>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</si>
  <si>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</si>
  <si>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</si>
  <si>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</si>
  <si>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</si>
  <si>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</si>
  <si>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</si>
  <si>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</si>
  <si>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</si>
  <si>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</si>
  <si>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</si>
  <si>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</si>
  <si>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</si>
  <si>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</si>
  <si>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</si>
  <si>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</si>
  <si>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</si>
  <si>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</si>
  <si>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</si>
  <si>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</si>
  <si>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</si>
  <si>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</si>
  <si>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</si>
  <si>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</si>
  <si>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</si>
  <si>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</si>
  <si>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</si>
  <si>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</si>
  <si>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</si>
  <si>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</si>
  <si>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</si>
  <si>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</si>
  <si>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</si>
  <si>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</si>
  <si>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</si>
  <si>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</si>
  <si>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</si>
  <si>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</si>
  <si>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</si>
  <si>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</si>
  <si>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</si>
  <si>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</si>
  <si>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</si>
  <si>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</si>
  <si>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</si>
  <si>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</si>
  <si>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</si>
  <si>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</si>
  <si>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</si>
  <si>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</si>
  <si>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</si>
  <si>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</si>
  <si>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</si>
  <si>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</si>
  <si>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</si>
  <si>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</si>
  <si>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</si>
  <si>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</si>
  <si>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</si>
  <si>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</si>
  <si>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</si>
  <si>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</si>
  <si>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</si>
  <si>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</si>
  <si>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</si>
  <si>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</si>
  <si>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</si>
  <si>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</si>
  <si>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</si>
  <si>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</si>
  <si>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</si>
  <si>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</si>
  <si>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</si>
  <si>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</si>
  <si>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</si>
  <si>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</si>
  <si>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</si>
  <si>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</si>
  <si>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</si>
  <si>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</si>
  <si>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</si>
  <si>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</si>
  <si>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</si>
  <si>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</si>
  <si>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</si>
  <si>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</si>
  <si>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</si>
  <si>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</si>
  <si>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</si>
  <si>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</si>
  <si>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</si>
  <si>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</si>
  <si>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</si>
  <si>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</si>
  <si>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</si>
  <si>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</si>
  <si>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</si>
  <si>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</si>
  <si>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</si>
  <si>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</si>
  <si>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</si>
  <si>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</si>
  <si>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</si>
  <si>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</si>
  <si>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</si>
  <si>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</si>
  <si>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</si>
  <si>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</si>
  <si>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</si>
  <si>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</si>
  <si>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</si>
  <si>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</si>
  <si>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</si>
  <si>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</si>
  <si>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</si>
  <si>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</si>
  <si>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</si>
  <si>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</si>
  <si>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</si>
  <si>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</si>
  <si>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</si>
  <si>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</si>
  <si>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</si>
  <si>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</si>
  <si>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</si>
  <si>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</si>
  <si>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</si>
  <si>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</si>
  <si>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</si>
  <si>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</si>
  <si>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</si>
  <si>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</si>
  <si>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</si>
  <si>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</si>
  <si>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</si>
  <si>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</si>
  <si>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</si>
  <si>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</si>
  <si>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</si>
  <si>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</si>
  <si>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</si>
  <si>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</si>
  <si>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</si>
  <si>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</si>
  <si>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</si>
  <si>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</si>
  <si>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</si>
  <si>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</si>
  <si>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</si>
  <si>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</si>
  <si>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</si>
  <si>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</si>
  <si>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</si>
  <si>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</si>
  <si>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</si>
  <si>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</si>
  <si>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</si>
  <si>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</si>
  <si>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</si>
  <si>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</si>
  <si>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</si>
  <si>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</si>
  <si>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</si>
  <si>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</si>
  <si>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</si>
  <si>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</si>
  <si>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</si>
  <si>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</si>
  <si>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</si>
  <si>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</si>
  <si>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</si>
  <si>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</si>
  <si>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</si>
  <si>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</si>
  <si>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</si>
  <si>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</si>
  <si>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</si>
  <si>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</si>
  <si>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</si>
  <si>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</si>
  <si>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</si>
  <si>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</si>
  <si>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</si>
  <si>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</si>
  <si>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</si>
  <si>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</si>
  <si>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</si>
  <si>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</si>
  <si>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</si>
  <si>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</si>
  <si>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</si>
  <si>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</si>
  <si>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</si>
  <si>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</si>
  <si>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</si>
  <si>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</si>
  <si>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</si>
  <si>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</si>
  <si>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</si>
  <si>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</si>
  <si>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</si>
  <si>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</si>
  <si>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</si>
  <si>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</si>
  <si>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</si>
  <si>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</si>
  <si>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</si>
  <si>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</si>
  <si>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</si>
  <si>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</si>
  <si>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</si>
  <si>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</si>
  <si>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</si>
  <si>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</si>
  <si>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</si>
  <si>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</si>
  <si>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</si>
  <si>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</si>
  <si>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</si>
  <si>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</si>
  <si>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</si>
  <si>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</si>
  <si>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</si>
  <si>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</si>
  <si>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</si>
  <si>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</si>
  <si>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</si>
  <si>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</si>
  <si>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</si>
  <si>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</si>
  <si>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</si>
  <si>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</si>
  <si>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</si>
  <si>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</si>
  <si>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</si>
  <si>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</si>
  <si>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</si>
  <si>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</si>
  <si>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</si>
  <si>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</si>
  <si>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</si>
  <si>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</si>
  <si>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</si>
  <si>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</si>
  <si>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</si>
  <si>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</si>
  <si>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</si>
  <si>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</si>
  <si>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</si>
  <si>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</si>
  <si>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</si>
  <si>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</si>
  <si>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</si>
  <si>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</si>
  <si>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</si>
  <si>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</si>
  <si>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</si>
  <si>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</si>
  <si>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</si>
  <si>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</si>
  <si>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</si>
  <si>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</si>
  <si>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</si>
  <si>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</si>
  <si>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</si>
  <si>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</si>
  <si>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</si>
  <si>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</si>
  <si>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</si>
  <si>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</si>
  <si>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</si>
  <si>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</si>
  <si>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</si>
  <si>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</si>
  <si>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</si>
  <si>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</si>
  <si>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</si>
  <si>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</si>
  <si>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</si>
  <si>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</si>
  <si>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</si>
  <si>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</si>
  <si>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</si>
  <si>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</si>
  <si>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</si>
  <si>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</si>
  <si>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</si>
  <si>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</si>
  <si>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</si>
  <si>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</si>
  <si>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</si>
  <si>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</si>
  <si>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</si>
  <si>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</si>
  <si>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</si>
  <si>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</si>
  <si>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</si>
  <si>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</si>
  <si>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</si>
  <si>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</si>
  <si>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</si>
  <si>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</si>
  <si>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</si>
  <si>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</si>
  <si>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</si>
  <si>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</si>
  <si>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</si>
  <si>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</si>
  <si>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</si>
  <si>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</si>
  <si>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</si>
  <si>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</si>
  <si>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</si>
  <si>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</si>
  <si>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</si>
  <si>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</si>
  <si>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</si>
  <si>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</si>
  <si>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</si>
  <si>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</si>
  <si>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</si>
  <si>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</si>
  <si>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</si>
  <si>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</si>
  <si>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</si>
  <si>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</si>
  <si>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</si>
  <si>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</si>
  <si>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</si>
  <si>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</si>
  <si>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</si>
  <si>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</si>
  <si>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</si>
  <si>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</si>
  <si>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</si>
  <si>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</si>
  <si>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</si>
  <si>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</si>
  <si>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</si>
  <si>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</si>
  <si>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</si>
  <si>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</si>
  <si>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</si>
  <si>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</si>
  <si>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</si>
  <si>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</si>
  <si>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</si>
  <si>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</si>
  <si>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</si>
  <si>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</si>
  <si>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</si>
  <si>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</si>
  <si>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</si>
  <si>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</si>
  <si>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</si>
  <si>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</si>
  <si>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</si>
  <si>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</si>
  <si>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</si>
  <si>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</si>
  <si>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</si>
  <si>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</si>
  <si>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</si>
  <si>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</si>
  <si>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</si>
  <si>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</si>
  <si>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</si>
  <si>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</si>
  <si>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</si>
  <si>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</si>
  <si>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</si>
  <si>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</si>
  <si>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</si>
  <si>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</si>
  <si>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</si>
  <si>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</si>
  <si>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</si>
  <si>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</si>
  <si>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</si>
  <si>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</si>
  <si>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</si>
  <si>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</si>
  <si>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</si>
  <si>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</si>
  <si>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</si>
  <si>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</si>
  <si>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</si>
  <si>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</si>
  <si>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</si>
  <si>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</si>
  <si>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</si>
  <si>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</si>
  <si>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</si>
  <si>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</si>
  <si>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</si>
  <si>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</si>
  <si>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</si>
  <si>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</si>
  <si>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</si>
  <si>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</si>
  <si>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</si>
  <si>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</si>
  <si>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</si>
  <si>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</si>
  <si>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</si>
  <si>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</si>
  <si>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</si>
  <si>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</si>
  <si>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</si>
  <si>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</si>
  <si>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</si>
  <si>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</si>
  <si>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</si>
  <si>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</si>
  <si>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</si>
  <si>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</si>
  <si>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</si>
  <si>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</si>
  <si>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</si>
  <si>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</si>
  <si>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</si>
  <si>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</si>
  <si>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</si>
  <si>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</si>
  <si>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</si>
  <si>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</si>
  <si>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</si>
  <si>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</si>
  <si>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</si>
  <si>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</si>
  <si>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</si>
  <si>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</si>
  <si>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</si>
  <si>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</si>
  <si>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</si>
  <si>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</si>
  <si>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</si>
  <si>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</si>
  <si>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</si>
  <si>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</si>
  <si>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</si>
  <si>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</si>
  <si>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</si>
  <si>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</si>
  <si>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</si>
  <si>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</si>
  <si>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</si>
  <si>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</si>
  <si>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</si>
  <si>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</si>
  <si>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</si>
  <si>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</si>
  <si>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</si>
  <si>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</si>
  <si>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</si>
  <si>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</si>
  <si>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</si>
  <si>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</si>
  <si>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</si>
  <si>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</si>
  <si>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</si>
  <si>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</si>
  <si>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</si>
  <si>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</si>
  <si>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</si>
  <si>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</si>
  <si>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</si>
  <si>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</si>
  <si>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</si>
  <si>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</si>
  <si>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</si>
  <si>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</si>
  <si>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</si>
  <si>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</si>
  <si>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</si>
  <si>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</si>
  <si>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</si>
  <si>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</si>
  <si>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</si>
  <si>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</si>
  <si>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</si>
  <si>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</si>
  <si>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</si>
  <si>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</si>
  <si>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</si>
  <si>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</si>
  <si>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</si>
  <si>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</si>
  <si>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</si>
  <si>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</si>
  <si>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</si>
  <si>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</si>
  <si>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</si>
  <si>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</si>
  <si>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</si>
  <si>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</si>
  <si>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</si>
  <si>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</si>
  <si>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</si>
  <si>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</si>
  <si>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</si>
  <si>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</si>
  <si>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</si>
  <si>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</si>
  <si>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</si>
  <si>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</si>
  <si>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</si>
  <si>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</si>
  <si>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</si>
  <si>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</si>
  <si>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</si>
  <si>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</si>
  <si>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</si>
  <si>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</si>
  <si>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</si>
  <si>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</si>
  <si>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</si>
  <si>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</si>
  <si>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</si>
  <si>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</si>
  <si>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</si>
  <si>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</si>
  <si>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</si>
  <si>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</si>
  <si>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</si>
  <si>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</si>
  <si>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</si>
  <si>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</si>
  <si>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</si>
  <si>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</si>
  <si>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</si>
  <si>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</si>
  <si>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</si>
  <si>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</si>
  <si>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</si>
  <si>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</si>
  <si>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</si>
  <si>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</si>
  <si>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</si>
  <si>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</si>
  <si>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</si>
  <si>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</si>
  <si>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</si>
  <si>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</si>
  <si>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</si>
  <si>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</si>
  <si>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</si>
  <si>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</si>
  <si>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</si>
  <si>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</si>
  <si>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</si>
  <si>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</si>
  <si>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</si>
  <si>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</si>
  <si>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</si>
  <si>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</si>
  <si>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</si>
  <si>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</si>
  <si>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</si>
  <si>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</si>
  <si>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</si>
  <si>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</si>
  <si>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</si>
  <si>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</si>
  <si>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</si>
  <si>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</si>
  <si>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</si>
  <si>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</si>
  <si>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</si>
  <si>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</si>
  <si>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</si>
  <si>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</si>
  <si>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</si>
  <si>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</si>
  <si>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</si>
  <si>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</si>
  <si>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</si>
  <si>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</si>
  <si>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</si>
  <si>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</si>
  <si>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</si>
  <si>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</si>
  <si>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</si>
  <si>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</si>
  <si>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</si>
  <si>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</si>
  <si>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</si>
  <si>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</si>
  <si>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</si>
  <si>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</si>
  <si>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</si>
  <si>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</si>
  <si>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</si>
  <si>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</si>
  <si>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</si>
  <si>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</si>
  <si>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</si>
  <si>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</si>
  <si>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</si>
  <si>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</si>
  <si>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</si>
  <si>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</si>
  <si>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</si>
  <si>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</si>
  <si>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</si>
  <si>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</si>
  <si>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</si>
  <si>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</si>
  <si>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</si>
  <si>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</si>
  <si>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</si>
  <si>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</si>
  <si>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</si>
  <si>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</si>
  <si>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</si>
  <si>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</si>
  <si>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</si>
  <si>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</si>
  <si>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</si>
  <si>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</si>
  <si>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</si>
  <si>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</si>
  <si>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</si>
  <si>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</si>
  <si>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</si>
  <si>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</si>
  <si>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</si>
  <si>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</si>
  <si>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</si>
  <si>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</si>
  <si>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</si>
  <si>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</si>
  <si>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</si>
  <si>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</si>
  <si>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</si>
  <si>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</si>
  <si>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</si>
  <si>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</si>
  <si>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</si>
  <si>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</si>
  <si>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</si>
  <si>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</si>
  <si>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</si>
  <si>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</si>
  <si>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</si>
  <si>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</si>
  <si>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</si>
  <si>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</si>
  <si>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</si>
  <si>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</si>
  <si>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</si>
  <si>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</si>
  <si>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</si>
  <si>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</si>
  <si>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</si>
  <si>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</si>
  <si>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</si>
  <si>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</si>
  <si>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</si>
  <si>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</si>
  <si>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</si>
  <si>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</si>
  <si>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</si>
  <si>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</si>
  <si>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</si>
  <si>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</si>
  <si>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</si>
  <si>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</si>
  <si>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</si>
  <si>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</si>
  <si>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</si>
  <si>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</si>
  <si>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</si>
  <si>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</si>
  <si>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</si>
  <si>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</si>
  <si>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</si>
  <si>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</si>
  <si>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</si>
  <si>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</si>
  <si>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</si>
  <si>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</si>
  <si>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</si>
  <si>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</si>
  <si>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</si>
  <si>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</si>
  <si>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</si>
  <si>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</si>
  <si>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</si>
  <si>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</si>
  <si>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</si>
  <si>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</si>
  <si>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</si>
  <si>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</si>
  <si>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</si>
  <si>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</si>
  <si>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</si>
  <si>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</si>
  <si>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</si>
  <si>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</si>
  <si>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</si>
  <si>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</si>
  <si>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</si>
  <si>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</si>
  <si>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</si>
  <si>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</si>
  <si>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</si>
  <si>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</si>
  <si>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</si>
  <si>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</si>
  <si>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</si>
  <si>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</si>
  <si>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</si>
  <si>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</si>
  <si>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</si>
  <si>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</si>
  <si>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</si>
  <si>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</si>
  <si>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</si>
  <si>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</si>
  <si>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</si>
  <si>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</si>
  <si>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</si>
  <si>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</si>
  <si>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</si>
  <si>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</si>
  <si>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</si>
  <si>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</si>
  <si>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</si>
  <si>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</si>
  <si>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</si>
  <si>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</si>
  <si>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</si>
  <si>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</si>
  <si>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</si>
  <si>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</si>
  <si>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</si>
  <si>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</si>
  <si>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</si>
  <si>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</si>
  <si>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</si>
  <si>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</si>
  <si>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</si>
  <si>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</si>
  <si>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</si>
  <si>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</si>
  <si>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</si>
  <si>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</si>
  <si>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</si>
  <si>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</si>
  <si>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</si>
  <si>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</si>
  <si>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</si>
  <si>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</si>
  <si>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</si>
  <si>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</si>
  <si>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</si>
  <si>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</si>
  <si>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</si>
  <si>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</si>
  <si>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</si>
  <si>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</si>
  <si>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</si>
  <si>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</si>
  <si>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</si>
  <si>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</si>
  <si>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</si>
  <si>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</si>
  <si>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</si>
  <si>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</si>
  <si>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</si>
  <si>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</si>
  <si>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</si>
  <si>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</si>
  <si>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</si>
  <si>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</si>
  <si>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</si>
  <si>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</si>
  <si>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</si>
  <si>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</si>
  <si>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</si>
  <si>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</si>
  <si>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</si>
  <si>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</si>
  <si>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</si>
  <si>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</si>
  <si>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</si>
  <si>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</si>
  <si>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</si>
  <si>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</si>
  <si>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</si>
  <si>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</si>
  <si>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</si>
  <si>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</si>
  <si>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</si>
  <si>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</si>
  <si>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</si>
  <si>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</si>
  <si>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</si>
  <si>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</si>
  <si>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</si>
  <si>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</si>
  <si>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</si>
  <si>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</si>
  <si>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</si>
  <si>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</si>
  <si>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</si>
  <si>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</si>
  <si>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</si>
  <si>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</si>
  <si>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</si>
  <si>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</si>
  <si>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</si>
  <si>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</si>
  <si>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</si>
  <si>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</si>
  <si>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</si>
  <si>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</si>
  <si>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</si>
  <si>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</si>
  <si>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</si>
  <si>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</si>
  <si>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</si>
  <si>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</si>
  <si>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</si>
  <si>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</si>
  <si>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</si>
  <si>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</si>
  <si>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</si>
  <si>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</si>
  <si>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</si>
  <si>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</si>
  <si>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</si>
  <si>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</si>
  <si>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</si>
  <si>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</si>
  <si>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</si>
  <si>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</si>
  <si>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</si>
  <si>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</si>
  <si>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</si>
  <si>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</si>
  <si>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</si>
  <si>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</si>
  <si>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</si>
  <si>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</si>
  <si>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</si>
  <si>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</si>
  <si>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</si>
  <si>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</si>
  <si>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</si>
  <si>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</si>
  <si>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</si>
  <si>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</si>
  <si>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</si>
  <si>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</si>
  <si>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</si>
  <si>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</si>
  <si>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</si>
  <si>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</si>
  <si>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</si>
  <si>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</si>
  <si>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</si>
  <si>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</si>
  <si>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</si>
  <si>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</si>
  <si>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</si>
  <si>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</si>
  <si>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</si>
  <si>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</si>
  <si>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</si>
  <si>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</si>
  <si>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</si>
  <si>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</si>
  <si>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</si>
  <si>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</si>
  <si>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</si>
  <si>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</si>
  <si>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</si>
  <si>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</si>
  <si>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</si>
  <si>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</si>
  <si>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</si>
  <si>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</si>
  <si>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</si>
  <si>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</si>
  <si>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</si>
  <si>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</si>
  <si>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</si>
  <si>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</si>
  <si>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</si>
  <si>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</si>
  <si>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</si>
  <si>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</si>
  <si>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</si>
  <si>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</si>
  <si>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</si>
  <si>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</si>
  <si>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</si>
  <si>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</si>
  <si>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</si>
  <si>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</si>
  <si>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</si>
  <si>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</si>
  <si>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</si>
  <si>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</si>
  <si>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</si>
  <si>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</si>
  <si>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</si>
  <si>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</si>
  <si>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</si>
  <si>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</si>
  <si>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</si>
  <si>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</si>
  <si>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</si>
  <si>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</si>
  <si>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</si>
  <si>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</si>
  <si>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</si>
  <si>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</si>
  <si>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</si>
  <si>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</si>
  <si>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</si>
  <si>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</si>
  <si>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</si>
  <si>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</si>
  <si>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</si>
  <si>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</si>
  <si>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</si>
  <si>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</si>
  <si>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</si>
  <si>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</si>
  <si>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</si>
  <si>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</si>
  <si>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</si>
  <si>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</si>
  <si>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</si>
  <si>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</si>
  <si>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</si>
  <si>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</si>
  <si>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</si>
  <si>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</si>
  <si>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</si>
  <si>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</si>
  <si>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</si>
  <si>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</si>
  <si>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</si>
  <si>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</si>
  <si>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</si>
  <si>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</si>
  <si>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</si>
  <si>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</si>
  <si>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</si>
  <si>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</si>
  <si>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</si>
  <si>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</si>
  <si>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</si>
  <si>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</si>
  <si>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</si>
  <si>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</si>
  <si>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</si>
  <si>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</si>
  <si>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</si>
  <si>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</si>
  <si>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</si>
  <si>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</si>
  <si>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</si>
  <si>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</si>
  <si>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</si>
  <si>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</si>
  <si>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</si>
  <si>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</si>
  <si>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</si>
  <si>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</si>
  <si>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</si>
  <si>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</si>
  <si>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</si>
  <si>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</si>
  <si>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</si>
  <si>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</si>
  <si>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</si>
  <si>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</si>
  <si>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</si>
  <si>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</si>
  <si>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</si>
  <si>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</si>
  <si>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</si>
  <si>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</si>
  <si>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</si>
  <si>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</si>
  <si>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</si>
  <si>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</si>
  <si>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</si>
  <si>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</si>
  <si>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</si>
  <si>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</si>
  <si>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</si>
  <si>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</si>
  <si>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</si>
  <si>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</si>
  <si>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</si>
  <si>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</si>
  <si>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</si>
  <si>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</si>
  <si>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</si>
  <si>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</si>
  <si>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</si>
  <si>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</si>
  <si>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</si>
  <si>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</si>
  <si>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</si>
  <si>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</si>
  <si>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</si>
  <si>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</si>
  <si>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</si>
  <si>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</si>
  <si>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</si>
  <si>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</si>
  <si>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</si>
  <si>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</si>
  <si>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</si>
  <si>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</si>
  <si>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</si>
  <si>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</si>
  <si>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</si>
  <si>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</si>
  <si>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</si>
  <si>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</si>
  <si>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</si>
  <si>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</si>
  <si>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</si>
  <si>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</si>
  <si>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</si>
  <si>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</si>
  <si>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</si>
  <si>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</si>
  <si>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</si>
  <si>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</si>
  <si>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</si>
  <si>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</si>
  <si>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</si>
  <si>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</si>
  <si>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</si>
  <si>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</si>
  <si>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</si>
  <si>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</si>
  <si>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</si>
  <si>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</si>
  <si>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</si>
  <si>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</si>
  <si>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</si>
  <si>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</si>
  <si>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</si>
  <si>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</si>
  <si>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</si>
  <si>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</si>
  <si>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</si>
  <si>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</si>
  <si>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</si>
  <si>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</si>
  <si>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</si>
  <si>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</si>
  <si>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</si>
  <si>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</si>
  <si>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</si>
  <si>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</si>
  <si>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</si>
  <si>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</si>
  <si>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</si>
  <si>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</si>
  <si>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</si>
  <si>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</si>
  <si>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</si>
  <si>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</si>
  <si>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</si>
  <si>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</si>
  <si>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</si>
  <si>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</si>
  <si>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</si>
  <si>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</si>
  <si>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</si>
  <si>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</si>
  <si>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</si>
  <si>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</si>
  <si>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</si>
  <si>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</si>
  <si>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</si>
  <si>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</si>
  <si>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</si>
  <si>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</si>
  <si>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</si>
  <si>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</si>
  <si>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</si>
  <si>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</si>
  <si>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</si>
  <si>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</si>
  <si>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</si>
  <si>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</si>
  <si>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</si>
  <si>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</si>
  <si>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</si>
  <si>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</si>
  <si>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</si>
  <si>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</si>
  <si>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</si>
  <si>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</si>
  <si>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</si>
  <si>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</si>
  <si>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</si>
  <si>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</si>
  <si>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</si>
  <si>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</si>
  <si>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</si>
  <si>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</si>
  <si>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</si>
  <si>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</si>
  <si>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</si>
  <si>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</si>
  <si>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</si>
  <si>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</si>
  <si>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</si>
  <si>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</si>
  <si>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</si>
  <si>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</si>
  <si>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</si>
  <si>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</si>
  <si>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</si>
  <si>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</si>
  <si>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</si>
  <si>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</si>
  <si>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</si>
  <si>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</si>
  <si>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</si>
  <si>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</si>
  <si>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</si>
  <si>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</si>
  <si>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</si>
  <si>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</si>
  <si>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</si>
  <si>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</si>
  <si>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</si>
  <si>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</si>
  <si>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</si>
  <si>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</si>
  <si>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</si>
  <si>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</si>
  <si>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</si>
  <si>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</si>
  <si>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</si>
  <si>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</si>
  <si>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</si>
  <si>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</si>
  <si>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</si>
  <si>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</si>
  <si>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</si>
  <si>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</si>
  <si>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</si>
  <si>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</si>
  <si>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</si>
  <si>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</si>
  <si>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</si>
  <si>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</si>
  <si>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</si>
  <si>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</si>
  <si>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</si>
  <si>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</si>
  <si>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</si>
  <si>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</si>
  <si>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</si>
  <si>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</si>
  <si>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</si>
  <si>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</si>
  <si>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</si>
  <si>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</si>
  <si>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</si>
  <si>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</si>
  <si>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</si>
  <si>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</si>
  <si>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</si>
  <si>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</si>
  <si>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</si>
  <si>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</si>
  <si>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</si>
  <si>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</si>
  <si>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</si>
  <si>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</si>
  <si>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</si>
  <si>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</si>
  <si>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</si>
  <si>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</si>
  <si>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</si>
  <si>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</si>
  <si>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</si>
  <si>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</si>
  <si>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</si>
  <si>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</si>
  <si>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</si>
  <si>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</si>
  <si>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</si>
  <si>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</si>
  <si>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</si>
  <si>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</si>
  <si>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</si>
  <si>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</si>
  <si>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</si>
  <si>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</si>
  <si>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</si>
  <si>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</si>
  <si>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</si>
  <si>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</si>
  <si>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</si>
  <si>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</si>
  <si>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</si>
  <si>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</si>
  <si>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</si>
  <si>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</si>
  <si>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</si>
  <si>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</si>
  <si>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</si>
  <si>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</si>
  <si>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</si>
  <si>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</si>
  <si>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</si>
  <si>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</si>
  <si>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</si>
  <si>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</si>
  <si>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</si>
  <si>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</si>
  <si>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</si>
  <si>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</si>
  <si>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</si>
  <si>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</si>
  <si>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</si>
  <si>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</si>
  <si>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</si>
  <si>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</si>
  <si>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</si>
  <si>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</si>
  <si>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</si>
  <si>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</si>
  <si>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</si>
  <si>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</si>
  <si>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</si>
  <si>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</si>
  <si>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</si>
  <si>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</si>
  <si>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</si>
  <si>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</si>
  <si>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</si>
  <si>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</si>
  <si>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</si>
  <si>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</si>
  <si>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</si>
  <si>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</si>
  <si>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</si>
  <si>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</si>
  <si>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</si>
  <si>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</si>
  <si>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</si>
  <si>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</si>
  <si>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</si>
  <si>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</si>
  <si>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</si>
  <si>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</si>
  <si>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</si>
  <si>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</si>
  <si>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</si>
  <si>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</si>
  <si>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</si>
  <si>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</si>
  <si>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</si>
  <si>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</si>
  <si>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</si>
  <si>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</si>
  <si>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</si>
  <si>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</si>
  <si>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</si>
  <si>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</si>
  <si>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</si>
  <si>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</si>
  <si>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</si>
  <si>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</si>
  <si>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</si>
  <si>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</si>
  <si>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</si>
  <si>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</si>
  <si>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</si>
  <si>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</si>
  <si>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</si>
  <si>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</si>
  <si>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</si>
  <si>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</si>
  <si>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</si>
  <si>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</si>
  <si>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</si>
  <si>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</si>
  <si>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</si>
  <si>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</si>
  <si>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</si>
  <si>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</si>
  <si>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</si>
  <si>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</si>
  <si>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</si>
  <si>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</si>
  <si>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</si>
  <si>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</si>
  <si>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</si>
  <si>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</si>
  <si>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</si>
  <si>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</si>
  <si>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</si>
  <si>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</si>
  <si>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</si>
  <si>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</si>
  <si>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</si>
  <si>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</si>
  <si>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</si>
  <si>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</si>
  <si>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</si>
  <si>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</si>
  <si>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</si>
  <si>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</si>
  <si>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</si>
  <si>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</si>
  <si>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</si>
  <si>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</si>
  <si>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</si>
  <si>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</si>
  <si>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</si>
  <si>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</si>
  <si>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</si>
  <si>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</si>
  <si>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</si>
  <si>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</si>
  <si>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</si>
  <si>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</si>
  <si>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</si>
  <si>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</si>
  <si>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</si>
  <si>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</si>
  <si>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</si>
  <si>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</si>
  <si>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</si>
  <si>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</si>
  <si>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</si>
  <si>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</si>
  <si>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</si>
  <si>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</si>
  <si>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</si>
  <si>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</si>
  <si>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</si>
  <si>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</si>
  <si>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</si>
  <si>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</si>
  <si>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</si>
  <si>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</si>
  <si>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</si>
  <si>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</si>
  <si>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</si>
  <si>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</si>
  <si>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</si>
  <si>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</si>
  <si>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</si>
  <si>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</si>
  <si>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</si>
  <si>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</si>
  <si>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</si>
  <si>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</si>
  <si>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</si>
  <si>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</si>
  <si>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</si>
  <si>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</si>
  <si>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</si>
  <si>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</si>
  <si>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</si>
  <si>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</si>
  <si>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</si>
  <si>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</si>
  <si>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</si>
  <si>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</si>
  <si>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</si>
  <si>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</si>
  <si>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</si>
  <si>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</si>
  <si>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</si>
  <si>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</si>
  <si>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</si>
  <si>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</si>
  <si>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</si>
  <si>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</si>
  <si>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</si>
  <si>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</si>
  <si>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</si>
  <si>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</si>
  <si>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</si>
  <si>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</si>
  <si>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</si>
  <si>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</si>
  <si>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</si>
  <si>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</si>
  <si>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</si>
  <si>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</si>
  <si>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</si>
  <si>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</si>
  <si>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</si>
  <si>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</si>
  <si>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</si>
  <si>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</si>
  <si>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</si>
  <si>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</si>
  <si>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</si>
  <si>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</si>
  <si>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</si>
  <si>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</si>
  <si>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</si>
  <si>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</si>
  <si>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</si>
  <si>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</si>
  <si>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</si>
  <si>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</si>
  <si>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</si>
  <si>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</si>
  <si>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</si>
  <si>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</si>
  <si>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</si>
  <si>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</si>
  <si>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</si>
  <si>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</si>
  <si>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</si>
  <si>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</si>
  <si>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</si>
  <si>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</si>
  <si>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</si>
  <si>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</si>
  <si>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</si>
  <si>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</si>
  <si>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</si>
  <si>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</si>
  <si>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</si>
  <si>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</si>
  <si>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</si>
  <si>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</si>
  <si>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</si>
  <si>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</si>
  <si>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</si>
  <si>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</si>
  <si>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</si>
  <si>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</si>
  <si>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</si>
  <si>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</si>
  <si>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</si>
  <si>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</si>
  <si>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</si>
  <si>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</si>
  <si>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</si>
  <si>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</si>
  <si>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</si>
  <si>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</si>
  <si>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</si>
  <si>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</si>
  <si>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</si>
  <si>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</si>
  <si>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</si>
  <si>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</si>
  <si>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</si>
  <si>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</si>
  <si>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</si>
  <si>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</si>
  <si>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</si>
  <si>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</si>
  <si>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</si>
  <si>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</si>
  <si>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</si>
  <si>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</si>
  <si>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</si>
  <si>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</si>
  <si>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</si>
  <si>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</si>
  <si>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</si>
  <si>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</si>
  <si>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</si>
  <si>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</si>
  <si>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</si>
  <si>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</si>
  <si>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</si>
  <si>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</si>
  <si>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</si>
  <si>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</si>
  <si>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</si>
  <si>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</si>
  <si>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</si>
  <si>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</si>
  <si>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</si>
  <si>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</si>
  <si>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</si>
  <si>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</si>
  <si>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</si>
  <si>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</si>
  <si>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</si>
  <si>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</si>
  <si>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</si>
  <si>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</si>
  <si>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</si>
  <si>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</si>
  <si>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</si>
  <si>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</si>
  <si>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</si>
  <si>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</si>
  <si>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</si>
  <si>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</si>
  <si>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</si>
  <si>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</si>
  <si>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</si>
  <si>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</si>
  <si>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</si>
  <si>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</si>
  <si>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</si>
  <si>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</si>
  <si>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</si>
  <si>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</si>
  <si>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</si>
  <si>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</si>
  <si>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</si>
  <si>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</si>
  <si>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</si>
  <si>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</si>
  <si>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</si>
  <si>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</si>
  <si>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</si>
  <si>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</si>
  <si>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</si>
  <si>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</si>
  <si>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</si>
  <si>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</si>
  <si>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</si>
  <si>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</si>
  <si>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</si>
  <si>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</si>
  <si>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</si>
  <si>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</si>
  <si>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</si>
  <si>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</si>
  <si>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</si>
  <si>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</si>
  <si>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</si>
  <si>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</si>
  <si>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</si>
  <si>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</si>
  <si>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</si>
  <si>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</si>
  <si>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</si>
  <si>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</si>
  <si>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</si>
  <si>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</si>
  <si>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</si>
  <si>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</si>
  <si>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</si>
  <si>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</si>
  <si>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</si>
  <si>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</si>
  <si>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</si>
  <si>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</si>
  <si>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</si>
  <si>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</si>
  <si>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</si>
  <si>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</si>
  <si>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</si>
  <si>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</si>
  <si>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</si>
  <si>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</si>
  <si>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</si>
  <si>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</si>
  <si>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</si>
  <si>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</si>
  <si>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</si>
  <si>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</si>
  <si>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</si>
  <si>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</si>
  <si>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</si>
  <si>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</si>
  <si>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</si>
  <si>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</si>
  <si>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</si>
  <si>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</si>
  <si>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</si>
  <si>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</si>
  <si>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</si>
  <si>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</si>
  <si>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</si>
  <si>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</si>
  <si>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</si>
  <si>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</si>
  <si>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</si>
  <si>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</si>
  <si>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</si>
  <si>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</si>
  <si>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</si>
  <si>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</si>
  <si>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</si>
  <si>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</si>
  <si>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</si>
  <si>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</si>
  <si>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</si>
  <si>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</si>
  <si>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</si>
  <si>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</si>
  <si>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</si>
  <si>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</si>
  <si>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</si>
  <si>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</si>
  <si>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</si>
  <si>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</si>
  <si>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</si>
  <si>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</si>
  <si>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</si>
  <si>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</si>
  <si>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</si>
  <si>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</si>
  <si>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</si>
  <si>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</si>
  <si>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</si>
  <si>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</si>
  <si>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</si>
  <si>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</si>
  <si>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</si>
  <si>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</si>
  <si>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</si>
  <si>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</si>
  <si>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</si>
  <si>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</si>
  <si>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</si>
  <si>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</si>
  <si>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</si>
  <si>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</si>
  <si>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</si>
  <si>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</si>
  <si>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</si>
  <si>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</si>
  <si>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</si>
  <si>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</si>
  <si>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</si>
  <si>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</si>
  <si>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</si>
  <si>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</si>
  <si>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</si>
  <si>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</si>
  <si>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</si>
  <si>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</si>
  <si>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</si>
  <si>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</si>
  <si>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</si>
  <si>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</si>
  <si>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</si>
  <si>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</si>
  <si>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</si>
  <si>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</si>
  <si>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</si>
  <si>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</si>
  <si>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</si>
  <si>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</si>
  <si>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</si>
  <si>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</si>
  <si>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</si>
  <si>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</si>
  <si>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</si>
  <si>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</si>
  <si>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</si>
  <si>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</si>
  <si>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</si>
  <si>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</si>
  <si>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</si>
  <si>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</si>
  <si>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</si>
  <si>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</si>
  <si>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</si>
  <si>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</si>
  <si>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</si>
  <si>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</si>
  <si>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</si>
  <si>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</si>
  <si>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</si>
  <si>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</si>
  <si>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</si>
  <si>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</si>
  <si>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</si>
  <si>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</si>
  <si>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</si>
  <si>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</si>
  <si>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</si>
  <si>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</si>
  <si>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</si>
  <si>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</si>
  <si>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</si>
  <si>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</si>
  <si>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</si>
  <si>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</si>
  <si>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</si>
  <si>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</si>
  <si>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</si>
  <si>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</si>
  <si>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</si>
  <si>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</si>
  <si>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</si>
  <si>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</si>
  <si>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</si>
  <si>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</si>
  <si>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</si>
  <si>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</si>
  <si>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</si>
  <si>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</si>
  <si>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</si>
  <si>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</si>
  <si>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</si>
  <si>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</si>
  <si>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</si>
  <si>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</si>
  <si>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</si>
  <si>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</si>
  <si>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</si>
  <si>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</si>
  <si>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</si>
  <si>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</si>
  <si>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</si>
  <si>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</si>
  <si>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</si>
  <si>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</si>
  <si>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</si>
  <si>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</si>
  <si>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</si>
  <si>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</si>
  <si>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</si>
  <si>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</si>
  <si>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</si>
  <si>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</si>
  <si>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</si>
  <si>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</si>
  <si>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</si>
  <si>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</si>
  <si>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</si>
  <si>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</si>
  <si>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</si>
  <si>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</si>
  <si>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</si>
  <si>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</si>
  <si>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</si>
  <si>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</si>
  <si>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</si>
  <si>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</si>
  <si>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</si>
  <si>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</si>
  <si>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</si>
  <si>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</si>
  <si>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</si>
  <si>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</si>
  <si>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</si>
  <si>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</si>
  <si>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</si>
  <si>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</si>
  <si>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</si>
  <si>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</si>
  <si>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</si>
  <si>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</si>
  <si>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</si>
  <si>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</si>
  <si>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</si>
  <si>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</si>
  <si>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</si>
  <si>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</si>
  <si>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</si>
  <si>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</si>
  <si>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</si>
  <si>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</si>
  <si>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</si>
  <si>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</si>
  <si>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</si>
  <si>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</si>
  <si>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</si>
  <si>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</si>
  <si>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</si>
  <si>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</si>
  <si>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</si>
  <si>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</si>
  <si>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</si>
  <si>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</si>
  <si>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</si>
  <si>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</si>
  <si>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</si>
  <si>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</si>
  <si>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</si>
  <si>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</si>
  <si>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</si>
  <si>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</si>
  <si>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</si>
  <si>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</si>
  <si>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</si>
  <si>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</si>
  <si>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</si>
  <si>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</si>
  <si>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</si>
  <si>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</si>
  <si>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</si>
  <si>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</si>
  <si>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</si>
  <si>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</si>
  <si>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</si>
  <si>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</si>
  <si>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</si>
  <si>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</si>
  <si>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</si>
  <si>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</si>
  <si>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</si>
  <si>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</si>
  <si>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</si>
  <si>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</si>
  <si>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</si>
  <si>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</si>
  <si>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</si>
  <si>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</si>
  <si>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</si>
  <si>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</si>
  <si>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</si>
  <si>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</si>
  <si>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</si>
  <si>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</si>
  <si>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</si>
  <si>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</si>
  <si>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</si>
  <si>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</si>
  <si>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</si>
  <si>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</si>
  <si>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</si>
  <si>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</si>
  <si>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</si>
  <si>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</si>
  <si>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</si>
  <si>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</si>
  <si>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</si>
  <si>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</si>
  <si>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</si>
  <si>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</si>
  <si>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</si>
  <si>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</si>
  <si>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</si>
  <si>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</si>
  <si>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</si>
  <si>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</si>
  <si>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</si>
  <si>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</si>
  <si>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</si>
  <si>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</si>
  <si>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</si>
  <si>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</si>
  <si>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</si>
  <si>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</si>
  <si>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</si>
  <si>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</si>
  <si>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</si>
  <si>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</si>
  <si>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</si>
  <si>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</si>
  <si>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</si>
  <si>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</si>
  <si>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</si>
  <si>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</si>
  <si>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</si>
  <si>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</si>
  <si>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</si>
  <si>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</si>
  <si>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</si>
  <si>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</si>
  <si>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</si>
  <si>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</si>
  <si>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</si>
  <si>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</si>
  <si>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</si>
  <si>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</si>
  <si>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</si>
  <si>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</si>
  <si>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</si>
  <si>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</si>
  <si>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</si>
  <si>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</si>
  <si>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</si>
  <si>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</si>
  <si>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</si>
  <si>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</si>
  <si>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</si>
  <si>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</si>
  <si>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</si>
  <si>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</si>
  <si>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</si>
  <si>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</si>
  <si>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</si>
  <si>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</si>
  <si>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</si>
  <si>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</si>
  <si>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</si>
  <si>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</si>
  <si>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</si>
  <si>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</si>
  <si>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</si>
  <si>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</si>
  <si>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</si>
  <si>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</si>
  <si>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</si>
  <si>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</si>
  <si>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</si>
  <si>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</si>
  <si>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</si>
  <si>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</si>
  <si>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</si>
  <si>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</si>
  <si>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</si>
  <si>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</si>
  <si>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</si>
  <si>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</si>
  <si>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</si>
  <si>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</si>
  <si>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</si>
  <si>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</si>
  <si>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</si>
  <si>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</si>
  <si>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</si>
  <si>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</si>
  <si>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</si>
  <si>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</si>
  <si>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</si>
  <si>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</si>
  <si>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</si>
  <si>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</si>
  <si>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</si>
  <si>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</si>
  <si>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</si>
  <si>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</si>
  <si>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</si>
  <si>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</si>
  <si>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</si>
  <si>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</si>
  <si>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</si>
  <si>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</si>
  <si>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</si>
  <si>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</si>
  <si>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</si>
  <si>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</si>
  <si>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</si>
  <si>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</si>
  <si>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</si>
  <si>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</si>
  <si>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</si>
  <si>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</si>
  <si>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</si>
  <si>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</si>
  <si>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</si>
  <si>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</si>
  <si>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</si>
  <si>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</si>
  <si>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</si>
  <si>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</si>
  <si>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</si>
  <si>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</si>
  <si>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</si>
  <si>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</si>
  <si>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</si>
  <si>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</si>
  <si>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</si>
  <si>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</si>
  <si>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</si>
  <si>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</si>
  <si>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</si>
  <si>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</si>
  <si>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</si>
  <si>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</si>
  <si>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</si>
  <si>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</si>
  <si>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</si>
  <si>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</si>
  <si>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</si>
  <si>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</si>
  <si>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</si>
  <si>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</si>
  <si>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</si>
  <si>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</si>
  <si>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</si>
  <si>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</si>
  <si>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</si>
  <si>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</si>
  <si>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</si>
  <si>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</si>
  <si>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</si>
  <si>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</si>
  <si>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</si>
  <si>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</si>
  <si>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</si>
  <si>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</si>
  <si>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</si>
  <si>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</si>
  <si>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</si>
  <si>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</si>
  <si>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</si>
  <si>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</si>
  <si>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</si>
  <si>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</si>
  <si>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</si>
  <si>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</si>
  <si>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</si>
  <si>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</si>
  <si>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</si>
  <si>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</si>
  <si>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</si>
  <si>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</si>
  <si>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</si>
  <si>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</si>
  <si>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</si>
  <si>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</si>
  <si>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</si>
  <si>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</si>
  <si>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</si>
  <si>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</si>
  <si>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</si>
  <si>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</si>
  <si>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</si>
  <si>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</si>
  <si>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</si>
  <si>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</si>
  <si>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</si>
  <si>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</si>
  <si>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</si>
  <si>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</si>
  <si>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</si>
  <si>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</si>
  <si>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</si>
  <si>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</si>
  <si>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</si>
  <si>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</si>
  <si>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</si>
  <si>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</si>
  <si>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</si>
  <si>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</si>
  <si>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</si>
  <si>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</si>
  <si>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</si>
  <si>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</si>
  <si>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</si>
  <si>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</si>
  <si>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</si>
  <si>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</si>
  <si>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</si>
  <si>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</si>
  <si>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</si>
  <si>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</si>
  <si>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</si>
  <si>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</si>
  <si>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</si>
  <si>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</si>
  <si>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</si>
  <si>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</si>
  <si>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</si>
  <si>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</si>
  <si>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</si>
  <si>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</si>
  <si>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</si>
  <si>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</si>
  <si>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</si>
  <si>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</si>
  <si>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</si>
  <si>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</si>
  <si>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</si>
  <si>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</si>
  <si>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</si>
  <si>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</si>
  <si>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</si>
  <si>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</si>
  <si>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</si>
  <si>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</si>
  <si>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</si>
  <si>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</si>
  <si>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</si>
  <si>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</si>
  <si>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</si>
  <si>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</si>
  <si>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</si>
  <si>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</si>
  <si>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</si>
  <si>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</si>
  <si>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</si>
  <si>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</si>
  <si>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</si>
  <si>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</si>
  <si>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</si>
  <si>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</si>
  <si>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</si>
  <si>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</si>
  <si>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</si>
  <si>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</si>
  <si>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</si>
  <si>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</si>
  <si>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</si>
  <si>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</si>
  <si>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</si>
  <si>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</si>
  <si>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</si>
  <si>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</si>
  <si>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</si>
  <si>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</si>
  <si>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</si>
  <si>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</si>
  <si>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</si>
  <si>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</si>
  <si>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</si>
  <si>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</si>
  <si>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</si>
  <si>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</si>
  <si>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</si>
  <si>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</si>
  <si>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</si>
  <si>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</si>
  <si>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</si>
  <si>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</si>
  <si>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</si>
  <si>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</si>
  <si>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</si>
  <si>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</si>
  <si>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</si>
  <si>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</si>
  <si>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</si>
  <si>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</si>
  <si>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</si>
  <si>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</si>
  <si>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</si>
  <si>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</si>
  <si>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</si>
  <si>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</si>
  <si>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</si>
  <si>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</si>
  <si>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</si>
  <si>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</si>
  <si>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</si>
  <si>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</si>
  <si>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</si>
  <si>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</si>
  <si>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</si>
  <si>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</si>
  <si>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</si>
  <si>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</si>
  <si>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</si>
  <si>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</si>
  <si>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</si>
  <si>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</si>
  <si>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</si>
  <si>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</si>
  <si>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</si>
  <si>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</si>
  <si>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</si>
  <si>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</si>
  <si>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</si>
  <si>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</si>
  <si>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</si>
  <si>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</si>
  <si>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</si>
  <si>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</si>
  <si>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</si>
  <si>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</si>
  <si>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</si>
  <si>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</si>
  <si>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</si>
  <si>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</si>
  <si>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</si>
  <si>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</si>
  <si>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</si>
  <si>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</si>
  <si>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</si>
  <si>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</si>
  <si>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</si>
  <si>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</si>
  <si>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</si>
  <si>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</si>
  <si>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</si>
  <si>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</si>
  <si>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</si>
  <si>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</si>
  <si>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</si>
  <si>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</si>
  <si>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</si>
  <si>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</si>
  <si>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</si>
  <si>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</si>
  <si>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</si>
  <si>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</si>
  <si>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</si>
  <si>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</si>
  <si>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</si>
  <si>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</si>
  <si>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</si>
  <si>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</si>
  <si>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</si>
  <si>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</si>
  <si>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</si>
  <si>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</si>
  <si>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</si>
  <si>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</si>
  <si>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</si>
  <si>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</si>
  <si>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</si>
  <si>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</si>
  <si>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</si>
  <si>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</si>
  <si>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</si>
  <si>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</si>
  <si>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</si>
  <si>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</si>
  <si>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</si>
  <si>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</si>
  <si>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</si>
  <si>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</si>
  <si>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</si>
  <si>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</si>
  <si>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</si>
  <si>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</si>
  <si>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</si>
  <si>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</si>
  <si>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</si>
  <si>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</si>
  <si>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</si>
  <si>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</si>
  <si>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</si>
  <si>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</si>
  <si>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</si>
  <si>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</si>
  <si>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</si>
  <si>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</si>
  <si>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</si>
  <si>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</si>
  <si>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</si>
  <si>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</si>
  <si>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</si>
  <si>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</si>
  <si>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</si>
  <si>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</si>
  <si>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</si>
  <si>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</si>
  <si>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</si>
  <si>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</si>
  <si>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</si>
  <si>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</si>
  <si>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</si>
  <si>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</si>
  <si>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</si>
  <si>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</si>
  <si>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</si>
  <si>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</si>
  <si>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</si>
  <si>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</si>
  <si>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</si>
  <si>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</si>
  <si>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</si>
  <si>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</si>
  <si>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</si>
  <si>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</si>
  <si>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</si>
  <si>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</si>
  <si>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</si>
  <si>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</si>
  <si>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</si>
  <si>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</si>
  <si>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</si>
  <si>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</si>
  <si>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</si>
  <si>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</si>
  <si>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</si>
  <si>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</si>
  <si>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</si>
  <si>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</si>
  <si>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</si>
  <si>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</si>
  <si>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</si>
  <si>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</si>
  <si>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</si>
  <si>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</si>
  <si>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</si>
  <si>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</si>
  <si>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</si>
  <si>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</si>
  <si>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</si>
  <si>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</si>
  <si>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</si>
  <si>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</si>
  <si>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</si>
  <si>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</si>
  <si>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</si>
  <si>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</si>
  <si>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</si>
  <si>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</si>
  <si>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</si>
  <si>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</si>
  <si>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</si>
  <si>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</si>
  <si>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</si>
  <si>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</si>
  <si>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</si>
  <si>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</si>
  <si>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</si>
  <si>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</si>
  <si>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</si>
  <si>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</si>
  <si>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</si>
  <si>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</si>
  <si>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</si>
  <si>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</si>
  <si>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</si>
  <si>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</si>
  <si>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</si>
  <si>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</si>
  <si>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</si>
  <si>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</si>
  <si>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</si>
  <si>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</si>
  <si>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</si>
  <si>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</si>
  <si>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</si>
  <si>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</si>
  <si>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</si>
  <si>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</si>
  <si>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</si>
  <si>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</si>
  <si>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</si>
  <si>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</si>
  <si>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</si>
  <si>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</si>
  <si>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</si>
  <si>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</si>
  <si>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</si>
  <si>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</si>
  <si>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</si>
  <si>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</si>
  <si>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</si>
  <si>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</si>
  <si>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</si>
  <si>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</si>
  <si>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</si>
  <si>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</si>
  <si>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</si>
  <si>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</si>
  <si>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</si>
  <si>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</si>
  <si>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</si>
  <si>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</si>
  <si>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</si>
  <si>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</si>
  <si>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</si>
  <si>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</si>
  <si>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</si>
  <si>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</si>
  <si>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</si>
  <si>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</si>
  <si>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</si>
  <si>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</si>
  <si>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</si>
  <si>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</si>
  <si>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</si>
  <si>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</si>
  <si>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</si>
  <si>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</si>
  <si>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</si>
  <si>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</si>
  <si>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</si>
  <si>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</si>
  <si>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</si>
  <si>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</si>
  <si>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</si>
  <si>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</si>
  <si>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</si>
  <si>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</si>
  <si>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</si>
  <si>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</si>
  <si>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</si>
  <si>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</si>
  <si>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</si>
  <si>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</si>
  <si>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</si>
  <si>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</si>
  <si>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</si>
  <si>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</si>
  <si>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</si>
  <si>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</si>
  <si>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</si>
  <si>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</si>
  <si>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</si>
  <si>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</si>
  <si>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</si>
  <si>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</si>
  <si>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</si>
  <si>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</si>
  <si>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</si>
  <si>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</si>
  <si>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</si>
  <si>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</si>
  <si>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</si>
  <si>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</si>
  <si>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</si>
  <si>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</si>
  <si>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</si>
  <si>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</si>
  <si>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</si>
  <si>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</si>
  <si>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</si>
  <si>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</si>
  <si>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</si>
  <si>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</si>
  <si>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</si>
  <si>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</si>
  <si>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</si>
  <si>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</si>
  <si>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</si>
  <si>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</si>
  <si>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</si>
  <si>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</si>
  <si>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</si>
  <si>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</si>
  <si>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</si>
  <si>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</si>
  <si>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</si>
  <si>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</si>
  <si>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</si>
  <si>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</si>
  <si>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</si>
  <si>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</si>
  <si>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</si>
  <si>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</si>
  <si>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</si>
  <si>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</si>
  <si>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</si>
  <si>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</si>
  <si>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</si>
  <si>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</si>
  <si>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</si>
  <si>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</si>
  <si>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</si>
  <si>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</si>
  <si>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</si>
  <si>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</si>
  <si>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</si>
  <si>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</si>
  <si>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</si>
  <si>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</si>
  <si>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</si>
  <si>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</si>
  <si>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</si>
  <si>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</si>
  <si>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</si>
  <si>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</si>
  <si>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</si>
  <si>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</si>
  <si>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</si>
  <si>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</si>
  <si>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</si>
  <si>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</si>
  <si>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</si>
  <si>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</si>
  <si>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</si>
  <si>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</si>
  <si>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</si>
  <si>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</si>
  <si>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</si>
  <si>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</si>
  <si>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</si>
  <si>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</si>
  <si>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</si>
  <si>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</si>
  <si>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</si>
  <si>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</si>
  <si>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</si>
  <si>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</si>
  <si>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</si>
  <si>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</si>
  <si>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</si>
  <si>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</si>
  <si>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</si>
  <si>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</si>
  <si>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</si>
  <si>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</si>
  <si>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</si>
  <si>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</si>
  <si>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</si>
  <si>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</si>
  <si>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</si>
  <si>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</si>
  <si>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</si>
  <si>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</si>
  <si>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</si>
  <si>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</si>
  <si>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</si>
  <si>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</si>
  <si>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</si>
  <si>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</si>
  <si>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</si>
  <si>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</si>
  <si>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</si>
  <si>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</si>
  <si>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</si>
  <si>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</si>
  <si>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</si>
  <si>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</si>
  <si>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</si>
  <si>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</si>
  <si>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</si>
  <si>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</si>
  <si>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</si>
  <si>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</si>
  <si>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</si>
  <si>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</si>
  <si>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</si>
  <si>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</si>
  <si>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</si>
  <si>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</si>
  <si>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</si>
  <si>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</si>
  <si>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</si>
  <si>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</si>
  <si>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</si>
  <si>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</si>
  <si>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</si>
  <si>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</si>
  <si>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</si>
  <si>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</si>
  <si>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</si>
  <si>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</si>
  <si>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</si>
  <si>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</si>
  <si>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</si>
  <si>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</si>
  <si>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</si>
  <si>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</si>
  <si>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</si>
  <si>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</si>
  <si>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</si>
  <si>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</si>
  <si>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</si>
  <si>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</si>
  <si>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</si>
  <si>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</si>
  <si>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</si>
  <si>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</si>
  <si>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</si>
  <si>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</si>
  <si>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</si>
  <si>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</si>
  <si>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</si>
  <si>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</si>
  <si>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</si>
  <si>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</si>
  <si>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</si>
  <si>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</si>
  <si>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</si>
  <si>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</si>
  <si>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</si>
  <si>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</si>
  <si>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</si>
  <si>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</si>
  <si>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</si>
  <si>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</si>
  <si>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</si>
  <si>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</si>
  <si>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</si>
  <si>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</si>
  <si>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</si>
  <si>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</si>
  <si>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</si>
  <si>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</si>
  <si>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</si>
  <si>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</si>
  <si>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</si>
  <si>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</si>
  <si>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</si>
  <si>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</si>
  <si>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</si>
  <si>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</si>
  <si>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</si>
  <si>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</si>
  <si>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</si>
  <si>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</si>
  <si>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</si>
  <si>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</si>
  <si>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</si>
  <si>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</si>
  <si>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</si>
  <si>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</si>
  <si>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</si>
  <si>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</si>
  <si>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</si>
  <si>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</si>
  <si>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</si>
  <si>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</si>
  <si>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</si>
  <si>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</si>
  <si>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</si>
  <si>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</si>
  <si>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</si>
  <si>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</si>
  <si>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</si>
  <si>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</si>
  <si>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</si>
  <si>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</si>
  <si>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</si>
  <si>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</si>
  <si>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</si>
  <si>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</si>
  <si>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</si>
  <si>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</si>
  <si>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</si>
  <si>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</si>
  <si>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</si>
  <si>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</si>
  <si>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</si>
  <si>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</si>
  <si>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</si>
  <si>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</si>
  <si>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</si>
  <si>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</si>
  <si>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</si>
  <si>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</si>
  <si>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</si>
  <si>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</si>
  <si>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</si>
  <si>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</si>
  <si>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</si>
  <si>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</si>
  <si>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</si>
  <si>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</si>
  <si>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</si>
  <si>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</si>
  <si>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</si>
  <si>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</si>
  <si>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</si>
  <si>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</si>
  <si>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</si>
  <si>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</si>
  <si>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</si>
  <si>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</si>
  <si>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</si>
  <si>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</si>
  <si>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</si>
  <si>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</si>
  <si>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</si>
  <si>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</si>
  <si>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</si>
  <si>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</si>
  <si>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</si>
  <si>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</si>
  <si>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</si>
  <si>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</si>
  <si>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</si>
  <si>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</si>
  <si>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</si>
  <si>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</si>
  <si>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</si>
  <si>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</si>
  <si>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</si>
  <si>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</si>
  <si>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</si>
  <si>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</si>
  <si>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</si>
  <si>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</si>
  <si>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</si>
  <si>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</si>
  <si>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</si>
  <si>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</si>
  <si>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</si>
  <si>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</si>
  <si>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</si>
  <si>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</si>
  <si>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</si>
  <si>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</si>
  <si>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</si>
  <si>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</si>
  <si>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</si>
  <si>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</si>
  <si>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</si>
  <si>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</si>
  <si>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</si>
  <si>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</si>
  <si>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</si>
  <si>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</si>
  <si>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</si>
  <si>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</si>
  <si>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</si>
  <si>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</si>
  <si>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</si>
  <si>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</si>
  <si>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</si>
  <si>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</si>
  <si>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</si>
  <si>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</si>
  <si>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</si>
  <si>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</si>
  <si>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</si>
  <si>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</si>
  <si>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</si>
  <si>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</si>
  <si>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</si>
  <si>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</si>
  <si>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</si>
  <si>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</si>
  <si>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</si>
  <si>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</si>
  <si>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</si>
  <si>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</si>
  <si>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</si>
  <si>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</si>
  <si>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</si>
  <si>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</si>
  <si>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</si>
  <si>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</si>
  <si>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</si>
  <si>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</si>
  <si>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</si>
  <si>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</si>
  <si>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</si>
  <si>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</si>
  <si>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</si>
  <si>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</si>
  <si>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</si>
  <si>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</si>
  <si>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</si>
  <si>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</si>
  <si>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</si>
  <si>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</si>
  <si>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</si>
  <si>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</si>
  <si>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</si>
  <si>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</si>
  <si>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</si>
  <si>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</si>
  <si>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</si>
  <si>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</si>
  <si>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</si>
  <si>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</si>
  <si>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</si>
  <si>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</si>
  <si>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</si>
  <si>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</si>
  <si>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</si>
  <si>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</si>
  <si>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</si>
  <si>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</si>
  <si>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</si>
  <si>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</si>
  <si>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</si>
  <si>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</si>
  <si>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</si>
  <si>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</si>
  <si>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</si>
  <si>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</si>
  <si>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</si>
  <si>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</si>
  <si>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</si>
  <si>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</si>
  <si>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</si>
  <si>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</si>
  <si>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</si>
  <si>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</si>
  <si>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</si>
  <si>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</si>
  <si>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</si>
  <si>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</si>
  <si>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</si>
  <si>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</si>
  <si>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</si>
  <si>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</si>
  <si>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</si>
  <si>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</si>
  <si>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</si>
  <si>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</si>
  <si>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</si>
  <si>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</si>
  <si>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</si>
  <si>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</si>
  <si>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</si>
  <si>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</si>
  <si>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</si>
  <si>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</si>
  <si>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</si>
  <si>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</si>
  <si>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</si>
  <si>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</si>
  <si>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</si>
  <si>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</si>
  <si>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</si>
  <si>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</si>
  <si>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</si>
  <si>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</si>
  <si>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</si>
  <si>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</si>
  <si>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</si>
  <si>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</si>
  <si>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</si>
  <si>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</si>
  <si>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</si>
  <si>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</si>
  <si>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</si>
  <si>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</si>
  <si>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</si>
  <si>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</si>
  <si>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</si>
  <si>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</si>
  <si>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</si>
  <si>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</si>
  <si>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</si>
  <si>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</si>
  <si>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</si>
  <si>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</si>
  <si>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</si>
  <si>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</si>
  <si>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</si>
  <si>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</si>
  <si>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</si>
  <si>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</si>
  <si>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</si>
  <si>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</si>
  <si>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</si>
  <si>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</si>
  <si>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</si>
  <si>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</si>
  <si>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</si>
  <si>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</si>
  <si>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</si>
  <si>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</si>
  <si>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</si>
  <si>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</si>
  <si>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</si>
  <si>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</si>
  <si>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</si>
  <si>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</si>
  <si>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</si>
  <si>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</si>
  <si>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</si>
  <si>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</si>
  <si>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</si>
  <si>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</si>
  <si>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</si>
  <si>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</si>
  <si>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</si>
  <si>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</si>
  <si>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</si>
  <si>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</si>
  <si>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</si>
  <si>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</si>
  <si>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</si>
  <si>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</si>
  <si>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</si>
  <si>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</si>
  <si>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</si>
  <si>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</si>
  <si>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</si>
  <si>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</si>
  <si>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</si>
  <si>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</si>
  <si>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</si>
  <si>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</si>
  <si>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</si>
  <si>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</si>
  <si>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</si>
  <si>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</si>
  <si>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</si>
  <si>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</si>
  <si>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</si>
  <si>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</si>
  <si>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</si>
  <si>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</si>
  <si>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</si>
  <si>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</si>
  <si>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</si>
  <si>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</si>
  <si>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</si>
  <si>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</si>
  <si>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</si>
  <si>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</si>
  <si>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</si>
  <si>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</si>
  <si>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</si>
  <si>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</si>
  <si>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</si>
  <si>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</si>
  <si>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</si>
  <si>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</si>
  <si>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</si>
  <si>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</si>
  <si>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</si>
  <si>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</si>
  <si>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</si>
  <si>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</si>
  <si>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</si>
  <si>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</si>
  <si>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</si>
  <si>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</si>
  <si>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</si>
  <si>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</si>
  <si>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</si>
  <si>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</si>
  <si>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</si>
  <si>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</si>
  <si>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</si>
  <si>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</si>
  <si>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</si>
  <si>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</si>
  <si>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</si>
  <si>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</si>
  <si>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</si>
  <si>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</si>
  <si>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</si>
  <si>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</si>
  <si>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</si>
  <si>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</si>
  <si>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</si>
  <si>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</si>
  <si>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</si>
  <si>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</si>
  <si>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</si>
  <si>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</si>
  <si>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</si>
  <si>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</si>
  <si>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</si>
  <si>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</si>
  <si>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</si>
  <si>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</si>
  <si>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</si>
  <si>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</si>
  <si>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</si>
  <si>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</si>
  <si>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</si>
  <si>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</si>
  <si>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</si>
  <si>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</si>
  <si>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</si>
  <si>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</si>
  <si>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</si>
  <si>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</si>
  <si>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</si>
  <si>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</si>
  <si>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</si>
  <si>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</si>
  <si>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</si>
  <si>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</si>
  <si>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</si>
  <si>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</si>
  <si>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</si>
  <si>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</si>
  <si>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</si>
  <si>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</si>
  <si>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</si>
  <si>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</si>
  <si>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</si>
  <si>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</si>
  <si>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</si>
  <si>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</si>
  <si>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</si>
  <si>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</si>
  <si>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</si>
  <si>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</si>
  <si>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</si>
  <si>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</si>
  <si>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</si>
  <si>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</si>
  <si>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</si>
  <si>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</si>
  <si>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</si>
  <si>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</si>
  <si>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</si>
  <si>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</si>
  <si>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</si>
  <si>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</si>
  <si>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</si>
  <si>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</si>
  <si>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</si>
  <si>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</si>
  <si>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</si>
  <si>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</si>
  <si>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</si>
  <si>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</si>
  <si>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</si>
  <si>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</si>
  <si>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</si>
  <si>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</si>
  <si>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</si>
  <si>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</si>
  <si>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</si>
  <si>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</si>
  <si>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</si>
  <si>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</si>
  <si>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</si>
  <si>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</si>
  <si>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</si>
  <si>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</si>
  <si>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</si>
  <si>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</si>
  <si>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</si>
  <si>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</si>
  <si>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</si>
  <si>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</si>
  <si>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</si>
  <si>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</si>
  <si>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</si>
  <si>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</si>
  <si>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</si>
  <si>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</si>
  <si>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</si>
  <si>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</si>
  <si>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</si>
  <si>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</si>
  <si>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</si>
  <si>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</si>
  <si>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</si>
  <si>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</si>
  <si>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</si>
  <si>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</si>
  <si>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</si>
  <si>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</si>
  <si>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</si>
  <si>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</si>
  <si>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</si>
  <si>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</si>
  <si>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</si>
  <si>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</si>
  <si>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</si>
  <si>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</si>
  <si>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</si>
  <si>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</si>
  <si>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</si>
  <si>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</si>
  <si>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</si>
  <si>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</si>
  <si>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</si>
  <si>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</si>
  <si>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</si>
  <si>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</si>
  <si>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</si>
  <si>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</si>
  <si>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</si>
  <si>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</si>
  <si>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</si>
  <si>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</si>
  <si>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</si>
  <si>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</si>
  <si>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</si>
  <si>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</si>
  <si>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</si>
  <si>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</si>
  <si>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</si>
  <si>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</si>
  <si>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</si>
  <si>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</si>
  <si>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</si>
  <si>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</si>
  <si>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</si>
  <si>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</si>
  <si>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</si>
  <si>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</si>
  <si>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</si>
  <si>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</si>
  <si>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</si>
  <si>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</si>
  <si>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</si>
  <si>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</si>
  <si>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</si>
  <si>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</si>
  <si>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</si>
  <si>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</si>
  <si>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</si>
  <si>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</si>
  <si>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</si>
  <si>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</si>
  <si>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</si>
  <si>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</si>
  <si>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</si>
  <si>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</si>
  <si>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</si>
  <si>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</si>
  <si>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</si>
  <si>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</si>
  <si>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</si>
  <si>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</si>
  <si>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</si>
  <si>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</si>
  <si>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</si>
  <si>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</si>
  <si>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</si>
  <si>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</si>
  <si>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</si>
  <si>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</si>
  <si>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</si>
  <si>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</si>
  <si>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</si>
  <si>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</si>
  <si>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</si>
  <si>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</si>
  <si>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</si>
  <si>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</si>
  <si>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</si>
  <si>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</si>
  <si>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</si>
  <si>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</si>
  <si>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</si>
  <si>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</si>
  <si>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</si>
  <si>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</si>
  <si>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</si>
  <si>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</si>
  <si>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</si>
  <si>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</si>
  <si>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</si>
  <si>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</si>
  <si>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</si>
  <si>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</si>
  <si>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</si>
  <si>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</si>
  <si>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</si>
  <si>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</si>
  <si>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</si>
  <si>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</si>
  <si>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</si>
  <si>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</si>
  <si>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</si>
  <si>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</si>
  <si>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</si>
  <si>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</si>
  <si>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</si>
  <si>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</si>
  <si>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</si>
  <si>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</si>
  <si>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</si>
  <si>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</si>
  <si>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</si>
  <si>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</si>
  <si>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</si>
  <si>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</si>
  <si>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</si>
  <si>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</si>
  <si>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</si>
  <si>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</si>
  <si>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</si>
  <si>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</si>
  <si>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</si>
  <si>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</si>
  <si>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</si>
  <si>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</si>
  <si>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</si>
  <si>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</si>
  <si>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</si>
  <si>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</si>
  <si>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</si>
  <si>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</si>
  <si>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</si>
  <si>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</si>
  <si>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</si>
  <si>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</si>
  <si>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</si>
  <si>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</si>
  <si>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</si>
  <si>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</si>
  <si>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</si>
  <si>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</si>
  <si>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</si>
  <si>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</si>
  <si>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</si>
  <si>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</si>
  <si>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</si>
  <si>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</si>
  <si>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</si>
  <si>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</si>
  <si>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</si>
  <si>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</si>
  <si>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</si>
  <si>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</si>
  <si>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</si>
  <si>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</si>
  <si>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</si>
  <si>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</si>
  <si>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</si>
  <si>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</si>
  <si>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</si>
  <si>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</si>
  <si>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</si>
  <si>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</si>
  <si>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</si>
  <si>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</si>
  <si>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</si>
  <si>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</si>
  <si>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</si>
  <si>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</si>
  <si>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</si>
  <si>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</si>
  <si>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</si>
  <si>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</si>
  <si>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</si>
  <si>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</si>
  <si>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</si>
  <si>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</si>
  <si>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</si>
  <si>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</si>
  <si>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</si>
  <si>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</si>
  <si>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</si>
  <si>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</si>
  <si>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</si>
  <si>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</si>
  <si>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</si>
  <si>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</si>
  <si>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</si>
  <si>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</si>
  <si>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</si>
  <si>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</si>
  <si>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</si>
  <si>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</si>
  <si>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</si>
  <si>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</si>
  <si>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</si>
  <si>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</si>
  <si>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</si>
  <si>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</si>
  <si>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</si>
  <si>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</si>
  <si>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</si>
  <si>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</si>
  <si>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</si>
  <si>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</si>
  <si>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</si>
  <si>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</si>
  <si>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</si>
  <si>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</si>
  <si>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</si>
  <si>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</si>
  <si>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</si>
  <si>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</si>
  <si>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</si>
  <si>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</si>
  <si>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</si>
  <si>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</si>
  <si>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</si>
  <si>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</si>
  <si>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</si>
  <si>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</si>
  <si>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</si>
  <si>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</si>
  <si>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</si>
  <si>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</si>
  <si>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</si>
  <si>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</si>
  <si>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</si>
  <si>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</si>
  <si>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</si>
  <si>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</si>
  <si>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</si>
  <si>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</si>
  <si>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</si>
  <si>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</si>
  <si>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</si>
  <si>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</si>
  <si>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</si>
  <si>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</si>
  <si>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</si>
  <si>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</si>
  <si>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</si>
  <si>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</si>
  <si>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</si>
  <si>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</si>
  <si>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</si>
  <si>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</si>
  <si>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</si>
  <si>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</si>
  <si>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</si>
  <si>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</si>
  <si>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</si>
  <si>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</si>
  <si>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</si>
  <si>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</si>
  <si>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</si>
  <si>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</si>
  <si>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</si>
  <si>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</si>
  <si>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</si>
  <si>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</si>
  <si>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</si>
  <si>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</si>
  <si>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</si>
  <si>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</si>
  <si>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</si>
  <si>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</si>
  <si>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</si>
  <si>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</si>
  <si>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</si>
  <si>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</si>
  <si>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</si>
  <si>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</si>
  <si>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</si>
  <si>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</si>
  <si>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</si>
  <si>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</si>
  <si>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</si>
  <si>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</si>
  <si>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</si>
  <si>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</si>
  <si>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</si>
  <si>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</si>
  <si>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</si>
  <si>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</si>
  <si>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</si>
  <si>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</si>
  <si>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</si>
  <si>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</si>
  <si>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</si>
  <si>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</si>
  <si>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</si>
  <si>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</si>
  <si>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</si>
  <si>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</si>
  <si>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</si>
  <si>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</si>
  <si>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</si>
  <si>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</si>
  <si>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</si>
  <si>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</si>
  <si>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</si>
  <si>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</si>
  <si>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</si>
  <si>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</si>
  <si>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</si>
  <si>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</si>
  <si>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</si>
  <si>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</si>
  <si>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</si>
  <si>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</si>
  <si>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</si>
  <si>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</si>
  <si>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</si>
  <si>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</si>
  <si>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</si>
  <si>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</si>
  <si>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</si>
  <si>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</si>
  <si>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</si>
  <si>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</si>
  <si>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</si>
  <si>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</si>
  <si>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</si>
  <si>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</si>
  <si>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</si>
  <si>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</si>
  <si>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</si>
  <si>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</si>
  <si>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</si>
  <si>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</si>
  <si>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</si>
  <si>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</si>
  <si>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</si>
  <si>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</si>
  <si>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</si>
  <si>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</si>
  <si>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</si>
  <si>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</si>
  <si>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</si>
  <si>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</si>
  <si>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</si>
  <si>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</si>
  <si>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</si>
  <si>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</si>
  <si>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</si>
  <si>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</si>
  <si>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</si>
  <si>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</si>
  <si>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</si>
  <si>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</si>
  <si>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</si>
  <si>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</si>
  <si>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</si>
  <si>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</si>
  <si>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</si>
  <si>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</si>
  <si>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</si>
  <si>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</si>
  <si>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</si>
  <si>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</si>
  <si>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</si>
  <si>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</si>
  <si>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</si>
  <si>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</si>
  <si>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</si>
  <si>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</si>
  <si>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</si>
  <si>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</si>
  <si>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</si>
  <si>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</si>
  <si>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</si>
  <si>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</si>
  <si>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</si>
  <si>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</si>
  <si>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</si>
  <si>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</si>
  <si>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</si>
  <si>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</si>
  <si>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</si>
  <si>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</si>
  <si>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</si>
  <si>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</si>
  <si>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</si>
  <si>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</si>
  <si>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</si>
  <si>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</si>
  <si>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</si>
  <si>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</si>
  <si>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</si>
  <si>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</si>
  <si>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</si>
  <si>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</si>
  <si>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</si>
  <si>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</si>
  <si>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</si>
  <si>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</si>
  <si>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</si>
  <si>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</si>
  <si>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</si>
  <si>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</si>
  <si>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</si>
  <si>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</si>
  <si>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</si>
  <si>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</si>
  <si>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</si>
  <si>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</si>
  <si>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</si>
  <si>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</si>
  <si>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</si>
  <si>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</si>
  <si>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</si>
  <si>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</si>
  <si>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</si>
  <si>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</si>
  <si>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</si>
  <si>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</si>
  <si>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</si>
  <si>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</si>
  <si>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</si>
  <si>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</si>
  <si>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</si>
  <si>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</si>
  <si>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</si>
  <si>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</si>
  <si>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</si>
  <si>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</si>
  <si>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</si>
  <si>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</si>
  <si>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</si>
  <si>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</si>
  <si>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</si>
  <si>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</si>
  <si>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</si>
  <si>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</si>
  <si>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</si>
  <si>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</si>
  <si>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</si>
  <si>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</si>
  <si>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</si>
  <si>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</si>
  <si>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</si>
  <si>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</si>
  <si>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</si>
  <si>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</si>
  <si>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</si>
  <si>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</si>
  <si>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</si>
  <si>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</si>
  <si>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</si>
  <si>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</si>
  <si>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</si>
  <si>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</si>
  <si>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</si>
  <si>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</si>
  <si>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</si>
  <si>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</si>
  <si>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</si>
  <si>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</si>
  <si>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</si>
  <si>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</si>
  <si>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</si>
  <si>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</si>
  <si>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</si>
  <si>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</si>
  <si>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</si>
  <si>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</si>
  <si>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</si>
  <si>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</si>
  <si>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</si>
  <si>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</si>
  <si>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</si>
  <si>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</si>
  <si>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</si>
  <si>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</si>
  <si>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</si>
  <si>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</si>
  <si>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</si>
  <si>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</si>
  <si>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</si>
  <si>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</si>
  <si>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</si>
  <si>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</si>
  <si>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</si>
  <si>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</si>
  <si>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</si>
  <si>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</si>
  <si>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</si>
  <si>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</si>
  <si>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</si>
  <si>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</si>
  <si>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</si>
  <si>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</si>
  <si>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</si>
  <si>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</si>
  <si>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</si>
  <si>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</si>
  <si>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</si>
  <si>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</si>
  <si>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</si>
  <si>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</si>
  <si>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</si>
  <si>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</si>
  <si>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</si>
  <si>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</si>
  <si>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</si>
  <si>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</si>
  <si>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</si>
  <si>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</si>
  <si>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</si>
  <si>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</si>
  <si>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</si>
  <si>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</si>
  <si>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</si>
  <si>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</si>
  <si>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</si>
  <si>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</si>
  <si>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</si>
  <si>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</si>
  <si>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</si>
  <si>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</si>
  <si>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</si>
  <si>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</si>
  <si>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</si>
  <si>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</si>
  <si>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</si>
  <si>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</si>
  <si>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</si>
  <si>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</si>
  <si>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</si>
  <si>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</si>
  <si>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</si>
  <si>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</si>
  <si>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</si>
  <si>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</si>
  <si>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</si>
  <si>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</si>
  <si>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</si>
  <si>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</si>
  <si>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</si>
  <si>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</si>
  <si>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</si>
  <si>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</si>
  <si>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</si>
  <si>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</si>
  <si>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</si>
  <si>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</si>
  <si>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</si>
  <si>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</si>
  <si>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</si>
  <si>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</si>
  <si>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</si>
  <si>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</si>
  <si>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</si>
  <si>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</si>
  <si>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</si>
  <si>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</si>
  <si>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</si>
  <si>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</si>
  <si>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</si>
  <si>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</si>
  <si>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</si>
  <si>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</si>
  <si>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</si>
  <si>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</si>
  <si>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</si>
  <si>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</si>
  <si>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</si>
  <si>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</si>
  <si>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</si>
  <si>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</si>
  <si>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</si>
  <si>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</si>
  <si>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</si>
  <si>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</si>
  <si>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</si>
  <si>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</si>
  <si>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</si>
  <si>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</si>
  <si>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</si>
  <si>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</si>
  <si>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</si>
  <si>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</si>
  <si>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</si>
  <si>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</si>
  <si>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</si>
  <si>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</si>
  <si>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</si>
  <si>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</si>
  <si>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</si>
  <si>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</si>
  <si>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</si>
  <si>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</si>
  <si>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</si>
  <si>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</si>
  <si>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</si>
  <si>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</si>
  <si>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</si>
  <si>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</si>
  <si>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</si>
  <si>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</si>
  <si>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</si>
  <si>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</si>
  <si>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</si>
  <si>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</si>
  <si>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</si>
  <si>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</si>
  <si>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</si>
  <si>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</si>
  <si>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</si>
  <si>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</si>
  <si>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</si>
  <si>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</si>
  <si>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</si>
  <si>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</si>
  <si>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</si>
  <si>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</si>
  <si>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</si>
  <si>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</si>
  <si>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</si>
  <si>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</si>
  <si>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</si>
  <si>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</si>
  <si>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</si>
  <si>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</si>
  <si>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</si>
  <si>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</si>
  <si>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</si>
  <si>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</si>
  <si>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</si>
  <si>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</si>
  <si>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</si>
  <si>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</si>
  <si>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</si>
  <si>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</si>
  <si>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</si>
  <si>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</si>
  <si>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</si>
  <si>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</si>
  <si>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</si>
  <si>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</si>
  <si>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</si>
  <si>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</si>
  <si>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</si>
  <si>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</si>
  <si>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</si>
  <si>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</si>
  <si>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</si>
  <si>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</si>
  <si>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</si>
  <si>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</si>
  <si>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</si>
  <si>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</si>
  <si>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</si>
  <si>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</si>
  <si>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</si>
  <si>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</si>
  <si>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</si>
  <si>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</si>
  <si>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</si>
  <si>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</si>
  <si>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</si>
  <si>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</si>
  <si>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</si>
  <si>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</si>
  <si>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</si>
  <si>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</si>
  <si>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</si>
  <si>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</si>
  <si>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</si>
  <si>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</si>
  <si>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</si>
  <si>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</si>
  <si>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</si>
  <si>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</si>
  <si>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</si>
  <si>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</si>
  <si>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</si>
  <si>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</si>
  <si>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</si>
  <si>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</si>
  <si>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</si>
  <si>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</si>
  <si>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</si>
  <si>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</si>
  <si>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</si>
  <si>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</si>
  <si>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</si>
  <si>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</si>
  <si>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</si>
  <si>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</si>
  <si>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</si>
  <si>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</si>
  <si>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</si>
  <si>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</si>
  <si>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</si>
  <si>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</si>
  <si>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</si>
  <si>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</si>
  <si>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</si>
  <si>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</si>
  <si>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</si>
  <si>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</si>
  <si>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</si>
  <si>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</si>
  <si>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</si>
  <si>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</si>
  <si>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</si>
  <si>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</si>
  <si>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</si>
  <si>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</si>
  <si>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</si>
  <si>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</si>
  <si>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</si>
  <si>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</si>
  <si>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</si>
  <si>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</si>
  <si>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</si>
  <si>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</si>
  <si>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</si>
  <si>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</si>
  <si>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</si>
  <si>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</si>
  <si>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</si>
  <si>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</si>
  <si>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</si>
  <si>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</si>
  <si>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</si>
  <si>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</si>
  <si>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</si>
  <si>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</si>
  <si>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</si>
  <si>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</si>
  <si>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</si>
  <si>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</si>
  <si>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</si>
  <si>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</si>
  <si>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</si>
  <si>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</si>
  <si>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</si>
  <si>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</si>
  <si>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</si>
  <si>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</si>
  <si>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</si>
  <si>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</si>
  <si>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</si>
  <si>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</si>
  <si>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</si>
  <si>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</si>
  <si>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</si>
  <si>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</si>
  <si>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</si>
  <si>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</si>
  <si>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</si>
  <si>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</si>
  <si>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</si>
  <si>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</si>
  <si>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</si>
  <si>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</si>
  <si>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</si>
  <si>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</si>
  <si>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</si>
  <si>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</si>
  <si>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</si>
  <si>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</si>
  <si>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</si>
  <si>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</si>
  <si>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</si>
  <si>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</si>
  <si>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</si>
  <si>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</si>
  <si>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</si>
  <si>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</si>
  <si>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</si>
  <si>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</si>
  <si>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</si>
  <si>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</si>
  <si>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</si>
  <si>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</si>
  <si>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</si>
  <si>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</si>
  <si>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</si>
  <si>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</si>
  <si>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</si>
  <si>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</si>
  <si>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</si>
  <si>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</si>
  <si>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</si>
  <si>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</si>
  <si>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</si>
  <si>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</si>
  <si>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</si>
  <si>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</si>
  <si>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</si>
  <si>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</si>
  <si>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</si>
  <si>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</si>
  <si>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</si>
  <si>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</si>
  <si>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</si>
  <si>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</si>
  <si>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</si>
  <si>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</si>
  <si>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</si>
  <si>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</si>
  <si>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</si>
  <si>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</si>
  <si>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</si>
  <si>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</si>
  <si>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</si>
  <si>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</si>
  <si>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</si>
  <si>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</si>
  <si>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</si>
  <si>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</si>
  <si>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</si>
  <si>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</si>
  <si>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</si>
  <si>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</si>
  <si>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</si>
  <si>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</si>
  <si>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</si>
  <si>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</si>
  <si>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</si>
  <si>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</si>
  <si>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</si>
  <si>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</si>
  <si>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</si>
  <si>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</si>
  <si>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</si>
  <si>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</si>
  <si>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</si>
  <si>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</si>
  <si>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</si>
  <si>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</si>
  <si>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</si>
  <si>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</si>
  <si>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</si>
  <si>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</si>
  <si>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</si>
  <si>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</si>
  <si>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</si>
  <si>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</si>
  <si>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</si>
  <si>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</si>
  <si>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</si>
  <si>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</si>
  <si>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</si>
  <si>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</si>
  <si>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</si>
  <si>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</si>
  <si>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</si>
  <si>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</si>
  <si>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</si>
  <si>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</si>
  <si>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</si>
  <si>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</si>
  <si>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</si>
  <si>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</si>
  <si>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</si>
  <si>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</si>
  <si>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</si>
  <si>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</si>
  <si>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</si>
  <si>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</si>
  <si>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</si>
  <si>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</si>
  <si>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</si>
  <si>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</si>
  <si>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</si>
  <si>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</si>
  <si>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</si>
  <si>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</si>
  <si>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</si>
  <si>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</si>
  <si>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</si>
  <si>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</si>
  <si>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</si>
  <si>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</si>
  <si>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</si>
  <si>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</si>
  <si>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</si>
  <si>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</si>
  <si>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</si>
  <si>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</si>
  <si>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</si>
  <si>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</si>
  <si>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</si>
  <si>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</si>
  <si>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</si>
  <si>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</si>
  <si>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</si>
  <si>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</si>
  <si>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</si>
  <si>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</si>
  <si>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</si>
  <si>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</si>
  <si>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</si>
  <si>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</si>
  <si>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</si>
  <si>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</si>
  <si>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</si>
  <si>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</si>
  <si>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</si>
  <si>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</si>
  <si>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</si>
  <si>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</si>
  <si>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</si>
  <si>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</si>
  <si>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</si>
  <si>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</si>
  <si>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</si>
  <si>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</si>
  <si>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</si>
  <si>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</si>
  <si>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</si>
  <si>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</si>
  <si>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</si>
  <si>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</si>
  <si>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</si>
  <si>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</si>
  <si>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</si>
  <si>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</si>
  <si>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</si>
  <si>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</si>
  <si>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</si>
  <si>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</si>
  <si>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</si>
  <si>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</si>
  <si>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</si>
  <si>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</si>
  <si>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</si>
  <si>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</si>
  <si>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</si>
  <si>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</si>
  <si>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</si>
  <si>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</si>
  <si>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</si>
  <si>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</si>
  <si>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</si>
  <si>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</si>
  <si>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</si>
  <si>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</si>
  <si>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</si>
  <si>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</si>
  <si>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</si>
  <si>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</si>
  <si>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</si>
  <si>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</si>
  <si>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</si>
  <si>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</si>
  <si>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</si>
  <si>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</si>
  <si>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</si>
  <si>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</si>
  <si>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</si>
  <si>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</si>
  <si>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</si>
  <si>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</si>
  <si>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</si>
  <si>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</si>
  <si>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</si>
  <si>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</si>
  <si>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</si>
  <si>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</si>
  <si>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</si>
  <si>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</si>
  <si>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</si>
  <si>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</si>
  <si>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</si>
  <si>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</si>
  <si>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</si>
  <si>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</si>
  <si>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</si>
  <si>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</si>
  <si>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</si>
  <si>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</si>
  <si>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</si>
  <si>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</si>
  <si>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</si>
  <si>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</si>
  <si>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</si>
  <si>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</si>
  <si>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</si>
  <si>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</si>
  <si>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</si>
  <si>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</si>
  <si>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</si>
  <si>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</si>
  <si>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</si>
  <si>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</si>
  <si>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</si>
  <si>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</si>
  <si>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</si>
  <si>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</si>
  <si>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</si>
  <si>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</si>
  <si>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</si>
  <si>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</si>
  <si>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</si>
  <si>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</si>
  <si>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</si>
  <si>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</si>
  <si>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</si>
  <si>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</si>
  <si>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</si>
  <si>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</si>
  <si>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</si>
  <si>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</si>
  <si>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</si>
  <si>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</si>
  <si>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</si>
  <si>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</si>
  <si>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</si>
  <si>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</si>
  <si>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</si>
  <si>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</si>
  <si>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</si>
  <si>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</si>
  <si>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</si>
  <si>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</si>
  <si>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</si>
  <si>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</si>
  <si>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</si>
  <si>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</si>
  <si>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</si>
  <si>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</si>
  <si>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</si>
  <si>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</si>
  <si>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</si>
  <si>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</si>
  <si>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</si>
  <si>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</si>
  <si>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</si>
  <si>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</si>
  <si>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</si>
  <si>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</si>
  <si>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</si>
  <si>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</si>
  <si>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</si>
  <si>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</si>
  <si>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</si>
  <si>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</si>
  <si>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</si>
  <si>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</si>
  <si>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</si>
  <si>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</si>
  <si>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</si>
  <si>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</si>
  <si>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</si>
  <si>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</si>
  <si>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</si>
  <si>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</si>
  <si>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</si>
  <si>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</si>
  <si>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</si>
  <si>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</si>
  <si>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</si>
  <si>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</si>
  <si>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</si>
  <si>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</si>
  <si>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</si>
  <si>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</si>
  <si>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</si>
  <si>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</si>
  <si>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</si>
  <si>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</si>
  <si>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</si>
  <si>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</si>
  <si>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</si>
  <si>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</si>
  <si>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</si>
  <si>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</si>
  <si>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</si>
  <si>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</si>
  <si>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</si>
  <si>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</si>
  <si>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</si>
  <si>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</si>
  <si>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</si>
  <si>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</si>
  <si>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</si>
  <si>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</si>
  <si>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</si>
  <si>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</si>
  <si>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</si>
  <si>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</si>
  <si>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</si>
  <si>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</si>
  <si>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</si>
  <si>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</si>
  <si>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</si>
  <si>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</si>
  <si>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</si>
  <si>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</si>
  <si>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</si>
  <si>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</si>
  <si>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</si>
  <si>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</si>
  <si>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</si>
  <si>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</si>
  <si>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</si>
  <si>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</si>
  <si>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</si>
  <si>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</si>
  <si>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</si>
  <si>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</si>
  <si>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</si>
  <si>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</si>
  <si>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</si>
  <si>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</si>
  <si>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</si>
  <si>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</si>
  <si>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</si>
  <si>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</si>
  <si>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</si>
  <si>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</si>
  <si>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</si>
  <si>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</si>
  <si>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</si>
  <si>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</si>
  <si>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</si>
  <si>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</si>
  <si>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</si>
  <si>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</si>
  <si>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</si>
  <si>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</si>
  <si>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</si>
  <si>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</si>
  <si>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</si>
  <si>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</si>
  <si>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</si>
  <si>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</si>
  <si>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</si>
  <si>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</si>
  <si>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</si>
  <si>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</si>
  <si>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</si>
  <si>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</si>
  <si>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</si>
  <si>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</si>
  <si>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</si>
  <si>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</si>
  <si>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</si>
  <si>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</si>
  <si>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</si>
  <si>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</si>
  <si>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</si>
  <si>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</si>
  <si>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</si>
  <si>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</si>
  <si>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</si>
  <si>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</si>
  <si>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</si>
  <si>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</si>
  <si>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</si>
  <si>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</si>
  <si>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</si>
  <si>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</si>
  <si>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</si>
  <si>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</si>
  <si>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</si>
  <si>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</si>
  <si>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</si>
  <si>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</si>
  <si>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</si>
  <si>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</si>
  <si>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</si>
  <si>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</si>
  <si>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</si>
  <si>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</si>
  <si>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</si>
  <si>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</si>
  <si>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</si>
  <si>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</si>
  <si>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</si>
  <si>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</si>
  <si>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</si>
  <si>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</si>
  <si>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</si>
  <si>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</si>
  <si>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</si>
  <si>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</si>
  <si>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</si>
  <si>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</si>
  <si>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</si>
  <si>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</si>
  <si>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</si>
  <si>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</si>
  <si>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</si>
  <si>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</si>
  <si>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</si>
  <si>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</si>
  <si>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</si>
  <si>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</si>
  <si>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</si>
  <si>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</si>
  <si>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</si>
  <si>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</si>
  <si>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</si>
  <si>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</si>
  <si>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</si>
  <si>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</si>
  <si>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</si>
  <si>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</si>
  <si>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</si>
  <si>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</si>
  <si>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</si>
  <si>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</si>
  <si>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</si>
  <si>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</si>
  <si>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</si>
  <si>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</si>
  <si>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</si>
  <si>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</si>
  <si>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</si>
  <si>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</si>
  <si>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</si>
  <si>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</si>
  <si>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</si>
  <si>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</si>
  <si>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</si>
  <si>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</si>
  <si>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</si>
  <si>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</si>
  <si>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</si>
  <si>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</si>
  <si>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</si>
  <si>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</si>
  <si>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</si>
  <si>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</si>
  <si>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</si>
  <si>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</si>
  <si>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</si>
  <si>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</si>
  <si>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</si>
  <si>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</si>
  <si>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</si>
  <si>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</si>
  <si>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</si>
  <si>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</si>
  <si>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</si>
  <si>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</si>
  <si>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</si>
  <si>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</si>
  <si>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</si>
  <si>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</si>
  <si>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</si>
  <si>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</si>
  <si>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</si>
  <si>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</si>
  <si>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</si>
  <si>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</si>
  <si>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</si>
  <si>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</si>
  <si>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</si>
  <si>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</si>
  <si>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</si>
  <si>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</si>
  <si>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</si>
  <si>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</si>
  <si>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</si>
  <si>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</si>
  <si>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</si>
  <si>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</si>
  <si>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</si>
  <si>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</si>
  <si>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</si>
  <si>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</si>
  <si>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</si>
  <si>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</si>
  <si>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</si>
  <si>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</si>
  <si>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</si>
  <si>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</si>
  <si>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</si>
  <si>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</si>
  <si>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</si>
  <si>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</si>
  <si>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</si>
  <si>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</si>
  <si>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</si>
  <si>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</si>
  <si>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</si>
  <si>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</si>
  <si>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</si>
  <si>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</si>
  <si>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</si>
  <si>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</si>
  <si>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</si>
  <si>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</si>
  <si>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</si>
  <si>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</si>
  <si>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</si>
  <si>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</si>
  <si>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</si>
  <si>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</si>
  <si>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</si>
  <si>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</si>
  <si>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</si>
  <si>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</si>
  <si>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</si>
  <si>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</si>
  <si>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</si>
  <si>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</si>
  <si>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</si>
  <si>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</si>
  <si>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</si>
  <si>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</si>
  <si>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</si>
  <si>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</si>
  <si>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</si>
  <si>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</si>
  <si>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</si>
  <si>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</si>
  <si>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</si>
  <si>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</si>
  <si>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</si>
  <si>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</si>
  <si>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</si>
  <si>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</si>
  <si>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</si>
  <si>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</si>
  <si>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</si>
  <si>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</si>
  <si>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</si>
  <si>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</si>
  <si>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</si>
  <si>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</si>
  <si>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</si>
  <si>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</si>
  <si>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</si>
  <si>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</si>
  <si>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</si>
  <si>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</si>
  <si>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</si>
  <si>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</si>
  <si>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</si>
  <si>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</si>
  <si>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</si>
  <si>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</si>
  <si>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</si>
  <si>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</si>
  <si>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</si>
  <si>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</si>
  <si>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</si>
  <si>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</si>
  <si>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</si>
  <si>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</si>
  <si>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</si>
  <si>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</si>
  <si>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</si>
  <si>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</si>
  <si>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</si>
  <si>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</si>
  <si>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</si>
  <si>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</si>
  <si>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</si>
  <si>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</si>
  <si>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</si>
  <si>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</si>
  <si>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</si>
  <si>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</si>
  <si>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</si>
  <si>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</si>
  <si>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</si>
  <si>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</si>
  <si>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</si>
  <si>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</si>
  <si>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</si>
  <si>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</si>
  <si>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</si>
  <si>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</si>
  <si>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</si>
  <si>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</si>
  <si>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</si>
  <si>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</si>
  <si>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</si>
  <si>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</si>
  <si>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</si>
  <si>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</si>
  <si>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</si>
  <si>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</si>
  <si>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</si>
  <si>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</si>
  <si>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</si>
  <si>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</si>
  <si>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</si>
  <si>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</si>
  <si>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</si>
  <si>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</si>
  <si>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</si>
  <si>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</si>
  <si>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</si>
  <si>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</si>
  <si>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</si>
  <si>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</si>
  <si>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</si>
  <si>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</si>
  <si>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</si>
  <si>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</si>
  <si>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</si>
  <si>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</si>
  <si>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</si>
  <si>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</si>
  <si>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</si>
  <si>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</si>
  <si>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</si>
  <si>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</si>
  <si>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</si>
  <si>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</si>
  <si>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</si>
  <si>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</si>
  <si>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</si>
  <si>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</si>
  <si>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</si>
  <si>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</si>
  <si>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</si>
  <si>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</si>
  <si>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</si>
  <si>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</si>
  <si>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</si>
  <si>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</si>
  <si>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</si>
  <si>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</si>
  <si>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</si>
  <si>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</si>
  <si>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</si>
  <si>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</si>
  <si>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</si>
  <si>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</si>
  <si>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</si>
  <si>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</si>
  <si>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</si>
  <si>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</si>
  <si>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</si>
  <si>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</si>
  <si>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</si>
  <si>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</si>
  <si>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</si>
  <si>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</si>
  <si>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</si>
  <si>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</si>
  <si>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</si>
  <si>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</si>
  <si>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</si>
  <si>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</si>
  <si>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</si>
  <si>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</si>
  <si>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</si>
  <si>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</si>
  <si>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</si>
  <si>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</si>
  <si>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</si>
  <si>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</si>
  <si>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</si>
  <si>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</si>
  <si>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</si>
  <si>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</si>
  <si>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</si>
  <si>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</si>
  <si>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</si>
  <si>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</si>
  <si>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</si>
  <si>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</si>
  <si>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</si>
  <si>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</si>
  <si>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</si>
  <si>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</si>
  <si>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</si>
  <si>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</si>
  <si>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</si>
  <si>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</si>
  <si>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</si>
  <si>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</si>
  <si>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</si>
  <si>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</si>
  <si>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</si>
  <si>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</si>
  <si>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</si>
  <si>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</si>
  <si>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</si>
  <si>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</si>
  <si>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</si>
  <si>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</si>
  <si>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</si>
  <si>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</si>
  <si>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</si>
  <si>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</si>
  <si>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</si>
  <si>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</si>
  <si>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</si>
  <si>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</si>
  <si>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</si>
  <si>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</si>
  <si>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</si>
  <si>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</si>
  <si>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</si>
  <si>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</si>
  <si>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</si>
  <si>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</si>
  <si>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</si>
  <si>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</si>
  <si>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</si>
  <si>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</si>
  <si>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</si>
  <si>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</si>
  <si>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</si>
  <si>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</si>
  <si>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</si>
  <si>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</si>
  <si>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</si>
  <si>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</si>
  <si>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</si>
  <si>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</si>
  <si>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</si>
  <si>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</si>
  <si>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</si>
  <si>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</si>
  <si>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</si>
  <si>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</si>
  <si>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</si>
  <si>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</si>
  <si>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</si>
  <si>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</si>
  <si>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</si>
  <si>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</si>
  <si>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</si>
  <si>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</si>
  <si>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</si>
  <si>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</si>
  <si>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</si>
  <si>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</si>
  <si>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</si>
  <si>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</si>
  <si>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</si>
  <si>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</si>
  <si>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</si>
  <si>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</si>
  <si>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</si>
  <si>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</si>
  <si>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</si>
  <si>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</si>
  <si>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</si>
  <si>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</si>
  <si>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</si>
  <si>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</si>
  <si>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</si>
  <si>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</si>
  <si>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</si>
  <si>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</si>
  <si>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</si>
  <si>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</si>
  <si>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</si>
  <si>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</si>
  <si>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</si>
  <si>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</si>
  <si>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</si>
  <si>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</si>
  <si>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</si>
  <si>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</si>
  <si>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</si>
  <si>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</si>
  <si>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</si>
  <si>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</si>
  <si>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</si>
  <si>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</si>
  <si>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</si>
  <si>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</si>
  <si>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</si>
  <si>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</si>
  <si>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</si>
  <si>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</si>
  <si>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</si>
  <si>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</si>
  <si>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</si>
  <si>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</si>
  <si>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</si>
  <si>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</si>
  <si>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</si>
  <si>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</si>
  <si>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</si>
  <si>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</si>
  <si>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</si>
  <si>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</si>
  <si>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</si>
  <si>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</si>
  <si>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</si>
  <si>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</si>
  <si>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</si>
  <si>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</si>
  <si>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</si>
  <si>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</si>
  <si>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</si>
  <si>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</si>
  <si>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</si>
  <si>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</si>
  <si>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</si>
  <si>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</si>
  <si>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</si>
  <si>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</si>
  <si>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</si>
  <si>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</si>
  <si>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</si>
  <si>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</si>
  <si>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</si>
  <si>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</si>
  <si>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</si>
  <si>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</si>
  <si>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</si>
  <si>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</si>
  <si>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</si>
  <si>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</si>
  <si>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</si>
  <si>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</si>
  <si>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</si>
  <si>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</si>
  <si>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</si>
  <si>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</si>
  <si>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</si>
  <si>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</si>
  <si>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</si>
  <si>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</si>
  <si>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</si>
  <si>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</si>
  <si>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</si>
  <si>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</si>
  <si>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</si>
  <si>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</si>
  <si>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</si>
  <si>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</si>
  <si>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</si>
  <si>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</si>
  <si>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</si>
  <si>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</si>
  <si>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</si>
  <si>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</si>
  <si>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</si>
  <si>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</si>
  <si>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</si>
  <si>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</si>
  <si>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</si>
  <si>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</si>
  <si>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</si>
  <si>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</si>
  <si>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</si>
  <si>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</si>
  <si>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</si>
  <si>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</si>
  <si>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</si>
  <si>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</si>
  <si>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</si>
  <si>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</si>
  <si>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</si>
  <si>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</si>
  <si>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</si>
  <si>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</si>
  <si>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</si>
  <si>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</si>
  <si>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</si>
  <si>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</si>
  <si>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</si>
  <si>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</si>
  <si>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</si>
  <si>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</si>
  <si>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</si>
  <si>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</si>
  <si>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</si>
  <si>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</si>
  <si>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</si>
  <si>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</si>
  <si>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</si>
  <si>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</si>
  <si>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</si>
  <si>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</si>
  <si>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</si>
  <si>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</si>
  <si>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</si>
  <si>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</si>
  <si>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</si>
  <si>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</si>
  <si>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</si>
  <si>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</si>
  <si>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</si>
  <si>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</si>
  <si>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</si>
  <si>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</si>
  <si>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</si>
  <si>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</si>
  <si>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</si>
  <si>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</si>
  <si>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</si>
  <si>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</si>
  <si>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</si>
  <si>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</si>
  <si>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</si>
  <si>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</si>
  <si>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</si>
  <si>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</si>
  <si>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</si>
  <si>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</si>
  <si>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</si>
  <si>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</si>
  <si>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</si>
  <si>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</si>
  <si>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</si>
  <si>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</si>
  <si>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</si>
  <si>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</si>
  <si>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</si>
  <si>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</si>
  <si>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</si>
  <si>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</si>
  <si>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</si>
  <si>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</si>
  <si>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</si>
  <si>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</si>
  <si>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</si>
  <si>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</si>
  <si>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</si>
  <si>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</si>
  <si>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</si>
  <si>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</si>
  <si>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</si>
  <si>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</si>
  <si>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</si>
  <si>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</si>
  <si>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</si>
  <si>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</si>
  <si>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</si>
  <si>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</si>
  <si>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</si>
  <si>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</si>
  <si>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</si>
  <si>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</si>
  <si>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</si>
  <si>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</si>
  <si>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</si>
  <si>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</si>
  <si>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</si>
  <si>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</si>
  <si>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</si>
  <si>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</si>
  <si>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</si>
  <si>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</si>
  <si>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</si>
  <si>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</si>
  <si>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</si>
  <si>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</si>
  <si>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</si>
  <si>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</si>
  <si>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</si>
  <si>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</si>
  <si>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</si>
  <si>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</si>
  <si>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</si>
  <si>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</si>
  <si>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</si>
  <si>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</si>
  <si>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</si>
  <si>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</si>
  <si>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</si>
  <si>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</si>
  <si>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</si>
  <si>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</si>
  <si>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</si>
  <si>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</si>
  <si>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</si>
  <si>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</si>
  <si>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</si>
  <si>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</si>
  <si>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</si>
  <si>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</si>
  <si>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</si>
  <si>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</si>
  <si>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</si>
  <si>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</si>
  <si>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</si>
  <si>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</si>
  <si>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</si>
  <si>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</si>
  <si>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</si>
  <si>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</si>
  <si>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</si>
  <si>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</si>
  <si>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</si>
  <si>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</si>
  <si>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</si>
  <si>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</si>
  <si>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</si>
  <si>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</si>
  <si>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</si>
  <si>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</si>
  <si>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</si>
  <si>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</si>
  <si>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</si>
  <si>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</si>
  <si>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</si>
  <si>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</si>
  <si>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</si>
  <si>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</si>
  <si>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</si>
  <si>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</si>
  <si>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</si>
  <si>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</si>
  <si>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</si>
  <si>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</si>
  <si>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</si>
  <si>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</si>
  <si>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</si>
  <si>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</si>
  <si>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</si>
  <si>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</si>
  <si>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</si>
  <si>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</si>
  <si>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</si>
  <si>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</si>
  <si>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</si>
  <si>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</si>
  <si>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</si>
  <si>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</si>
  <si>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</si>
  <si>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</si>
  <si>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</si>
  <si>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</si>
  <si>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</si>
  <si>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</si>
  <si>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</si>
  <si>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</si>
  <si>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</si>
  <si>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</si>
  <si>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</si>
  <si>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</si>
  <si>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</si>
  <si>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</si>
  <si>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</si>
  <si>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</si>
  <si>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</si>
  <si>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</si>
  <si>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</si>
  <si>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</si>
  <si>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</si>
  <si>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</si>
  <si>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</si>
  <si>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</si>
  <si>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</si>
  <si>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</si>
  <si>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</si>
  <si>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</si>
  <si>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</si>
  <si>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</si>
  <si>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</si>
  <si>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</si>
  <si>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</si>
  <si>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</si>
  <si>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</si>
  <si>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</si>
  <si>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</si>
  <si>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</si>
  <si>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</si>
  <si>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</si>
  <si>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</si>
  <si>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</si>
  <si>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</si>
  <si>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</si>
  <si>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</si>
  <si>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</si>
  <si>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</si>
  <si>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</si>
  <si>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</si>
  <si>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</si>
  <si>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</si>
  <si>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</si>
  <si>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</si>
  <si>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</si>
  <si>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</si>
  <si>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</si>
  <si>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</si>
  <si>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</si>
  <si>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</si>
  <si>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</si>
  <si>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</si>
  <si>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</si>
  <si>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</si>
  <si>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</si>
  <si>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</si>
  <si>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</si>
  <si>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</si>
  <si>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</si>
  <si>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</si>
  <si>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</si>
  <si>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</si>
  <si>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</si>
  <si>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</si>
  <si>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</si>
  <si>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</si>
  <si>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</si>
  <si>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</si>
  <si>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</si>
  <si>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</si>
  <si>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</si>
  <si>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</si>
  <si>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</si>
  <si>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</si>
  <si>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</si>
  <si>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</si>
  <si>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</si>
  <si>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</si>
  <si>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</si>
  <si>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</si>
  <si>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</si>
  <si>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</si>
  <si>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</si>
  <si>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</si>
  <si>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</si>
  <si>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</si>
  <si>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</si>
  <si>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</si>
  <si>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</si>
  <si>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</si>
  <si>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</si>
  <si>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</si>
  <si>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</si>
  <si>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</si>
  <si>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</si>
  <si>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</si>
  <si>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</si>
  <si>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</si>
  <si>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</si>
  <si>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</si>
  <si>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</si>
  <si>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</si>
  <si>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</si>
  <si>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</si>
  <si>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</si>
  <si>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</si>
  <si>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</si>
  <si>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</si>
  <si>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</si>
  <si>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</si>
  <si>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</si>
  <si>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</si>
  <si>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</si>
  <si>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</si>
  <si>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</si>
  <si>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</si>
  <si>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</si>
  <si>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</si>
  <si>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</si>
  <si>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</si>
  <si>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</si>
  <si>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</si>
  <si>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</si>
  <si>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</si>
  <si>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</si>
  <si>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</si>
  <si>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</si>
  <si>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</si>
  <si>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</si>
  <si>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</si>
  <si>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</si>
  <si>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</si>
  <si>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</si>
  <si>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</si>
  <si>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</si>
  <si>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</si>
  <si>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</si>
  <si>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</si>
  <si>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</si>
  <si>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</si>
  <si>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</si>
  <si>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</si>
  <si>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</si>
  <si>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</si>
  <si>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</si>
  <si>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</si>
  <si>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</si>
  <si>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</si>
  <si>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</si>
  <si>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</si>
  <si>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</si>
  <si>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</si>
  <si>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</si>
  <si>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</si>
  <si>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</si>
  <si>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</si>
  <si>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</si>
  <si>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</si>
  <si>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</si>
  <si>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</si>
  <si>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</si>
  <si>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</si>
  <si>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</si>
  <si>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</si>
  <si>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</si>
  <si>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</si>
  <si>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</si>
  <si>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</si>
  <si>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</si>
  <si>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</si>
  <si>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</si>
  <si>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</si>
  <si>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</si>
  <si>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</si>
  <si>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</si>
  <si>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</si>
  <si>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</si>
  <si>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</si>
  <si>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</si>
  <si>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</si>
  <si>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</si>
  <si>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</si>
  <si>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</si>
  <si>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</si>
  <si>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</si>
  <si>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</si>
  <si>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</si>
  <si>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</si>
  <si>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</si>
  <si>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</si>
  <si>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</si>
  <si>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</si>
  <si>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</si>
  <si>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</si>
  <si>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</si>
  <si>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</si>
  <si>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</si>
  <si>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</si>
  <si>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</si>
  <si>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</si>
  <si>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</si>
  <si>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</si>
  <si>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</si>
  <si>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</si>
  <si>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</si>
  <si>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</si>
  <si>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</si>
  <si>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</si>
  <si>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</si>
  <si>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</si>
  <si>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</si>
  <si>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</si>
  <si>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</si>
  <si>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</si>
  <si>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</si>
  <si>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</si>
  <si>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</si>
  <si>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</si>
  <si>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</si>
  <si>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</si>
  <si>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</si>
  <si>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</si>
  <si>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</si>
  <si>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</si>
  <si>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</si>
  <si>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</si>
  <si>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</si>
  <si>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</si>
  <si>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</si>
  <si>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</si>
  <si>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</si>
  <si>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</si>
  <si>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</si>
  <si>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</si>
  <si>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</si>
  <si>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</si>
  <si>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</si>
  <si>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</si>
  <si>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</si>
  <si>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</si>
  <si>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</si>
  <si>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</si>
  <si>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</si>
  <si>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</si>
  <si>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</si>
  <si>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</si>
  <si>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</si>
  <si>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</si>
  <si>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</si>
  <si>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</si>
  <si>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</si>
  <si>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</si>
  <si>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</si>
  <si>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</si>
  <si>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</si>
  <si>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</si>
  <si>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</si>
  <si>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</si>
  <si>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</si>
  <si>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</si>
  <si>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</si>
  <si>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</si>
  <si>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</si>
  <si>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</si>
  <si>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</si>
  <si>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</si>
  <si>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</si>
  <si>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</si>
  <si>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</si>
  <si>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</si>
  <si>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</si>
  <si>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</si>
  <si>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</si>
  <si>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</si>
  <si>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</si>
  <si>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</si>
  <si>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</si>
  <si>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</si>
  <si>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</si>
  <si>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</si>
  <si>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</si>
  <si>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</si>
  <si>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</si>
  <si>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</si>
  <si>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</si>
  <si>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</si>
  <si>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</si>
  <si>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</si>
  <si>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</si>
  <si>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</si>
  <si>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</si>
  <si>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</si>
  <si>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</si>
  <si>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</si>
  <si>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</si>
  <si>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</si>
  <si>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</si>
  <si>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</si>
  <si>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</si>
  <si>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</si>
  <si>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</si>
  <si>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</si>
  <si>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</si>
  <si>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</si>
  <si>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</si>
  <si>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</si>
  <si>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</si>
  <si>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</si>
  <si>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</si>
  <si>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</si>
  <si>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</si>
  <si>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</si>
  <si>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</si>
  <si>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</si>
  <si>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</si>
  <si>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</si>
  <si>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</si>
  <si>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</si>
  <si>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</si>
  <si>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</si>
  <si>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</si>
  <si>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</si>
  <si>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</si>
  <si>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</si>
  <si>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</si>
  <si>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</si>
  <si>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</si>
  <si>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</si>
  <si>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</si>
  <si>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</si>
  <si>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</si>
  <si>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</si>
  <si>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</si>
  <si>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</si>
  <si>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</si>
  <si>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</si>
  <si>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</si>
  <si>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</si>
  <si>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</si>
  <si>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</si>
  <si>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</si>
  <si>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</si>
  <si>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</si>
  <si>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</si>
  <si>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</si>
  <si>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</si>
  <si>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</si>
  <si>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</si>
  <si>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</si>
  <si>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</si>
  <si>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</si>
  <si>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</si>
  <si>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</si>
  <si>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</si>
  <si>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</si>
  <si>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</si>
  <si>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</si>
  <si>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</si>
  <si>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</si>
  <si>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</si>
  <si>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</si>
  <si>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</si>
  <si>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</si>
  <si>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</si>
  <si>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</si>
  <si>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</si>
  <si>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</si>
  <si>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</si>
  <si>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</si>
  <si>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</si>
  <si>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</si>
  <si>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</si>
  <si>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</si>
  <si>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</si>
  <si>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</si>
  <si>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</si>
  <si>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</si>
  <si>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</si>
  <si>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</si>
  <si>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</si>
  <si>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</si>
  <si>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</si>
  <si>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</si>
  <si>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</si>
  <si>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</si>
  <si>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</si>
  <si>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</si>
  <si>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</si>
  <si>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</si>
  <si>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</si>
  <si>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</si>
  <si>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</si>
  <si>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</si>
  <si>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</si>
  <si>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</si>
  <si>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</si>
  <si>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</si>
  <si>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</si>
  <si>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</si>
  <si>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</si>
  <si>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</si>
  <si>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</si>
  <si>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</si>
  <si>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</si>
  <si>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</si>
  <si>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</si>
  <si>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</si>
  <si>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</si>
  <si>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</si>
  <si>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</si>
  <si>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</si>
  <si>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</si>
  <si>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</si>
  <si>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</si>
  <si>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</si>
  <si>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</si>
  <si>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</si>
  <si>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</si>
  <si>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</si>
  <si>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</si>
  <si>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</si>
  <si>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</si>
  <si>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</si>
  <si>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</si>
  <si>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</si>
  <si>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</si>
  <si>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</si>
  <si>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</si>
  <si>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</si>
  <si>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</si>
  <si>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</si>
  <si>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</si>
  <si>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</si>
  <si>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</si>
  <si>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</si>
  <si>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</si>
  <si>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</si>
  <si>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</si>
  <si>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</si>
  <si>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</si>
  <si>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</si>
  <si>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</si>
  <si>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</si>
  <si>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</si>
  <si>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</si>
  <si>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</si>
  <si>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</si>
  <si>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</si>
  <si>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</si>
  <si>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</si>
  <si>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</si>
  <si>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</si>
  <si>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</si>
  <si>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</si>
  <si>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</si>
  <si>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</si>
  <si>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</si>
  <si>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</si>
  <si>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</si>
  <si>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</si>
  <si>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</si>
  <si>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</si>
  <si>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</si>
  <si>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</si>
  <si>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</si>
  <si>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</si>
  <si>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</si>
  <si>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</si>
  <si>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</si>
  <si>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</si>
  <si>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</si>
  <si>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</si>
  <si>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</si>
  <si>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</si>
  <si>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</si>
  <si>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</si>
  <si>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</si>
  <si>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</si>
  <si>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</si>
  <si>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</si>
  <si>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</si>
  <si>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</si>
  <si>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</si>
  <si>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</si>
  <si>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</si>
  <si>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</si>
  <si>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</si>
  <si>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</si>
  <si>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</si>
  <si>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</si>
  <si>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</si>
  <si>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</si>
  <si>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</si>
  <si>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</si>
  <si>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</si>
  <si>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</si>
  <si>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</si>
  <si>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</si>
  <si>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</si>
  <si>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</si>
  <si>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</si>
  <si>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</si>
  <si>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</si>
  <si>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</si>
  <si>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</si>
  <si>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</si>
  <si>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</si>
  <si>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</si>
  <si>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</si>
  <si>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</si>
  <si>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</si>
  <si>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</si>
  <si>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</si>
  <si>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</si>
  <si>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</si>
  <si>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</si>
  <si>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</si>
  <si>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</si>
  <si>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</si>
  <si>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</si>
  <si>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</si>
  <si>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</si>
  <si>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</si>
  <si>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</si>
  <si>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</si>
  <si>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</si>
  <si>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</si>
  <si>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</si>
  <si>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</si>
  <si>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</si>
  <si>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</si>
  <si>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</si>
  <si>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</si>
  <si>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</si>
  <si>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</si>
  <si>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</si>
  <si>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</si>
  <si>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</si>
  <si>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</si>
  <si>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</si>
  <si>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</si>
  <si>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</si>
  <si>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</si>
  <si>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</si>
  <si>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</si>
  <si>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</si>
  <si>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</si>
  <si>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</si>
  <si>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</si>
  <si>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</si>
  <si>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</si>
  <si>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</si>
  <si>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</si>
  <si>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</si>
  <si>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</si>
  <si>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</si>
  <si>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</si>
  <si>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</si>
  <si>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</si>
  <si>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</si>
  <si>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</si>
  <si>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</si>
  <si>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</si>
  <si>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</si>
  <si>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</si>
  <si>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</si>
  <si>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</si>
  <si>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</si>
  <si>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</si>
  <si>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</si>
  <si>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</si>
  <si>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</si>
  <si>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</si>
  <si>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</si>
  <si>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</si>
  <si>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</si>
  <si>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</si>
  <si>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</si>
  <si>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</si>
  <si>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</si>
  <si>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</si>
  <si>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</si>
  <si>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</si>
  <si>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</si>
  <si>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</si>
  <si>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</si>
  <si>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</si>
  <si>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</si>
  <si>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</si>
  <si>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</si>
  <si>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</si>
  <si>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</si>
  <si>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</si>
  <si>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</si>
  <si>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</si>
  <si>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</si>
  <si>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</si>
  <si>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</si>
  <si>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</si>
  <si>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</si>
  <si>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</si>
  <si>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</si>
  <si>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</si>
  <si>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</si>
  <si>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</si>
  <si>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</si>
  <si>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</si>
  <si>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</si>
  <si>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</si>
  <si>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</si>
  <si>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</si>
  <si>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</si>
  <si>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</si>
  <si>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</si>
  <si>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</si>
  <si>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</si>
  <si>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</si>
  <si>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</si>
  <si>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</si>
  <si>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</si>
  <si>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</si>
  <si>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</si>
  <si>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</si>
  <si>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</si>
  <si>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</si>
  <si>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</si>
  <si>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</si>
  <si>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</si>
  <si>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</si>
  <si>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</si>
  <si>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</si>
  <si>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</si>
  <si>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</si>
  <si>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</si>
  <si>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</si>
  <si>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</si>
  <si>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</si>
  <si>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</si>
  <si>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</si>
  <si>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</si>
  <si>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</si>
  <si>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</si>
  <si>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</si>
  <si>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</si>
  <si>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</si>
  <si>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</si>
  <si>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</si>
  <si>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</si>
  <si>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</si>
  <si>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</si>
  <si>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</si>
  <si>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</si>
  <si>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</si>
  <si>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</si>
  <si>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</si>
  <si>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</si>
  <si>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</si>
  <si>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</si>
  <si>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</si>
  <si>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</si>
  <si>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</si>
  <si>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</si>
  <si>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</si>
  <si>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</si>
  <si>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</si>
  <si>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</si>
  <si>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</si>
  <si>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</si>
  <si>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</si>
  <si>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</si>
  <si>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</si>
  <si>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</si>
  <si>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</si>
  <si>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</si>
  <si>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</si>
  <si>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</si>
  <si>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</si>
  <si>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</si>
  <si>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</si>
  <si>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</si>
  <si>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</si>
  <si>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</si>
  <si>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</si>
  <si>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</si>
  <si>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</si>
  <si>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</si>
  <si>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</si>
  <si>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</si>
  <si>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</si>
  <si>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</si>
  <si>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</si>
  <si>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</si>
  <si>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</si>
  <si>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</si>
  <si>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</si>
  <si>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</si>
  <si>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</si>
  <si>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</si>
  <si>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</si>
  <si>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</si>
  <si>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</si>
  <si>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</si>
  <si>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</si>
  <si>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</si>
  <si>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</si>
  <si>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</si>
  <si>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</si>
  <si>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</si>
  <si>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</si>
  <si>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</si>
  <si>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</si>
  <si>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</si>
  <si>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</si>
  <si>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</si>
  <si>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</si>
  <si>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</si>
  <si>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</si>
  <si>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</si>
  <si>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</si>
  <si>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</si>
  <si>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</si>
  <si>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</si>
  <si>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</si>
  <si>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</si>
  <si>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</si>
  <si>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</si>
  <si>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</si>
  <si>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</si>
  <si>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</si>
  <si>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</si>
  <si>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</si>
  <si>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</si>
  <si>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</si>
  <si>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</si>
  <si>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</si>
  <si>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</si>
  <si>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</si>
  <si>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</si>
  <si>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</si>
  <si>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</si>
  <si>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</si>
  <si>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</si>
  <si>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</si>
  <si>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</si>
  <si>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</si>
  <si>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</si>
  <si>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</si>
  <si>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</si>
  <si>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</si>
  <si>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</si>
  <si>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</si>
  <si>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</si>
  <si>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</si>
  <si>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</si>
  <si>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</si>
  <si>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</si>
  <si>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</si>
  <si>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</si>
  <si>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</si>
  <si>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</si>
  <si>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</si>
  <si>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</si>
  <si>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</si>
  <si>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</si>
  <si>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</si>
  <si>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</si>
  <si>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</si>
  <si>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</si>
  <si>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</si>
  <si>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</si>
  <si>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</si>
  <si>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</si>
  <si>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</si>
  <si>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</si>
  <si>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</si>
  <si>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</si>
  <si>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</si>
  <si>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</si>
  <si>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</si>
  <si>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</si>
  <si>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</si>
  <si>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</si>
  <si>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</si>
  <si>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</si>
  <si>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</si>
  <si>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</si>
  <si>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</si>
  <si>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</si>
  <si>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</si>
  <si>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</si>
  <si>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</si>
  <si>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</si>
  <si>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</si>
  <si>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</si>
  <si>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</si>
  <si>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</si>
  <si>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</si>
  <si>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</si>
  <si>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</si>
  <si>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</si>
  <si>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</si>
  <si>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</si>
  <si>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</si>
  <si>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</si>
  <si>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</si>
  <si>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</si>
  <si>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</si>
  <si>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</si>
  <si>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</si>
  <si>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</si>
  <si>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</si>
  <si>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</si>
  <si>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</si>
  <si>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</si>
  <si>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</si>
  <si>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</si>
  <si>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</si>
  <si>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</si>
  <si>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</si>
  <si>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</si>
  <si>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</si>
  <si>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</si>
  <si>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</si>
  <si>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</si>
  <si>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</si>
  <si>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</si>
  <si>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</si>
  <si>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</si>
  <si>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</si>
  <si>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</si>
  <si>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</si>
  <si>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</si>
  <si>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</si>
  <si>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</si>
  <si>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</si>
  <si>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</si>
  <si>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</si>
  <si>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</si>
  <si>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</si>
  <si>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</si>
  <si>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</si>
  <si>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</si>
  <si>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</si>
  <si>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</si>
  <si>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</si>
  <si>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</si>
  <si>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</si>
  <si>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</si>
  <si>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</si>
  <si>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</si>
  <si>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</si>
  <si>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</si>
  <si>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</si>
  <si>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</si>
  <si>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</si>
  <si>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</si>
  <si>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</si>
  <si>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</si>
  <si>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</si>
  <si>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</si>
  <si>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</si>
  <si>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</si>
  <si>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</si>
  <si>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</si>
  <si>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</si>
  <si>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</si>
  <si>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</si>
  <si>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</si>
  <si>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</si>
  <si>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</si>
  <si>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</si>
  <si>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</si>
  <si>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</si>
  <si>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</si>
  <si>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</si>
  <si>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</si>
  <si>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</si>
  <si>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</si>
  <si>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</si>
  <si>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</si>
  <si>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</si>
  <si>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</si>
  <si>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</si>
  <si>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</si>
  <si>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</si>
  <si>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</si>
  <si>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</si>
  <si>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</si>
  <si>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</si>
  <si>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</si>
  <si>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</si>
  <si>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</si>
  <si>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</si>
  <si>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</si>
  <si>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</si>
  <si>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</si>
  <si>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</si>
  <si>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</si>
  <si>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</si>
  <si>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</si>
  <si>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</si>
  <si>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</si>
  <si>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</si>
  <si>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</si>
  <si>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</si>
  <si>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</si>
  <si>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</si>
  <si>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</si>
  <si>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</si>
  <si>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</si>
  <si>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</si>
  <si>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</si>
  <si>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</si>
  <si>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</si>
  <si>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</si>
  <si>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</si>
  <si>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</si>
  <si>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</si>
  <si>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</si>
  <si>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</si>
  <si>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</si>
  <si>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</si>
  <si>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</si>
  <si>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</si>
  <si>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</si>
  <si>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</si>
  <si>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</si>
  <si>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</si>
  <si>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</si>
  <si>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</si>
  <si>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</si>
  <si>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</si>
  <si>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</si>
  <si>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</si>
  <si>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</si>
  <si>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</si>
  <si>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</si>
  <si>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</si>
  <si>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</si>
  <si>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</si>
  <si>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</si>
  <si>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</si>
  <si>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</si>
  <si>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</si>
  <si>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</si>
  <si>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</si>
  <si>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</si>
  <si>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</si>
  <si>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</si>
  <si>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</si>
  <si>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</si>
  <si>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</si>
  <si>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</si>
  <si>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</si>
  <si>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</si>
  <si>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</si>
  <si>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</si>
  <si>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</si>
  <si>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</si>
  <si>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</si>
  <si>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</si>
  <si>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</si>
  <si>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</si>
  <si>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</si>
  <si>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</si>
  <si>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</si>
  <si>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</si>
  <si>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</si>
  <si>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</si>
  <si>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</si>
  <si>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</si>
  <si>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</si>
  <si>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</si>
  <si>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</si>
  <si>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</si>
  <si>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</si>
  <si>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</si>
  <si>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</si>
  <si>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</si>
  <si>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</si>
  <si>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</si>
  <si>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</si>
  <si>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</si>
  <si>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</si>
  <si>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</si>
  <si>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</si>
  <si>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</si>
  <si>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</si>
  <si>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</si>
  <si>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</si>
  <si>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</si>
  <si>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</si>
  <si>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</si>
  <si>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</si>
  <si>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</si>
  <si>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</si>
  <si>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</si>
  <si>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</si>
  <si>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</si>
  <si>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</si>
  <si>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</si>
  <si>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</si>
  <si>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</si>
  <si>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</si>
  <si>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</si>
  <si>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</si>
  <si>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</si>
  <si>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</si>
  <si>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</si>
  <si>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</si>
  <si>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</si>
  <si>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</si>
  <si>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</si>
  <si>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</si>
  <si>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</si>
  <si>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</si>
  <si>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</si>
  <si>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</si>
  <si>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</si>
  <si>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</si>
  <si>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</si>
  <si>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</si>
  <si>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</si>
  <si>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</si>
  <si>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</si>
  <si>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</si>
  <si>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</si>
  <si>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</si>
  <si>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</si>
  <si>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</si>
  <si>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</si>
  <si>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</si>
  <si>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</si>
  <si>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</si>
  <si>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</si>
  <si>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</si>
  <si>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</si>
  <si>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</si>
  <si>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</si>
  <si>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</si>
  <si>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</si>
  <si>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</si>
  <si>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</si>
  <si>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</si>
  <si>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</si>
  <si>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</si>
  <si>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</si>
  <si>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</si>
  <si>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</si>
  <si>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</si>
  <si>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</si>
  <si>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</si>
  <si>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</si>
  <si>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</si>
  <si>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</si>
  <si>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</si>
  <si>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</si>
  <si>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</si>
  <si>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</si>
  <si>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</si>
  <si>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</si>
  <si>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</si>
  <si>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</si>
  <si>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</si>
  <si>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</si>
  <si>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</si>
  <si>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</si>
  <si>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</si>
  <si>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</si>
  <si>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</si>
  <si>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</si>
  <si>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</si>
  <si>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</si>
  <si>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</si>
  <si>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</si>
  <si>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</si>
  <si>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</si>
  <si>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</si>
  <si>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</si>
  <si>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</si>
  <si>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</si>
  <si>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</si>
  <si>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</si>
  <si>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</si>
  <si>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</si>
  <si>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</si>
  <si>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</si>
  <si>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</si>
  <si>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</si>
  <si>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</si>
  <si>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</si>
  <si>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</si>
  <si>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</si>
  <si>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</si>
  <si>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</si>
  <si>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</si>
  <si>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</si>
  <si>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</si>
  <si>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</si>
  <si>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</si>
  <si>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</si>
  <si>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</si>
  <si>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</si>
  <si>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</si>
  <si>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</si>
  <si>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</si>
  <si>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</si>
  <si>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</si>
  <si>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</si>
  <si>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</si>
  <si>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</si>
  <si>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</si>
  <si>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</si>
  <si>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</si>
  <si>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</si>
  <si>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</si>
  <si>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</si>
  <si>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</si>
  <si>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</si>
  <si>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</si>
  <si>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</si>
  <si>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</si>
  <si>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</si>
  <si>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</si>
  <si>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</si>
  <si>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</si>
  <si>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</si>
  <si>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</si>
  <si>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</si>
  <si>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</si>
  <si>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</si>
  <si>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</si>
  <si>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</si>
  <si>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</si>
  <si>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</si>
  <si>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</si>
  <si>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</si>
  <si>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</si>
  <si>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</si>
  <si>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</si>
  <si>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</si>
  <si>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</si>
  <si>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</si>
  <si>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</si>
  <si>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</si>
  <si>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</si>
  <si>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</si>
  <si>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</si>
  <si>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</si>
  <si>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</si>
  <si>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</si>
  <si>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</si>
  <si>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</si>
  <si>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</si>
  <si>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</si>
  <si>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</si>
  <si>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</si>
  <si>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</si>
  <si>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</si>
  <si>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</si>
  <si>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</si>
  <si>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</si>
  <si>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</si>
  <si>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</si>
  <si>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</si>
  <si>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</si>
  <si>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</si>
  <si>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</si>
  <si>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</si>
  <si>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</si>
  <si>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</si>
  <si>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</si>
  <si>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</si>
  <si>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</si>
  <si>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</si>
  <si>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</si>
  <si>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</si>
  <si>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</si>
  <si>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</si>
  <si>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</si>
  <si>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</si>
  <si>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</si>
  <si>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</si>
  <si>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</si>
  <si>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</si>
  <si>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</si>
  <si>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</si>
  <si>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</si>
  <si>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</si>
  <si>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</si>
  <si>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</si>
  <si>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</si>
  <si>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</si>
  <si>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</si>
  <si>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</si>
  <si>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</si>
  <si>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</si>
  <si>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</si>
  <si>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</si>
  <si>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</si>
  <si>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</si>
  <si>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</si>
  <si>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</si>
  <si>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</si>
  <si>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</si>
  <si>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</si>
  <si>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</si>
  <si>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</si>
  <si>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</si>
  <si>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</si>
  <si>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</si>
  <si>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</si>
  <si>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</si>
  <si>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</si>
  <si>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</si>
  <si>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</si>
  <si>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</si>
  <si>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</si>
  <si>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</si>
  <si>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</si>
  <si>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</si>
  <si>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</si>
  <si>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</si>
  <si>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</si>
  <si>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</si>
  <si>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</si>
  <si>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</si>
  <si>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</si>
  <si>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</si>
  <si>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</si>
  <si>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</si>
  <si>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</si>
  <si>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</si>
  <si>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</si>
  <si>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</si>
  <si>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</si>
  <si>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</si>
  <si>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</si>
  <si>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</si>
  <si>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</si>
  <si>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</si>
  <si>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</si>
  <si>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</si>
  <si>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</si>
  <si>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</si>
  <si>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</si>
  <si>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</si>
  <si>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</si>
  <si>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</si>
  <si>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</si>
  <si>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</si>
  <si>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</si>
  <si>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</si>
  <si>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</si>
  <si>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</si>
  <si>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</si>
  <si>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</si>
  <si>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</si>
  <si>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</si>
  <si>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</si>
  <si>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</si>
  <si>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</si>
  <si>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</si>
  <si>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</si>
  <si>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</si>
  <si>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</si>
  <si>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</si>
  <si>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</si>
  <si>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</si>
  <si>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</si>
  <si>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</si>
  <si>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</si>
  <si>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</si>
  <si>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</si>
  <si>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</si>
  <si>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</si>
  <si>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</si>
  <si>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</si>
  <si>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</si>
  <si>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</si>
  <si>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</si>
  <si>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</si>
  <si>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</si>
  <si>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</si>
  <si>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</si>
  <si>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</si>
  <si>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</si>
  <si>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</si>
  <si>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</si>
  <si>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</si>
  <si>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</si>
  <si>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</si>
  <si>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</si>
  <si>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</si>
  <si>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</si>
  <si>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</si>
  <si>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</si>
  <si>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</si>
  <si>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</si>
  <si>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</si>
  <si>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</si>
  <si>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</si>
  <si>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</si>
  <si>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</si>
  <si>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</si>
  <si>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</si>
  <si>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</si>
  <si>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</si>
  <si>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</si>
  <si>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</si>
  <si>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</si>
  <si>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</si>
  <si>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</si>
  <si>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</si>
  <si>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</si>
  <si>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</si>
  <si>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</si>
  <si>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</si>
  <si>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</si>
  <si>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</si>
  <si>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</si>
  <si>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</si>
  <si>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</si>
  <si>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</si>
  <si>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</si>
  <si>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</si>
  <si>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</si>
  <si>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</si>
  <si>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</si>
  <si>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</si>
  <si>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</si>
  <si>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</si>
  <si>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</si>
  <si>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</si>
  <si>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</si>
  <si>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</si>
  <si>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</si>
  <si>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</si>
  <si>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</si>
  <si>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</si>
  <si>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</si>
  <si>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</si>
  <si>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</si>
  <si>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</si>
  <si>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</si>
  <si>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</si>
  <si>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</si>
  <si>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</si>
  <si>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</si>
  <si>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</si>
  <si>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</si>
  <si>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</si>
  <si>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</si>
  <si>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</si>
  <si>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</si>
  <si>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</si>
  <si>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</si>
  <si>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</si>
  <si>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</si>
  <si>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</si>
  <si>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</si>
  <si>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</si>
  <si>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</si>
  <si>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</si>
  <si>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</si>
  <si>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</si>
  <si>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</si>
  <si>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</si>
  <si>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</si>
  <si>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</si>
  <si>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</si>
  <si>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</si>
  <si>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</si>
  <si>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</si>
  <si>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</si>
  <si>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</si>
  <si>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</si>
  <si>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</si>
  <si>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</si>
  <si>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</si>
  <si>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</si>
  <si>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</si>
  <si>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</si>
  <si>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</si>
  <si>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</si>
  <si>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</si>
  <si>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</si>
  <si>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</si>
  <si>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</si>
  <si>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</si>
  <si>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</si>
  <si>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</si>
  <si>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</si>
  <si>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</si>
  <si>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</si>
  <si>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</si>
  <si>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</si>
  <si>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</si>
  <si>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</si>
  <si>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</si>
  <si>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</si>
  <si>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</si>
  <si>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</si>
  <si>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</si>
  <si>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</si>
  <si>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</si>
  <si>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</si>
  <si>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</si>
  <si>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</si>
  <si>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</si>
  <si>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</si>
  <si>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</si>
  <si>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</si>
  <si>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</si>
  <si>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</si>
  <si>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</si>
  <si>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</si>
  <si>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</si>
  <si>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</si>
  <si>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</si>
  <si>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</si>
  <si>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</si>
  <si>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</si>
  <si>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</si>
  <si>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</si>
  <si>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</si>
  <si>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</si>
  <si>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</si>
  <si>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</si>
  <si>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</si>
  <si>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</si>
  <si>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</si>
  <si>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</si>
  <si>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</si>
  <si>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</si>
  <si>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</si>
  <si>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</si>
  <si>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</si>
  <si>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</si>
  <si>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</si>
  <si>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</si>
  <si>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</si>
  <si>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</si>
  <si>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</si>
  <si>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</si>
  <si>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</si>
  <si>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</si>
  <si>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</si>
  <si>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</si>
  <si>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</si>
  <si>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</si>
  <si>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</si>
  <si>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</si>
  <si>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</si>
  <si>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</si>
  <si>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</si>
  <si>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</si>
  <si>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</si>
  <si>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</si>
  <si>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</si>
  <si>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</si>
  <si>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</si>
  <si>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</si>
  <si>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</si>
  <si>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</si>
  <si>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</si>
  <si>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</si>
  <si>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</si>
  <si>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</si>
  <si>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</si>
  <si>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</si>
  <si>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</si>
  <si>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</si>
  <si>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</si>
  <si>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</si>
  <si>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</si>
  <si>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</si>
  <si>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</si>
  <si>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</si>
  <si>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</si>
  <si>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</si>
  <si>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</si>
  <si>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</si>
  <si>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</si>
  <si>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</si>
  <si>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</si>
  <si>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</si>
  <si>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</si>
  <si>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</si>
  <si>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</si>
  <si>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</si>
  <si>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</si>
  <si>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</si>
  <si>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</si>
  <si>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</si>
  <si>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</si>
  <si>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</si>
  <si>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</si>
  <si>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</si>
  <si>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</si>
  <si>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</si>
  <si>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</si>
  <si>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</si>
  <si>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</si>
  <si>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</si>
  <si>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</si>
  <si>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</si>
  <si>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</si>
  <si>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</si>
  <si>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</si>
  <si>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</si>
  <si>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</si>
  <si>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</si>
  <si>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</si>
  <si>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</si>
  <si>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</si>
  <si>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</si>
  <si>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</si>
  <si>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</si>
  <si>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</si>
  <si>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</si>
  <si>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</si>
  <si>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</si>
  <si>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</si>
  <si>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</si>
  <si>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</si>
  <si>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</si>
  <si>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</si>
  <si>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</si>
  <si>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</si>
  <si>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</si>
  <si>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</si>
  <si>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</si>
  <si>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</si>
  <si>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</si>
  <si>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</si>
  <si>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</si>
  <si>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</si>
  <si>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</si>
  <si>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</si>
  <si>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</si>
  <si>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</si>
  <si>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</si>
  <si>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</si>
  <si>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</si>
  <si>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</si>
  <si>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</si>
  <si>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</si>
  <si>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</si>
  <si>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</si>
  <si>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</si>
  <si>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</si>
  <si>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</si>
  <si>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</si>
  <si>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</si>
  <si>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</si>
  <si>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</si>
  <si>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</si>
  <si>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</si>
  <si>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</si>
  <si>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</si>
  <si>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</si>
  <si>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</si>
  <si>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</si>
  <si>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</si>
  <si>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</si>
  <si>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</si>
  <si>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</si>
  <si>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</si>
  <si>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</si>
  <si>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</si>
  <si>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</si>
  <si>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</si>
  <si>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</si>
  <si>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</si>
  <si>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</si>
  <si>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</si>
  <si>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</si>
  <si>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</si>
  <si>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</si>
  <si>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</si>
  <si>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</si>
  <si>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</si>
  <si>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</si>
  <si>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</si>
  <si>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</si>
  <si>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</si>
  <si>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</si>
  <si>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</si>
  <si>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</si>
  <si>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</si>
  <si>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</si>
  <si>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</si>
  <si>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</si>
  <si>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</si>
  <si>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</si>
  <si>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</si>
  <si>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</si>
  <si>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</si>
  <si>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</si>
  <si>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</si>
  <si>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</si>
  <si>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</si>
  <si>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</si>
  <si>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</si>
  <si>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</si>
  <si>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</si>
  <si>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</si>
  <si>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</si>
  <si>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</si>
  <si>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</si>
  <si>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</si>
  <si>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</si>
  <si>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</si>
  <si>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</si>
  <si>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</si>
  <si>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</si>
  <si>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</si>
  <si>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</si>
  <si>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</si>
  <si>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</si>
  <si>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</si>
  <si>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</si>
  <si>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</si>
  <si>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</si>
  <si>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</si>
  <si>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</si>
  <si>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</si>
  <si>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</si>
  <si>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</si>
  <si>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</si>
  <si>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</si>
  <si>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</si>
  <si>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</si>
  <si>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</si>
  <si>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</si>
  <si>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</si>
  <si>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</si>
  <si>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</si>
  <si>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</si>
  <si>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</si>
  <si>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</si>
  <si>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</si>
  <si>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</si>
  <si>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</si>
  <si>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</si>
  <si>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</si>
  <si>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</si>
  <si>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</si>
  <si>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</si>
  <si>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</si>
  <si>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</si>
  <si>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</si>
  <si>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</si>
  <si>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</si>
  <si>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</si>
  <si>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</si>
  <si>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</si>
  <si>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</si>
  <si>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</si>
  <si>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</si>
  <si>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</si>
  <si>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</si>
  <si>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</si>
  <si>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</si>
  <si>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</si>
  <si>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</si>
  <si>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</si>
  <si>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</si>
  <si>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</si>
  <si>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</si>
  <si>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</si>
  <si>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</si>
  <si>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</si>
  <si>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</si>
  <si>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</si>
  <si>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</si>
  <si>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</si>
  <si>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</si>
  <si>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</si>
  <si>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</si>
  <si>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</si>
  <si>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</si>
  <si>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</si>
  <si>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</si>
  <si>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</si>
  <si>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</si>
  <si>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</si>
  <si>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</si>
  <si>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</si>
  <si>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</si>
  <si>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</si>
  <si>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</si>
  <si>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</si>
  <si>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</si>
  <si>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</si>
  <si>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</si>
  <si>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</si>
  <si>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</si>
  <si>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</si>
  <si>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</si>
  <si>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</si>
  <si>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</si>
  <si>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</si>
  <si>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</si>
  <si>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</si>
  <si>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</si>
  <si>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</si>
  <si>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</si>
  <si>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</si>
  <si>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</si>
  <si>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</si>
  <si>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</si>
  <si>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</si>
  <si>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</si>
  <si>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</si>
  <si>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</si>
  <si>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</si>
  <si>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</si>
  <si>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</si>
  <si>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</si>
  <si>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</si>
  <si>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</si>
  <si>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</si>
  <si>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</si>
  <si>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</si>
  <si>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</si>
  <si>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</si>
  <si>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</si>
  <si>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</si>
  <si>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</si>
  <si>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</si>
  <si>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</si>
  <si>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</si>
  <si>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</si>
  <si>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</si>
  <si>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</si>
  <si>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</si>
  <si>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</si>
  <si>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</si>
  <si>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</si>
  <si>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</si>
  <si>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</si>
  <si>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</si>
  <si>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</si>
  <si>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</si>
  <si>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</si>
  <si>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</si>
  <si>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</si>
  <si>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</si>
  <si>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</si>
  <si>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</si>
  <si>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</si>
  <si>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</si>
  <si>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</si>
  <si>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</si>
  <si>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</si>
  <si>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</si>
  <si>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</si>
  <si>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</si>
  <si>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</si>
  <si>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</si>
  <si>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</si>
  <si>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</si>
  <si>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</si>
  <si>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</si>
  <si>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</si>
  <si>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</si>
  <si>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</si>
  <si>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</si>
  <si>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</si>
  <si>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</si>
  <si>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</si>
  <si>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</si>
  <si>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</si>
  <si>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</si>
  <si>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</si>
  <si>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</si>
  <si>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</si>
  <si>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</si>
  <si>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</si>
  <si>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</si>
  <si>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</si>
  <si>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</si>
  <si>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</si>
  <si>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</si>
  <si>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</si>
  <si>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</si>
  <si>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</si>
  <si>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</si>
  <si>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</si>
  <si>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</si>
  <si>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</si>
  <si>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</si>
  <si>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</si>
  <si>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</si>
  <si>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</si>
  <si>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</si>
  <si>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</si>
  <si>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</si>
  <si>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</si>
  <si>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</si>
  <si>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</si>
  <si>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</si>
  <si>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</si>
  <si>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</si>
  <si>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</si>
  <si>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</si>
  <si>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</si>
  <si>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</si>
  <si>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</si>
  <si>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</si>
  <si>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</si>
  <si>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</si>
  <si>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</si>
  <si>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</si>
  <si>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</si>
  <si>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</si>
  <si>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</si>
  <si>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</si>
  <si>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</si>
  <si>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</si>
  <si>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</si>
  <si>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</si>
  <si>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</si>
  <si>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</si>
  <si>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</si>
  <si>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</si>
  <si>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</si>
  <si>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</si>
  <si>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</si>
  <si>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</si>
  <si>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</si>
  <si>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</si>
  <si>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</si>
  <si>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</si>
  <si>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</si>
  <si>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</si>
  <si>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</si>
  <si>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</si>
  <si>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</si>
  <si>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</si>
  <si>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</si>
  <si>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</si>
  <si>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</si>
  <si>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</si>
  <si>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</si>
  <si>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</si>
  <si>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</si>
  <si>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</si>
  <si>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</si>
  <si>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</si>
  <si>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</si>
  <si>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</si>
  <si>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</si>
  <si>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</si>
  <si>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</si>
  <si>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</si>
  <si>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</si>
  <si>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</si>
  <si>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</si>
  <si>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</si>
  <si>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</si>
  <si>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</si>
  <si>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</si>
  <si>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</si>
  <si>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</si>
  <si>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</si>
  <si>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</si>
  <si>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</si>
  <si>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</si>
  <si>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</si>
  <si>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</si>
  <si>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</si>
  <si>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</si>
  <si>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</si>
  <si>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</si>
  <si>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</si>
  <si>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</si>
  <si>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</si>
  <si>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</si>
  <si>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</si>
  <si>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</si>
  <si>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</si>
  <si>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</si>
  <si>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</si>
  <si>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</si>
  <si>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</si>
  <si>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</si>
  <si>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</si>
  <si>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</si>
  <si>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</si>
  <si>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</si>
  <si>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</si>
  <si>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</si>
  <si>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</si>
  <si>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</si>
  <si>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</si>
  <si>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</si>
  <si>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</si>
  <si>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</si>
  <si>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</si>
  <si>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</si>
  <si>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</si>
  <si>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</si>
  <si>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</si>
  <si>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</si>
  <si>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</si>
  <si>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</si>
  <si>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</si>
  <si>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</si>
  <si>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</si>
  <si>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</si>
  <si>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</si>
  <si>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</si>
  <si>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</si>
  <si>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</si>
  <si>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</si>
  <si>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</si>
  <si>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</si>
  <si>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</si>
  <si>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</si>
  <si>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</si>
  <si>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</si>
  <si>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</si>
  <si>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</si>
  <si>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</si>
  <si>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</si>
  <si>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</si>
  <si>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</si>
  <si>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</si>
  <si>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</si>
  <si>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</si>
  <si>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</si>
  <si>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</si>
  <si>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</si>
  <si>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</si>
  <si>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</si>
  <si>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</si>
  <si>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</si>
  <si>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</si>
  <si>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</si>
  <si>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</si>
  <si>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</si>
  <si>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</si>
  <si>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</si>
  <si>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</si>
  <si>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</si>
  <si>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</si>
  <si>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</si>
  <si>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</si>
  <si>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</si>
  <si>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</si>
  <si>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</si>
  <si>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</si>
  <si>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</si>
  <si>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</si>
  <si>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</si>
  <si>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</si>
  <si>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</si>
  <si>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</si>
  <si>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</si>
  <si>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</si>
  <si>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</si>
  <si>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</si>
  <si>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</si>
  <si>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</si>
  <si>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</si>
  <si>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</si>
  <si>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</si>
  <si>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</si>
  <si>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</si>
  <si>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</si>
  <si>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</si>
  <si>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</si>
  <si>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</si>
  <si>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</si>
  <si>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</si>
  <si>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</si>
  <si>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</si>
  <si>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</si>
  <si>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</si>
  <si>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</si>
  <si>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</si>
  <si>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</si>
  <si>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</si>
  <si>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</si>
  <si>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</si>
  <si>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</si>
  <si>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</si>
  <si>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</si>
  <si>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</si>
  <si>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</si>
  <si>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</si>
  <si>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</si>
  <si>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</si>
  <si>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</si>
  <si>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</si>
  <si>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</si>
  <si>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</si>
  <si>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</si>
  <si>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</si>
  <si>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</si>
  <si>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</si>
  <si>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</si>
  <si>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</si>
  <si>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</si>
  <si>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</si>
  <si>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</si>
  <si>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</si>
  <si>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</si>
  <si>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</si>
  <si>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</si>
  <si>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</si>
  <si>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</si>
  <si>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</si>
  <si>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</si>
  <si>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</si>
  <si>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</si>
  <si>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</si>
  <si>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</si>
  <si>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</si>
  <si>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</si>
  <si>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</si>
  <si>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</si>
  <si>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</si>
  <si>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</si>
  <si>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</si>
  <si>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</si>
  <si>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</si>
  <si>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</si>
  <si>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</si>
  <si>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</si>
  <si>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</si>
  <si>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</si>
  <si>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</si>
  <si>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</si>
  <si>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</si>
  <si>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</si>
  <si>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</si>
  <si>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</si>
  <si>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</si>
  <si>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</si>
  <si>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</si>
  <si>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</si>
  <si>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</si>
  <si>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</si>
  <si>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</si>
  <si>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</si>
  <si>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</si>
  <si>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</si>
  <si>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</si>
  <si>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</si>
  <si>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</si>
  <si>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Sum of Profit</t>
  </si>
  <si>
    <t>Grand Total</t>
  </si>
  <si>
    <t>Sum of Sales</t>
  </si>
  <si>
    <t>Sum of Quantity</t>
  </si>
  <si>
    <t>Jan</t>
  </si>
  <si>
    <t>Feb</t>
  </si>
  <si>
    <t>Mar</t>
  </si>
  <si>
    <t>Apr</t>
  </si>
  <si>
    <t>May</t>
  </si>
  <si>
    <t>Jun</t>
  </si>
  <si>
    <t>Jul</t>
  </si>
  <si>
    <t>Aug</t>
  </si>
  <si>
    <t>Sep</t>
  </si>
  <si>
    <t>Oct</t>
  </si>
  <si>
    <t>Nov</t>
  </si>
  <si>
    <t>Dec</t>
  </si>
  <si>
    <t xml:space="preserve">category </t>
  </si>
  <si>
    <t xml:space="preserve">profit </t>
  </si>
  <si>
    <t xml:space="preserve">States </t>
  </si>
  <si>
    <t xml:space="preserve">Sales </t>
  </si>
  <si>
    <t>Count of Order ID</t>
  </si>
  <si>
    <t>January</t>
  </si>
  <si>
    <t>February</t>
  </si>
  <si>
    <t>March</t>
  </si>
  <si>
    <t>April</t>
  </si>
  <si>
    <t>June</t>
  </si>
  <si>
    <t>July</t>
  </si>
  <si>
    <t>August</t>
  </si>
  <si>
    <t>September</t>
  </si>
  <si>
    <t>October</t>
  </si>
  <si>
    <t>November</t>
  </si>
  <si>
    <t>December</t>
  </si>
  <si>
    <t xml:space="preserve">Total Sales </t>
  </si>
  <si>
    <t xml:space="preserve">Total Profit </t>
  </si>
  <si>
    <t>Total Quantity</t>
  </si>
  <si>
    <t xml:space="preserve">Total Orders </t>
  </si>
  <si>
    <t>Profit Margins</t>
  </si>
  <si>
    <t xml:space="preserve">YOY </t>
  </si>
  <si>
    <t>[Green]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</si>
</sst>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14009]dd/mm/yyyy;@"/>
    <numFmt numFmtId="165" formatCode="\$\ 0.00,\ &quot;K&quot;"/>
    <numFmt numFmtId="166" formatCode="_-[$$-409]* #,##0.00_ ;_-[$$-409]* \-#,##0.00\ ;_-[$$-409]* &quot;-&quot;??_ ;_-@_ "/>
    <numFmt numFmtId="167" formatCode="&quot;#&quot;\ 0"/>
  </numFmts>
  <fonts count="4" x14ac:knownFonts="1">
    <font>
      <sz val="11"/>
      <color theme="1"/>
      <name val="Aptos Narrow"/>
      <family val="2"/>
      <scheme val="minor"/>
    </font>
    <font>
      <sz val="11"/>
      <color theme="1"/>
      <name val="Aptos Narrow"/>
      <family val="2"/>
      <scheme val="minor"/>
    </font>
    <font>
      <b/>
      <sz val="16"/>
      <color theme="1"/>
      <name val="Calibri"/>
      <family val="2"/>
    </font>
    <font>
      <b/>
      <sz val="16"/>
      <color rgb="FFE63946"/>
      <name val="Calibri"/>
      <family val="2"/>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xf numFmtId="166" fontId="0" fillId="0" borderId="0" xfId="1" applyNumberFormat="1" applyFont="1"/>
    <xf numFmtId="10" fontId="0" fillId="0" borderId="0" xfId="2" applyNumberFormat="1" applyFont="1"/>
    <xf numFmtId="167" fontId="0" fillId="0" borderId="0" xfId="0" applyNumberFormat="1"/>
    <xf numFmtId="10" fontId="2" fillId="0" borderId="0" xfId="0" applyNumberFormat="1" applyFont="1"/>
    <xf numFmtId="10" fontId="3" fillId="0" borderId="0" xfId="0" applyNumberFormat="1" applyFont="1"/>
    <xf numFmtId="0" fontId="0" fillId="0" borderId="0" xfId="0" applyAlignment="1">
      <alignment horizontal="center"/>
    </xf>
  </cellXfs>
  <cellStyles count="3">
    <cellStyle name="Currency" xfId="1" builtinId="4"/>
    <cellStyle name="Normal" xfId="0" builtinId="0"/>
    <cellStyle name="Percent" xfId="2" builtinId="5"/>
  </cellStyles>
  <dxfs count="36">
    <dxf>
      <font>
        <color theme="9"/>
      </font>
      <border>
        <left/>
        <right/>
        <top/>
        <bottom/>
      </border>
    </dxf>
    <dxf>
      <font>
        <color rgb="FFFF0000"/>
      </font>
      <fill>
        <patternFill patternType="none">
          <bgColor auto="1"/>
        </patternFill>
      </fill>
      <border>
        <left/>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14009]dd/mm/yyyy;@"/>
    </dxf>
    <dxf>
      <numFmt numFmtId="164" formatCode="[$-14009]dd/mm/yyyy;@"/>
    </dxf>
    <dxf>
      <numFmt numFmtId="14" formatCode="0.00%"/>
    </dxf>
    <dxf>
      <numFmt numFmtId="165" formatCode="\$\ 0.00,\ &quot;K&quot;"/>
    </dxf>
    <dxf>
      <numFmt numFmtId="165" formatCode="\$\ 0.00,\ &quot;K&quot;"/>
    </dxf>
    <dxf>
      <numFmt numFmtId="14" formatCode="0.00%"/>
    </dxf>
    <dxf>
      <numFmt numFmtId="165" formatCode="\$\ 0.00,\ &quot;K&quot;"/>
    </dxf>
    <dxf>
      <numFmt numFmtId="165" formatCode="\$\ 0.00,\ &quot;K&quot;"/>
    </dxf>
    <dxf>
      <numFmt numFmtId="165" formatCode="\$\ 0.00,\ &quot;K&quot;"/>
    </dxf>
    <dxf>
      <numFmt numFmtId="165" formatCode="\$\ 0.00,\ &quot;K&quot;"/>
    </dxf>
    <dxf>
      <font>
        <b/>
        <sz val="11"/>
        <color theme="1"/>
      </font>
      <border>
        <vertical/>
        <horizontal/>
      </border>
    </dxf>
    <dxf>
      <font>
        <color theme="1"/>
      </font>
      <fill>
        <gradientFill>
          <stop position="0">
            <color theme="4"/>
          </stop>
          <stop position="1">
            <color theme="3" tint="0.89803765984069339"/>
          </stop>
        </gradientFill>
      </fill>
      <border>
        <left style="thin">
          <color theme="4"/>
        </left>
        <right style="thin">
          <color theme="4"/>
        </right>
        <top style="thin">
          <color theme="4"/>
        </top>
        <bottom style="thin">
          <color theme="4"/>
        </bottom>
        <vertical/>
        <horizontal/>
      </border>
    </dxf>
    <dxf>
      <font>
        <b/>
        <i val="0"/>
        <sz val="11"/>
        <color rgb="FFE0E1DD"/>
        <name val="Aptos Narrow"/>
        <family val="2"/>
        <scheme val="minor"/>
      </font>
      <fill>
        <patternFill>
          <bgColor rgb="FF0D1B2A"/>
        </patternFill>
      </fill>
      <border diagonalUp="0" diagonalDown="0">
        <left/>
        <right/>
        <top/>
        <bottom/>
        <vertical/>
        <horizontal/>
      </border>
    </dxf>
    <dxf>
      <font>
        <b/>
        <i val="0"/>
        <color theme="0"/>
      </font>
      <fill>
        <patternFill patternType="solid">
          <fgColor theme="0"/>
          <bgColor rgb="FF1B263B"/>
        </patternFill>
      </fill>
      <border diagonalUp="0" diagonalDown="0">
        <left style="thin">
          <color theme="1" tint="-0.499984740745262"/>
        </left>
        <right style="thin">
          <color theme="1" tint="-0.499984740745262"/>
        </right>
        <top style="thin">
          <color theme="1" tint="-0.499984740745262"/>
        </top>
        <bottom style="thin">
          <color theme="1" tint="-0.499984740745262"/>
        </bottom>
        <vertical/>
        <horizontal/>
      </border>
    </dxf>
    <dxf>
      <font>
        <b/>
        <sz val="11"/>
        <color theme="1"/>
      </font>
    </dxf>
    <dxf>
      <fill>
        <gradientFill degree="270">
          <stop position="0">
            <color theme="0"/>
          </stop>
          <stop position="1">
            <color theme="4"/>
          </stop>
        </gradientFill>
      </fill>
      <border>
        <left style="thin">
          <color theme="1" tint="-0.499984740745262"/>
        </left>
        <right style="thin">
          <color theme="1" tint="-0.499984740745262"/>
        </right>
        <top style="thin">
          <color theme="1" tint="-0.499984740745262"/>
        </top>
        <bottom style="thin">
          <color theme="1" tint="-0.499984740745262"/>
        </bottom>
      </border>
    </dxf>
    <dxf>
      <font>
        <color rgb="FFE0E1DD"/>
      </font>
      <fill>
        <patternFill>
          <bgColor rgb="FF0D1B2A"/>
        </patternFill>
      </fill>
    </dxf>
    <dxf>
      <font>
        <b/>
        <i val="0"/>
        <color theme="0"/>
      </font>
      <fill>
        <patternFill>
          <bgColor rgb="FF1B263B"/>
        </patternFill>
      </fill>
    </dxf>
    <dxf>
      <fill>
        <gradientFill degree="270">
          <stop position="0">
            <color theme="0"/>
          </stop>
          <stop position="1">
            <color theme="4"/>
          </stop>
        </gradientFill>
      </fill>
    </dxf>
    <dxf>
      <font>
        <b/>
        <i val="0"/>
        <color rgb="FFE0E1DD"/>
      </font>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ont>
        <b/>
        <i val="0"/>
        <color rgb="FFE5E5E5"/>
      </font>
      <fill>
        <patternFill patternType="none">
          <bgColor auto="1"/>
        </patternFill>
      </fill>
      <border diagonalUp="0" diagonalDown="0">
        <left/>
        <right/>
        <top/>
        <bottom/>
        <vertical/>
        <horizontal/>
      </border>
    </dxf>
    <dxf>
      <font>
        <color theme="0"/>
      </font>
      <fill>
        <patternFill patternType="none">
          <fgColor auto="1"/>
          <bgColor auto="1"/>
        </patternFill>
      </fill>
      <border diagonalUp="0" diagonalDown="0">
        <left/>
        <right/>
        <top/>
        <bottom/>
        <vertical/>
        <horizontal/>
      </border>
    </dxf>
    <dxf>
      <font>
        <b/>
        <i val="0"/>
        <sz val="11"/>
        <color rgb="FFE0E1DD"/>
      </font>
      <fill>
        <patternFill>
          <bgColor rgb="FF0D1B2A"/>
        </patternFill>
      </fill>
      <border diagonalUp="0" diagonalDown="0">
        <left/>
        <right/>
        <top/>
        <bottom/>
        <vertical/>
        <horizontal/>
      </border>
    </dxf>
    <dxf>
      <font>
        <color theme="0"/>
      </font>
      <fill>
        <patternFill>
          <bgColor rgb="FF1B263B"/>
        </patternFill>
      </fill>
      <border>
        <left style="thin">
          <color rgb="FF415A77"/>
        </left>
        <right style="thin">
          <color rgb="FF415A77"/>
        </right>
        <top style="thin">
          <color rgb="FF415A77"/>
        </top>
        <bottom style="thin">
          <color rgb="FF415A77"/>
        </bottom>
      </border>
    </dxf>
  </dxfs>
  <tableStyles count="8" defaultTableStyle="TableStyleMedium2" defaultPivotStyle="PivotStyleLight16">
    <tableStyle name="Dark Glass Slicer " pivot="0" table="0" count="5" xr9:uid="{58EDF2A6-2FB8-43A6-BBC8-A5B834F59882}">
      <tableStyleElement type="wholeTable" dxfId="35"/>
      <tableStyleElement type="headerRow" dxfId="34"/>
    </tableStyle>
    <tableStyle name="NEW" pivot="0" table="0" count="10" xr9:uid="{6E284633-CCD7-417A-8399-D49599A45EC5}">
      <tableStyleElement type="wholeTable" dxfId="33"/>
      <tableStyleElement type="headerRow" dxfId="32"/>
    </tableStyle>
    <tableStyle name="SLICER" pivot="0" table="0" count="6" xr9:uid="{1CDB09DD-C472-495B-B177-68A94A52D191}">
      <tableStyleElement type="wholeTable" dxfId="31"/>
      <tableStyleElement type="headerRow" dxfId="30"/>
    </tableStyle>
    <tableStyle name="Slicer Style 1" pivot="0" table="0" count="1" xr9:uid="{36F2B2AB-5C23-4603-B1DA-530B0AAC4CEA}">
      <tableStyleElement type="wholeTable" dxfId="29"/>
    </tableStyle>
    <tableStyle name="Slicer Style 2" pivot="0" table="0" count="4" xr9:uid="{9EF1F235-592B-42AC-A89F-9234AF90ED7E}">
      <tableStyleElement type="wholeTable" dxfId="28"/>
      <tableStyleElement type="headerRow" dxfId="27"/>
    </tableStyle>
    <tableStyle name="Timeline Style 1" pivot="0" table="0" count="8" xr9:uid="{D8932B48-AFC1-443D-89BD-B9D9E9FB0FF6}">
      <tableStyleElement type="wholeTable" dxfId="26"/>
      <tableStyleElement type="headerRow" dxfId="25"/>
    </tableStyle>
    <tableStyle name="Timeline Style 2" pivot="0" table="0" count="8" xr9:uid="{05DA3FA5-F0D6-48B2-9BF9-72FB9E1F1F71}">
      <tableStyleElement type="wholeTable" dxfId="24"/>
      <tableStyleElement type="headerRow" dxfId="23"/>
    </tableStyle>
    <tableStyle name="TimeSlicerStyleLight1 2" pivot="0" table="0" count="9" xr9:uid="{E73ED4A9-63B5-4D12-8C54-8365E80534DF}">
      <tableStyleElement type="wholeTable" dxfId="22"/>
      <tableStyleElement type="headerRow" dxfId="21"/>
    </tableStyle>
  </tableStyles>
  <colors>
    <mruColors>
      <color rgb="FFE63946"/>
      <color rgb="FF14213D"/>
      <color rgb="FFF2C57C"/>
      <color rgb="FFFCA311"/>
      <color rgb="FF2A9D8F"/>
      <color rgb="FF4EA8DE"/>
      <color rgb="FFFFD166"/>
      <color rgb="FF6B7280"/>
      <color rgb="FFFFFFFF"/>
      <color rgb="FFE5E5E5"/>
    </mruColors>
  </colors>
  <extLst>
    <ext xmlns:x14="http://schemas.microsoft.com/office/spreadsheetml/2009/9/main" uri="{46F421CA-312F-682f-3DD2-61675219B42D}">
      <x14:dxfs count="17">
        <dxf>
          <font>
            <color theme="0"/>
          </font>
          <fill>
            <patternFill>
              <bgColor rgb="FF7209B7"/>
            </patternFill>
          </fill>
        </dxf>
        <dxf>
          <font>
            <b val="0"/>
            <i val="0"/>
            <color theme="1"/>
          </font>
          <fill>
            <patternFill>
              <bgColor rgb="FF4CC9F0"/>
            </patternFill>
          </fill>
        </dxf>
        <dxf>
          <font>
            <color theme="0"/>
          </font>
          <fill>
            <patternFill>
              <bgColor rgb="FF7209B7"/>
            </patternFill>
          </fill>
          <border diagonalUp="0" diagonalDown="0">
            <left/>
            <right/>
            <top/>
            <bottom/>
            <vertical/>
            <horizontal/>
          </border>
        </dxf>
        <dxf>
          <font>
            <color rgb="FF415A77"/>
          </font>
        </dxf>
        <dxf>
          <font>
            <color rgb="FF0D1B2A"/>
          </font>
          <fill>
            <patternFill>
              <bgColor rgb="FF4CC9F0"/>
            </patternFill>
          </fill>
          <border diagonalUp="0" diagonalDown="0">
            <left/>
            <right/>
            <top/>
            <bottom/>
            <vertical/>
            <horizontal/>
          </border>
        </dxf>
        <dxf>
          <font>
            <b/>
            <i val="0"/>
            <color theme="0"/>
          </font>
          <fill>
            <patternFill patternType="none">
              <bgColor auto="1"/>
            </patternFill>
          </fill>
          <border diagonalUp="0" diagonalDown="0">
            <left/>
            <right/>
            <top/>
            <bottom/>
            <vertical/>
            <horizontal/>
          </border>
        </dxf>
        <dxf>
          <font>
            <color theme="0"/>
          </font>
          <fill>
            <patternFill patternType="solid">
              <fgColor auto="1"/>
              <bgColor rgb="FFFFD166"/>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FFD166"/>
            </patternFill>
          </fill>
          <border diagonalUp="0" diagonalDown="0">
            <left/>
            <right/>
            <top/>
            <bottom/>
            <vertical/>
            <horizontal/>
          </border>
        </dxf>
        <dxf>
          <font>
            <color theme="0"/>
          </font>
          <fill>
            <patternFill patternType="solid">
              <fgColor auto="1"/>
              <bgColor rgb="FFFFD166"/>
            </patternFill>
          </fill>
          <border>
            <left style="thin">
              <color rgb="FF999999"/>
            </left>
            <right style="thin">
              <color rgb="FF999999"/>
            </right>
            <top style="thin">
              <color rgb="FF999999"/>
            </top>
            <bottom style="thin">
              <color rgb="FF999999"/>
            </bottom>
            <vertical/>
            <horizontal/>
          </border>
        </dxf>
        <dxf>
          <font>
            <color rgb="FF14213D"/>
          </font>
          <fill>
            <patternFill patternType="solid">
              <fgColor theme="4" tint="0.79995117038483843"/>
              <bgColor rgb="FFFCA311"/>
            </patternFill>
          </fill>
          <border diagonalUp="0" diagonalDown="0">
            <left/>
            <right/>
            <top/>
            <bottom/>
            <vertical/>
            <horizontal/>
          </border>
        </dxf>
        <dxf>
          <font>
            <color rgb="FF14213D"/>
          </font>
          <fill>
            <patternFill patternType="solid">
              <fgColor theme="4" tint="0.59999389629810485"/>
              <bgColor rgb="FFFCA311"/>
            </patternFill>
          </fill>
          <border diagonalUp="0" diagonalDown="0">
            <left/>
            <right/>
            <top/>
            <bottom/>
            <vertical/>
            <horizontal/>
          </border>
        </dxf>
        <dxf>
          <font>
            <color rgb="FF6B7280"/>
          </font>
          <fill>
            <patternFill patternType="solid">
              <fgColor rgb="FFFFFFFF"/>
              <bgColor rgb="FFFFFFFF"/>
            </patternFill>
          </fill>
          <border diagonalUp="0" diagonalDown="0">
            <left/>
            <right/>
            <top/>
            <bottom/>
            <vertical/>
            <horizontal/>
          </border>
        </dxf>
        <dxf>
          <font>
            <color rgb="FFFFFFFF"/>
          </font>
          <fill>
            <patternFill patternType="none">
              <fgColor indexed="64"/>
              <bgColor auto="1"/>
            </patternFill>
          </fill>
          <border diagonalUp="0" diagonalDown="0">
            <left/>
            <right/>
            <top/>
            <bottom/>
            <vertical/>
            <horizontal/>
          </border>
        </dxf>
        <dxf>
          <font>
            <color theme="0"/>
          </font>
          <fill>
            <patternFill>
              <bgColor rgb="FF7209B7"/>
            </patternFill>
          </fill>
          <border diagonalUp="0" diagonalDown="0">
            <left/>
            <right/>
            <top/>
            <bottom/>
            <vertical/>
            <horizontal/>
          </border>
        </dxf>
        <dxf>
          <font>
            <color theme="0"/>
          </font>
          <fill>
            <patternFill>
              <bgColor rgb="FF1B263B"/>
            </patternFill>
          </fill>
          <border diagonalUp="0" diagonalDown="0">
            <left/>
            <right/>
            <top/>
            <bottom/>
            <vertical/>
            <horizontal/>
          </border>
        </dxf>
        <dxf>
          <font>
            <b/>
            <i val="0"/>
            <color rgb="FF0D1B2A"/>
          </font>
          <fill>
            <patternFill>
              <bgColor rgb="FF4CC9F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Dark Glass Slicer ">
          <x14:slicerStyleElements>
            <x14:slicerStyleElement type="selectedItemWithData" dxfId="16"/>
            <x14:slicerStyleElement type="hoveredUnselectedItemWithData" dxfId="15"/>
            <x14:slicerStyleElement type="hoveredSelectedItemWithData" dxfId="14"/>
          </x14:slicerStyleElements>
        </x14:slicerStyle>
        <x14:slicerStyle name="NEW">
          <x14:slicerStyleElements>
            <x14:slicerStyleElement type="unselectedItemWithData" dxfId="13"/>
            <x14:slicerStyleElement type="unselectedItemWithNoData" dxfId="12"/>
            <x14:slicerStyleElement type="selectedItemWithData" dxfId="11"/>
            <x14:slicerStyleElement type="selectedItemWithNoData" dxfId="10"/>
            <x14:slicerStyleElement type="hoveredUnselectedItemWithData" dxfId="9"/>
            <x14:slicerStyleElement type="hoveredSelectedItemWithData" dxfId="8"/>
            <x14:slicerStyleElement type="hoveredUnselectedItemWithNoData" dxfId="7"/>
            <x14:slicerStyleElement type="hoveredSelectedItemWithNoData" dxfId="6"/>
          </x14:slicerStyleElements>
        </x14:slicerStyle>
        <x14:slicerStyle name="SLICER">
          <x14:slicerStyleElements>
            <x14:slicerStyleElement type="unselectedItemWithData" dxfId="5"/>
            <x14:slicerStyleElement type="selectedItemWithData" dxfId="4"/>
            <x14:slicerStyleElement type="hoveredUnselectedItemWithData" dxfId="3"/>
            <x14:slicerStyleElement type="hoveredSelectedItemWithData" dxfId="2"/>
          </x14:slicerStyleElements>
        </x14:slicerStyle>
        <x14:slicerStyle name="Slicer Style 1"/>
        <x14:slicerStyle name="Slicer Style 2">
          <x14:slicerStyleElements>
            <x14:slicerStyleElement type="selectedItemWithData" dxfId="1"/>
            <x14:slicerStyleElement type="hoveredSelectedItemWithData" dxfId="0"/>
          </x14:slicerStyleElements>
        </x14:slicerStyle>
      </x14:slicerStyles>
    </ext>
    <ext xmlns:x15="http://schemas.microsoft.com/office/spreadsheetml/2010/11/main" uri="{A0A4C193-F2C1-4fcb-8827-314CF55A85BB}">
      <x15:dxfs count="19">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0" tint="-0.14996795556505021"/>
              <bgColor rgb="FF1B263B"/>
            </patternFill>
          </fill>
          <border diagonalUp="0" diagonalDown="0">
            <left/>
            <right/>
            <top/>
            <bottom/>
            <vertical/>
            <horizontal/>
          </border>
        </dxf>
        <dxf>
          <fill>
            <patternFill patternType="solid">
              <fgColor theme="0"/>
              <bgColor rgb="FF4CC9F0"/>
            </patternFill>
          </fill>
          <border diagonalUp="0" diagonalDown="0">
            <left/>
            <right/>
            <top/>
            <bottom/>
            <vertical/>
            <horizontal/>
          </border>
        </dxf>
        <dxf>
          <font>
            <sz val="9"/>
            <color theme="1" tint="0.499984740745262"/>
          </font>
        </dxf>
        <dxf>
          <font>
            <sz val="9"/>
            <color theme="0"/>
            <name val="Aptos Narrow"/>
            <family val="2"/>
            <scheme val="minor"/>
          </font>
        </dxf>
        <dxf>
          <font>
            <b/>
            <i val="0"/>
            <sz val="9"/>
            <color theme="0"/>
            <name val="Aptos Narrow"/>
            <family val="2"/>
            <scheme val="minor"/>
          </font>
        </dxf>
        <dxf>
          <font>
            <sz val="10"/>
            <color rgb="FF0D1B2A"/>
            <name val="Aptos Narrow"/>
            <family val="2"/>
            <scheme val="minor"/>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8"/>
            <x15:timelineStyleElement type="timeLevel" dxfId="17"/>
            <x15:timelineStyleElement type="periodLabel1" dxfId="16"/>
            <x15:timelineStyleElement type="periodLabel2" dxfId="15"/>
            <x15:timelineStyleElement type="selectedTimeBlock" dxfId="14"/>
            <x15:timelineStyleElement type="unselectedTimeBlock" dxfId="13"/>
          </x15:timelineStyleElements>
        </x15:timelineStyle>
        <x15:timelineStyle name="Timeline Style 2">
          <x15:timelineStyleElements>
            <x15:timelineStyleElement type="selectionLabel" dxfId="12"/>
            <x15:timelineStyleElement type="timeLevel" dxfId="11"/>
            <x15:timelineStyleElement type="periodLabel1" dxfId="10"/>
            <x15:timelineStyleElement type="periodLabel2" dxfId="9"/>
            <x15:timelineStyleElement type="selectedTimeBlock" dxfId="8"/>
            <x15:timelineStyleElement type="unselectedTimeBlock" dxfId="7"/>
          </x15:timelineStyleElements>
        </x15:timelineStyle>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1.xml"/><Relationship Id="rId34" Type="http://schemas.openxmlformats.org/officeDocument/2006/relationships/styles" Target="styles.xml"/><Relationship Id="rId42" Type="http://schemas.openxmlformats.org/officeDocument/2006/relationships/customXml" Target="../customXml/item5.xml"/><Relationship Id="rId47" Type="http://schemas.openxmlformats.org/officeDocument/2006/relationships/customXml" Target="../customXml/item10.xml"/><Relationship Id="rId50" Type="http://schemas.openxmlformats.org/officeDocument/2006/relationships/customXml" Target="../customXml/item13.xml"/><Relationship Id="rId55" Type="http://schemas.openxmlformats.org/officeDocument/2006/relationships/customXml" Target="../customXml/item18.xml"/><Relationship Id="rId63"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openxmlformats.org/officeDocument/2006/relationships/pivotCacheDefinition" Target="pivotCache/pivotCacheDefinition15.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microsoft.com/office/2007/relationships/slicerCache" Target="slicerCaches/slicerCache3.xml"/><Relationship Id="rId30" Type="http://schemas.microsoft.com/office/2011/relationships/timelineCache" Target="timelineCaches/timelineCache1.xml"/><Relationship Id="rId35" Type="http://schemas.openxmlformats.org/officeDocument/2006/relationships/sharedStrings" Target="sharedStrings.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4.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microsoft.com/office/2007/relationships/slicerCache" Target="slicerCaches/slicerCache1.xml"/><Relationship Id="rId33" Type="http://schemas.openxmlformats.org/officeDocument/2006/relationships/connections" Target="connection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20" Type="http://schemas.openxmlformats.org/officeDocument/2006/relationships/pivotCacheDefinition" Target="pivotCache/pivotCacheDefinition10.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microsoft.com/office/2007/relationships/slicerCache" Target="slicerCaches/slicerCache4.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worksheet" Target="worksheets/sheet10.xml"/><Relationship Id="rId31" Type="http://schemas.microsoft.com/office/2011/relationships/timelineCache" Target="timelineCaches/timelineCache2.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8.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Analysis.xlsx]Combo chart !PivotTable4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 '!$C$3</c:f>
              <c:strCache>
                <c:ptCount val="1"/>
                <c:pt idx="0">
                  <c:v>Sum of Profit</c:v>
                </c:pt>
              </c:strCache>
            </c:strRef>
          </c:tx>
          <c:spPr>
            <a:solidFill>
              <a:schemeClr val="accent2"/>
            </a:solidFill>
            <a:ln>
              <a:noFill/>
            </a:ln>
            <a:effectLst/>
          </c:spPr>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'!$C$4:$C$16</c:f>
              <c:numCache>
                <c:formatCode>\$\ 0.00,\ "K"</c:formatCode>
                <c:ptCount val="12"/>
                <c:pt idx="0">
                  <c:v>9199.27</c:v>
                </c:pt>
                <c:pt idx="1">
                  <c:v>10288.8987</c:v>
                </c:pt>
                <c:pt idx="2">
                  <c:v>26806.573700000001</c:v>
                </c:pt>
                <c:pt idx="3">
                  <c:v>13437.8068</c:v>
                </c:pt>
                <c:pt idx="4">
                  <c:v>22308.5128</c:v>
                </c:pt>
                <c:pt idx="5">
                  <c:v>20899.334500000001</c:v>
                </c:pt>
                <c:pt idx="6">
                  <c:v>13535.383</c:v>
                </c:pt>
                <c:pt idx="7">
                  <c:v>21896.715400000001</c:v>
                </c:pt>
                <c:pt idx="8">
                  <c:v>37293.192499999997</c:v>
                </c:pt>
                <c:pt idx="9">
                  <c:v>31469.663799999998</c:v>
                </c:pt>
                <c:pt idx="10">
                  <c:v>35825.536599999999</c:v>
                </c:pt>
                <c:pt idx="11">
                  <c:v>43436.133900000001</c:v>
                </c:pt>
              </c:numCache>
            </c:numRef>
          </c:val>
          <c:extLst>
            <c:ext xmlns:c16="http://schemas.microsoft.com/office/drawing/2014/chart" uri="{C3380CC4-5D6E-409C-BE32-E72D297353CC}">
              <c16:uniqueId val="{00000001-494C-44BD-9754-5EC6B5CDC608}"/>
            </c:ext>
          </c:extLst>
        </c:ser>
        <c:dLbls>
          <c:showLegendKey val="0"/>
          <c:showVal val="0"/>
          <c:showCatName val="0"/>
          <c:showSerName val="0"/>
          <c:showPercent val="0"/>
          <c:showBubbleSize val="0"/>
        </c:dLbls>
        <c:axId val="1976367248"/>
        <c:axId val="1976366768"/>
      </c:areaChart>
      <c:barChart>
        <c:barDir val="col"/>
        <c:grouping val="clustered"/>
        <c:varyColors val="0"/>
        <c:ser>
          <c:idx val="0"/>
          <c:order val="0"/>
          <c:tx>
            <c:strRef>
              <c:f>'Combo chart '!$B$3</c:f>
              <c:strCache>
                <c:ptCount val="1"/>
                <c:pt idx="0">
                  <c:v>Sum of Sales</c:v>
                </c:pt>
              </c:strCache>
            </c:strRef>
          </c:tx>
          <c:spPr>
            <a:solidFill>
              <a:schemeClr val="accent1"/>
            </a:solidFill>
            <a:ln>
              <a:noFill/>
            </a:ln>
            <a:effectLst/>
          </c:spPr>
          <c:invertIfNegative val="0"/>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'!$B$4:$B$16</c:f>
              <c:numCache>
                <c:formatCode>\$\ 0.00,\ "K"</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extLst>
            <c:ext xmlns:c16="http://schemas.microsoft.com/office/drawing/2014/chart" uri="{C3380CC4-5D6E-409C-BE32-E72D297353CC}">
              <c16:uniqueId val="{00000000-494C-44BD-9754-5EC6B5CDC608}"/>
            </c:ext>
          </c:extLst>
        </c:ser>
        <c:dLbls>
          <c:showLegendKey val="0"/>
          <c:showVal val="0"/>
          <c:showCatName val="0"/>
          <c:showSerName val="0"/>
          <c:showPercent val="0"/>
          <c:showBubbleSize val="0"/>
        </c:dLbls>
        <c:gapWidth val="219"/>
        <c:overlap val="-27"/>
        <c:axId val="295177424"/>
        <c:axId val="295178384"/>
      </c:barChart>
      <c:catAx>
        <c:axId val="29517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178384"/>
        <c:crosses val="autoZero"/>
        <c:auto val="1"/>
        <c:lblAlgn val="ctr"/>
        <c:lblOffset val="100"/>
        <c:noMultiLvlLbl val="0"/>
      </c:catAx>
      <c:valAx>
        <c:axId val="295178384"/>
        <c:scaling>
          <c:orientation val="minMax"/>
        </c:scaling>
        <c:delete val="0"/>
        <c:axPos val="l"/>
        <c:majorGridlines>
          <c:spPr>
            <a:ln w="9525" cap="flat" cmpd="sng" algn="ctr">
              <a:solidFill>
                <a:schemeClr val="tx1">
                  <a:lumMod val="15000"/>
                  <a:lumOff val="85000"/>
                </a:schemeClr>
              </a:solidFill>
              <a:round/>
            </a:ln>
            <a:effectLst/>
          </c:spPr>
        </c:majorGridlines>
        <c:numFmt formatCode="\$\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177424"/>
        <c:crosses val="autoZero"/>
        <c:crossBetween val="between"/>
      </c:valAx>
      <c:valAx>
        <c:axId val="1976366768"/>
        <c:scaling>
          <c:orientation val="minMax"/>
        </c:scaling>
        <c:delete val="0"/>
        <c:axPos val="r"/>
        <c:numFmt formatCode="\$\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367248"/>
        <c:crosses val="max"/>
        <c:crossBetween val="between"/>
      </c:valAx>
      <c:catAx>
        <c:axId val="1976367248"/>
        <c:scaling>
          <c:orientation val="minMax"/>
        </c:scaling>
        <c:delete val="1"/>
        <c:axPos val="b"/>
        <c:numFmt formatCode="General" sourceLinked="1"/>
        <c:majorTickMark val="out"/>
        <c:minorTickMark val="none"/>
        <c:tickLblPos val="nextTo"/>
        <c:crossAx val="19763667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Analysis.xlsx]Pie Chart !PivotTable6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777777777777778"/>
              <c:y val="-4.1088854648176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'Pie Chart '!$B$3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36-485E-BD21-7907358522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19B-43F9-BD60-6D447CE7965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36-485E-BD21-790735852238}"/>
              </c:ext>
            </c:extLst>
          </c:dPt>
          <c:dLbls>
            <c:dLbl>
              <c:idx val="1"/>
              <c:layout>
                <c:manualLayout>
                  <c:x val="0.17777777777777778"/>
                  <c:y val="-4.1088854648176777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19B-43F9-BD60-6D447CE7965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 '!$A$4:$A$7</c:f>
              <c:strCache>
                <c:ptCount val="3"/>
                <c:pt idx="0">
                  <c:v>Furniture</c:v>
                </c:pt>
                <c:pt idx="1">
                  <c:v>Office Supplies</c:v>
                </c:pt>
                <c:pt idx="2">
                  <c:v>Technology</c:v>
                </c:pt>
              </c:strCache>
            </c:strRef>
          </c:cat>
          <c:val>
            <c:numRef>
              <c:f>'Pie Chart '!$B$4:$B$7</c:f>
              <c:numCache>
                <c:formatCode>0.00%</c:formatCode>
                <c:ptCount val="3"/>
                <c:pt idx="0">
                  <c:v>0.32300170530281774</c:v>
                </c:pt>
                <c:pt idx="1">
                  <c:v>0.3130100830216897</c:v>
                </c:pt>
                <c:pt idx="2">
                  <c:v>0.36398821167549261</c:v>
                </c:pt>
              </c:numCache>
            </c:numRef>
          </c:val>
          <c:extLst>
            <c:ext xmlns:c16="http://schemas.microsoft.com/office/drawing/2014/chart" uri="{C3380CC4-5D6E-409C-BE32-E72D297353CC}">
              <c16:uniqueId val="{00000000-F19B-43F9-BD60-6D447CE7965D}"/>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Analysis.xlsx]Top 5 Category!PivotTable8</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Category'!$A$4:$A$9</c:f>
              <c:strCache>
                <c:ptCount val="5"/>
                <c:pt idx="0">
                  <c:v>Binders</c:v>
                </c:pt>
                <c:pt idx="1">
                  <c:v>Tables</c:v>
                </c:pt>
                <c:pt idx="2">
                  <c:v>Storage</c:v>
                </c:pt>
                <c:pt idx="3">
                  <c:v>Chairs</c:v>
                </c:pt>
                <c:pt idx="4">
                  <c:v>Phones</c:v>
                </c:pt>
              </c:strCache>
            </c:strRef>
          </c:cat>
          <c:val>
            <c:numRef>
              <c:f>'Top 5 Category'!$B$4:$B$9</c:f>
              <c:numCache>
                <c:formatCode>\$\ 0.00,\ "K"</c:formatCode>
                <c:ptCount val="5"/>
                <c:pt idx="0">
                  <c:v>203412.73300000001</c:v>
                </c:pt>
                <c:pt idx="1">
                  <c:v>206965.53200000001</c:v>
                </c:pt>
                <c:pt idx="2">
                  <c:v>223843.60800000001</c:v>
                </c:pt>
                <c:pt idx="3">
                  <c:v>328449.103</c:v>
                </c:pt>
                <c:pt idx="4">
                  <c:v>330007.054</c:v>
                </c:pt>
              </c:numCache>
            </c:numRef>
          </c:val>
          <c:extLst>
            <c:ext xmlns:c16="http://schemas.microsoft.com/office/drawing/2014/chart" uri="{C3380CC4-5D6E-409C-BE32-E72D297353CC}">
              <c16:uniqueId val="{00000000-C22F-4340-8514-27A7D3AF8DF9}"/>
            </c:ext>
          </c:extLst>
        </c:ser>
        <c:dLbls>
          <c:dLblPos val="outEnd"/>
          <c:showLegendKey val="0"/>
          <c:showVal val="1"/>
          <c:showCatName val="0"/>
          <c:showSerName val="0"/>
          <c:showPercent val="0"/>
          <c:showBubbleSize val="0"/>
        </c:dLbls>
        <c:gapWidth val="182"/>
        <c:axId val="410783424"/>
        <c:axId val="410784384"/>
      </c:barChart>
      <c:catAx>
        <c:axId val="41078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784384"/>
        <c:crosses val="autoZero"/>
        <c:auto val="1"/>
        <c:lblAlgn val="ctr"/>
        <c:lblOffset val="100"/>
        <c:noMultiLvlLbl val="0"/>
      </c:catAx>
      <c:valAx>
        <c:axId val="410784384"/>
        <c:scaling>
          <c:orientation val="minMax"/>
          <c:max val="350000"/>
          <c:min val="0"/>
        </c:scaling>
        <c:delete val="0"/>
        <c:axPos val="b"/>
        <c:majorGridlines>
          <c:spPr>
            <a:ln w="9525" cap="flat" cmpd="sng" algn="ctr">
              <a:solidFill>
                <a:schemeClr val="tx1">
                  <a:lumMod val="15000"/>
                  <a:lumOff val="85000"/>
                </a:schemeClr>
              </a:solidFill>
              <a:round/>
            </a:ln>
            <a:effectLst/>
          </c:spPr>
        </c:majorGridlines>
        <c:numFmt formatCode="\$\ 0,\ &quot;K&quot;" sourceLinked="0"/>
        <c:majorTickMark val="none"/>
        <c:minorTickMark val="none"/>
        <c:tickLblPos val="nextTo"/>
        <c:spPr>
          <a:noFill/>
          <a:ln>
            <a:noFill/>
          </a:ln>
          <a:effectLst/>
        </c:spPr>
        <c:txPr>
          <a:bodyPr rot="-60000000" spcFirstLastPara="1" vertOverflow="ellipsis" vert="horz"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1078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Analysis.xlsx]Kpi !PivotTable9</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125984251968503E-2"/>
          <c:y val="0.24922118380062305"/>
          <c:w val="0.80180180180180183"/>
          <c:h val="0.65732087227414326"/>
        </c:manualLayout>
      </c:layout>
      <c:lineChart>
        <c:grouping val="standard"/>
        <c:varyColors val="0"/>
        <c:ser>
          <c:idx val="0"/>
          <c:order val="0"/>
          <c:tx>
            <c:strRef>
              <c:f>'Kpi '!$B$3</c:f>
              <c:strCache>
                <c:ptCount val="1"/>
                <c:pt idx="0">
                  <c:v>Total</c:v>
                </c:pt>
              </c:strCache>
            </c:strRef>
          </c:tx>
          <c:spPr>
            <a:ln w="28575" cap="rnd">
              <a:solidFill>
                <a:schemeClr val="accent1"/>
              </a:solidFill>
              <a:round/>
            </a:ln>
            <a:effectLst/>
          </c:spPr>
          <c:marker>
            <c:symbol val="none"/>
          </c:marker>
          <c:cat>
            <c:strRef>
              <c:f>'Kpi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'!$B$4:$B$16</c:f>
              <c:numCache>
                <c:formatCode>General</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smooth val="0"/>
          <c:extLst>
            <c:ext xmlns:c16="http://schemas.microsoft.com/office/drawing/2014/chart" uri="{C3380CC4-5D6E-409C-BE32-E72D297353CC}">
              <c16:uniqueId val="{00000000-579D-46A3-930C-89C70132DF34}"/>
            </c:ext>
          </c:extLst>
        </c:ser>
        <c:dLbls>
          <c:showLegendKey val="0"/>
          <c:showVal val="0"/>
          <c:showCatName val="0"/>
          <c:showSerName val="0"/>
          <c:showPercent val="0"/>
          <c:showBubbleSize val="0"/>
        </c:dLbls>
        <c:smooth val="0"/>
        <c:axId val="544174768"/>
        <c:axId val="544172368"/>
      </c:lineChart>
      <c:catAx>
        <c:axId val="544174768"/>
        <c:scaling>
          <c:orientation val="minMax"/>
        </c:scaling>
        <c:delete val="1"/>
        <c:axPos val="b"/>
        <c:numFmt formatCode="General" sourceLinked="1"/>
        <c:majorTickMark val="none"/>
        <c:minorTickMark val="none"/>
        <c:tickLblPos val="nextTo"/>
        <c:crossAx val="544172368"/>
        <c:crosses val="autoZero"/>
        <c:auto val="1"/>
        <c:lblAlgn val="ctr"/>
        <c:lblOffset val="100"/>
        <c:noMultiLvlLbl val="0"/>
      </c:catAx>
      <c:valAx>
        <c:axId val="544172368"/>
        <c:scaling>
          <c:orientation val="minMax"/>
        </c:scaling>
        <c:delete val="1"/>
        <c:axPos val="l"/>
        <c:numFmt formatCode="General" sourceLinked="1"/>
        <c:majorTickMark val="none"/>
        <c:minorTickMark val="none"/>
        <c:tickLblPos val="nextTo"/>
        <c:crossAx val="54417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Analysis.xlsx]Kpi !PivotTable10</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189448441247004"/>
          <c:w val="0.84057971014492749"/>
          <c:h val="0.73621103117505993"/>
        </c:manualLayout>
      </c:layout>
      <c:lineChart>
        <c:grouping val="standard"/>
        <c:varyColors val="0"/>
        <c:ser>
          <c:idx val="0"/>
          <c:order val="0"/>
          <c:tx>
            <c:strRef>
              <c:f>'Kpi '!$E$3</c:f>
              <c:strCache>
                <c:ptCount val="1"/>
                <c:pt idx="0">
                  <c:v>Total</c:v>
                </c:pt>
              </c:strCache>
            </c:strRef>
          </c:tx>
          <c:spPr>
            <a:ln w="28575" cap="rnd">
              <a:solidFill>
                <a:schemeClr val="accent1"/>
              </a:solidFill>
              <a:round/>
            </a:ln>
            <a:effectLst/>
          </c:spPr>
          <c:marker>
            <c:symbol val="none"/>
          </c:marker>
          <c:cat>
            <c:strRef>
              <c:f>'Kpi '!$D$4:$D$16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'!$E$4:$E$16</c:f>
              <c:numCache>
                <c:formatCode>General</c:formatCode>
                <c:ptCount val="12"/>
                <c:pt idx="0">
                  <c:v>9199.27</c:v>
                </c:pt>
                <c:pt idx="1">
                  <c:v>10288.8987</c:v>
                </c:pt>
                <c:pt idx="2">
                  <c:v>26806.573700000001</c:v>
                </c:pt>
                <c:pt idx="3">
                  <c:v>13437.8068</c:v>
                </c:pt>
                <c:pt idx="4">
                  <c:v>22308.5128</c:v>
                </c:pt>
                <c:pt idx="5">
                  <c:v>20899.334500000001</c:v>
                </c:pt>
                <c:pt idx="6">
                  <c:v>13535.383</c:v>
                </c:pt>
                <c:pt idx="7">
                  <c:v>21896.715400000001</c:v>
                </c:pt>
                <c:pt idx="8">
                  <c:v>37293.192499999997</c:v>
                </c:pt>
                <c:pt idx="9">
                  <c:v>31469.663799999998</c:v>
                </c:pt>
                <c:pt idx="10">
                  <c:v>35825.536599999999</c:v>
                </c:pt>
                <c:pt idx="11">
                  <c:v>43436.133900000001</c:v>
                </c:pt>
              </c:numCache>
            </c:numRef>
          </c:val>
          <c:smooth val="0"/>
          <c:extLst>
            <c:ext xmlns:c16="http://schemas.microsoft.com/office/drawing/2014/chart" uri="{C3380CC4-5D6E-409C-BE32-E72D297353CC}">
              <c16:uniqueId val="{00000000-C07C-45FE-9F8C-D734747B8FCA}"/>
            </c:ext>
          </c:extLst>
        </c:ser>
        <c:dLbls>
          <c:showLegendKey val="0"/>
          <c:showVal val="0"/>
          <c:showCatName val="0"/>
          <c:showSerName val="0"/>
          <c:showPercent val="0"/>
          <c:showBubbleSize val="0"/>
        </c:dLbls>
        <c:smooth val="0"/>
        <c:axId val="410782944"/>
        <c:axId val="410782464"/>
      </c:lineChart>
      <c:catAx>
        <c:axId val="410782944"/>
        <c:scaling>
          <c:orientation val="minMax"/>
        </c:scaling>
        <c:delete val="1"/>
        <c:axPos val="b"/>
        <c:numFmt formatCode="General" sourceLinked="1"/>
        <c:majorTickMark val="none"/>
        <c:minorTickMark val="none"/>
        <c:tickLblPos val="nextTo"/>
        <c:crossAx val="410782464"/>
        <c:crosses val="autoZero"/>
        <c:auto val="1"/>
        <c:lblAlgn val="ctr"/>
        <c:lblOffset val="100"/>
        <c:noMultiLvlLbl val="0"/>
      </c:catAx>
      <c:valAx>
        <c:axId val="410782464"/>
        <c:scaling>
          <c:orientation val="minMax"/>
        </c:scaling>
        <c:delete val="1"/>
        <c:axPos val="l"/>
        <c:numFmt formatCode="General" sourceLinked="1"/>
        <c:majorTickMark val="none"/>
        <c:minorTickMark val="none"/>
        <c:tickLblPos val="nextTo"/>
        <c:crossAx val="41078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Analysis.xlsx]Kpi !PivotTable11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'!$H$3</c:f>
              <c:strCache>
                <c:ptCount val="1"/>
                <c:pt idx="0">
                  <c:v>Total</c:v>
                </c:pt>
              </c:strCache>
            </c:strRef>
          </c:tx>
          <c:spPr>
            <a:ln w="28575" cap="rnd">
              <a:solidFill>
                <a:schemeClr val="accent1"/>
              </a:solidFill>
              <a:round/>
            </a:ln>
            <a:effectLst/>
          </c:spPr>
          <c:marker>
            <c:symbol val="none"/>
          </c:marker>
          <c:cat>
            <c:strRef>
              <c:f>'Kpi '!$G$4:$G$16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0CBE-4D08-AB2B-AD3388B064FC}"/>
            </c:ext>
          </c:extLst>
        </c:ser>
        <c:dLbls>
          <c:showLegendKey val="0"/>
          <c:showVal val="0"/>
          <c:showCatName val="0"/>
          <c:showSerName val="0"/>
          <c:showPercent val="0"/>
          <c:showBubbleSize val="0"/>
        </c:dLbls>
        <c:smooth val="0"/>
        <c:axId val="364164384"/>
        <c:axId val="364165824"/>
      </c:lineChart>
      <c:catAx>
        <c:axId val="364164384"/>
        <c:scaling>
          <c:orientation val="minMax"/>
        </c:scaling>
        <c:delete val="1"/>
        <c:axPos val="b"/>
        <c:numFmt formatCode="General" sourceLinked="1"/>
        <c:majorTickMark val="none"/>
        <c:minorTickMark val="none"/>
        <c:tickLblPos val="nextTo"/>
        <c:crossAx val="364165824"/>
        <c:crosses val="autoZero"/>
        <c:auto val="1"/>
        <c:lblAlgn val="ctr"/>
        <c:lblOffset val="100"/>
        <c:noMultiLvlLbl val="0"/>
      </c:catAx>
      <c:valAx>
        <c:axId val="364165824"/>
        <c:scaling>
          <c:orientation val="minMax"/>
        </c:scaling>
        <c:delete val="1"/>
        <c:axPos val="l"/>
        <c:numFmt formatCode="General" sourceLinked="1"/>
        <c:majorTickMark val="none"/>
        <c:minorTickMark val="none"/>
        <c:tickLblPos val="nextTo"/>
        <c:crossAx val="36416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Analysis.xlsx]Kpi !PivotTable12</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13427557956912E-2"/>
          <c:y val="0.15435491680044849"/>
          <c:w val="0.86857825567502989"/>
          <c:h val="0.6811594202898551"/>
        </c:manualLayout>
      </c:layout>
      <c:lineChart>
        <c:grouping val="standard"/>
        <c:varyColors val="0"/>
        <c:ser>
          <c:idx val="0"/>
          <c:order val="0"/>
          <c:tx>
            <c:strRef>
              <c:f>'Kpi '!$K$3</c:f>
              <c:strCache>
                <c:ptCount val="1"/>
                <c:pt idx="0">
                  <c:v>Total</c:v>
                </c:pt>
              </c:strCache>
            </c:strRef>
          </c:tx>
          <c:spPr>
            <a:ln w="28575" cap="rnd">
              <a:solidFill>
                <a:schemeClr val="accent1"/>
              </a:solidFill>
              <a:round/>
            </a:ln>
            <a:effectLst/>
          </c:spPr>
          <c:marker>
            <c:symbol val="none"/>
          </c:marker>
          <c:cat>
            <c:strRef>
              <c:f>'Kpi '!$J$4:$J$16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BD32-42DD-B9E7-55DD383EAE66}"/>
            </c:ext>
          </c:extLst>
        </c:ser>
        <c:dLbls>
          <c:showLegendKey val="0"/>
          <c:showVal val="0"/>
          <c:showCatName val="0"/>
          <c:showSerName val="0"/>
          <c:showPercent val="0"/>
          <c:showBubbleSize val="0"/>
        </c:dLbls>
        <c:smooth val="0"/>
        <c:axId val="370378720"/>
        <c:axId val="124410976"/>
      </c:lineChart>
      <c:catAx>
        <c:axId val="370378720"/>
        <c:scaling>
          <c:orientation val="minMax"/>
        </c:scaling>
        <c:delete val="1"/>
        <c:axPos val="b"/>
        <c:numFmt formatCode="General" sourceLinked="1"/>
        <c:majorTickMark val="none"/>
        <c:minorTickMark val="none"/>
        <c:tickLblPos val="nextTo"/>
        <c:crossAx val="124410976"/>
        <c:crosses val="autoZero"/>
        <c:auto val="1"/>
        <c:lblAlgn val="ctr"/>
        <c:lblOffset val="100"/>
        <c:noMultiLvlLbl val="0"/>
      </c:catAx>
      <c:valAx>
        <c:axId val="124410976"/>
        <c:scaling>
          <c:orientation val="minMax"/>
        </c:scaling>
        <c:delete val="1"/>
        <c:axPos val="l"/>
        <c:numFmt formatCode="General" sourceLinked="1"/>
        <c:majorTickMark val="none"/>
        <c:minorTickMark val="none"/>
        <c:tickLblPos val="nextTo"/>
        <c:crossAx val="37037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Analysis.xlsx]Kpi !PivotTable13</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'!$N$3</c:f>
              <c:strCache>
                <c:ptCount val="1"/>
                <c:pt idx="0">
                  <c:v>Total</c:v>
                </c:pt>
              </c:strCache>
            </c:strRef>
          </c:tx>
          <c:spPr>
            <a:ln w="28575" cap="rnd">
              <a:solidFill>
                <a:schemeClr val="accent1"/>
              </a:solidFill>
              <a:round/>
            </a:ln>
            <a:effectLst/>
          </c:spPr>
          <c:marker>
            <c:symbol val="none"/>
          </c:marker>
          <c:cat>
            <c:strRef>
              <c:f>'Kpi '!$M$4:$M$16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'!$N$4:$N$16</c:f>
              <c:numCache>
                <c:formatCode>0.00%</c:formatCode>
                <c:ptCount val="12"/>
                <c:pt idx="0">
                  <c:v>9.6462848596792911E-2</c:v>
                </c:pt>
                <c:pt idx="1">
                  <c:v>0.17098962406664447</c:v>
                </c:pt>
                <c:pt idx="2">
                  <c:v>0.13453536886554232</c:v>
                </c:pt>
                <c:pt idx="3">
                  <c:v>9.4731465053942018E-2</c:v>
                </c:pt>
                <c:pt idx="4">
                  <c:v>0.14289127626517145</c:v>
                </c:pt>
                <c:pt idx="5">
                  <c:v>0.14209249016780273</c:v>
                </c:pt>
                <c:pt idx="6">
                  <c:v>9.0488749635163832E-2</c:v>
                </c:pt>
                <c:pt idx="7">
                  <c:v>0.13720653378273731</c:v>
                </c:pt>
                <c:pt idx="8">
                  <c:v>0.12038990379031729</c:v>
                </c:pt>
                <c:pt idx="9">
                  <c:v>0.1596511254768434</c:v>
                </c:pt>
                <c:pt idx="10">
                  <c:v>0.10261666191099626</c:v>
                </c:pt>
                <c:pt idx="11">
                  <c:v>0.13076195234308396</c:v>
                </c:pt>
              </c:numCache>
            </c:numRef>
          </c:val>
          <c:smooth val="0"/>
          <c:extLst>
            <c:ext xmlns:c16="http://schemas.microsoft.com/office/drawing/2014/chart" uri="{C3380CC4-5D6E-409C-BE32-E72D297353CC}">
              <c16:uniqueId val="{00000000-D4FF-42EF-8032-248F1077EEB5}"/>
            </c:ext>
          </c:extLst>
        </c:ser>
        <c:dLbls>
          <c:showLegendKey val="0"/>
          <c:showVal val="0"/>
          <c:showCatName val="0"/>
          <c:showSerName val="0"/>
          <c:showPercent val="0"/>
          <c:showBubbleSize val="0"/>
        </c:dLbls>
        <c:smooth val="0"/>
        <c:axId val="1735656464"/>
        <c:axId val="1735650704"/>
      </c:lineChart>
      <c:catAx>
        <c:axId val="1735656464"/>
        <c:scaling>
          <c:orientation val="minMax"/>
        </c:scaling>
        <c:delete val="1"/>
        <c:axPos val="b"/>
        <c:numFmt formatCode="General" sourceLinked="1"/>
        <c:majorTickMark val="none"/>
        <c:minorTickMark val="none"/>
        <c:tickLblPos val="nextTo"/>
        <c:crossAx val="1735650704"/>
        <c:crosses val="autoZero"/>
        <c:auto val="1"/>
        <c:lblAlgn val="ctr"/>
        <c:lblOffset val="100"/>
        <c:noMultiLvlLbl val="0"/>
      </c:catAx>
      <c:valAx>
        <c:axId val="1735650704"/>
        <c:scaling>
          <c:orientation val="minMax"/>
        </c:scaling>
        <c:delete val="1"/>
        <c:axPos val="l"/>
        <c:numFmt formatCode="0.00%" sourceLinked="1"/>
        <c:majorTickMark val="none"/>
        <c:minorTickMark val="none"/>
        <c:tickLblPos val="nextTo"/>
        <c:crossAx val="173565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4E5D-4690-8FB5-1E5280716539}"/>
            </c:ext>
          </c:extLst>
        </c:ser>
        <c:dLbls>
          <c:showLegendKey val="0"/>
          <c:showVal val="0"/>
          <c:showCatName val="0"/>
          <c:showSerName val="0"/>
          <c:showPercent val="0"/>
          <c:showBubbleSize val="0"/>
        </c:dLbls>
        <c:gapWidth val="219"/>
        <c:overlap val="-27"/>
        <c:axId val="348192255"/>
        <c:axId val="348183135"/>
      </c:barChart>
      <c:catAx>
        <c:axId val="34819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83135"/>
        <c:crosses val="autoZero"/>
        <c:auto val="1"/>
        <c:lblAlgn val="ctr"/>
        <c:lblOffset val="100"/>
        <c:noMultiLvlLbl val="0"/>
      </c:catAx>
      <c:valAx>
        <c:axId val="348183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92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[E-Commerce Sales And Profit Analysis.xlsx]Kpi !PivotTable9</c:name>
    <c:fmtId val="4"/>
  </c:pivotSource>
  <c:chart>
    <c:autoTitleDeleted val="1"/>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lumMod val="25000"/>
                        <a:lumOff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lumMod val="25000"/>
                        <a:lumOff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lumMod val="25000"/>
                        <a:lumOff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rgbClr val="E9C46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2">
                        <a:lumMod val="25000"/>
                        <a:lumOff val="75000"/>
                      </a:schemeClr>
                    </a:solid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53354181534063E-2"/>
          <c:y val="5.1559745656006052E-2"/>
          <c:w val="0.80180180180180183"/>
          <c:h val="0.65732087227414326"/>
        </c:manualLayout>
      </c:layout>
      <c:lineChart>
        <c:grouping val="standard"/>
        <c:varyColors val="0"/>
        <c:ser>
          <c:idx val="0"/>
          <c:order val="0"/>
          <c:tx>
            <c:strRef>
              <c:f>'Kpi '!$B$3</c:f>
              <c:strCache>
                <c:ptCount val="1"/>
                <c:pt idx="0">
                  <c:v>Total</c:v>
                </c:pt>
              </c:strCache>
            </c:strRef>
          </c:tx>
          <c:spPr>
            <a:ln w="34925" cap="rnd">
              <a:solidFill>
                <a:srgbClr val="E9C46A"/>
              </a:solidFill>
              <a:round/>
            </a:ln>
            <a:effectLst/>
          </c:spPr>
          <c:marker>
            <c:symbol val="none"/>
          </c:marker>
          <c:cat>
            <c:strRef>
              <c:f>'Kpi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'!$B$4:$B$16</c:f>
              <c:numCache>
                <c:formatCode>General</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smooth val="0"/>
          <c:extLst>
            <c:ext xmlns:c16="http://schemas.microsoft.com/office/drawing/2014/chart" uri="{C3380CC4-5D6E-409C-BE32-E72D297353CC}">
              <c16:uniqueId val="{00000000-330C-48C0-A061-E7D6E70271B3}"/>
            </c:ext>
          </c:extLst>
        </c:ser>
        <c:dLbls>
          <c:showLegendKey val="0"/>
          <c:showVal val="0"/>
          <c:showCatName val="0"/>
          <c:showSerName val="0"/>
          <c:showPercent val="0"/>
          <c:showBubbleSize val="0"/>
        </c:dLbls>
        <c:smooth val="0"/>
        <c:axId val="544174768"/>
        <c:axId val="544172368"/>
      </c:lineChart>
      <c:catAx>
        <c:axId val="544174768"/>
        <c:scaling>
          <c:orientation val="minMax"/>
        </c:scaling>
        <c:delete val="1"/>
        <c:axPos val="b"/>
        <c:numFmt formatCode="General" sourceLinked="1"/>
        <c:majorTickMark val="none"/>
        <c:minorTickMark val="none"/>
        <c:tickLblPos val="nextTo"/>
        <c:crossAx val="544172368"/>
        <c:crosses val="autoZero"/>
        <c:auto val="1"/>
        <c:lblAlgn val="ctr"/>
        <c:lblOffset val="100"/>
        <c:noMultiLvlLbl val="0"/>
      </c:catAx>
      <c:valAx>
        <c:axId val="544172368"/>
        <c:scaling>
          <c:orientation val="minMax"/>
        </c:scaling>
        <c:delete val="1"/>
        <c:axPos val="l"/>
        <c:numFmt formatCode="General" sourceLinked="1"/>
        <c:majorTickMark val="none"/>
        <c:minorTickMark val="none"/>
        <c:tickLblPos val="nextTo"/>
        <c:crossAx val="54417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n>
            <a:solidFill>
              <a:schemeClr val="tx2">
                <a:lumMod val="25000"/>
                <a:lumOff val="75000"/>
              </a:schemeClr>
            </a:solid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Analysis.xlsx]Kpi !PivotTable10</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9C46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59657939068611E-3"/>
          <c:y val="0.16904174742458786"/>
          <c:w val="0.98227207661653726"/>
          <c:h val="0.82851650377818353"/>
        </c:manualLayout>
      </c:layout>
      <c:lineChart>
        <c:grouping val="standard"/>
        <c:varyColors val="0"/>
        <c:ser>
          <c:idx val="0"/>
          <c:order val="0"/>
          <c:tx>
            <c:strRef>
              <c:f>'Kpi '!$E$3</c:f>
              <c:strCache>
                <c:ptCount val="1"/>
                <c:pt idx="0">
                  <c:v>Total</c:v>
                </c:pt>
              </c:strCache>
            </c:strRef>
          </c:tx>
          <c:spPr>
            <a:ln w="28575" cap="rnd">
              <a:solidFill>
                <a:srgbClr val="E9C46A"/>
              </a:solidFill>
              <a:round/>
            </a:ln>
            <a:effectLst/>
          </c:spPr>
          <c:marker>
            <c:symbol val="none"/>
          </c:marker>
          <c:cat>
            <c:strRef>
              <c:f>'Kpi '!$D$4:$D$16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'!$E$4:$E$16</c:f>
              <c:numCache>
                <c:formatCode>General</c:formatCode>
                <c:ptCount val="12"/>
                <c:pt idx="0">
                  <c:v>9199.27</c:v>
                </c:pt>
                <c:pt idx="1">
                  <c:v>10288.8987</c:v>
                </c:pt>
                <c:pt idx="2">
                  <c:v>26806.573700000001</c:v>
                </c:pt>
                <c:pt idx="3">
                  <c:v>13437.8068</c:v>
                </c:pt>
                <c:pt idx="4">
                  <c:v>22308.5128</c:v>
                </c:pt>
                <c:pt idx="5">
                  <c:v>20899.334500000001</c:v>
                </c:pt>
                <c:pt idx="6">
                  <c:v>13535.383</c:v>
                </c:pt>
                <c:pt idx="7">
                  <c:v>21896.715400000001</c:v>
                </c:pt>
                <c:pt idx="8">
                  <c:v>37293.192499999997</c:v>
                </c:pt>
                <c:pt idx="9">
                  <c:v>31469.663799999998</c:v>
                </c:pt>
                <c:pt idx="10">
                  <c:v>35825.536599999999</c:v>
                </c:pt>
                <c:pt idx="11">
                  <c:v>43436.133900000001</c:v>
                </c:pt>
              </c:numCache>
            </c:numRef>
          </c:val>
          <c:smooth val="0"/>
          <c:extLst>
            <c:ext xmlns:c16="http://schemas.microsoft.com/office/drawing/2014/chart" uri="{C3380CC4-5D6E-409C-BE32-E72D297353CC}">
              <c16:uniqueId val="{00000000-0C7C-4E7C-90AD-7D8E80F0F197}"/>
            </c:ext>
          </c:extLst>
        </c:ser>
        <c:dLbls>
          <c:showLegendKey val="0"/>
          <c:showVal val="0"/>
          <c:showCatName val="0"/>
          <c:showSerName val="0"/>
          <c:showPercent val="0"/>
          <c:showBubbleSize val="0"/>
        </c:dLbls>
        <c:smooth val="0"/>
        <c:axId val="410782944"/>
        <c:axId val="410782464"/>
      </c:lineChart>
      <c:catAx>
        <c:axId val="410782944"/>
        <c:scaling>
          <c:orientation val="minMax"/>
        </c:scaling>
        <c:delete val="1"/>
        <c:axPos val="b"/>
        <c:numFmt formatCode="General" sourceLinked="1"/>
        <c:majorTickMark val="none"/>
        <c:minorTickMark val="none"/>
        <c:tickLblPos val="nextTo"/>
        <c:crossAx val="410782464"/>
        <c:crosses val="autoZero"/>
        <c:auto val="1"/>
        <c:lblAlgn val="ctr"/>
        <c:lblOffset val="100"/>
        <c:noMultiLvlLbl val="0"/>
      </c:catAx>
      <c:valAx>
        <c:axId val="410782464"/>
        <c:scaling>
          <c:orientation val="minMax"/>
        </c:scaling>
        <c:delete val="1"/>
        <c:axPos val="l"/>
        <c:numFmt formatCode="General" sourceLinked="1"/>
        <c:majorTickMark val="none"/>
        <c:minorTickMark val="none"/>
        <c:tickLblPos val="nextTo"/>
        <c:crossAx val="410782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Analysis.xlsx]Kpi !PivotTable11</c:name>
    <c:fmtId val="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9C46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 '!$H$3</c:f>
              <c:strCache>
                <c:ptCount val="1"/>
                <c:pt idx="0">
                  <c:v>Total</c:v>
                </c:pt>
              </c:strCache>
            </c:strRef>
          </c:tx>
          <c:spPr>
            <a:ln w="28575" cap="rnd">
              <a:solidFill>
                <a:srgbClr val="E9C46A"/>
              </a:solidFill>
              <a:round/>
            </a:ln>
            <a:effectLst/>
          </c:spPr>
          <c:marker>
            <c:symbol val="none"/>
          </c:marker>
          <c:cat>
            <c:strRef>
              <c:f>'Kpi '!$G$4:$G$16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902C-4E75-90A6-AE6572256CB7}"/>
            </c:ext>
          </c:extLst>
        </c:ser>
        <c:dLbls>
          <c:showLegendKey val="0"/>
          <c:showVal val="0"/>
          <c:showCatName val="0"/>
          <c:showSerName val="0"/>
          <c:showPercent val="0"/>
          <c:showBubbleSize val="0"/>
        </c:dLbls>
        <c:smooth val="0"/>
        <c:axId val="364164384"/>
        <c:axId val="364165824"/>
      </c:lineChart>
      <c:catAx>
        <c:axId val="364164384"/>
        <c:scaling>
          <c:orientation val="minMax"/>
        </c:scaling>
        <c:delete val="1"/>
        <c:axPos val="b"/>
        <c:numFmt formatCode="General" sourceLinked="1"/>
        <c:majorTickMark val="none"/>
        <c:minorTickMark val="none"/>
        <c:tickLblPos val="nextTo"/>
        <c:crossAx val="364165824"/>
        <c:crosses val="autoZero"/>
        <c:auto val="1"/>
        <c:lblAlgn val="ctr"/>
        <c:lblOffset val="100"/>
        <c:noMultiLvlLbl val="0"/>
      </c:catAx>
      <c:valAx>
        <c:axId val="364165824"/>
        <c:scaling>
          <c:orientation val="minMax"/>
        </c:scaling>
        <c:delete val="1"/>
        <c:axPos val="l"/>
        <c:numFmt formatCode="General" sourceLinked="1"/>
        <c:majorTickMark val="none"/>
        <c:minorTickMark val="none"/>
        <c:tickLblPos val="nextTo"/>
        <c:crossAx val="364164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Analysis.xlsx]Kpi !PivotTable12</c:name>
    <c:fmtId val="10"/>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9C46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713427557956912E-2"/>
          <c:y val="0.15435491680044849"/>
          <c:w val="0.86857825567502989"/>
          <c:h val="0.6811594202898551"/>
        </c:manualLayout>
      </c:layout>
      <c:lineChart>
        <c:grouping val="standard"/>
        <c:varyColors val="0"/>
        <c:ser>
          <c:idx val="0"/>
          <c:order val="0"/>
          <c:tx>
            <c:strRef>
              <c:f>'Kpi '!$K$3</c:f>
              <c:strCache>
                <c:ptCount val="1"/>
                <c:pt idx="0">
                  <c:v>Total</c:v>
                </c:pt>
              </c:strCache>
            </c:strRef>
          </c:tx>
          <c:spPr>
            <a:ln w="28575" cap="rnd">
              <a:solidFill>
                <a:srgbClr val="E9C46A"/>
              </a:solidFill>
              <a:round/>
            </a:ln>
            <a:effectLst/>
          </c:spPr>
          <c:marker>
            <c:symbol val="none"/>
          </c:marker>
          <c:cat>
            <c:strRef>
              <c:f>'Kpi '!$J$4:$J$16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 '!$K$4:$K$16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E9B-4589-9788-EAD745687C32}"/>
            </c:ext>
          </c:extLst>
        </c:ser>
        <c:dLbls>
          <c:showLegendKey val="0"/>
          <c:showVal val="0"/>
          <c:showCatName val="0"/>
          <c:showSerName val="0"/>
          <c:showPercent val="0"/>
          <c:showBubbleSize val="0"/>
        </c:dLbls>
        <c:smooth val="0"/>
        <c:axId val="370378720"/>
        <c:axId val="124410976"/>
      </c:lineChart>
      <c:catAx>
        <c:axId val="370378720"/>
        <c:scaling>
          <c:orientation val="minMax"/>
        </c:scaling>
        <c:delete val="1"/>
        <c:axPos val="b"/>
        <c:numFmt formatCode="General" sourceLinked="1"/>
        <c:majorTickMark val="none"/>
        <c:minorTickMark val="none"/>
        <c:tickLblPos val="nextTo"/>
        <c:crossAx val="124410976"/>
        <c:crosses val="autoZero"/>
        <c:auto val="1"/>
        <c:lblAlgn val="ctr"/>
        <c:lblOffset val="100"/>
        <c:noMultiLvlLbl val="0"/>
      </c:catAx>
      <c:valAx>
        <c:axId val="124410976"/>
        <c:scaling>
          <c:orientation val="minMax"/>
        </c:scaling>
        <c:delete val="1"/>
        <c:axPos val="l"/>
        <c:numFmt formatCode="General" sourceLinked="1"/>
        <c:majorTickMark val="none"/>
        <c:minorTickMark val="none"/>
        <c:tickLblPos val="nextTo"/>
        <c:crossAx val="370378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Analysis.xlsx]Kpi !PivotTable13</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E9C46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0682414698162729"/>
          <c:w val="0.83703703703703702"/>
          <c:h val="0.58801498127340823"/>
        </c:manualLayout>
      </c:layout>
      <c:lineChart>
        <c:grouping val="standard"/>
        <c:varyColors val="0"/>
        <c:ser>
          <c:idx val="0"/>
          <c:order val="0"/>
          <c:tx>
            <c:strRef>
              <c:f>'Kpi '!$N$3</c:f>
              <c:strCache>
                <c:ptCount val="1"/>
                <c:pt idx="0">
                  <c:v>Total</c:v>
                </c:pt>
              </c:strCache>
            </c:strRef>
          </c:tx>
          <c:spPr>
            <a:ln w="28575" cap="rnd">
              <a:solidFill>
                <a:srgbClr val="E9C46A"/>
              </a:solidFill>
              <a:round/>
            </a:ln>
            <a:effectLst/>
          </c:spPr>
          <c:marker>
            <c:symbol val="none"/>
          </c:marker>
          <c:cat>
            <c:strRef>
              <c:f>'Kpi '!$M$4:$M$16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'Kpi '!$N$4:$N$16</c:f>
              <c:numCache>
                <c:formatCode>0.00%</c:formatCode>
                <c:ptCount val="12"/>
                <c:pt idx="0">
                  <c:v>9.6462848596792911E-2</c:v>
                </c:pt>
                <c:pt idx="1">
                  <c:v>0.17098962406664447</c:v>
                </c:pt>
                <c:pt idx="2">
                  <c:v>0.13453536886554232</c:v>
                </c:pt>
                <c:pt idx="3">
                  <c:v>9.4731465053942018E-2</c:v>
                </c:pt>
                <c:pt idx="4">
                  <c:v>0.14289127626517145</c:v>
                </c:pt>
                <c:pt idx="5">
                  <c:v>0.14209249016780273</c:v>
                </c:pt>
                <c:pt idx="6">
                  <c:v>9.0488749635163832E-2</c:v>
                </c:pt>
                <c:pt idx="7">
                  <c:v>0.13720653378273731</c:v>
                </c:pt>
                <c:pt idx="8">
                  <c:v>0.12038990379031729</c:v>
                </c:pt>
                <c:pt idx="9">
                  <c:v>0.1596511254768434</c:v>
                </c:pt>
                <c:pt idx="10">
                  <c:v>0.10261666191099626</c:v>
                </c:pt>
                <c:pt idx="11">
                  <c:v>0.13076195234308396</c:v>
                </c:pt>
              </c:numCache>
            </c:numRef>
          </c:val>
          <c:smooth val="0"/>
          <c:extLst>
            <c:ext xmlns:c16="http://schemas.microsoft.com/office/drawing/2014/chart" uri="{C3380CC4-5D6E-409C-BE32-E72D297353CC}">
              <c16:uniqueId val="{00000000-432E-4D72-B2A6-7BE1A7035616}"/>
            </c:ext>
          </c:extLst>
        </c:ser>
        <c:dLbls>
          <c:showLegendKey val="0"/>
          <c:showVal val="0"/>
          <c:showCatName val="0"/>
          <c:showSerName val="0"/>
          <c:showPercent val="0"/>
          <c:showBubbleSize val="0"/>
        </c:dLbls>
        <c:smooth val="0"/>
        <c:axId val="1735656464"/>
        <c:axId val="1735650704"/>
      </c:lineChart>
      <c:catAx>
        <c:axId val="1735656464"/>
        <c:scaling>
          <c:orientation val="minMax"/>
        </c:scaling>
        <c:delete val="1"/>
        <c:axPos val="b"/>
        <c:numFmt formatCode="General" sourceLinked="1"/>
        <c:majorTickMark val="none"/>
        <c:minorTickMark val="none"/>
        <c:tickLblPos val="nextTo"/>
        <c:crossAx val="1735650704"/>
        <c:crosses val="autoZero"/>
        <c:auto val="1"/>
        <c:lblAlgn val="ctr"/>
        <c:lblOffset val="100"/>
        <c:noMultiLvlLbl val="0"/>
      </c:catAx>
      <c:valAx>
        <c:axId val="1735650704"/>
        <c:scaling>
          <c:orientation val="minMax"/>
        </c:scaling>
        <c:delete val="1"/>
        <c:axPos val="l"/>
        <c:numFmt formatCode="0.00%" sourceLinked="1"/>
        <c:majorTickMark val="none"/>
        <c:minorTickMark val="none"/>
        <c:tickLblPos val="nextTo"/>
        <c:crossAx val="173565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Analysis.xlsx]Pie Chart !PivotTable6</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71000" sy="71000" algn="ctr" rotWithShape="0">
                      <a:schemeClr val="tx1"/>
                    </a:outerShdw>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777777777777778"/>
              <c:y val="-4.1088854648176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71000" sy="71000" algn="ctr" rotWithShape="0">
                      <a:schemeClr val="tx1"/>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71000" sy="71000" algn="ctr" rotWithShape="0">
                      <a:schemeClr val="tx1"/>
                    </a:outerShdw>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0.17777777777777778"/>
              <c:y val="-4.10888546481767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effectLst>
                    <a:outerShdw blurRad="50800" dist="50800" dir="5400000" sx="71000" sy="71000" algn="ctr" rotWithShape="0">
                      <a:schemeClr val="tx1"/>
                    </a:outerShdw>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rgbClr val="FCA311"/>
          </a:solidFill>
          <a:ln w="19050">
            <a:solidFill>
              <a:schemeClr val="lt1"/>
            </a:solidFill>
          </a:ln>
          <a:effectLst>
            <a:outerShdw blurRad="50800" dist="38100" algn="l" rotWithShape="0">
              <a:prstClr val="black">
                <a:alpha val="40000"/>
              </a:prstClr>
            </a:outerShdw>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effectLst>
                    <a:outerShdw blurRad="50800" dist="50800" dir="5400000" sx="71000" sy="71000" algn="ctr" rotWithShape="0">
                      <a:schemeClr val="tx1"/>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rgbClr val="264653"/>
          </a:solidFill>
          <a:ln w="19050">
            <a:solidFill>
              <a:schemeClr val="bg1">
                <a:alpha val="98000"/>
              </a:schemeClr>
            </a:solidFill>
          </a:ln>
          <a:effectLst>
            <a:outerShdw blurRad="50800" dist="38100" algn="l" rotWithShape="0">
              <a:prstClr val="black"/>
            </a:outerShdw>
          </a:effectLst>
        </c:spPr>
        <c:dLbl>
          <c:idx val="0"/>
          <c:layout>
            <c:manualLayout>
              <c:x val="4.4397470392946656E-2"/>
              <c:y val="9.8039215686274508E-3"/>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effectLst>
                    <a:outerShdw blurRad="50800" dist="50800" dir="5400000" sx="71000" sy="71000" algn="ctr" rotWithShape="0">
                      <a:schemeClr val="tx1"/>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rgbClr val="E76F51"/>
          </a:solidFill>
          <a:ln w="19050">
            <a:solidFill>
              <a:schemeClr val="lt1"/>
            </a:solidFill>
          </a:ln>
          <a:effectLst>
            <a:outerShdw blurRad="50800" dist="38100" dir="5400000" algn="t" rotWithShape="0">
              <a:prstClr val="black"/>
            </a:outerShdw>
          </a:effectLst>
        </c:spPr>
        <c:dLbl>
          <c:idx val="0"/>
          <c:layout>
            <c:manualLayout>
              <c:x val="0.24190746370807828"/>
              <c:y val="-3.6186892079666605E-2"/>
            </c:manualLayout>
          </c:layout>
          <c:spPr>
            <a:noFill/>
            <a:ln>
              <a:noFill/>
            </a:ln>
            <a:effectLst/>
          </c:spPr>
          <c:txPr>
            <a:bodyPr rot="0" spcFirstLastPara="1" vertOverflow="ellipsis" vert="horz" wrap="square" anchor="ctr" anchorCtr="1"/>
            <a:lstStyle/>
            <a:p>
              <a:pPr>
                <a:defRPr sz="1600" b="1" i="0" u="none" strike="noStrike" kern="1200" baseline="0">
                  <a:solidFill>
                    <a:schemeClr val="bg1"/>
                  </a:solidFill>
                  <a:effectLst>
                    <a:outerShdw blurRad="50800" dist="50800" dir="5400000" sx="71000" sy="71000" algn="ctr" rotWithShape="0">
                      <a:schemeClr val="tx1"/>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42121663052328"/>
                  <c:h val="0.30191176470588238"/>
                </c:manualLayout>
              </c15:layout>
            </c:ext>
          </c:extLst>
        </c:dLbl>
      </c:pivotFmt>
      <c:pivotFmt>
        <c:idx val="11"/>
        <c:spPr>
          <a:solidFill>
            <a:srgbClr val="E9C46A"/>
          </a:solidFill>
          <a:ln w="19050">
            <a:solidFill>
              <a:schemeClr val="lt1"/>
            </a:solidFill>
          </a:ln>
          <a:effectLst>
            <a:outerShdw blurRad="50800" dist="38100" dir="16200000" rotWithShape="0">
              <a:prstClr val="black"/>
            </a:outerShdw>
          </a:effectLst>
        </c:spPr>
        <c:dLbl>
          <c:idx val="0"/>
          <c:layout>
            <c:manualLayout>
              <c:x val="1.9732306170859956E-2"/>
              <c:y val="-2.2467060720035282E-17"/>
            </c:manualLayout>
          </c:layout>
          <c:spPr>
            <a:noFill/>
            <a:ln>
              <a:noFill/>
            </a:ln>
            <a:effectLst/>
          </c:spPr>
          <c:txPr>
            <a:bodyPr rot="0" spcFirstLastPara="1" vertOverflow="ellipsis" vert="horz" wrap="square" anchor="ctr" anchorCtr="0"/>
            <a:lstStyle/>
            <a:p>
              <a:pPr algn="ctr">
                <a:defRPr lang="en-US" sz="1600" b="1" i="0" u="none" strike="noStrike" kern="1200" baseline="0">
                  <a:solidFill>
                    <a:schemeClr val="bg1"/>
                  </a:solidFill>
                  <a:effectLst>
                    <a:outerShdw blurRad="50800" dist="50800" dir="5400000" sx="71000" sy="71000" algn="ctr" rotWithShape="0">
                      <a:schemeClr val="tx1"/>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653820144021814"/>
                  <c:h val="0.28424038906901344"/>
                </c:manualLayout>
              </c15:layout>
            </c:ext>
          </c:extLst>
        </c:dLbl>
      </c:pivotFmt>
    </c:pivotFmts>
    <c:plotArea>
      <c:layout/>
      <c:pieChart>
        <c:varyColors val="1"/>
        <c:ser>
          <c:idx val="0"/>
          <c:order val="0"/>
          <c:tx>
            <c:strRef>
              <c:f>'Pie Chart '!$B$3</c:f>
              <c:strCache>
                <c:ptCount val="1"/>
                <c:pt idx="0">
                  <c:v>Total</c:v>
                </c:pt>
              </c:strCache>
            </c:strRef>
          </c:tx>
          <c:spPr>
            <a:solidFill>
              <a:srgbClr val="FCA311"/>
            </a:solidFill>
            <a:effectLst>
              <a:outerShdw blurRad="50800" dist="38100" algn="l" rotWithShape="0">
                <a:prstClr val="black">
                  <a:alpha val="40000"/>
                </a:prstClr>
              </a:outerShdw>
            </a:effectLst>
          </c:spPr>
          <c:explosion val="3"/>
          <c:dPt>
            <c:idx val="0"/>
            <c:bubble3D val="0"/>
            <c:explosion val="5"/>
            <c:spPr>
              <a:solidFill>
                <a:srgbClr val="264653"/>
              </a:solidFill>
              <a:ln w="19050">
                <a:solidFill>
                  <a:schemeClr val="bg1">
                    <a:alpha val="98000"/>
                  </a:schemeClr>
                </a:solidFill>
              </a:ln>
              <a:effectLst>
                <a:outerShdw blurRad="50800" dist="38100" algn="l" rotWithShape="0">
                  <a:prstClr val="black"/>
                </a:outerShdw>
              </a:effectLst>
            </c:spPr>
            <c:extLst>
              <c:ext xmlns:c16="http://schemas.microsoft.com/office/drawing/2014/chart" uri="{C3380CC4-5D6E-409C-BE32-E72D297353CC}">
                <c16:uniqueId val="{00000001-0EEF-4AF0-8CEE-DE6488F07D40}"/>
              </c:ext>
            </c:extLst>
          </c:dPt>
          <c:dPt>
            <c:idx val="1"/>
            <c:bubble3D val="0"/>
            <c:spPr>
              <a:solidFill>
                <a:srgbClr val="E76F51"/>
              </a:solidFill>
              <a:ln w="19050">
                <a:solidFill>
                  <a:schemeClr val="lt1"/>
                </a:solidFill>
              </a:ln>
              <a:effectLst>
                <a:outerShdw blurRad="50800" dist="38100" dir="5400000" algn="t" rotWithShape="0">
                  <a:prstClr val="black"/>
                </a:outerShdw>
              </a:effectLst>
            </c:spPr>
            <c:extLst>
              <c:ext xmlns:c16="http://schemas.microsoft.com/office/drawing/2014/chart" uri="{C3380CC4-5D6E-409C-BE32-E72D297353CC}">
                <c16:uniqueId val="{00000003-0EEF-4AF0-8CEE-DE6488F07D40}"/>
              </c:ext>
            </c:extLst>
          </c:dPt>
          <c:dPt>
            <c:idx val="2"/>
            <c:bubble3D val="0"/>
            <c:spPr>
              <a:solidFill>
                <a:srgbClr val="E9C46A"/>
              </a:solidFill>
              <a:ln w="19050">
                <a:solidFill>
                  <a:schemeClr val="lt1"/>
                </a:solidFill>
              </a:ln>
              <a:effectLst>
                <a:outerShdw blurRad="50800" dist="38100" dir="16200000" rotWithShape="0">
                  <a:prstClr val="black"/>
                </a:outerShdw>
              </a:effectLst>
            </c:spPr>
            <c:extLst>
              <c:ext xmlns:c16="http://schemas.microsoft.com/office/drawing/2014/chart" uri="{C3380CC4-5D6E-409C-BE32-E72D297353CC}">
                <c16:uniqueId val="{00000005-0EEF-4AF0-8CEE-DE6488F07D40}"/>
              </c:ext>
            </c:extLst>
          </c:dPt>
          <c:dLbls>
            <c:dLbl>
              <c:idx val="0"/>
              <c:layout>
                <c:manualLayout>
                  <c:x val="4.4397470392946656E-2"/>
                  <c:y val="9.8039215686274508E-3"/>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EEF-4AF0-8CEE-DE6488F07D40}"/>
                </c:ext>
              </c:extLst>
            </c:dLbl>
            <c:dLbl>
              <c:idx val="1"/>
              <c:layout>
                <c:manualLayout>
                  <c:x val="0.24190746370807828"/>
                  <c:y val="-3.6186892079666605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42121663052328"/>
                      <c:h val="0.30191176470588238"/>
                    </c:manualLayout>
                  </c15:layout>
                </c:ext>
                <c:ext xmlns:c16="http://schemas.microsoft.com/office/drawing/2014/chart" uri="{C3380CC4-5D6E-409C-BE32-E72D297353CC}">
                  <c16:uniqueId val="{00000003-0EEF-4AF0-8CEE-DE6488F07D40}"/>
                </c:ext>
              </c:extLst>
            </c:dLbl>
            <c:dLbl>
              <c:idx val="2"/>
              <c:layout>
                <c:manualLayout>
                  <c:x val="1.9732306170859956E-2"/>
                  <c:y val="-2.2467060720035282E-17"/>
                </c:manualLayout>
              </c:layout>
              <c:spPr>
                <a:noFill/>
                <a:ln>
                  <a:noFill/>
                </a:ln>
                <a:effectLst/>
              </c:spPr>
              <c:txPr>
                <a:bodyPr rot="0" spcFirstLastPara="1" vertOverflow="ellipsis" vert="horz" wrap="square" anchor="ctr" anchorCtr="0"/>
                <a:lstStyle/>
                <a:p>
                  <a:pPr algn="ctr">
                    <a:defRPr lang="en-US" sz="1600" b="1" i="0" u="none" strike="noStrike" kern="1200" baseline="0">
                      <a:solidFill>
                        <a:schemeClr val="bg1"/>
                      </a:solidFill>
                      <a:effectLst>
                        <a:outerShdw blurRad="50800" dist="50800" dir="5400000" sx="71000" sy="71000" algn="ctr" rotWithShape="0">
                          <a:schemeClr val="tx1"/>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653820144021814"/>
                      <c:h val="0.28424038906901344"/>
                    </c:manualLayout>
                  </c15:layout>
                </c:ext>
                <c:ext xmlns:c16="http://schemas.microsoft.com/office/drawing/2014/chart" uri="{C3380CC4-5D6E-409C-BE32-E72D297353CC}">
                  <c16:uniqueId val="{00000005-0EEF-4AF0-8CEE-DE6488F07D40}"/>
                </c:ext>
              </c:extLst>
            </c:dLbl>
            <c:spPr>
              <a:noFill/>
              <a:ln>
                <a:noFill/>
              </a:ln>
              <a:effectLst/>
            </c:spPr>
            <c:txPr>
              <a:bodyPr rot="0" spcFirstLastPara="1" vertOverflow="ellipsis" vert="horz" wrap="square" anchor="ctr" anchorCtr="1"/>
              <a:lstStyle/>
              <a:p>
                <a:pPr>
                  <a:defRPr sz="1600" b="1" i="0" u="none" strike="noStrike" kern="1200" baseline="0">
                    <a:solidFill>
                      <a:schemeClr val="bg1"/>
                    </a:solidFill>
                    <a:effectLst>
                      <a:outerShdw blurRad="50800" dist="50800" dir="5400000" sx="71000" sy="71000" algn="ctr" rotWithShape="0">
                        <a:schemeClr val="tx1"/>
                      </a:outerShdw>
                    </a:effectLst>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'Pie Chart '!$A$4:$A$7</c:f>
              <c:strCache>
                <c:ptCount val="3"/>
                <c:pt idx="0">
                  <c:v>Furniture</c:v>
                </c:pt>
                <c:pt idx="1">
                  <c:v>Office Supplies</c:v>
                </c:pt>
                <c:pt idx="2">
                  <c:v>Technology</c:v>
                </c:pt>
              </c:strCache>
            </c:strRef>
          </c:cat>
          <c:val>
            <c:numRef>
              <c:f>'Pie Chart '!$B$4:$B$7</c:f>
              <c:numCache>
                <c:formatCode>0.00%</c:formatCode>
                <c:ptCount val="3"/>
                <c:pt idx="0">
                  <c:v>0.32300170530281774</c:v>
                </c:pt>
                <c:pt idx="1">
                  <c:v>0.3130100830216897</c:v>
                </c:pt>
                <c:pt idx="2">
                  <c:v>0.36398821167549261</c:v>
                </c:pt>
              </c:numCache>
            </c:numRef>
          </c:val>
          <c:extLst>
            <c:ext xmlns:c16="http://schemas.microsoft.com/office/drawing/2014/chart" uri="{C3380CC4-5D6E-409C-BE32-E72D297353CC}">
              <c16:uniqueId val="{00000006-0EEF-4AF0-8CEE-DE6488F07D40}"/>
            </c:ext>
          </c:extLst>
        </c:ser>
        <c:dLbls>
          <c:dLblPos val="outEnd"/>
          <c:showLegendKey val="0"/>
          <c:showVal val="1"/>
          <c:showCatName val="0"/>
          <c:showSerName val="0"/>
          <c:showPercent val="0"/>
          <c:showBubbleSize val="0"/>
          <c:showLeaderLines val="0"/>
        </c:dLbls>
        <c:firstSliceAng val="0"/>
      </c:pieChart>
      <c:spPr>
        <a:noFill/>
        <a:ln>
          <a:noFill/>
        </a:ln>
        <a:effectLst>
          <a:glow rad="63500">
            <a:schemeClr val="accent2">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E6E6E6"/>
          </a:solidFill>
          <a:effectLst>
            <a:outerShdw blurRad="50800" dist="50800" dir="5400000" sx="71000" sy="71000" algn="ctr" rotWithShape="0">
              <a:schemeClr val="tx1"/>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Analysis.xlsx]Top 5 Category!PivotTable8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CA31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4A261"/>
          </a:solidFill>
          <a:ln>
            <a:solidFill>
              <a:schemeClr val="bg1"/>
            </a:solidFill>
          </a:ln>
          <a:effectLst/>
        </c:spPr>
        <c:dLbl>
          <c:idx val="0"/>
          <c:layout>
            <c:manualLayout>
              <c:x val="0"/>
              <c:y val="9.7628999041390399E-3"/>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577590"/>
          </a:solidFill>
          <a:ln>
            <a:solidFill>
              <a:schemeClr val="bg1"/>
            </a:solidFill>
          </a:ln>
          <a:effectLst/>
        </c:spPr>
        <c:dLbl>
          <c:idx val="0"/>
          <c:layout>
            <c:manualLayout>
              <c:x val="-1.742455777094322E-16"/>
              <c:y val="-1.1186526912445892E-17"/>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A9D8F"/>
          </a:solidFill>
          <a:ln>
            <a:solidFill>
              <a:schemeClr val="bg1"/>
            </a:solidFill>
          </a:ln>
          <a:effectLst/>
        </c:spPr>
      </c:pivotFmt>
      <c:pivotFmt>
        <c:idx val="6"/>
        <c:spPr>
          <a:solidFill>
            <a:srgbClr val="D08C60"/>
          </a:solidFill>
          <a:ln>
            <a:solidFill>
              <a:schemeClr val="bg1"/>
            </a:solidFill>
          </a:ln>
          <a:effectLst/>
        </c:spPr>
      </c:pivotFmt>
      <c:pivotFmt>
        <c:idx val="7"/>
        <c:spPr>
          <a:solidFill>
            <a:srgbClr val="F2C57C"/>
          </a:solidFill>
          <a:ln>
            <a:solidFill>
              <a:schemeClr val="bg1"/>
            </a:solidFill>
          </a:ln>
          <a:effectLst/>
        </c:spPr>
      </c:pivotFmt>
    </c:pivotFmts>
    <c:plotArea>
      <c:layout/>
      <c:barChart>
        <c:barDir val="bar"/>
        <c:grouping val="clustered"/>
        <c:varyColors val="0"/>
        <c:ser>
          <c:idx val="0"/>
          <c:order val="0"/>
          <c:tx>
            <c:strRef>
              <c:f>'Top 5 Category'!$B$3</c:f>
              <c:strCache>
                <c:ptCount val="1"/>
                <c:pt idx="0">
                  <c:v>Total</c:v>
                </c:pt>
              </c:strCache>
            </c:strRef>
          </c:tx>
          <c:spPr>
            <a:solidFill>
              <a:srgbClr val="FCA311"/>
            </a:solidFill>
            <a:ln>
              <a:solidFill>
                <a:schemeClr val="bg1"/>
              </a:solidFill>
            </a:ln>
            <a:effectLst/>
          </c:spPr>
          <c:invertIfNegative val="0"/>
          <c:dPt>
            <c:idx val="0"/>
            <c:invertIfNegative val="0"/>
            <c:bubble3D val="0"/>
            <c:spPr>
              <a:solidFill>
                <a:srgbClr val="F2C57C"/>
              </a:solidFill>
              <a:ln>
                <a:solidFill>
                  <a:schemeClr val="bg1"/>
                </a:solidFill>
              </a:ln>
              <a:effectLst/>
            </c:spPr>
            <c:extLst>
              <c:ext xmlns:c16="http://schemas.microsoft.com/office/drawing/2014/chart" uri="{C3380CC4-5D6E-409C-BE32-E72D297353CC}">
                <c16:uniqueId val="{00000005-3A9C-49D5-8B94-35B860594FA7}"/>
              </c:ext>
            </c:extLst>
          </c:dPt>
          <c:dPt>
            <c:idx val="1"/>
            <c:invertIfNegative val="0"/>
            <c:bubble3D val="0"/>
            <c:spPr>
              <a:solidFill>
                <a:srgbClr val="D08C60"/>
              </a:solidFill>
              <a:ln>
                <a:solidFill>
                  <a:schemeClr val="bg1"/>
                </a:solidFill>
              </a:ln>
              <a:effectLst/>
            </c:spPr>
            <c:extLst>
              <c:ext xmlns:c16="http://schemas.microsoft.com/office/drawing/2014/chart" uri="{C3380CC4-5D6E-409C-BE32-E72D297353CC}">
                <c16:uniqueId val="{00000004-3A9C-49D5-8B94-35B860594FA7}"/>
              </c:ext>
            </c:extLst>
          </c:dPt>
          <c:dPt>
            <c:idx val="2"/>
            <c:invertIfNegative val="0"/>
            <c:bubble3D val="0"/>
            <c:spPr>
              <a:solidFill>
                <a:srgbClr val="2A9D8F"/>
              </a:solidFill>
              <a:ln>
                <a:solidFill>
                  <a:schemeClr val="bg1"/>
                </a:solidFill>
              </a:ln>
              <a:effectLst/>
            </c:spPr>
            <c:extLst>
              <c:ext xmlns:c16="http://schemas.microsoft.com/office/drawing/2014/chart" uri="{C3380CC4-5D6E-409C-BE32-E72D297353CC}">
                <c16:uniqueId val="{00000003-3A9C-49D5-8B94-35B860594FA7}"/>
              </c:ext>
            </c:extLst>
          </c:dPt>
          <c:dPt>
            <c:idx val="3"/>
            <c:invertIfNegative val="0"/>
            <c:bubble3D val="0"/>
            <c:spPr>
              <a:solidFill>
                <a:srgbClr val="F4A261"/>
              </a:solidFill>
              <a:ln>
                <a:solidFill>
                  <a:schemeClr val="bg1"/>
                </a:solidFill>
              </a:ln>
              <a:effectLst/>
            </c:spPr>
            <c:extLst>
              <c:ext xmlns:c16="http://schemas.microsoft.com/office/drawing/2014/chart" uri="{C3380CC4-5D6E-409C-BE32-E72D297353CC}">
                <c16:uniqueId val="{00000001-3A9C-49D5-8B94-35B860594FA7}"/>
              </c:ext>
            </c:extLst>
          </c:dPt>
          <c:dPt>
            <c:idx val="4"/>
            <c:invertIfNegative val="0"/>
            <c:bubble3D val="0"/>
            <c:spPr>
              <a:solidFill>
                <a:srgbClr val="577590"/>
              </a:solidFill>
              <a:ln>
                <a:solidFill>
                  <a:schemeClr val="bg1"/>
                </a:solidFill>
              </a:ln>
              <a:effectLst/>
            </c:spPr>
            <c:extLst>
              <c:ext xmlns:c16="http://schemas.microsoft.com/office/drawing/2014/chart" uri="{C3380CC4-5D6E-409C-BE32-E72D297353CC}">
                <c16:uniqueId val="{00000002-3A9C-49D5-8B94-35B860594FA7}"/>
              </c:ext>
            </c:extLst>
          </c:dPt>
          <c:dLbls>
            <c:dLbl>
              <c:idx val="3"/>
              <c:layout>
                <c:manualLayout>
                  <c:x val="0"/>
                  <c:y val="9.762899904139039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9C-49D5-8B94-35B860594FA7}"/>
                </c:ext>
              </c:extLst>
            </c:dLbl>
            <c:dLbl>
              <c:idx val="4"/>
              <c:layout>
                <c:manualLayout>
                  <c:x val="-1.742455777094322E-16"/>
                  <c:y val="-1.1186526912445892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9C-49D5-8B94-35B860594FA7}"/>
                </c:ext>
              </c:extLst>
            </c:dLbl>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Category'!$A$4:$A$9</c:f>
              <c:strCache>
                <c:ptCount val="5"/>
                <c:pt idx="0">
                  <c:v>Binders</c:v>
                </c:pt>
                <c:pt idx="1">
                  <c:v>Tables</c:v>
                </c:pt>
                <c:pt idx="2">
                  <c:v>Storage</c:v>
                </c:pt>
                <c:pt idx="3">
                  <c:v>Chairs</c:v>
                </c:pt>
                <c:pt idx="4">
                  <c:v>Phones</c:v>
                </c:pt>
              </c:strCache>
            </c:strRef>
          </c:cat>
          <c:val>
            <c:numRef>
              <c:f>'Top 5 Category'!$B$4:$B$9</c:f>
              <c:numCache>
                <c:formatCode>\$\ 0.00,\ "K"</c:formatCode>
                <c:ptCount val="5"/>
                <c:pt idx="0">
                  <c:v>203412.73300000001</c:v>
                </c:pt>
                <c:pt idx="1">
                  <c:v>206965.53200000001</c:v>
                </c:pt>
                <c:pt idx="2">
                  <c:v>223843.60800000001</c:v>
                </c:pt>
                <c:pt idx="3">
                  <c:v>328449.103</c:v>
                </c:pt>
                <c:pt idx="4">
                  <c:v>330007.054</c:v>
                </c:pt>
              </c:numCache>
            </c:numRef>
          </c:val>
          <c:extLst>
            <c:ext xmlns:c16="http://schemas.microsoft.com/office/drawing/2014/chart" uri="{C3380CC4-5D6E-409C-BE32-E72D297353CC}">
              <c16:uniqueId val="{00000000-3A9C-49D5-8B94-35B860594FA7}"/>
            </c:ext>
          </c:extLst>
        </c:ser>
        <c:dLbls>
          <c:dLblPos val="outEnd"/>
          <c:showLegendKey val="0"/>
          <c:showVal val="1"/>
          <c:showCatName val="0"/>
          <c:showSerName val="0"/>
          <c:showPercent val="0"/>
          <c:showBubbleSize val="0"/>
        </c:dLbls>
        <c:gapWidth val="182"/>
        <c:axId val="410783424"/>
        <c:axId val="410784384"/>
      </c:barChart>
      <c:catAx>
        <c:axId val="410783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410784384"/>
        <c:crosses val="autoZero"/>
        <c:auto val="1"/>
        <c:lblAlgn val="ctr"/>
        <c:lblOffset val="100"/>
        <c:noMultiLvlLbl val="0"/>
      </c:catAx>
      <c:valAx>
        <c:axId val="410784384"/>
        <c:scaling>
          <c:orientation val="minMax"/>
          <c:max val="350000"/>
          <c:min val="0"/>
        </c:scaling>
        <c:delete val="0"/>
        <c:axPos val="b"/>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410783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rgbClr val="E6E6E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Analysis.xlsx]Combo chart !PivotTable4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CA3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4213D"/>
          </a:solidFill>
          <a:ln>
            <a:solidFill>
              <a:schemeClr val="bg1"/>
            </a:solidFill>
          </a:ln>
          <a:effectLst>
            <a:outerShdw blurRad="50800" dist="38100" dir="8100000" algn="tr"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 '!$C$3</c:f>
              <c:strCache>
                <c:ptCount val="1"/>
                <c:pt idx="0">
                  <c:v>Sum of Profit</c:v>
                </c:pt>
              </c:strCache>
            </c:strRef>
          </c:tx>
          <c:spPr>
            <a:solidFill>
              <a:srgbClr val="FCA311"/>
            </a:solidFill>
            <a:ln>
              <a:noFill/>
            </a:ln>
            <a:effectLst/>
          </c:spPr>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'!$C$4:$C$16</c:f>
              <c:numCache>
                <c:formatCode>\$\ 0.00,\ "K"</c:formatCode>
                <c:ptCount val="12"/>
                <c:pt idx="0">
                  <c:v>9199.27</c:v>
                </c:pt>
                <c:pt idx="1">
                  <c:v>10288.8987</c:v>
                </c:pt>
                <c:pt idx="2">
                  <c:v>26806.573700000001</c:v>
                </c:pt>
                <c:pt idx="3">
                  <c:v>13437.8068</c:v>
                </c:pt>
                <c:pt idx="4">
                  <c:v>22308.5128</c:v>
                </c:pt>
                <c:pt idx="5">
                  <c:v>20899.334500000001</c:v>
                </c:pt>
                <c:pt idx="6">
                  <c:v>13535.383</c:v>
                </c:pt>
                <c:pt idx="7">
                  <c:v>21896.715400000001</c:v>
                </c:pt>
                <c:pt idx="8">
                  <c:v>37293.192499999997</c:v>
                </c:pt>
                <c:pt idx="9">
                  <c:v>31469.663799999998</c:v>
                </c:pt>
                <c:pt idx="10">
                  <c:v>35825.536599999999</c:v>
                </c:pt>
                <c:pt idx="11">
                  <c:v>43436.133900000001</c:v>
                </c:pt>
              </c:numCache>
            </c:numRef>
          </c:val>
          <c:extLst>
            <c:ext xmlns:c16="http://schemas.microsoft.com/office/drawing/2014/chart" uri="{C3380CC4-5D6E-409C-BE32-E72D297353CC}">
              <c16:uniqueId val="{00000000-9D74-4D7A-8661-715202A6C824}"/>
            </c:ext>
          </c:extLst>
        </c:ser>
        <c:dLbls>
          <c:showLegendKey val="0"/>
          <c:showVal val="0"/>
          <c:showCatName val="0"/>
          <c:showSerName val="0"/>
          <c:showPercent val="0"/>
          <c:showBubbleSize val="0"/>
        </c:dLbls>
        <c:axId val="1976367248"/>
        <c:axId val="1976366768"/>
      </c:areaChart>
      <c:barChart>
        <c:barDir val="col"/>
        <c:grouping val="clustered"/>
        <c:varyColors val="0"/>
        <c:ser>
          <c:idx val="0"/>
          <c:order val="0"/>
          <c:tx>
            <c:strRef>
              <c:f>'Combo chart '!$B$3</c:f>
              <c:strCache>
                <c:ptCount val="1"/>
                <c:pt idx="0">
                  <c:v>Sum of Sales</c:v>
                </c:pt>
              </c:strCache>
            </c:strRef>
          </c:tx>
          <c:spPr>
            <a:solidFill>
              <a:srgbClr val="14213D"/>
            </a:solidFill>
            <a:ln>
              <a:solidFill>
                <a:schemeClr val="bg1"/>
              </a:solidFill>
            </a:ln>
            <a:effectLst>
              <a:outerShdw blurRad="50800" dist="38100" dir="8100000" algn="tr" rotWithShape="0">
                <a:prstClr val="black">
                  <a:alpha val="40000"/>
                </a:prstClr>
              </a:outerShdw>
            </a:effectLst>
          </c:spPr>
          <c:invertIfNegative val="0"/>
          <c:cat>
            <c:strRef>
              <c:f>'Combo chart '!$A$4:$A$16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 '!$B$4:$B$16</c:f>
              <c:numCache>
                <c:formatCode>\$\ 0.00,\ "K"</c:formatCode>
                <c:ptCount val="12"/>
                <c:pt idx="0">
                  <c:v>95365.937600000005</c:v>
                </c:pt>
                <c:pt idx="1">
                  <c:v>60172.649400000002</c:v>
                </c:pt>
                <c:pt idx="2">
                  <c:v>199252.984</c:v>
                </c:pt>
                <c:pt idx="3">
                  <c:v>141851.5674</c:v>
                </c:pt>
                <c:pt idx="4">
                  <c:v>156122.2867</c:v>
                </c:pt>
                <c:pt idx="5">
                  <c:v>147082.61129999999</c:v>
                </c:pt>
                <c:pt idx="6">
                  <c:v>149580.83799999999</c:v>
                </c:pt>
                <c:pt idx="7">
                  <c:v>159589.451</c:v>
                </c:pt>
                <c:pt idx="8">
                  <c:v>309770.09970000002</c:v>
                </c:pt>
                <c:pt idx="9">
                  <c:v>197115.20170000001</c:v>
                </c:pt>
                <c:pt idx="10">
                  <c:v>349120.07400000002</c:v>
                </c:pt>
                <c:pt idx="11">
                  <c:v>332177.15950000001</c:v>
                </c:pt>
              </c:numCache>
            </c:numRef>
          </c:val>
          <c:extLst>
            <c:ext xmlns:c16="http://schemas.microsoft.com/office/drawing/2014/chart" uri="{C3380CC4-5D6E-409C-BE32-E72D297353CC}">
              <c16:uniqueId val="{00000001-9D74-4D7A-8661-715202A6C824}"/>
            </c:ext>
          </c:extLst>
        </c:ser>
        <c:dLbls>
          <c:showLegendKey val="0"/>
          <c:showVal val="0"/>
          <c:showCatName val="0"/>
          <c:showSerName val="0"/>
          <c:showPercent val="0"/>
          <c:showBubbleSize val="0"/>
        </c:dLbls>
        <c:gapWidth val="99"/>
        <c:overlap val="-27"/>
        <c:axId val="295177424"/>
        <c:axId val="295178384"/>
      </c:barChart>
      <c:catAx>
        <c:axId val="29517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95178384"/>
        <c:crosses val="autoZero"/>
        <c:auto val="1"/>
        <c:lblAlgn val="ctr"/>
        <c:lblOffset val="100"/>
        <c:noMultiLvlLbl val="0"/>
      </c:catAx>
      <c:valAx>
        <c:axId val="295178384"/>
        <c:scaling>
          <c:orientation val="minMax"/>
        </c:scaling>
        <c:delete val="0"/>
        <c:axPos val="l"/>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95177424"/>
        <c:crosses val="autoZero"/>
        <c:crossBetween val="between"/>
      </c:valAx>
      <c:valAx>
        <c:axId val="1976366768"/>
        <c:scaling>
          <c:orientation val="minMax"/>
        </c:scaling>
        <c:delete val="0"/>
        <c:axPos val="r"/>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lgn="ctr">
              <a:defRPr lang="en-US" sz="12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976367248"/>
        <c:crosses val="max"/>
        <c:crossBetween val="between"/>
      </c:valAx>
      <c:catAx>
        <c:axId val="1976367248"/>
        <c:scaling>
          <c:orientation val="minMax"/>
        </c:scaling>
        <c:delete val="1"/>
        <c:axPos val="b"/>
        <c:numFmt formatCode="General" sourceLinked="1"/>
        <c:majorTickMark val="out"/>
        <c:minorTickMark val="none"/>
        <c:tickLblPos val="nextTo"/>
        <c:crossAx val="197636676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And Profit Analysis.xlsx]Sheet2!PivotTable2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63946"/>
          </a:solidFill>
          <a:ln>
            <a:noFill/>
          </a:ln>
          <a:effectLst>
            <a:innerShdw blurRad="63500" dist="50800" dir="18900000">
              <a:prstClr val="black">
                <a:alpha val="48000"/>
              </a:prst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rgbClr val="E63946"/>
            </a:solidFill>
            <a:ln>
              <a:noFill/>
            </a:ln>
            <a:effectLst>
              <a:innerShdw blurRad="63500" dist="50800" dir="18900000">
                <a:prstClr val="black">
                  <a:alpha val="48000"/>
                </a:prstClr>
              </a:innerShdw>
            </a:effectLst>
          </c:spPr>
          <c:invertIfNegative val="0"/>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B8F0-4A1B-ABFB-9403D7BD0219}"/>
            </c:ext>
          </c:extLst>
        </c:ser>
        <c:dLbls>
          <c:showLegendKey val="0"/>
          <c:showVal val="0"/>
          <c:showCatName val="0"/>
          <c:showSerName val="0"/>
          <c:showPercent val="0"/>
          <c:showBubbleSize val="0"/>
        </c:dLbls>
        <c:gapWidth val="61"/>
        <c:overlap val="-27"/>
        <c:axId val="348192255"/>
        <c:axId val="348183135"/>
      </c:barChart>
      <c:catAx>
        <c:axId val="34819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48183135"/>
        <c:crosses val="autoZero"/>
        <c:auto val="1"/>
        <c:lblAlgn val="ctr"/>
        <c:lblOffset val="100"/>
        <c:noMultiLvlLbl val="0"/>
      </c:catAx>
      <c:valAx>
        <c:axId val="3481831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348192255"/>
        <c:crosses val="autoZero"/>
        <c:crossBetween val="between"/>
      </c:valAx>
      <c:spPr>
        <a:noFill/>
        <a:ln>
          <a:noFill/>
        </a:ln>
        <a:effectLst>
          <a:outerShdw blurRad="50800" dist="50800" dir="5400000" sx="1000" sy="1000" algn="ctr" rotWithShape="0">
            <a:srgbClr val="000000">
              <a:alpha val="43137"/>
            </a:srgb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699A188A-B9D6-4AFF-ADDF-5421B58BB3EF}">
          <cx:tx>
            <cx:txData>
              <cx:f>_xlchart.v1.1</cx:f>
              <cx:v>profit </cx:v>
            </cx:txData>
          </cx:tx>
          <cx:spPr>
            <a:solidFill>
              <a:srgbClr val="0070C0"/>
            </a:solidFill>
          </cx:spPr>
          <cx:dataPt idx="3">
            <cx:spPr>
              <a:solidFill>
                <a:srgbClr val="0F9ED5">
                  <a:lumMod val="40000"/>
                  <a:lumOff val="60000"/>
                </a:srgbClr>
              </a:solidFill>
            </cx:spPr>
          </cx:dataPt>
          <cx:dataLabels pos="outEnd">
            <cx:visibility seriesName="0" categoryName="0" value="1"/>
          </cx:dataLabels>
          <cx:dataId val="0"/>
          <cx:layoutPr>
            <cx:subtotals>
              <cx:idx val="3"/>
            </cx:subtotals>
          </cx:layoutPr>
        </cx:series>
      </cx:plotAreaRegion>
      <cx:axis id="0">
        <cx:catScaling gapWidth="0.5"/>
        <cx:tickLabels/>
      </cx:axis>
      <cx:axis id="1">
        <cx:valScaling/>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D89C2474-7F6E-462C-ABFF-17744B6E9B35}">
          <cx:dataId val="0"/>
          <cx:layoutPr>
            <cx:geography cultureLanguage="en-US" cultureRegion="IN" attribution="Powered by Bing">
              <cx:geoCache provider="{E9337A44-BEBE-4D9F-B70C-5C5E7DAFC167}">
                <cx:binary>1H1rb9w40u5fCfL5yMOrKC52XmAldbfvceIkk+SL0LE9ulKkSN1//SnH7cTRdjZ+sT4HaA8wQdJd
3SU+rKqnLqT/eTP+46a629pXo6pq94+b8c/XWduaf/zxh7vJ7tTWHan8xmqn/26PbrT6Q//9d35z
98et3Q55nf5BEGZ/3GRb296Nr//nn/Bp6Z0+1zfbNtf12+7OTu/uXFe17j+8tvelV9tblddx7lqb
37T4z9cXuXO6s/nrV3d1m7fT+8nc/fn6p3e9fvXH8rP+7XtfVaBa292CLA2OqC94gBhG337I61eV
rtPdy54kR0wIKjDB8tsPf/zuy60C+edo9E2f7e2tvXMOHunbn08lf9IfXnjz+tWN7ur2ft1SWMI/
X3+o8/bu9tV1u23v3OtXudPRwxsiff8QH66/PfUfP6/8//xz8Q+wDot/eQLOctF+99K/YRPfVdth
a+8e1+cFsJFHCAXCJ5Q/rL38GRvBj5gf+IziYC82z9FoPzY/JBfYxKuDxOZim9cvCAzjR5T5PuOP
wIifgfHlEcE+ZkiwB2DY46bYGc3v1NmPyu4pFpBcHCYk/6q2X7dq+7gwL2At5EgAJoSQBRqBfxQw
RClB5LsZPbjPBzSeocl+PL4LLhD51/lBGsm/bLmt3Rb864sFF3YEnilAFO8cWPCzndwHFyox5xB/
vv3wx+/eIfMMjX4BzXfJJTbvDhSbfNb1S1oLOyKSEhLgnYtaGA3G+Ojew0mf+9+gwUtofqvQr5DZ
CS6B+XKQwJyBrXQ35fS4Oi/gx8QRJ4IEPt+5q4XRBPyIBAI4GaZ7jeY5Gu2H5ofkApuzzweJTaTr
+u6mzW+69uXgYfiIC445pfxh+cEwnhJmAWGIBmBXZOHMnqnNfmh+El6gE70/SHQu7/rt7Ut6NHlE
uc+AlKGHML+wG4z9I59zGojgIdosPNrv9dkPzaPcApXLjweJSrSt8r+1rfOXREYcEQ58WWK512Qw
lkc+FkRgtksyH831gQY8T6f96DyVXSAU/esgEfqY2zR/aXw4JoGEQsBeyxHBkQ8sjku0e53+jM9z
NNqPzg/JBTYfDxObSFfabm/14/q8ABsIjoBBc44Y2W87iB9xJgLqL0B5jir7QfkhuQAlOszCzMc7
q3T9khSAHSHBCfwHa76I/b5PfOkH9MGQFhTgGZrsh+S74AKRj4cZ+h8rmq/0369gt3Xq64uGGzAZ
BCaBKVvAI44Q9on06a5eBq8/LQT8b9Xaj9X+T1kAF0cHGXvW4N7ylyRtJDjiknPMdrkMAlL21KIC
qBAEgjIS7N6w8HLPUGg/St8FF8CsD7N288bepbp+3M7/fdhh9EjSAIrL1P9eM3uKCyboCKo2GEHs
efzWB7L2e032A/Iot8DjzWHWazZ3GljaS3JocuQzSCuZ3PVploZCjxhjVDC0K6UtDOUZCu3H5bvg
ApjNYTK0i61z25usc3dt6x537gvYCzmCBAaWX+z81AIeAdU0xKEIHSzM5dn67EdnIb7A6OIwMTq5
3WYvSKEZO4KAjwR5zC7/rTDAoDAgqYAU53FHPPiy3yqyH5Sd2AKMk/ggQ/5JVeW1zl/SVtARBiwg
ZdmVnhdtzUAeYQaRhwc/2p5PadpzNPoFMN+fZYnNYUb9k/o2375oV0AeQZFGsuCxIQNR5GnYh1Ya
VDahCgDNtG8/S4P5vUK/QOZRcAnM5WEajR62j67kRYILdJJ9Lhh7WPUFKpIe3deifYx2r/uP371z
Y7/R5heQfJNa4nGYEeXspRubAaQlTBApxAMii3AvYaomQBg6nzsXtoj6v9dnPyaPcgtUzq4P0krO
dZe7F3Zg6EhCVoJ8f1dJXsQWiaEjjQPoe+6aBIsSwLNU2o/NE9EFPOeHaTTv78YXHQbAMK1EAxbg
/RmMhP4NDGmASf3oez4N+79VZz8sO7EFJO8/HaTFXGztVG3r20f//t/HFpj/k9BuBj/1c6QX/pFA
GEYE5I6kQcx5isZzNNkPyA/JBSYXh0mQL/KbLE+3L1l8gbEZyCQllDD39mNgAgDSTAk0bPf6It4/
R6NfYPP9WZbYnBymveQwAeB0+5JkzIfZPwkFS+iIfftZhn52hCVUK2G2ZmExz9HlV7B8f4wlLofJ
jz+02+xxdV7Ah0HkgNoLDMruRjIWM8zfZpkEBH3iLyzld3rsh+NBaoHEh/cHaiHOwVB5bkz+goDA
DAyByeXvCfwiuECGD2NlBHqauzRyAcv9UPkzlNqPzk/CC5AuDpMoX0D78kXzfAadMBhgwhLqxd9+
FhklRoAQg6EA/76H9lPc/70qv4DlUXAJyWHazV93rn31Y3zhYYlewJXBqAUjHCL/jgQvxjIDBJMy
VFCJdiR6QcuerdZ+kBbiC6j++niQLu7y7qvduvIlOQDMAMK00n3IeTCfRcCBVAaS0Ps8Zv9c83M0
2g/QD8kFNperg8TmWndt9iraWg1V5hdEiEL/EkHuQh6TzYWDAzsKJPTKgBo8UOxFBHq+XvtxWsov
0LqODhKty7vh1fFWGZflL3nOCZrNfsChYvM4UrsAC5pn/J7dSbSbH1ww62ertR+rhfgCqsvjg4Xq
9M66u+kxfv/3wYlB4wYij+R0F3wWbk9AHw04HxyH3M0MLLjD/UL/Xqdfg/Qou0To9GARurgb85sX
bHVSdgQuD05rsl1gWlgSRv4RRjCdBp7vcV889Ajusfm9Nr/G5lF2ic3FwWLzWdvycY1ewHYIDNRI
wu6Poe1j3HCWExIiBF5wV29bBKR7fH6n0a/ReZBcYvP5MLHR9v8NZYBBWgpTAN/PDyyot4C2dADH
B3x/Z1tLhJ6t1y9wWsgv0TpMyvAugxPar07cy1at4RCOTwIi+W6QUy5GOu4ZA4ZjHvcH2L79gB98
msU+V6v9SP0svcDp3ckBW1W8LV+2WCpgKs2nEG12A9GLQhDwCGgK3Z9DfKQMP+N0+c0mfq/Vfpx+
ll7gdBkfJE5vsvwF+QIwOgbHb6EOtP/MFIzfwitQb2C7PvfCjn6nzX5cHqQWeLw5TJ79pqxgWO1F
z7FDHAoomM2umL0ciZZwPhQoHEJidxoHbOqpb3uORr/A5fuzLLE5O0hbubqrazdV/fZFT0uBzQQS
DrPtSjtoiY8QRwENgvvRkIfYA7HpKT7P1Wo/Rj9LL3C6+tdB4vRQLPm9l//f3WwDY5+MAp2G0sED
Dgs+dx97CEXQy/MXeepz9dmP0M/SC4SuDzPqvAdLgst77u4et/J/nxBRDrdyQIUU7U7jokUxAUYN
KaPk/lzoQ8K0SFifpdJ+hJ6ILuB5f5jt1L+2UJGr0/ZFT4AAdcOYQiviF+bz7QQInEl4vDlqgc/z
dNoP0FPZBUJ/HaaL+2vScJNX+nLmw6CeICUcNvzF1SrQfoADOhiOw6NdGHr87od6zzMU+gU2j0+y
BOYwqwl/5e5G1y5/2fEdH9IdTv3dyi+SHuh+C5hz43Dk4Hsp6ClBeJZKvwDnx9Ms4Tk5CGpw8x/v
fXtYpYfY89M7/7eX3kmg0ODa4LzUdwSejrlD/w6Gd+FI9ePw24IgLK6j+7Va+1FaiP/0JP+f7rr7
9T143y8LjLftdvXtlsEnV+H951e/PS7cfbgQ3dHfvbg9rN3J7Z+vCYNV/n534f1H7OQeHNZi0RZy
d1vX/vna8/0jKSiFUXlAD4a0ENToBujU//kaaASUhKCFBNcccLiMIgBWXt9XF/58DcUiCscYAe7d
rS3uvikJIjAaSQkkxxJDs1fC/RTfL3e80tUE5y2/r8bu76/qTl3pvG4dXKwIqbJ5eNv9091/Ixya
lNC9JwIqHnCUD16/2b6DqADvxv+nwoWt8VDyuwAnbSdXxDDjVREyfT5/5Lwz5ZZ5lrt13UxuYnFL
Rp6NkacT9DWtLau9SJOxFKcy41MXl9Krm+NBqspdVFwZbwp1OXLzlZdtMeoY1qoqaJQKwfCdGPXU
vauyUVTbIOAmuaGKNv5l6ueNoaHCuQNVmOFWvckwaoc6TituSxPqgSt1jsXUgMqpUng6I4rWxd+e
6zXIPIF0zyIBJf9pjaC5RJiEW1zuEyxYLtgRT9dIYJV3mZ8Fd8mg66I5bhWr2HHFemfF8ezSNh+i
OTdwhUmFkpwk6//89Rg458/ff3/VJYUqPbRI4DiFvH/9CUZzQQPnIz+/LXBJyzxqNeU0C6UkXlOs
7Tikto1t1qYsCz3mzaa+GhidHIkwm/2BnrZ+Vrsy1LqhFl9C/bKB136jJBCrJ0rCzU+wOnBEB3IX
CO0+x7DHnypZozZLitHIG1QQ7n9h1PbeNfFLzr3QUpWS434I+lpFSDFLRChs5UQZVjPCLmppPYoP
xYA67/o3ej3A82OLwyUVcDEVUHpoccBJyACOD/+sGUJNrUWeuY2dCcrcivCxRyTuYBCs03+7uRaB
H2mXmsHJUCVzhv2w5WmL1RlsZDDLNNKlaUd6TthYF+hKJTxN9fHUDA3Xl8mYl3icooSMjnx2TaOa
dGULwupmpapuJm2ENPKdigPLUV6d0xFr6l/JSaSiWZd+0Hv0TVIr3IwXZZr1Esyo6/0cyxAVAN9x
M/siV3HlFcbWcVX1XNpIeCCWhaUaBPyRVjogTehPpfC/EGmz7qT8tppDpkjBI+mNk6dWQ0885R1r
EgTVZU06WG4MFteJS+oqDh/gFaShKDTzjAA3ZAI852HpWoXnsHZW1nnsG1EVXahzqK7ayG9aH74f
jSPALYsU/g+mOsD6zk3Q2GQtmp42JwJ5pU9WJtDwlaocC9qfooEkeRpVo4K5u001NlVRfaC6KyS9
9KdWMnNS+Mgj/Sl3vYUdO+W0nIdQDpOjTZyVnZL9u6EYBa1VWGRtoJPI63Q6IBU2UAzh5Eo20ohh
lTZQk2/e80n2s36P0KRgIRNcIuJf6tYN2n+fG6jbpzHsc/AF68w2GBeRwoGzf0+CNC445f44kC+Y
j1MbXDI1JOZtLWVRklVROw9VoYETIGMbgXsPGrKq9QTYxsNIZjuFyBuN7qMGtjsPoolNyXBeSte6
ObRVMeSntScD60VjniG3Yahqh68+UuWUxQlLTF2HStTKfqqbJvC6MMBwa46NZmXvUWtqI1P/PFC5
AIdQZ5VPuijhHQbkFWMJADTVbQB/PGyNKodY9KUWVemjjZVF3pmwt8hXOLQu1QLUIGVJwqH0evne
tlYH16aWXrVWOU95mKXpcM2nnBfxlA/JJmc9Pc4RnU+UHfvjzqb6nbA+iUbJs0uRtxWKGtbb9wls
6mOWcu1CsL7sa2FN9SlFuY5HiZMqDCrabrDEIhpIzc8Cg77oEsyxHox/7g+5iQXLMkAXeXZdiJGt
Cp13b+aiatEKdm67CiZEK9ixvrrJTHdNMDNnlnnpmepdu+KOjVHnWHrc607GmRyCt8JkTVTmJr/N
XZPEVWbScGJ1HfNENqfBTNR6SurEhrXhDD46mOqIFbVYD/CRJ4E3ZV/tqLsNmbLktpFltSlHXM3h
JAu+zgqkrw3zyRxWKWpc6FGdfhjGOdhWXs1DSTv1fghIvkKkRacMySwPtefRc9byeW1bBxWQQiRv
kcfzNsxaKm+xSlkfCmzwu54UWb42U+2tsFPtO9ez9uTeFcRuGrtT6uxUhlwNQZQImWTBp7wncjqB
WNfdOMIKvNKdaW2U5iqbwh4Ov94FLRcq9hLPnirJNY8Zbou3Y0/LiHOlz7hrcRMlQaa3qHDmfIRh
zjPn4/sdmvDchCzth9PRduMFEmV/EijtneYlzUgcgPe7xcNA63CeA5yFLXCNz4NphrvG88aI5HiG
g/KFJqFMDFCKeXawc7PKVKGHte1iMw/leOp3aZOGCJv8csICHLEyY9QPtKKnUBiozKkdG7smpiNn
vFJjWFD+kQ/TDeqS5JJhMJ/edW2sRIPyMB1VL2I+abpioq0vTcbs58mM/bpApGtTF3ZlOZZlJPKU
m9DrKNv2XaNDSqp6o8eBhgSp9u2I6/Kty6a2jMq2TT802dR8sqNRJGzGbowSbE0RFqAfDXHgJyUY
3pjNERuD4UoSl1VRPffFtlBmDr0UqY9w/rkJjenxW6lZcGKIDaLOouSU5TXbusAfz4sZ2z40mnXw
pUkbJp3XRFPaped+4Ok8rHApt9aDfCMOGtMUIS9cc+UPfrkGR+/7kcxncdxinV0ZrZoVHTL7geja
bPpuxJvC9P7W0uTDUMzFh7lRc7BpDJvColHp3QQLssla0XUrzdF03VrJk9CyZjrDZdqGKOv7E1+W
ZtMIyXGYCic/yLqVX+lo6PvCJvprP/fzXQcbPO6FJhcsKegGQaSIm7FprxXVXsiHuj/3rCu/zEjX
G1rhZIrqbmaX2YQYxLIRPBIq8sCDqF36xwKxJDKuLjYl7+wHNxEK+vfkFKOargufus+VSZorWWf2
GE+VvFbKzmepK5rVKMDlhkWt8suaofbUdmy4ql1i39sgYDe07ME5kGbqL9mkwHgaOrzBtO3ORiuG
k3wYqQ51F9SbxFcszhofWNcAPu9k9mxyniSZfTuTIPsQgN/+3MxB+x4CfnoMxiYuZuy1VxDq83Ul
E36eDxWmUatkFQfzVFPY77Zez6mnr8oyyK7SUZsmkqZCazsUzWfTdiwNEz7P51ay7ixPhjJMPaXf
p3SWCny2GldUlMEx1mMa9WZmb4I+pZuss96tl5DAovOJszmX0aRGuJktFp1RQXBectqLdoVgMqVq
w0qa5HzwTHolO1xdemyqP1at3YJMGro2xx+dAgZTdKK4HGXh/JAbnJ9KbciXzku6IaqyAV1Mveg+
5KTvm01GKsoimWFxxhJtg7VEqpanKgtMrEfH5rBX2RAHclYiLOZW9qGiSX2pPYfw2eQ1AtbaR0Nr
zxvZD9UajxYPJzVr1Bs6Mu+tqGVuIn+0mV5l0th3RZr3amUrPWVnKi91Hnu25tNmShLsbUTv3Pxu
CmrbZZt76oFi2Yxwx1oJq6aHtDwteeDbKsICmEvEVZf0F2XVFS6iHU7fD2LWU6RR5Z/X7ZDgeMBA
Ec9aOHzQfuR5NgcW/Ig1LfeBOKW1lybHfeuLU05GVBfvZzolpA+nsUGyOyXg7NBJwLJ+2jTVVNs4
6x3vrqWXlkU4kLSSNrReklZl5DE5XufUk35IMla91RP25s3g06mIkGgIOh9kMdYRsQ0SF6ICdxrr
qZljXc/5aUHaPILKd3naetPoijfV5PlyprD8NRpVjBFRZV+GkyFcvWlbVgRtPPmFX5Gw7pwGewhm
10QdnohaMdxV2XmZmcIPVW3GOZrbsalDqqb52hddUR7XOeN6lQ58uChzSJ3jYszHY5rCLQ2xH6BM
hM4vLD4pU2vK0HRcTCEZxum935L20uNyFJEqEuZCwUpqo2lK/Y/YePa2l0BNqDUT2WidYLpK+4x0
JAIKl3k6ap3XOX8IRea/mzymBRCzLpjyKgJP2sIbNPJymJEDJ9QE/iozlQl52uBRrkolsMhWhoya
8wvs9X73oQhqlRwXTcC2ad9/mecs/ZBm5ksqDS9CSBPU9TCIYpUEid0gCB4InIRvr/1AzGfVRKpL
S/Nu3WdWRqYxswkFTC+YUCmurm1d+bG1/hR2Qc7Av/atumnTZF4LXVVhk47JhSkhrkR4dEMTzxBs
2JV0Gb0W3Fob532QAPHLYMOEY5oPt1ib8q1pahesnBDpudO1vu4a16arbkz75MSvVSpCT43yROmi
iUndVOuySfh1XSK8km2mz8qEexekHNkZMX4f6dShqJSQFsWEJND77ES3mUdCqhAuratUjGTfuJXB
vr50ZTC0J8YOSSjdgMaoKdMiYr7rTSixSqCioLy6O3E+PNxq0h6+nhO4ACwhrmo2hZf1sQWjHMJ5
Ku0lRHkI/rlfVnFeAL8AFZJ3EHXydSekH3W1yT4WeYq/QGd7XI8llhuNpFoLI4orr0A26pWffUK1
+lAVCDIpSNzWgiTFZz2QVoecav2ZosSedoQmY5jYsQiivOrYaWIIPHSKkjXLxz6CxhJ9U0BactoP
OL8pMyq+lEmKP5WYDuc9rmnMTaNP6JROH7WoSHnv00YT0gI1F36SUOCt4BzvNyG7YaWCRGyq1X3U
Hon7qvvAy1eVn+cQoRSkLCc1r3MdOZuPbdxWs4ZEQAwFjmgFfiT0vbzgF5Vx5GuWZW0Zkgp0CItK
ZEFUwudGte/Dnsgmw0+U3xERQwrfVxa4VpmeKqPbvwxkbVlUGkrRFwi8gw2lFwz9sdeWftyawjvO
G04++AXL1njuyy7MJ8+84XwsvnZ9YCA8QOa51l1C6lAnnJ47HtgzM824Cm0KlOZ8dJ35WpJ2zCPH
LBDbvK/Gm7adwFbAKCFP6wyn7LYfJLwoi75f1UVPT4emSRMIruMMZF7w/g7ORvbJWomsPWMT5G+h
B3Skjauk8fjKa1SRRmju+cfWVdVnYfoxKh11cYW8Bl12g8DXLWR5cp20wOFCvx2yajMAqToF71cP
q7HJsgKonATqaWfn6UuaDdiLuoQ2TTgpxM3Kmr5Ow8YZ2EQRy1RWsLJfp71vGqnKqCiBpNnVfRrb
R8nU5AQ4Na2T+VPturp8QzQeXAxZRVKCS5O+nk1kcZdW08ZDpKjZG7+jSRCWuMnptoJRDK+Oei8Y
i2QNl+eWI7ooM+1rGUG2PTITdnOmXBcJCLh8ijMMcasKuxai/BTX/ZSo8mwKEijpRK6DBMxcVT2U
MWk4urST3dp2psk/pWnJdBoPYCqiB/dNaW3Dfmy0365T4Gr1SZd1nvrbNW7s+Sory1zVK95MuLxO
EPFEvzFekbd1bCfmoeKqgKIi4MA87fKuCLuuHsY+HC08/p3yYCgI1tEV9RRLk438E4cUN7tuRtit
XzzjQ/2grSSUGTyCk9GcQT8KQSbMwY9DJgx2OIvblCVo9DdCeTPYW4OdzD93Zsi8LKyDYZo9yGyT
YvAhRIA7bj92GRQUgvMWCOV4iQqJJhZ1qeuacjPniABaEPIKXXylQVf3KuZV2031Ge3g8eYQflcM
IS7yuaMquaYtN7m/8nWT5fQUdV0z6SSmeQscB3KHtFkbExTgj71WxyWv0guSQdYQJkaCx5xkDiQq
YJu8FWqazDpjPaFNHtXARqqBrdJ6ZHm1MsPAtITaQa2D8xmoX7BKvMpP+rDtE2m6ELNGspWYZso2
llj10QRd9cGbtWtDoqEgHbIObGeF/UzdoroEltVxlNlypX0ns7i3pBZjOJOmfQtFxG5aFa0zpzJP
+yuOeH9Mmy4/1yihUUn87qLA06RWhqr2pO0l2lCoIl8XchzESQMUToS0NhMLx3oo641tEYnaMTBD
HfaoL2/NjJISXCtTSehDHO3ils7TO5d7wwgEwatWwEAhQ0wKw/nG+qxVcaKC8as3J+NkQpwODX4X
lHnJY/jlSPWNhYPqNnRFD6lBPXs9ZCO2wNkK6IR1x13Gy/429cb7igswalJHc5mla6jd9om3Vh38
apsPHWlkHSWIab1iE3LH2GnxueorBgVLkZBUR1BQzDlkqGJylyrwURcTxLv2k5sHmwI4JlFZVGPZ
9ECQMDljDIpblylk3ipkDfDwi9F0bAwHWoqVKP3q1EudDt3c8ciaoL80amoiMnUuDmoum1B4bbaZ
0QTAiDH1QjoGzXFjqqaIOiiYfZ2L3sLeSOTbzkMannM2ax+b8WoCsGMmk0Cuik4Pd15xTwrKwqTn
Hrhh9wWSyyF7Kwpl71kXJfkxMBj/1DLB86/gIum0oT0r3umBJhej8tLb1GJY+WCYx+M2STqojMxz
PoYmR8OHYOTd1WCrDB4BSttNOAilwZsKlYVjyeU7DOVDEctCDycYihZ5PNA0/2ugDHoLvHTsuGZF
ETWD5ddNkup1S2r0ybcOh1KMc5zZar5m1M1TCLdGTZfQZyF5TDrXt5Ch1MaFMu9lf5L6VoObr+fR
hWkyjKCurLJwsJANR6YWE1mT+zvYQvhlIbmL05724Ho9lUAVpjUi6UKaugZIQT25C9qZ7jwluA9i
xFMj1kVbmffDKFq8ntoanlKVvvjCbBakoQIC/qbx7hmvg9tH6hA49ZSHfpnIIazLJs9iCOjFAGWh
friaFVQAwtk3xl+V/VxMMUUqX83NCDIp5+4kHZEycU/N34PL6hVJ3BgNLZ8+C/AW/dnY1tbEVdMH
7xy3bQdfx3kDCUEOVSBF9AWtEnIWZFUpvkovmVRocSLPPC8jX6cqL09Hz7grqlwR4Twg2wZ+v0S9
qp2QU5RzV0C9eWD5FHfDVLiwskGbrLosDyrwv5ZWZwUmE1+3/sA/eklmxkuoXJUUigFaTWFlFP6c
yzqdQmWwvdSJdGglBj5BUiCJhZCZIK5WChfZ+5KPdoggbgKrA34eZ9Q2wf26+W8GOkAZmhKdXAaV
op+ayeI07LvqM3VKf7Kt1iFMpEDtsQWzCWTaw5av7OfUG1AK3Gr0Ig+Yx4XtZhU5qLt8qdPOO7EF
GHVs81K8abtWn7a8URFk5OU51AXEsZeg4CNUjHMB2yD1vxoy09XIkHvX24mclHDRA4mKPhju2RpS
J1zWUOIRzgXHjma1H8/SA+Kkcjluak766h100PLYQnErtrDVWdRQ3q2AvuCzetLZWhUD/pQl0/hJ
Ji0OjetQnM68XKmgSv6GlhiKGWfthwDo/gazBH/VaV9+QiDCQ2+EhSPU+2QVCy7Gxss3pm/B6oJu
q5Vur0yHpiQMWo0w2MF8JVOvBEaDmdpAPLA1pBmOxoHgZ1BF886Hhti/Cih2xMEIiUoDfcY5HDOs
P3pBxa6LjDIVMajqnxhTY67DYqhKSm+mDqr/dlUaqAfZrxCgStXHcENFMolPkNFqZd5Z5jTjb9oi
a8DLOxhebKCN1UBPNAvBqxeqgV5DYah+w6bJyf/L3nn11o1se/6rDOa9BoxFEhgMcMmdFG3Jstrt
F8Ky28w5FMlPP7/SVp+25HNtnPfbaFiQRG2SFdf6h1XrUVnLArFgN8YyphfGlFb5duHH+Tp+jLNF
uV/d2mmKU9741ehEsdMbo9j5s+uonsWrCORnr6rEeJEHZiaN3Tx25kbY6BtrFvWF7I3lYloXUMxQ
wnIeHKdW/mdZ1yOLStcW5VKyjrmp4e6I8+oKlHSVSbLvOidp5oulIIzPD8sKP8qkwcPuuOE6p23z
l9GJ1Rt2EljfS/ZDq9YiTcMtSwqIuzaJTcgNxmAHDZLkyWZ0d7Ptj6Qwmb3Ivn9sfBXP+U5trk/e
hz0+W/LbPG+GqdkNinq55t5o7WnonqZim8015FPabI1U4xCShVubsjKcYjjOPIhArPWbODIxgvKY
JsvsdX9MItksN8xiv+B3qBI8uVyJcSBhvsrXIS5ltBiB782/4TZfU6uwhh6EJtQhxBzSBkOT7T+y
hkBl/mikSf1X1bSa0JgztyXtsd26HxzS09SZ+micjUVYUZrlUHS/eQBKA76mLZFbSPRiCGNgCSGF
Xj9A5q6W5yaZ9604P0DFOGH8VUVQMuJEAy8W/pqR1EToP3QkknXqSVFIknMNMFVpAv/1HZc0E1ba
2+KbFL3mIZPtmQcsfWfkzet+JM4tXCMe0c78S5jw/nyHH6n+1039fF8noDoc5UgsJtrb+7bT2niN
sP1vyQo7Lwm82nL4lDqkZkmo4ICyd3XMAZSwDGlD0ZLfvDbyojevrfsYgjhwXIqeeG/44cSdM2Es
qf1NeKXX2ZGrDOl+QXLAhGy2zCtvMzB+88YuunX6UAyGsaUhAsOSRvl1Q7zuchrCtehw6kTrah+W
a7/pgFFmRr4Wdfw1Drba7Y9N11bxuhdxpReZ1e/1IvPrW/788pQdkYjnKfCmDeDG6z5PvTQu89Xo
vzlSoYc4rKbczOLg9goyap/5MXRcP9HqHcEXc+ZzY6xzH+znrDFa9ZuBYL7RfNAAVKJHTwDNYyM8
8d88TRJsuRu0o3jCUE2OdGI11dKBamlSjricVO5sTpRVIOdtuASWzVO5mZFOH6pW5mDvAiT6Q1Cl
Fck5DHhv3VdzVg9Pv24zPfN+nCfIPFkPDOp9cLARs+Xt0qBiEOluW54WCEgGgTEVBo1lwLhATS+9
TQ7YWoWmq4FZG/0la5PpP20sDuihyqVtIK13bAcRyOuug8kdxnWQzVNdugK1S47OAxJ6Xg3y6Cs7
dlHIkC5z8luVuzXak76tetM9+SIXgKVdii5Fa2TWlL+qs62cr5ylgG35nQDj7RijZgBHpVh4nS16
WL6VOSy2ggWuN/tpiC0J16/ztXKCURizto5Ut3Y8nPCqmd8B+lbNuvOLbRUfVNvGF0MADZ1E1UZ2
cVWlxH9xWAeGjMeIvFCU97IKEsImyw4WditL5KtZXxpbUPKpBWQDIMiv+998rShhpZKkWRxbYaD3
pRKy+2bFYGTW3VzP7WcPGhImuzVg9LuQXIOYMzI3T+sfiCe0iqIEj+N30/Ny0pqx5roXNdqyO0zK
/v2Edt6u4myyyLbcwDTZNFhI3gwLGMGBLKFpP7c9swjmDFTTubHM1F6v7GFaaY4AMG17rIgGVi+c
0l51acSCr+R90m2xOBGh5dtjr6HoWz+TWkq1OHNVBsdicnX3NAOQFni7hrfu2z4vtsetlAW8jlGW
Wt6T0fp0UFMHKT+01x7Nll8tC31nu4RFMamkkYz+rgWbGA6g7rrvClBgpFjd8+0DPxGrCv1myfmI
Bu0GT56JWquoxtatii/LIOuuPQRzb87kXM02Xvd9AR9ellVvESkncbWcEgcZ0p+1X8fOIym9ySDz
/ARF1oz6BjHXr8fG2yWc1veAtwgZHE9i/H8zNIgi68SE+/q8mdVA/rBYhkfSp5q8KS/sqVMsFL++
49vVyNJlbi2IWfR77N1v7zj0xpCqylZ/2iTnDEY1OXr5s9AwMfzk3KF5grwEL4GTmcYhufHOEo1f
P4Y+ru3VqmhzmigRCUXFODjUgRR5vRxtNvQB/E71WDl1Ndrh2Eyu+AuwqWM1Skl1zX0fe032fh78
hBWnTd0m2Sf+aM1NyAF+qgQispLuqox9+WGx+9Jfw0GZcr4ffWFkUeduS3PFIAILz6FSNaMfS1NP
diLf+b6ZU6KLizgvRj3zZ04+e6dPP23X0C56e5mPv35j88265ttsUIQbvDVva6OefP3GhYzTWnWD
93GeagO5H6SGhdxv3vS4dQiynFNqKpgakIVAY7HJ+KwBFCQPelZMOTqjD/Ei9ZC2ugzNzClrSZFY
IrsNCvHQlXNL6L25a8Gsi1Wl1Yfm6lfMTs/smEa/fiXrzcrmEwEhlEMG59KD1IJ5E3R26JW2Jq+t
j/6Y2sytsU30A4zCnvTUfZ7H+E9Wni1OFz3FWSv1ktK3HRuNSE0Ej+bi6h81XUGVoTLIPecEZ6zb
oVthB27jbuGqLLX1K65JJYdDIbzePrR+P9tDtLJf8Lq/ebU3USavFnDCjWUyVTiFg3jvdW+NECxe
OTXrR5uclOYf+46htZVb1nwdDb+AB1jHptsePavW+2MlGpMOWWRVJut+q6Q5JofAFpP6SJTa0xww
Zzajz543VpM6EwFDzFFlq1e3iWXzlFmkBeCJRCTcMBtjg+9Qo5o0BVIZmmIcPeDWyIWjZUqkgZXz
3bl99FKoizT9KtJ+M0d9wgWiK89yfQS6xk+hrqk2R66yEw9z5TWsDufw1kr9ZS4iNLjkO7/Z/K03
25G+pUOdGstgW0Kn9laiauQNIWS7eA/DZDJCoDBGBhR7P+3j5K3TuPtYCdj0UJY26rdTOcc1IQuL
Hq2k+qUc33tyIJmG/3B8FgMm5HwPRc5VwH1M/HGp2aheui3pVE1TLqVfM1eYRbo7kmLRHQHYrxPa
YM2R5xmADjyJCyuwPRYS5vV36lwneBPP8vJ6E2CRMDmq7+eMinBwQDADLwyQLss4HKfCbqNYGXF+
i/LK6dd9l/ay9cPAsoI8Dfu+y7pLo5zsxQ1boh1x1SeVcG7Aaz0b2BGFxFfESsZJxZMjd4VXN+U3
Jy+3/r5qZNV/URBY6p0zmwZopJ/XgduicLOdYToo5YLc9l0aL00oK6Myr22jN4MdEH5gRvkyTn0c
NiC3Wx6m9dwjSUuWYmYyzFuv1jJchJs7+SGwzMn5IMtxdaCuFnNS07ENVGrGxG9xAtCeIqssI28r
1bYhAGYotsAQK7AlHFQuD3PgJZCOlVi2ByUbK3ucnDKBjXBGy4xW8tNmDWUyDsEuyCxVRAl8xIk0
edx1jaG2qzioDeNoKjO1DokY/NTYt0VTOR9Xd04K8TEAilkeFrSx440Yxlrcs2N40ze3l7L/uHlz
UjfIkxozHe6CZSuLY5yhAz9sCJqqJgyKxrbSyINP6/wns4JI/5Za6CSXHUNl7f4KplEpONZSDWYO
zFx3rr8jD3BLeYwryMlbtIKiKI5QbLDD6V+pX9sjrbyYtt87N5vdzAxpVFJDm95hjRmlsa9rp229
iymIs7S8rt2lQLCbz8mo5mvlxkmWHWLknZN7H9dwLxea3Uz8A2NF2sgQ5k3zTeXgZypAYONIUKs0
7gFtL1QyiDQ7qqxit4EOh6NZd3ObTe6nRkwQRBcMDiXiSIG0osSeWqKuIBxX21/ku9LyPL6M5x+K
LCv5HT54h9vB2zjd0zZ1gTVf5rKHYTyZixCeF625W0zeEWWyWZWh68x6X0S9m/E6ie2yqXxZ4hVX
UJS7aeAm71bVqtZ7n8cCrO7gFbaw2otiWgN/fifRymVB2AWBjqq9fnTT4tFL4lhssBflQEuJtWPJ
vmHV7lL3Sthx75XXZtZlZvk+zxXEwh5NrhqS/d8SYdvSj7TOIJfW3kjSNet2BpqF3t/VI8LG+pOV
wDZ1IJ9lAPGS+F0X9eTBtKzlTxk7SARPpT+E5ydkCbsu0DG9kw68fdSmcOvykKdKt5hdjgVfmiEd
xYe68vSS78xj4ntRoMaGAbDB18njGPQV17XnV02RW9J8Xa4xK/aSIeZuZWqSZNYg4vSL2Tqp5f5h
lotu59oJcsA7MYmerhA1kiznL9QiARlHn2VEWpHyzdXrosxP3UnQg87UTY9jXk9ZTXuJdGvQXm2O
udz4uacfOaOnW8QxjCzuYPOr7ikWix5gshe652E5+VkZIF0cd/NscilbrN8pnmHGT8Y7vrxP39t2
94Q1IeVnLtpj+aFwnTiwI0cFAEBh66FzN/YvoyfeBo2+ernQLwcF/twYE6Omj15i3MDdtO7csge3
uLGNrBcfXppanC//u5HP14EUWMWNZyEh8yKzRrXxVGSyzfpjVtsrL91Z28K9Egvmx/hAAp40Qeie
O6rZAGdBSscVLfEFDNoKKGsWaKDku6CaGlpptqqSS6wWjK0H7LfjOQgLY9VBb1K5CJ0jwFajg+54
bsGmZQaxrp3fKbUycrSobWqpzBNgtc7OjXPXnocHCs2S9pEwKHxxvVK//CLXlHGamNB7BBJOKvnh
2qCmSj9uIkM8hI47tXXzngfSNq0TT8lL6k8xsx5qkNzMsxldw5jqRz83qNjUxjdNaTeOtxeGWxf5
BZCst7THRCNaxl5lMHfz9Vlk3w6K/s1mpOlPpkxqhg/Sikq/fD8T7L4bcGnoD7Rm/cWZE58vZW3o
6VBtrn7+epJJqj5OZVIm2aFOMCJ8SDvbTOxTMayeOV7Z57GS5UMweseXJkeD0fM4y1mNzw7QcPO8
zQr2+dlEwWh8JHLL/XnXdmKss8gYkpibu3mKSgGlSgu2WQIYANmc9eheA72FI4P9lZ8V6yRz/1AQ
LC7rpR0M5dKcRqcxqioqA6es5jAeEmBDhOIT16foNvhC0OiWt1U38e+KK0J+dg1lAhV1uJ7K2xnt
BaCA6nPubqYg9o+yjheygHjd9NhHXyI1fm/DeKBE79Ny8vdlxRZb7RdRw1lB7bBVLX+i8s9Zb/Bc
NEVxejHeQAamfX6Y0pJ89+vqDBTdOrV5SnMc7ec50zV+SasPCDPj7dFO/UaNH1GQpkqekO/oV1+C
ZKCJbORyBW9UJGpw93IztJB/hEzjd+bS6lEDXqWH+Bk/9YdC8dfmZOn3HbPM4kvPAOf6LgMKFWFW
buDKlKYs6iAEslhldWNDxnGFRKnBoJ7daQBRO4Msm+mWmDemGguHdZHE3cZnbGfoLSYtBzXsXKcA
L8VFQepbVeROdTSWABPuFTyonk+jozLsSknhjyyVtozh624HqByamVxPN96U2RoqsCa/wLWUl3CE
EE9ryVv+qQjPYnGp4qHvs9vAzjVIiT2E5ccrYlsiTADGWuP9Eueo8A9StW457IAuTOmgjyfB/ewk
tklKzmaoUf1NOBtvhb5NbxuVG+s2Rx1hMvjOLZmPCLNu7czIMKjAt1Sxd1dskxIfeoJpUIUNKY/8
zHrL+BKq3WiB3DH0O2DSECz+pJcapSrRjWgsIKga1X6WwZp25pOzlLK8lbJrVzRjFloM8R15cL7E
kEiBXbrhUIJ/i8gvTa9/BJFUxfhgJF2eJPg5Vjtd7pVHbNN9C+Zs7rAbxRhU8HBgGKqCSFjbUDxu
zmQ5TTixO6CrGU2zIab0PBe97sQor/LAimZ+iDIn9BQevmX38ibnvuxa1N4uan9bW4biZ0/Pi+ko
QGHJqCP615M3Gyp9BdpR2izOn51DrmkIrkDipi+MbdCJak/mrrmNrIxbpnJCtBjfbuNqtnuEbJru
46n0b16G7IuZiBIa/OqMh+vlVCRRv6w9bL1p9Yb/fkq9RDWhMmrQc2fd4sC6UF2tZ3kiNg0HDjjq
+OIQlo0XWG8Y344B/3ALbqmfvHj2wQTnG7l9wJYGYUpnnzO2Oss3T8vBEWncFecFC52v/uTONzUY
LcpOg5BDL3vH2VVJ1TVxiOwbkdJ0ZrJGhd9xvsysRIdxqbNwD28u9WNNzxNONAX7CMLtZ7dOa2lD
5g5FlB6TXrxZRRa66QDbuE/zUhuqzg0CDqwXvcKX2oXlDKbIr1LLLj3/N8DXm4QeLIf1gRGMDgKu
7idYOR3hEMCrrQ9p00ie2kuShdmgGpbZTjh6BpVnzmzOOv3sv86lNY76Awugbw89hzZTn8fK/d/g
rNhIGqEGD6jqvDTmYMC6/WF3Sspm/CptfwM0MZsMjBDcC8iKf6VO63+wWSq/6BDFmPXfY8QolqaJ
ujZ2nHcci6FHfCBTTU9OWU4PN8gVmScvi+Ovn+U1hOAa1Cbjf13Xz7Mp6Gxbr58lnm0L+DZPPmjm
VH7OXFPH42gKPHu/NYTOv2vnn2+IRRLgQPqBBbgYvMEVi7Q3zLIy4vuz0C4p2PEvvGc74cvM/vUL
mhq2+6dj9Rvq8l2uh5HA4oiwt0DmUuZOUo+lvH9ZMRS6eKbSiljddQ+LM/g4cNp46+8mhX59V021
Xs+fbaVi2Bz2o9880euRzhORSuljmGzcKHDzb2mxNTCE8la7uy/Pk0oR1zHHlwntSXfI/DmjCyCk
V2ZmYLM5EFqIVD8IIoVu2qK5I7M/uLhWXLZyLHYr9si243KAydi8zVabfDJSZz6rPS+zv36Jt91I
xzmGbbgwJhSR9t+yrOy73WgtYr5Nh0KvTNtzINQObj3drcKfHI4c/NWc+Xf3cznW2tD/6RqUr8ep
txCNcKrVdPuy7S1Jil7ZaFhZG7yEnFDzn90PyF9XUGRi4DN2floObOwUZj1nOduNtpoSJOve8IqS
eVEPnd4wfn3D1+sP+Cw17RmozELczSCab/BMxKJL1iO+OXm16As3QkHi2Z9lz4T53RT8+VZ0HSIE
6Ttk+t7bpa6KrWqdEpmczqHI7IKOMI6sTgvBn9/qpX7C+/M8O9cB+Nq04MVJOr759v89NBX//1/9
N/+65rlUwj/fcWRP3wzN9/GXV3EWry6GMLy96NUnc/eXp9M1FF5981M5h/+mYMP9X8NUjv/NL19V
c3hVZeTvCjO63oGJ+OCH/v+pnMN/wZA1/1R8/+dPXio5mJxAwXGG7A8UdNBlbIAiz5UcBNgj5fUd
eV7SYEZZsl9KOdica6H/ymdpYTyxvP7v/4VtXFdzsKnygNkaNarNcs/i858UcwCsfLOoBj6pIwf9
+JbB8/y0qFadNwxLIRX4QgsVINE7jlVZh9Q5b4yrpp19CLu888ZtOhYk0JXxB7Zg5ENF3VbDg1U5
49aHLJEANWWPO1flkTdD//kfMomsUsIG53VmTlGrFnwSDqRzhTY5WE+5UEqgdmV7ruYLxMrVMCNp
REY4tjd1ueY1gEXmo8z02/rapVbAZSOq2bjIM7nerE4cP+R215I/y09iaOajamZP455gk27eXucV
6WWVL5MZum5hPaQy2+ooS4nNw6BSaNigNYI9WXGndmW/JYCvpVzuN7TmX4zWQl9MhYz5BiEDGnwr
HdWEl2bKNhLHxCiP9TKXx2WGD9u5QZNdyCrpvNsgGOc8GlYDMF0I9IWyXcfj2BfzFApNfaeVU5za
uFeHfOu9DYVuzQejXo2XqJrj+Z3lxvWfo1rNe0UVhvnYjDl44TDMSZjgT1qiIVm3cCiqfpe73fyJ
NG99jLfGk1GfdO1ysTTEX2ijAQ5h4ozJ+oSWpAOpNMvjYMkep1Ux72XSdmY4mP21Am7VPmls77AF
aRtmhXIvZDx4j0G+LtfWqILhmOWgIYeU5KEMZ4b6Du5pNe46WeytUdTV0R7LOJKNu2C/y0ePYD/P
ReTOuGVDpC59szMmBG6Yf6oTUW+6wzo0+QdLKbVXY95ElHyYk8NqjQYNnbStG5lDqb57cWZ82Yhn
DoXLbDwUcdbvCeHXLxU1T6wDqJx7nJql/WDWfXoFDlx+aqiDEMawyipqRTJCXqSJsbN67x15Z7+b
rDTeY+4DbEPpZjJozMWc90lSdod1xkOUen3wbnE7nKhxP0UTgr3LNIgXL2zsqgBit3H2uulUfjNy
0VwQeFkXY4UNmpIu8WdmAyZb4NXgKa5mMwvXYZyLYzJ21kNcZtOF6ivvgLvGoyZHHQ8fEOR+NZQr
dvPqbztkLMhtmQHZReMhkCc3WuYgSqRvXleydC6L1PX/JOSwjvOQyjh0h800d+5sJeFgVcLeDXH3
gPW8v+18Y3sqxyreASqtj1PWVqd4o3REJIQR5GErkKbOrRjerc1S33YueCwMcZ5noTVnceQiUtiZ
adx8lEk3hkoE9QXeyOSPsdM+aUS95X3htFY0bLh2MZodx4baGL0XOxPIcmHcuWk3RSt4f3BoasdC
OODGZnz1bGmY3LF911dxQIpilH/VZrFedAGKokXHBPOyBmEdj19zI3N24F8qcjG0nTTkGzWO9WVR
6x+ADm5UF0mw7ILZ8vpi19nU2ijhsbu0neR7NeB05LZgDtPa/8+ueC5I9G/rIp5/pbc4SlES1vwr
7PtpV0RAUv/1dcy+TuOPm+n5z152RsoV6b0NTYMFS69LFv1rZ/Rszt1yCRHZ/RwT3xK71svOSL04
HVNZLBhE3WxbPMfLzkhB0wC0nKKz7nOSEJj/ydboPCtJf8g3HDIjKt1rzQR6MgOm9HWk6loAErLJ
5lODdGRnISzcp1sdRO44flpl8eQbMxMIdcu+xgsVFbkcwmVZi0vfLNrIGP0Hf/aLSwG7cLNM5fXs
a9+pkLdW19shLrI69HLm9aoNHdiENjbHyth1Cfxo6nfBoQ1EFgVyCiIvsO7aeDZ2bEUY8hy/2Jsd
ZpvE5J4wmXOUmzX3NDpjlxfDp7kMHiY3axAhNxY+o/xJitbYlVD6eME23Jez11+0c//J9NM22tzZ
xiftij3o1SPa93sI9Ke55/bSbT+VTfa9SUZcXlTFiTjg5M5M2ZatmveBQsbo3XefpJnDS/VezSLB
61EtimIeGOF2s/Au+t6/IHcb9/FA08xBvE/GChY4L75bhVhCKWnKxu+HndHxoagr7NApko+8As1g
+BcVx6zt4p6rZoNnmFtH7FPsnaikrOaUO317aACld7KT/LZw7pQ/jXv9l7mD/y0LsI1tlqxDUKYh
bCkasndHc7tLmvIuoPTuvhy4ZZls7pXrdDy+sq391PFAdiuLnbElH8lvlxCq0t8FTf19rbvm1Nk9
DuF4LXaqWFl8gzL5GpfCpB2CB86AGfd2XbbRYOBM0dLzgzP6ftgYsxX1eTA8YO8trkEHqT4gyu2A
p2k7KZ/WswduqlzvwjfFw/MgybrV361ON+xaj3FgrvZdNfuo0I2AaiDmHFkF/+ApvJszHirJC+fC
Fn1wMHO8QA1W/ksvGC3Wej2KRq4lwrzNBpMFsxmsvTeneSRjiU/IYmARjLXAne4t4/n7EmDM4Chi
PyxV9kTuQ99vfJfH7hIi3Kp3avRxOM0Nf1PRSoPZ+juo5e2GAiZB1A/9p+f+rhJsLXPJsALk2g5J
ypBBw03Xd1hmJumXl4aZfGeSM6ol1/opo9P3GCqNngtsQevHEn1kKH2sdSYPwszzw7ktstuJ5iKG
eVg3el51zBO0S/GlguK4ST1mR+ANnzzs5ZEEmWHCMZh8ZuNzY9Qtk0IJLm2L6gkE1trH+N8vSws4
3YkZtGUxxJdrHZj3WF7ayCLQhRpY58ge2xYM17L2fdEYu6p3aFJj5hmSdLjyB7EcE2lB6XcxWqlx
s/YFhSsQ09hUbMhrOJWGUVbzy0XVxY1vMVHx8lB/Y07LfbEm5d5gnhjlnN3NqXv7PL3sfNtOBvA9
vhLiz4mITwPdTWhUdLeTBsVlkhr1cTHsYo+Jl2lY+E303Lei4vVFXF9LaB+WEIZADUYdwSu0WJ/o
PzDM7dC0fXAcEqfYQ/4FBwLDcoevro2eB4Ae4Uzxu8zZqLCxsowFOKn2zhZsp+duHgFhmAcMowWv
7n7OzfhLm7ni5Ka86ia4Fw43cYJgZPXCMgbWQReYxfcEhS4hNrPHEMzmCno+smozvjT6qb72MhyX
7uIefZU/iSRbQwEkfR0XVrEHy8yiaTPEKXGZpw1B4/XqpcHBkwyyGl3ttcDZGW01yxfONU5bZ3Ew
txoXqHMM0pIiQ2Lhw0w1g5DaMvJGw8ZL7w4hqt7+QiF42Xk1fq4lq4yT0bg2iG7CopiYLG6KrhNe
ERzjybpLOXn1uJn1emxHFpPWmefIJSaJoB0z1IAms8hrm1Pls4JVHg6g57XJChZr/zxpsajPaCXF
A5+dvqeknbHrXefOWvP1KGPhh+6IcbdArBat3dISQ1Gzomgw+6SdUV8v0lluJ6/4ToZL06zMgOe2
loFb7IqKj6QaR3BwagJ4ZxmHneDUkLB0XBBbRKLvLXMjnG268ujH3ffO48fVlO+Z9G1I9Z/l0hFl
doAP+urDyO/ReFP1rPMeq8Zp9oVI3ws13XokL6Gt/ORyzZYkJwMaSnNHJEbxpUI1KLAXIacdai8c
DJqnQ6zsyD1now+wR1ufP1l5s+zMNg/cCILkwU2w7Q++avObFb/tZYZmxw9x22PtxjnvTHvtqQnT
Jhvfo1GXcRJKs0y8Q4/XOI/WgrJPxJX9sN+ctDWB2zpx2cbTF8y1zbchmL86mdFMYWIvxXe/s8VG
SixwXkVMDHXCNNcccGYvQRv2eByjNqfYR5WjodglbEU7VG7xTaCaTRxKu1bDbYGKyyNmdobqBOs9
ik8rxZiidErm8jpOA3tEXFSaMupWPH637iytFfa3jsV9Dcd1mXry4YdQ7AXJ+dHWoQGoN3EN4i+S
dOlp8PYtUlwGkD4Qg9PJy9b12G/p96xgc7Fr/2HqG5thxaxzMkb6r+/7WnFG0OYBklOJgxJpvsHB
z2/iqWB1rDUY2+lkqufFjjloZ8W3WokiXNri+6/v9gZnPN9N8w+Wg6SOKvevo7dNIbQh359O5coA
0ZFAUMRijybJOL/X/0Bjv0kCTOLzH/rkpyTgv8ovT1/+OVHiGRp7/pOXBMAH/oJCAQEDdwaY/afI
qfD9/+OA83MAmI9OlX8Zw39DYy7QmOcS+xsMJwmN8q8EwKYQPjUvKVkMrkxh3P8wAXgzTfgUTTiY
ZAC6EORbn1duthZbgCNOgRBOHmb5up0mpvFvZuPbcapv42EYDribgc1Jz9YfOKTNHAgitlmcYCjM
B6RyOHknw39XKWwX53QVPJZitf9m5r+dgdwL+wFmMjwXoMUai/zxXvQFsozZjk+r2QTvDNnPN9Tl
tC+dzVjet7LKfoeF2+bPr8chrxT3NhD2cqCbPmTix1tienA7mOn4lK09a3HcNeM1aw9YG1he4yLD
UcGjobGMg8GSiPawxPd0lERg9bFzkwkAaXYUcV6NLzXP+lPQLAJEJeiNpxqknfh5CEBpkuCoth7A
T65WhEyjvkQ7UN2VBe6IUvTjR3OU9SWehPaAbyu7jdcxu3USHDg7O6nT49rhxM2SAeXnOFR3FsT/
X9Q53B7TwukfvTa5MaY12yuvrKOJGlqnzbKLG8dhsYvS3J7urGGqvm/21rzbbJV/tIyMkMOIywOb
fo1HupqjqakVQUOMlWLrrKM/G1AeaK/3ZkpRl3K0hyvPHJvbvvVBYXDFfjHKRJxKqav09EKduhWF
UugsQSxxZVrN18Gnqq3cqoWKb1s6hUbHXhv2vnNA0tz/mRUiUMVuSXtvYP9eFfKQPwPXctfhOq3b
/ODVHiULVMw4j4wU6xi+9qp+mnqv/TNHVvdHHhTWfYDxM42UMQTfch+daIiehESvstamoABothz6
2ccwDYOXPhVp6bNX1075jpjVJ9zG7HrtoUW9Winc8eivGy4AMDzq/uj6e/lGxTwny913KDvu0yUz
onjJ1/uUxGg/mEb/J5ro+dAsxnjwZylc0lBZfeurKj2mdfp17fN2l8BJXyWBP1HZYXPTaj/QOGkd
lzfgVNsfeNvEnY2X6trY0D+Ew2IWFC2aDbErsjw2QtFA9MvMvYhRSlN3th729poV10aeTN8SUOyn
wlzzcr8lm6z3YsyCS5pgQMYpv3ZjSdyq+tu6NKhK4oEJ2ovCgO5cxWJcwoJENhiwVXdxWx5F62tZ
SQWMS7yP2soxInSlMvTa8SoXvUOaPSbwgIaff4FyjLnY+2zHk72jUstKwTnZ3ceqtK5lOrx3F6XM
0Pc9h6HN7Fmwi2OIdKgwas5/LZUnDm4vxhtU9NvTSPVkoLnWfWopT/gOfz084zaO9x2az4hyn/do
SrL9/2fvzJbbtrau+yrfCyCFfgOXP0ESJCVRktX7BiXLFvp+o336f0COc2TasU/OdapSqVRsCQQI
bKy91pxjdtb8qHSNcdTnSN/o09weFTHPm8G1hxs6950Xam6/nXLzuhjyB2EEpb6LQTT15kqCzZpe
CjuGBRr0HW5ju4Pdmq0mp9LZgsPXWKdhnqJR0rsp9aastudzZ8imcZ+5KkZTL4Jepq4CBX/xfdoO
6NCYaHXtEHIhynrdTX2b3JqoxUKZrVDCOP1wKyYZbVytFeHaguQD1yxgnriyatVeudIpCn/oZ1s8
joqJLpchtQ7AyBkoBeJMmZxtm7RxbaIClIi00mEOP/SptSh4q7gPj3YN121V4t4ZrkIASI5BE7tu
ozM3UHqYieizrCe9AovHIJPCLdogj3f1+4RJg7WtQZqKz2KE/bOKJBLTQzrhOmxu0pw+LH58t02f
FEyBN26fx36jFizDZS6sXa/K7F4Ek7LIYvRgWg2dbRxgEVM3D3PP1MBSIte3pAHcSA/qc20crR0N
YFXgbJmAL+Szq93qUUnl3dbL/xaBHdxMUze82JSYzqqgbbQFhWbsywyQ7KozoeikXWbuq1YtDnjk
3Y3MO+YmeR0wEIHlVJ7Vpgm0TfRC29J/KpmdxOB7Kld6RauyEUVaRX85CNyPAPRy9rxKcTO3aOtX
VqF0MCn6Ib8eDbP6Qr3onPNBYnr7KJDAPLn5vEZkmEWbBk/KHvile5lZsf2c5RAwkOr2OFxakV8r
QyoAZ7K7LzyMO/yZpcj8FShhds/ecbzKaMihtJ/z8ibMI0xJLX1EjcUjZcOBu/bfKvC/agVrrsU7
/e9bwf8P80jRPrfv+8Bff+ZbGegSFW9BI3eRS+rLtPOvPrBLEK9Gk5UaXuC+tlzzP2WgTfQBikVI
ANRn9ILfTUgNUg80/jZ7mz9bxN9GwH/WSL/i3WM1/74QxG3FPygkhKaha/rBuInxQ2fC0Zl7K3Pg
qVpoJZpC9v6M0+qQhbW1Y2HC5VwOw/QZULE4t1IT5pejacOHsuxQ/7SV8pyJDNqWZbrHGcXZrc2M
hb1pZYOob01xjLK+/TAlfXybtxZE4K6P93loax/LKkBVmojkQK28wVlcf2IFTHaj4jQxZekwgi3q
qvkFgbzixQHNJl6gqX6DmCI9gBYpzgJhZH5nsN+C+nJRWjpt5SyARpHk0UHrW9CXcY5WNldsY60r
oTggigWhG2TjZVk5mV9ljns+tSEtMzAP+vWodC6U5lS90KYYNCe6v37Vl0a91QVDRq3Uw0fNjd2j
pqRX2gjtKdC1W4zC5VqzMZsUNZQ3ipXKeDWmCTVfPlHQaH1BYzRvJKRzzWRtR6KBwXpsAV7HnW9l
avV5YFy7NRpsFXXcMIPtyvSuNhMbL19mJn6Vj8kOSDbiXHOAISgmzZOa3j2UThwAa4mGa1nG84s7
DdMjgCzjGq3ptEMu1BxtIxmvLZuLgxAz3kIv7M5UlOCfcqMb13DaxLbqs94XWspphONIi7rIUNEP
AHtTs/usuMYqbqzJM9zqDEbC3kSLv+lwBSEzL4t1awUXeVrle8VR9nB10jVYE4qTvqn9uu6t1xC8
EQgqGZ9J2xx8tPTBXsc1f4V1eWbQqST0A2BrKBtjTrqzypyS+3CK3SdR23gTEctDGOQlXfVDfesG
Znwxq7Z6wXsOWSdv9PgBq1Z7nnRqdmOWZuVDfNHd1YB1Z2eNmUhWaWYY1/Mk4oswNOftJATESEoW
8QGrvMZMU9bOOm6NfmFrq1duw73CaIAOdjKb2UuHuucYkNiwAyZtnNmSggcEACw1R8SPNbaLYxFW
1jVcmnk3RhPsNKU3zvTBWqScZXiJaLu9TWbDZXbQZvtc6fZVESzcx8JyGJxU+hMtWPuipi+5xz9S
7ZIkg42Vw0HcDmZkXWbVcKZHg8ntWDc7hS5iF4XyOeqAtkBITbWNXgXiGRX1F6se8304VdBhp9za
l3VgboVD63oShX5vmOkLTdoqpAdn6k/CKW7L3pjv27aaIGoV6nUZ2UwUxgjJMYYy3K8LOeEY9Zql
0Uu262cwwMmVoJ8JPIVZ0wuwlMgv+mUMMcfZnROrudfTpd+ofZqfJSFf4mAYKAk6CJ4OuvUbYbQS
hhzblpVMtVuSs/YMM+1DCcinQN7mUdXktC+zJL3GN5p9sIJsZ0+DPNjBXOxh6MB7qboURo9rPNEv
jPcCifIWomC9Fi3VaVCMyQde9uaXGUKfZ6RJ5M0REPCkstJHtOzjHc1z5brS89LjCxXon6MU3DKU
sCulGbdDZtdnNRuAxHPdrSWT3A9aeL3QeTL4s9d9EPSPCkEYOLQM7TpRMQsUdIlaLxvU/lioffNi
yIlPYqrrQR2FD9Rw3PSZ1jHjQQXzKEntqGjhzFmMt3Mq0Q9P4eXclqmvjJK4gWmyhNf0o72wahD4
hsA5mKe1qEnKbhnYuP1dOE/s4rPUBXqFTIJlro2zFWxf9QwhRHUxFQF2C015TPS0cVZhyGA8zlwq
KbumQm8K22Nw8UCZq+4zFRoVEoN6pSdp+SlDu34WlJF7bcF027etNeYruMvyOpZKSkBA4VlIYZ5t
+PN+gurnSoU2L70Kmdaxd0rVc4J8zlaYDuwNWkD33uWtcaRBGT2wlYvP87n/6OLM3PFGnLFvtf2R
xnzMrTQk521iI6OfFPc878zmSiZBfZGoQw1WK85Ap+bVptTacKu5MBlnPao2VlsbD+mQ6ztbcpZN
4JTbaEz0L3BluosB0sezadTLywWz0WOUZ/Ed7r8+W1HWu1sjcUMfTiTcvykcPEULoitNo/7CDmGt
+rAeb9SOS19E1ryeJllt2lF3zpyFJbQeszK6NEQycKOhzXCVpd1cqd3sT6HR+QVg0n3qztVd1hES
QNuXAUgwX6W9YW6qHgANXmB1hl2nFCaA3XFr12V/1PpQP7hamH4EPsXgjD05cyletzGP+Bl0i2pH
jwlzZVo37lNq2/E6Lwb1MQtoTLAyRftA6utJt62ruUuUlwr54qHC3b4Fa9teanGR7S1TwQeAMPw6
mwbnLhycYAv6QL2J+hg2Yi+g0E7gj7cG2pFjM9WfCmBzL+rcsfx3jZwZa45m6EPd0NYz7dmV3ipn
VqHqoAaLJh6Rd5cDzsuVVnRQ5vM0Vq8XIQnv/iQJGedSiKySDqKzVxiuvK7DOtuVEY803VORpmyu
GuiIInDqV1xh6b7PIp1ewaCcx9CVoVPnV31fpDtpdU8gMukjlAupzmFn/imV9hOg6Wc16F5FNj9B
d/hQMADwcBkxqDHqfN8Av9tgg73VmVAfqkiIW+Zu+j0DiOKFHtD40AT8YF/YCrd6PCF5OlQhZ9Ed
qrqte+kjrsLrgxPMgorGnBFX5ibWS2nCvoyj8xFJALi4sXOuallP9mNrB68dYyEH+c7AF8e+Qqd7
Q7fMC0rVxyhVzX4OLusixjdUPlUsoNRebo/lJUi3NbOz/OAoaQPyKtHXFHnpmRZOxaFrYvFkTVb9
URVBmFwFY5SdicjSmlsAiFHgZ3Oasa8Aj4yNEjyAlXx2orFV7qw6GC3aNXihaWABAt/XIjbWhaLS
SWcuvO3t9oFt6LBqRsbRGPLBAobmAzSqYcd8BvNlLrsjf3PcuoyrPJDXh7gxzztXp3GjKqW1SsGv
32O1UHbUInfFzBQwgnVw4A2C20qJQxIUMs0LC206Imuqjw3f5mGWtIyieHhePDaHxrWVVWsqna8V
48SMcSm3YE10+CGN5iyO92mwJfkFs2kZyB0pGqaHmD32Wxqr3hSY1/kcteukVsL9bOIcJgghODS5
Hh+kSlaAlpH4RKDEOQ0QkN5IzT92hp15YBwnP677GNRh626QJqCzirNyMwRmxYgySnmRBRUMdL7m
XYfKjj6XnvvQq9RXswsoo6u0gqSN6M/QPjMDtp2HVu0K0b50pqhT6y6ogctKL66zGNfc29bk31b+
b1r56Ex/uYlbf8meh+fmy/tN3Nef+SbmoSsPK4wONh1zmvKLYudPmauw0Plgt3cWEMpXKeu3Vr5L
wjDaVtrfJmoffFX/aeUzAMCZzxbPtnQsN0wa/sEeDq7R93s4NomLvB2/BoCgZYt5Mg1KE+QNGqa9
3YQf8xFBZVGt7cqghTLSIPBG0eRyW9XTVVbq8xI4gD5CFS6NZLXasikr6F0Zs/YYxB1A0qJIbVA6
6vBllPYCDEQ74QTsSbJQXhWOsljpso+mgl3ZQHKHURL95GSopDyNLlx2LmK8C5BX3CRElJ2D35mP
WWLxBDsdEhBRtwE0QsiqB1tTU6b7zOkxIRF/EjX1irW2ORtrmk12TnKNMlqJP/Dh9JXR2NVezHGw
L+l4fyjc0DywC/yYiFp5jLOcUXJd2CsTx4bPghNuoIjQy6Klewnv1FnnY3vdO+FnS0k5SdAGK2z8
14zt0q3rptF6sgysCwh5fDVMXys2FFhgXajEhYoKCooxqMFaVtt65uhRr1/bxoiJS8gLAB7GqtPR
C2jOLY3BC1iixSoai5uhnrXzkXkutVnRUwMNy7/y83LKz02negxyYJmzJkfaZuFHtDL75ZW/WvYp
6ZR+rK1lT1qWN2OizE8pdtV1ZUTROnWqbtvBRPPimPJLuLejEWwCgSwUc8byEci+svjVBDUYvpiF
emmkirJFp0m/qHWze5LmzHttNJA3LCIe2OEGZFzaW+iY6lWkwq+eqyvQGjOcROUgsRY+lyavEBph
/SqKoWR7RpVtyOoBkz1Yu8CZHdSPsr6E8dg8mqlza7dxSSIMYwutnVhWA6i+s3C1nVvbDnETzl02
Vwp+NGO4A1EdHkzYGAK1wTKhcIPuRVFxbHqiVo1rSTf9mMd1RHyEHo0Oi209b7KouDEUbdwYDeLY
tV4aH9pMIrh0AgYfRmTjErS1VRL38TrKlB62/Vi7flMbVBBhpRHCEk8wOjXLwTbeA+PXtbE7C6lu
AVc0inUn8GyembmtfjQ58XXLXMXL4wS6rsW1LLea04B+MsZJPRsmOs37khIYRXYip1cCjWbFdxoi
F14nVwwXmd5gyAgLVCcZL1aU5VlInZxoN/8u9G8Zl79Z6C3LZWX++26d90zmIKbgGJfNf+SeX3/q
z6Uem8AfsDAI5F1YiEtX7q+lXtPJKlfRSjLMfVvueam8021qEA2XmGVE2W8T3W+OBhItQTaZwlG/
+h3+kW7zBAJnQVizYQmBMEViwKRzsW+8nziyoymruuvGIxo+eIhDgKC9NOAleKkY+msGSNMhGSmE
N6qaSvbEZn+Xmi31d+sW9cO7q/eTiat2ahHj05jkL+LOYXC0DLO//zS006vUjbqe3kWhHcOU3t+q
EyUZCWPPdnzVD2b3JFBgx6smd2Tt4YjEmQBdQZgMR0Xx2ZVSveR3RLDCs0y7Q6bpaP5kW8EXDbjD
uP31J9bpqb6XhyzXb8Hj4OpjLsFE+uRVacakPeA+lkfwJWG4toGw3PUm5diWfTjlaT+NWrKO2Weg
E7OhTU+pavh530waKRul/Eyh3GperFTWmnQf1mqZRwzGRGOlcA3KJLpKO8J6YMa3azTA7n0b1WcA
W6xxE7eKfRE3UZ/7vz6rH78GQXGCTBZ1qsYweTnpd1N2MSkw4aGXHqEUuvdliBqZ7h2b4VWFePeK
Hqp7UwVa9vjrw55Mv6mAF+QcE3Cde5F/LR/r3WEtdQzNqg2LY+HM2hEcRXckExHARxDd//pIJ6Ke
tyPRCYeMC7vXFc7JfVZhh5hrHA1HEvDMZ3hENEcD6Uz6Kq2ijVpDSvAMdUIDCK9lyH930yw3xTtN
EYfnRtEt1BdoMlgdTg4vhBHDqGKsvpTocC076znNls8AI6XdwFQvV5PKV+8PWf3WLi3FF0IZwNsg
C0KqZjQq+sOEwKREkKtiNJXOvNOZpi+V0ldrVZlzoCSkmjU7y7Dn7jfCiFOZwvL50QrpGp49Zg0M
Fb7/olS7swrLCpQLrQvy57gBx7eidy3pMtCgLsLDEMXpp9Bxia+ba8gBcJJjj6aIeJXMRktvikIB
1Trpv8T4zT/3Fhvkw6+/Ygylp1eZQQc3EZMSSmmezhP9ht3QMWwiaVxgxakC11lLN5r9BabkUrh0
HW73Wr3u88nqQPJG9MS0AsdPU/nZ4tFIszr/UBGyO6LwG8KHIcnLPdYUuapwutwRPeasA+zw6BQW
AwgBFJhBgqQtjkOFQ6RevCIhs19kfG8WEr2P8h0RVdkHPQmv2Fgb4yrrRH2U2E/kmxHFXjwpWjzp
rA1mN88rdXCS82zxr2BMMg/R4mmZ3+wtgxoBBuemi+mPLwaYYfHCaIsrZk7Gl6ol3q3Di79MC6Rg
CFh3NNh1/ZaKZwATJRSMNrSlgk9oR7HfxEWtfOwWT05VtVDXyajba7WbfY77yua5X3w88Zulp1/c
PRQp+FS4Dr5m6u5lPRB+Zg5NvdXerEEZ4yEy0AZIQ16/uIfy1sBHVLmXtH+xFsFMkDteNfrgQUxB
MyhF9jjmanSmN251YxkSj5KbKDoyzXx+duyy2dCWRxOOMDfcKtATn+FRDa+kymJ8mt9MUMWbIWpc
vFHG4pKa3gxTzeKdQiyS7wr+Kg7zxVqFqQqbVfJmuRLBwKT3zYhlLp4s482e1aDzDM3FsjUYuLfi
NyNXwp0kt4ZcDF6jIcZzm0yGLMBBXcs8XxFwRX7Y5yiIdH1+agdlXPIYXASxafmiT3kiKdE62XWV
epSpRBdJ3kc9+yTSyoBoz5ixa6Jn5Y0qFGOfTIaxeKmYPZFxpS5C4yh3QDoFAe9D9C5DvQFWGqpe
k0ktuIwY3xPWmE5iYO8xZq48t1tpcEcNAS3NAamvpWxtJUqCSxqEhh16Ne17bjgD1uq2yOLGXcEx
J8ViM6KmZSYN+gfEeoB7zCvbgJFX5HZDQA9bZGhGAqqCLc2pfPac2WLFLHTmOl4eNQqeNyr09qqN
FcAKZRg7r0rXI0Zeq6UuyTN1OudoYTUKDoUhpLASrxjbep52LZ66hvyvMBKwMdp+rnGstUW8nTI7
n3Zq26KRxmySoSKme5L5DWQsxeNr1R+UKp81ynQ7RYqb5qpySeKUgupdFsVDgtY+3xuNK5GJQ134
gPDdIK+QdBLtLBqiFomOiPRI+hgnquKGl7FxABavp9uu4hNsSonhYeNo40zfPJmq4SJ3iCTdKDwq
DWG3Wndo8Npka7Y+Ybfonvk6Y9FSnxRETM9fUCi5DCr4APkaRmBU7zWsWjvg6OyPyYOtjXVcxsF6
7oKUoIGhqVwgYtCiPQPyw0y2QzIrZ2ikzK1WBYQyotUW1UaDfFzuo1gbwk3qmhFeLv4eoiMUK9w+
IY74cYjJ0ZFjrHxsiECYwNXwHOlHtNwxAwGnNxXjdsoAqx7tymXsWADsubC6gldSCIGVH3DJJTK2
EN204gk2XxEdaoTu47YdrDk+Ayopb81Et56tMSBjxsFxYUC3GZlJtvaMCZTMl4SIZQOapgdtfxND
NHvKhoHKIgmT/qa17OETrF9j14shDDYOiHZi7+gTGFsrK2HaFU2vHYnzMszrVlrarSYJbVoN9E8d
hpaTYAii50m8a0ZdZ0TLrk+/jBXh3hdqvdycSVK3vshadEDjhLXEQ/3FdxMNBR+sBMatnfEGc++Z
SnF356ySzdrR3BG/YusG+lXSEFT6QXcQJ+9HMxm6CznKpfhkMHdlpYo9bkqmBMO+LOcZZZOey9lX
U7Gc/PLRB9YnPhdZHUfTKjiLrma2tIrSMp09N+15dKqMDvB1AfCNHLqOqiDkz1hTdVlEl7VmTsRH
GFWk8nWjmekucnwB7YqecU3yGvANYzMBrVkWDR4mjzNiASF3aqmTZZHfs8d2D2AWYjbWJPRwX4Cb
eR4KYpVWY4OIzJCj2p6FlLkJZmbM/zcObwu/LVTtWLth/QTCl9kxPJVYP5RO6HZnMJqJAZkaUZMX
B93Br3Qu65KGOL2kWWpdjV1LUk5NbyF9GDD9tjsS6PJXmFDLGkJfkm02jQLGRyC82y26SvdBUYN8
mw9ViArPZJmbmiH6EJeyPUNMnlhrS290YDWZZYoVwYPufQMLPNxkesFjMiuB4e7NotTqLzkL8oTD
jFtqMywr9iaxyKzakmLVb3jJDPWZ1nQ623o3kz1vWqNXKb3r5GPj9u6tMlGmH2ZXNtpnkoKndpVr
mugJIsX1sxlzbcmXHUAK7Cu+FqY7qWvDXux7eTFOIrtJenSEjmh3Zj72CB8GZFxeqmrtjEaA3f5F
YY/muSJVPABRXeT9WQg8MPIcq82jWyqR9rNKJDjh0SJu+1UatQP+7qF3at4CU32DnEKLH7WSAUm/
mqnAprtKGorLL2OYyjiQ6JGDElTDJ/y8dCsygVNqTytOu6Y9H8x+05GJsYnnxaYd6zIxrkZa+dYx
t6sl+xD3k31halB1vInqpt3geeFbG5wCMUYzi5y1o22zDX2fsVn3GXIif4a7yUc1x1Csp2BicEkD
264fBoCxt0mEf5XHIXbvudfz9qpwsbFuO71yQVblkQ3ytHvSGbI4GkrAXtxZhCMOmLtCaZJem0FO
rQNY6rzcuaM3VWzwbbJxwHcdGzJFOdlUkXFF0Gdm7wGEupzXOCrhRdoo1bDOWxLTGOLmnbzI0HSw
jQQCtm0jh37dMKrqfqpNnvsJKXWMGzwSF29V6b8t8990UgjURKj0i04K8a7N8+fyfR/l689866Oo
WFlNZvdMXNgyYYD9Tx9lgUYgNEJ8DU6EBjkbgW99FO0PFWH80uT4q53+rY9i/8G+gKQOG7GUISBP
/JOeuXm6pSN/AmG6y16Sw9HbXzYj7/auKoM1FYincobJu04wErquM3WPTe+aRXNI1Fwwj0yx6EaJ
j5IA8ey5wQo4bMKcQbCQK6uczIqWJRliqXFRKOyR6X2TRxaqCTFgqAZbv0sTOQZ+6sRWHJ9b4dAz
kZz5v0G3AyHHse5UCzXLDPugy7sxOtf6nBQoQpIdoWCTVVijesZE+cGgA8BaZAwZnjDEir36pBfN
Aru3ZVNNN6C70cZvHDMcxDXTvC5yL+MYmx4xaATJY8NSco8KgazxrGtmZUIvjYwUwm1JVfnvoOm/
UguC+uY++/unhm2HbOIX+X/l6/+x1+vyT993Ir/+/LehEzf8wqQkDe2rgZz2y7ehk/iD9xb9MbJz
vs6d/nqCDIfHxORmdQ26kKQB8Bh/e4KcPwCrENPAM2SRe8Mf/ZOpE+Or900Rhk70Qk08ETQhsbgv
Z/7+CSLuItUopdQdWDDgFq9o+S/HKdgny55nKHZ5rB6QxW5o5D9qKZMVwkXfXbyftB8XV/4PHwGj
F54PzllfaDHffYQSp0zlOKG6K5tJPQbm40QHo+3TTZEjdNaR+8u6IzYzLFZmRixwFfIwk2e7GfQn
E5vyHOEN5WWjUn/HpbOVLjxjQe20YCdMq18h0VhTqRBLXb2YyF7iEhFxEa2U9GOCrXj5z8k00fdP
dy34WjJiVq2ymSx3Z5ZyyclL7XPcssW0mlWSCVbEthvGWk3ZixvF/eSkvM80A9q7s8oNJAu6cRZ2
bG8B7V2bsl3WEezdjnLBQAEfIBaKTZueM/i+ZvLRbUaSinQFtYTtPmmGsmlD8YwuCKN7QjCgDdvW
JhG6hpocRZuuzNb9mHuUxR9g6N8m9UAeWQuNUFYfmZepfkw8CtsHwuuKTzPeFJmkXm0PmW/PfIxB
okg3yJLMCXvzSVhGcKYOL4UZrkO7a88Lthb4/skRtFsONm/j1LgMl5jZf1/J/81wY5Hp8gz+/eqy
5ZUcf35+/0r+82f+XFEc9Q9+hQpADr7E8t79zzvZEX+wyNjMT2gTskgsguNvc2zeySqgKBYUdMI6
Nse/VhQGIpbOCgSwiZ66jrf2n6woPzzNNm9iw0SGzL7aoA74/mkOqedmpyq7nU7Gu8SS7tLBMAnq
Pjc7qLcr4ruLc+TtcbF2I0zK767VTxaTk2Y2u9OFu0GlopLlx+znZC2p63B2+3mU/tDp/UZMuQ2e
WM9QS8b57n84FGgqZuymyaU7OVRjJL2m5Zb0mafGfqZrIJBblGs0nuv/4ay4lEsSElktNIm+v6az
BqqSFQp10jjG9MDmet1ImXpyFL9LhlqayO+a5G8XkMgF1VQNbgrgXt8fioFPl2YWF9CNAyY/k87G
uLNfx95eh0UAN6tkvL7YLDx6+OXXReFvvX/cgz85OIbG5S6my3VynhKZamBUUpJQZ9qLbybaFJpZ
/zO6H6doARIjeAWXNjFHpzTBFm9M29dBhxjKtKGM6kVLITjWot8kVQ526Nf3yclY5+1wC91PRzvC
bfKGcHlXo0K/0o1Ik50fTjYpdGnzRRj6qxOWOYPj/Mwm/fdr4fYPLiM4Mp2aHDujqf0gJAki5G6O
UXaLjhPwELtsviy33Pz6vJYv4/s7haPwviYfUaVYNpZH8d15IYSidqjTzjfinpQcRTnHt3w5aTpM
FTW3fnNOP7uK7492cmswwAxrchw6DIl4lAIcTWGfMxRIUian8MxWTZp++vUJngTaWG/fHDsMUjgY
JnJDnixlU5TazjDw2GmRbV4iRs/uQ7VD3FHO6MLKENVL/UGAw/LqzGw/21J1DpVl7LqwKf2+c/tN
N0J1agZRvYyjoewn23RXeiDrm7khQFZEoael9fybhUn78TGyCJnDx4qgSZAKuPz5u2/GaUMbxSKP
UUyeU7oyFxsS1B+r3ygK0EWAKiDF4HSvDa7eRkfy+VGdxQhrwamOUPQML6xC95L20J9v/b+9M62f
fjTW5+UJJ1jidMaZuCR90bWWDIQi4n4ja80kdaQlbssNMQztHfz1xFMH283WJfLGAwEQzTld8D5F
+YNmpVcL2hwtmfXE0q4MWrLroHBgNOjhRNWlN0fdnpX9DLhhjZ4Tj4VYQkxAgdx39GPvZe8Enktr
12tMRWyJvIkhxTUOtc54kGlD3JaSUTQFlotbg/ApM72jLwIjwZyM1WTM6bZBLwVlRF6Wrph3dQwf
bzJBY4xBFpyrpK0/KE3d+0mB1QW89Ws6GR8kwaeEPIcoW+1IXvKbi+2v79YfHxCIxhQGPPWmS4rE
yc1KuL3VWVR3ftxGRyXtIia46l6Lx9tuDqpN1+XaP34kOSLNPtSWy0bEPTmi24y9486p9Jsg2Gsw
ZYHUvbiFed4YjC5oyj3++gx/fLfDgWS1oamwQH1Ph/5t6PYkEXbST6asAv1mDvuQ4O6Noze/C3z6
8TZ18FjZOlp1ki1/SGkMOxRbAzoBn/QQ66xUam1fDp34zQX86VFM26FMoY3PNfz+OYVLrOQSFrqv
kNLbrGrhKjtGB87Vr6/bqdqEdYyzwcnlUC2SGW6dHCdlDKExYWB6NmrlmqlUsrXHHNlES46NGbTE
rBjc+PAwGDE6D3R5/dJM498tS8vk9/sXBjoc2kjWgoBGoXOy1azr0pyJdmh9gPFiMzBi2zJnkVtz
kLEDsWc29wiB3U2jll+ychAfUpkMfmip/QUBjphKUzDkv740+k8/E5N/FJegGKzTiiM0FYVkb6P1
ycwu9mpjbVy1o6eOh+gYYErxItFVTxmDBg8o+nTZLQHERK3CSnaKknFT9gWqf39MnXE9z8NHlPm6
V8eyuplIRFlVMrZ2FnEUh2LKjhh9fldc/PwE3oAJlPQ8/yeihkBr3HzCJeyb0fQhxDi97QYzvItY
xbyqFsk6wJ7u5cKWvLGa/MDY6tmJxW3b2O6+q4LAGyGMbphuuNflLMpbB6bADN3zYDhAiZgGTIDD
EoV3hczIgCFh/tdfgbZ87T/cFu/O4OTuHGTGBy4nxKdKEh6C2S0O0hqLdaKoaxk3LPIdLbkkUfdG
iVSyrbBS/fojGD+9C4B10M8E2w114vsH0ZlYS9AjtH6iRLICLOZYnyirroTZ0mhz1c9l1o8PghzM
F5QxsutDLyl1BJwkoeMmabe6isW4sRmMEHww5Cuhd5UXcUAf4WvimUmofZkKTWOpFPil0o1Fttna
VtyHykmandZb6rliadluLstn2Gk39sSBQvMNSeu21m+u+Y+lm2OzG0S9DBAeEvTJJUfNTNQEcDe/
TrKHIvBFn2RrZcYdBo7K+E2d+JNl26bkZudJeBy14smOos1SGyCR1vo0cF5dZEW8tdHDmkx0f3Ok
5Ted3EkcaRGFmbRE1NPCHr5GV4nA4k5qwttUM8IHss2WtunEboIYRIYrqq04B4IffwcR+cnb11bh
aIgFXLLAH7+/g2SIATdIVJrFYnpC03Q1inpJDXvNhPzEltde//qWfas9fzhXi0a6RmooVP+Tr9Dt
lXaMY25ZtuHFh86g7pkCYz0VqMIJFfzCLO+2jLNxHU4VxY0JdKxvwwa36fybp+enNxODAN4stK9/
QFDGnewtIoxaf3BKSQKWQLyNGIN0kjL0rCh5/fWZ/+SliQ+bUQSNQgvIzvJx3hW3tpvAZiDx1Z+m
BmodqbjeTNDRb/aIP72+Gp0M7iQur+mcLAlJq4Wlhi7OZ49MEFM/RrhryZm3A3yxA7oaL2R2vCY2
DPV0EMKfxsyFgkM5m2f7d2vkj5tyBHPsCtmUo0C1Tp/XYQJ3AfqeD9ODBkPFxfCsmS+mfgq9MNcU
r2rzwo+E1Fdl2qm/eaxOhWdL/cC6aHOxqdsR1Z7ca/AymGEXauNPmhl9qgSKarCCobxsY81CA2WX
tu2VHb8ArAIMxFVv15m1ZoICYQN6d5R6AzFnF31kQEDTpew0zwqt9vOv74yfLDRQF8ny4NGnzjkN
s40UJ56swq59ewyabWcybDbbGjZEYMW/uSQ/ORTjWlO4iPIQBJ/2fuJEa6ua6bsv5yB/NY1JXM8F
yeEQIdX/4bSoQQkrsZeW2g+rWgX2UVaOWftY4ptrSAf2tpxEcEZQG13EvxqNV19Xj/fQtZ8sYhyJ
tgglIvrC032jPuMzKzuOFGMDWQf4T27AhYNXUVtEcf+fvfNarhtJs/UTYQIuYW63N7SbFEXqBkGJ
IrxNuMTTny93VfeU1H26YuZ6uiPUqmpyGyCR+Zv1f2suKZHXifqb7ePfXkryawhbuNrSM/z1eY5j
s0IhKNo9wgngoMBiqJuX9qYzbfk3b0XT8l9PCCINk4YhLUOHHevXNwtytx7ixWKJuJ2JwbFiAhDa
ujst+ElGVbH2OmlvPGLyYt0642TsyByHebsgqSmZCBc8XKlDjfEYSVW82MzaJ5sOm7xhQ+veY44u
apN3RiSN2xzajwQfWmiuCWZ7DKvwlZy179W0VsJRTNZuQpGrzldACugpf9miHU0y+g2J9ewNNrKq
woWWs8MDcfa2TOwn9ms4gWn66WUUS+JVQwaTnEEnOdGmS/Mu+SKL2lLHAnM5sUedVOLmYzbWqVzo
x+/lkI/yTpRA+27dflDRoydRFe34Z2NC+tHJHKyqG+Z49SCNiW8Dv9LzjsKp8QATbfE04tLMjF1l
1AccWdGJq7izu1WYpC+l9BwXIQEC0yPDhTFQ1AErsZ3KUxVvywaR3k02kk4C7A0b+hFSTiHcp1Go
eVOPCN7OpYFSgLpD2dibphQ6uErBK7/76CpodUb9vF4CsIBPjUBjBHReZuphivzxqUrdrt8qow39
C+asQbyFwRMPR4LYedcGc5gCkYyRVNLtXZa1lFm4r2AH19si0uU/07DpGrVSBF+ypC3Wc1HWzlq6
ycjcCQpGCJjDI3Xe3YBq9mvU2MVrYQTmpcdpbxUB8D8YGr3ktOH9UKhd1crdDND1EvkUUTHa3CKq
T/e2m0+4puT0tYbx5IxqgtEq37McZy8x2ADQs9nZofn6cB1j2tJxAunodv7eY1h9G7qpt3fDpQZx
6y4YOIXxWTKx+N3vEWugmoTl5Y/vS+uB5XE04Z6pSpEWL8xCbD1m/R9EWHZbC3jPAy3oZc0Ir3UO
yiK5RbnJHLyPoFam0cu8OGIvDOsxTRGf0x2MjlHo5us5yweCCoZ7Ck6JjZT+8pgX87Ht3X6VLkrw
R36fU12aJ7c75fNsbxYzb7dzj/dclkQj4w1ABCYn2TDLEzxEgXtBTTVvrSlIdqA0GRxnZmcT2cre
L4Sulygumm+QUM2bKvGBHvSttwGy1X16RgtTp0d3HVCw3jNdJY5dgfDEh6t2xMjRPkqFbRRFihPT
QDt8qyzY/Oq1RLf1WqXRwRfuUzqoV7RztBLNkELdEL2WsJM6nsAyOI6Dz6ys0aINFMYzKoLoJCMn
3WDpGGzNzDW4D+2ycrNw2STkDRfMI8eHNu6CixxoM06OvOlV5DNTref/jeqnbKfmEDh9esBkDGls
GYyfruwHNKywkiCejmm/KKTNbcWECI1Es0OUV6dhD3QPM8eVzeL5WjKJOG98bGFyDlM2Cfhf0xuD
bfkd/sUp5REGf4PcOgKrUwgl+5qZsCU485d6O/NAbKM/6GrBH6w1YFSavKbsCGO2zYIW+82wnB1Y
MWSqBsKyZu9rjtvsw88/OHlhD5sy6PBZUzX97RvD8ACo5n7QxatCjcI4UZ41JUXaFl1gx5WCC1EV
myUox+eEqv6DXWSYDJRVnh6nDK8HgSD3zprsYAfKfFpWQB7mU5JK87tnRsST1Hebrb+YxbnhkP3R
YwLvQYuNGRSYROownCi9J3fMo8+Q4j44vgpO4OoKI19UMH+hz1R+dk0H1EKV0vqGQhKy29CIe/Bi
zRuSzWmDQlHteyKW5wAIw9soeR1lFMgLe7s9LdpmPZ0r98h4gfxKFU5PGcpk0Zp2VkLihO0rfrrt
j7Zx810+G+2r39rpIUPdURxh2uS7FFnWV4QayMZ9ODwbLxJlvxkYiS9WhW0INGpgmWPPE+uMgOuI
UhEwAyXkLVlp2O1y8qbyUDaMLOCGGI8vbTRpbaxgXnEVxhpYWpsukOSS1iBIkqTQa9CYTiBbkie0
MsWq9tHd7TDBaowXFJV8RV+P/pxje+Gjevn4MtrzMN1ijRvfpwEcFXB7y20NEvzGTVxeFdrY3jVT
72nsbbGsiETak9ckyT1CteYbpTt7S+FM3Mcdj+q2qstltwxzvsN82i33jCDF90XRjDi6CkAoPEQt
DxV3lyJ8e8pR5dz78LS/d2PcPbpLZz3LlOudZjk8E1SF+wCP0wMEOnU2WJqPjeia70JnmOvKWxrA
bW2WQh4W6QHABS9rMDljdW57amC/3yyjbL73qulex4Truvh++6O2YgZWlyHhsqIGjE4x1Qh08L38
CDGqvHeX1pggtYTx/YwCqCHexZ/jA3Gxy6BlY0+OS0d9siJ1Y3EsN5sJL9O1AR2/ZUgwwSEmGIYI
OHNtWs+NpWAIijr60ngJ1DYx1N+8GJA62J8lQQawRNYKTqH8EANA5hgXXBiRZrSJUXKf9Wz7AROf
+UtgZOyLcZQeHM1+b0wjvh8YyFyQG2GSDNQxoGPhtMWxy7U0uAexyEBUDmw8KXt+AMCzBohMRb/J
lgZRw8JzThmrkl8hlajPwB/lhx+7Yh1FqjhaXa9X+YBdBT0XWzylZTK+II8YcASu+ZCFMPNL0HfN
u5Ml3pMRLgBlmmpK7vHkrPBwQZD1WrTL/BB4cngxoftdUn27bdAeNwLy9qV1R94oN9Qu9H0tQzbg
cLiSqxZkiXowY0N9mkudAlRByssgcRBd0B67x9ZMAIU7E69YL/mFkH3+Epp0ZJYJjfUJ4qZMtkaZ
qE8fqF21jgbMQlbUW2S3ggQB4dAzaoToYB5L6FSGF13chJRr1QyyVcdyHL2E785KWoy2Y+v1XFYa
e1ZyD8CtttaltdQPhpNRxB1Vwb02MRUfj55TB9U6lP1nzbw1U2lmma3bcmo/YXFZL26MNnKcpPUT
ZwEGY3j02kd2i+WztrOmW0O/gz7YZWL4iTZzEdwzRrKNpuGyeJzkcm9OudWtNE/1ebEL4xL2JruZ
70FVbIL2EWdxCv+t3dz1o2reZqgrj1YfxPc4v6X7PoQ6A0GZmQeZaG1nwPNdYUTztWUc2XzsjECy
x9e5xg4hX/8kovZvyYmjXTNEHZsYwAfqpr2DMXvkBN8WGfR3UdnE+xFjzYPrldwajs0bp3NzOIB+
nD54rmx2DILJL10zIrcG7NzHNf9KNk2zicbG+S7CWOzcBvF44yKKt52Z2ejR8fYW12tFR9Pd5Oiz
mhXTJepild38QBCC7y/uRC92EbswcOonBHO38E4A1ptmSi7TdZuJ2RbMHYOTOSTYjZdNx9vm3r05
IQ5n8IF9w1lor5upcTvjRXFfKRE9eZFdH8M5HWI23XKBfEKzsYUKcBRpfxqVKjYpz+atGU/dDfyt
Cqg9SiFCfULAkPYfJdT3UDB3kPvVfMnhM32M+OO0qWmxpTEmuTiy3VaeBYW+d8/znLlfibdNdDlz
/T2cdJ+pxtSIyvKxjWqfbllCQDpmtfoazFN8Matk2uGofPDqot2EE/SNVYrzQzAt79T/yre8ZHac
M4eLBDI2ZqMnw1n7SrnJOstzecwN01mNkcEMZ+kCaUcEf04sTUHE0OYBJw/MfrNMPg2t4bHVhfFl
wAQPq8/IfxjQSq8oTKMjwlDnnfkH74UJmOKQpv7LjARzT7k0IQ4klFuVek67TqfkNg0o3NSWfYyg
AnxPzGjajYFh7oH4AERMIYlOIw+jbBIcfXJKhbFS3pngwv2auWKPv32943FiA64zstPYYyA8xHTn
c8wH++vcuNZdWIYLqoXSfW4gB61nYtidYO86l5EsXizh+49q5C6JkcHanU9cuOr6jvFPAGE/F1pN
9rrBavyuzVgG4HXiFI5BBXKuacDBuWUm1zNodSZ2GDdaGNMffI+AHl7vO45UmBsgn+vhaoGUdA1Y
AZDbFtP+2jOds+NR3KGixlqBHhsBmT/cla6IvqBPJ8xwR7gnvolzS9Cnl8Dslk1eOsFZKjgBkZls
E1Hkq9zpxH3ZCOw8kym0aFoUy1GpWgOTDY6dEqwMDxxE4SaeM6ZynASzlYzRqRUGyaSlBVhcOPn1
NN6GUZ+9lrbr7YVFAZ7SGkyZdmkoaQypMT+EkdPeKIrZ2upixJ4djijgPvhqFwHXtcv8+RCN/XrE
tPkWcWt9lhUKOOnWYFVp8GBWInt0sZlaeTI7WLMRvob0TMlz3ru60vNLYlm3+G7p4coEVtHYW69M
jHTH2va/W4v3M+rq9hsRa/GtkMwEZijkvuBfbuyccYi3vT+Uj8ojYilgKtP0DvtlHc9MuxEOzQeG
VMb0ZDj15G5G35T+wc8tpmAw2a3vjSnW40LKr+8p3wAutYMM+POA7fPCGhUZRtBZ9Wi3QfkINCgv
VqliA82Sqf8opA3jWWbJRxuZC54bBi/YogI4iS6rn+DJB9NrR8TDfUtJclDbF5wShucciybgRAnx
hOa0pHa2FBaDCvgBOMc6Su1n4mMy07xM3FOcz/KjzBlcloOkiCAVHOfc1RRWufTRN1NmFlBjLfOv
XQZjZDtH32CEkYS7UWqE62aJ5AcAV3DdNoplCA65qJ6KdmZjkMk81Ts/7sd654YTFQ00zCyPBP9q
cDgVo3EJhFym+OI6+iYswe+EzVx0Gx/ysti4lckyqhzV55tR8ikZ90AutalQafkkMTNvmqVuJc/p
InryRrMaLVDNzQRSleCVV14MyFdHF3vzYJO4uBjvDaVDgJ4OKbPocxneZInp4urdATpcFxHGfwx4
ctSti3mIvo3dmKDTHFLm9ZjRArE6DLzr0DoMfE/g2L/9cTHFaMTDyqE9icGG1NbrvrXA3CKfqPdO
KOK10zJiuqYWxKVnBLF6EujHqn2RZpR7UBakJJj5jDmeRRXo3m7FbO16sYiz6vr6SUwoKriF9FsB
VrcaGesL6iFdY+bZWaJiGPclfOzkFieS8XP0qI2uBptB3FvPsJLnXI02vEgG57CNw6PbD1t8d5rA
fGYGRCokpi4zh+7Alz7Yo8lnJCrnU6dVxM3z1FwZ9P8wMV5zT3h2qf0nakNdhqs4Gj0/v1S2/EjJ
XjBgnoiIlRzlz5SZzGIfDh2zWkMIGIMJqhQTv8Lk+VlN3M7lUFH/O00MvwOKrHsiOpG4TXYE0E4R
paO3AhayTUXHo+6ScHMIc36ty8HUFoU4R5Vre2FM/z4ZHROAACFkAcGwx8zDTr5YGdaMbVGbJ3rS
3WEqB6yD4mDGfCJPX5Ylmb5MNo4U13rn/42F/M1YCC0Llz7xP0vD/+KK8PVdJimRW139VYb656/9
YzTEQtlOh4R0FJW61oH8U9huoSj1EZMjxLQp9/5jKoR5EeSZKM51QwXBGB/hT027K/4LaK3lIE4F
lovbwv+IrvFrRdlFZMBAdqg5TmjfbKZTfi3yLvXSDoYcPMyn4Kqv4fUNj13B9Mdqnlr57S8X5t/U
zH/tOV7fDLUtGn40cCjEfu+NxAJvIz/p3cfEIMSu3Np+Vv0YvuRp33krzyYgjxGQvocjfd7/xVtj
UaIbEOipfu+EpUZuzT1NqsfrGVLh8x5uCdiYkfMHz3rG4JwDTpqdPi8ivXP957f/te+nvzkie2TG
GlbFjfv97W0njaswK5xHmE15CtRyZOLR7IelOZGG8XYzc9N/05b7TZL355uyVOg20i6gJfbrva0A
rQ5xE9qPTKjZz5VD9mKXHtNoPkLFl6YX1ClSvbkN1kCClPRD/+E1eKwWhsd1aIH47Rs/pl4rDV1b
W5bFfaf5xeBmJEbTOo9NxJGBny7T1LKxShxAi8px/qYB/2un5Y+v4SHPRqKMjtv5XQoTTFSpZuae
H+GHslY0y3wugNDvAqj/z9f4ac7/tkH2axvxz3cNeTyg2PDGv7daPODq2Sw6+KbWaD1XnJ/UfKvk
08xIPBUH4UW4jXWHCItSo0qGdP+fV8y/PpjY+AZacWuGrJvfn5UxDLVgdLbg22Bhm+oHRoVk1fHY
Wn/jev+b5un6XR08dUCN0NHy/0XHHCm/r0xzsB5dYoKL0SRMzY+phRqA2Wb5Meeu+86cpX46dRjQ
+Hom2iCMfcjyxPib2/3vvjiKTHZLXBqdf1m1tmvUYQs98HHoWx4S14+KGsfa0tQEiDz8Xzwkvh7K
u/7XZ7Ln14eEcRdSWGe0HzvZE4aphDDWjef6PPhmfS47SibOKGHkM8MPXrYA+1KO4RxDbbUodVnZ
Up8Nb5wvcMNnWhf0h2/6HBti7EnmhyQZaTdUKtMhRFDN0ylMzKHY/ee1cu3W/rfA4XoDfeJDaHgc
FXTrflOLZUUcDYEKrccIXUW7W/yuO1zXzdyXzVvXkRwWwcSWq7iAZYAHQJwC3yU0hqDXqJKIPgVx
XuyXaSFUtSJqakFnzpf//Dn/zS6I8Ap9AIp5HwHWbx/TmO1h9CLXeiQq5oJcL7PVdM2bZUbWc1t0
f7ey9Qn6F5ULY2SoLV3AxAwECDOwfn/Hso/tzMyVfJwapz6LvhTvUTjrP5yMnJzewEPneBJr4TRi
HBkDUPpo06RCuh05gbpTqf7DqUdWuskOgH8dNSNqmTeuXhPXSyQ5NdDfpwxtyNGvzwqaDmX+lOq3
zxda1FCf//Nl5Bv8/rX4JtxnZkLhYWmZwa+Ldgny0G/pFD7WrJJ12KgF62jfyO5bp1D9oRqTcSI3
xLV5YwujgG04llGyC5MYD5uC1wYJOje48GUMfpiavjJqvPEhodxorSuYqtpQUETLBsZoCMYUidwX
8qEYzQrdo241xSoRa6qrIJ9QufBkZHIathwBtA3zrKAfg8f341D1CY6JZXZjl0F9N2aR326CusMP
mq6g8QoTIb+3alX8MHNJA5c4gLquWsgN1TwmH4qRU+/Uq6TapKAM6pMZitJZtU7WPFDIrEuMhemx
avCtuRFwrlrm0H2jeRmqIkOyHfn+Uxi2iUkqz2DaqrPHFji4iDs8v2FiUTfs7eB7axRdsK5K2ecH
4m6UIe0Aevlotyo1jhGDAzd2TDl3RRnupGWwT2oakZv5eJl0GFeQ+6ygPVZi3Uo7T8jPYb7ACS+L
DrgBAp9NkE3hS5wMHLuYRZ59NfDIebUKt22ZMPlPaBBufatnLh0TJfEuaSGm6ytkihCQjXhsOAUk
+XRM6UiSdkZOZawDCWpjBb6r8G8C2oUDJ7OVoEzHEXEw/eaEr3mmbqmttjfGjD5qF6u6JI2CyBoc
3ThN7sY87H8E8C+hbNuJucflqNuEThnfdbbb7TpoxHVbN2+TaS6vlgzSkz2i39QimO+KJtlapBpa
EdrRzqYP961EgffK3ItYtbQ6Plgo888YDizZFECpjTlwe9YJeok9CbfYlJaPJ2IZlybDgKDLwRwq
g1Fd5FEfbmt661mkcfNsYBSdn0eam7l7qqoiLJ/9EWYwWPmkULW/AQtEBWfVKzRBHhUNAQ+D/7Xs
iYRxnbspGSOVCIMC+4Z2X9i8GsnoOXzcPKuYpqfRFOwMUwc/i5gvdY7JD0X1sT6bMfPU7PYGFK5g
0rSQYmrUqoyj4stsSO6YinoOBaVItkeffsYK66Z0nypWJR0GBj9op7e8Rmj5zVuIboCmvqW1dmlW
49JkQhWdQnJW7bHLrc9HtuzUjR8HP1j69cIgxHskpglwo0m82hdUQrJyEu8z+s+XySZHlUviApn3
2HiwCr3x3TLclh2IBXTSCfCRstQu8MAa+XBkHPiy+HH0MniMlOWqrM95RSuvNYX+oboIb/p+ZH9m
O4sics4Q+bNl6UZITP4v0RkQ+Nimyb/AWBTVAl0U972zOamB/zr8REfn8m6oWrYYBpeCm7ilKBFS
VL0w6MChnhrsqNc9khguuIkEh6ifgfeP6kB+tKG+lGGHfZqUA3+9ftpyGKizOK07P9SEnTYV1VQ9
tNdYJC/QqNxXZd4d4hiQybBwR0Yq4mdlT9bzCCl2a9vgQ4aUdMPRHVW6hhzP/UxbQenoUdlce6tU
fCkeSd4pT2jqpDWLIdN/A4cHyCTGnOBo5qN4DwpO0VCHR03BaXtlj2QUHp31nEp1uQYKS97C9sAt
yXu3Z+L7TBbc2pYPA0A9Q7dQ+FwLZJJYFRjmHZ0ZY+3VkXlHlxNQBMuIe3ft/1Z1y8Ej6+4gIz6R
iXqyXdc1gi2BN/VbRPktxQvTxnogQvH57slFVzHwlwJoLTs++cjv0KCoJzgUrdFRYrgGOIhcQvQW
GcWya/Lj6NBHZaEm4QgmNdauQZdw5Tfe4EKSV8FNUgr3PfEdwDscO3zAxoZ6hadmNWVb0DHR98JI
ePPq+ghZkQCMM86dDoM4efpNNz0G7iQ/gMVxj/BCIbjjH8PY4gCuXMHeVutUJU9oMliKdg3bgAMk
1p9g7Tn+ka9Tnx2qgpdUDQoAQVLwaccBK7lp4sTt9fIUVWHdmXHGyQTxiVfORsJVFyrScNtgJZkc
SjhfRGkenmIr+ongXQL+c2NHggXcuznXrLeC8AXQlP+c5QHaxb410z3T5qyRIinEe1JOXNMZnCkp
gN4EcNuYL9SduSpFnoY3nhLOsQ15whpPv305AfXJ9FMPDwtDNquuzxQKuwPhfnugMcRdTW3AvQUH
OddhIgSFrhK9GAhLYALBwumCnucV/k+5tdPFoGYveOK7TvJJrivRnRHcnaeULUDguIJepCvYfFxG
wuRDOEcQfoJa36Csddma7DpqD2VnhS/IKWYcv0lH8VL1eoIiOmnEQPYUl0/KzATdysx6tg0s6tZh
RhrizoH1PDkapuXYysKSBKE0New0bN68uNFQH2uiHq6/IScRMbL02IE6hnr314R3mYwGVpPDIxqT
oqZs3ThhkdI+U420nmsmXJxtr6O0BSITpht6dV6PTbXARkJHBoUM2RLffRFNeFPZAUqDwS43HR3I
y/Wq0Tubw002WcWy6fTHSTy+RZ7Sf2kG+FrrKonDG1jFPFaLQhvmOwtgKGxtMeSVMdtRmvNwMUvL
7pjIDk9dqHAznjd5NF/AAnsOXXwfEnWK4e1WhEMhLjPkfrrskws4yehM8e7Oemfhp4E9zXRpiwL/
obytjXrL0OBUnMrR47cL7M/bJ8u0J5ZIlHOhF72uUqz72PtmOzP2dWyxyROKxDolhwe3YEXOmrhe
gD/2Ip24j3TX364baxf7nDjXtRvFM8fa3DfdYcYs9nvHMfR4XZ+ujT9DRiFgP1bwZW6xRWeJBObQ
HXAbHk9JrDDR+GNBlFMZfDY+9dk12Cg8WVBXoTBpgEFBLni+rgpvznkocjuy7jxK73tL01Kzayk1
l0jJ1l6FVdmqFxU7kVoYGUEBQhGiE1g0rlL9hYypZPXhv1OsO8B9iJgJhOhMMs59R2e1O7DkrGeR
YC25gSrMk+VHLScM0msHs2sWDf7Z7PZOat0zT7Q8kqmzqE1Ddw76iU37ugO6eQ+MrY58LjYldH18
QwGIV44/8djoAwghTOwgP2vABshVHXdjtKM1Shu4GvSnzYaex8xpNVAsbtR8QUPfeSv6Ghh/4E38
EouYm4/Ijtk7SrO9scncbrZWHbHQ8jRaQTofGJSAoMW4EeisK4Grw0MmJmnseYc4rVntphUt3TNu
DwQhMSCnF3NCYFI1s/6+fkjzcbD9J/oQ5T3Tyj8SIzKYLMvkQRStZkbx7IATyz5jR9ZMXbQMF3ik
1Gt8nniAZ45HWlycSFpgte4peYZEKMrDEAIuEmIObmgtpmXeG0OG5KliFGSF4RFzukAWjmmDhbPj
SgtUbC3KI5n9jC9MU6l10TTVbVQ79WeIX0i+8+yZzZAgk+aatPtgiyapN0+t3vxPGQJxaGMJ1kL4
n6CStwvcOjQD77miyjYwPxpNxlOc2dwe7Mj5sw0tLpIjEExQAQS67kxsOBC3EKmMxDilDunaJKCj
TI+SwfDWWA8gVc/XRDkv2GUnJ9SMMxBX0crs+HgR2O6X3K6JD9xo4pPO18MkSti3F5HW+c+aGJPT
JWzCLcZWztEy6KlHQcQKuiaGsRlXzYlaf8OW17On1d6MFJl6Wnfwsfm4ScG5H6cmBCM8i/DFoufw
YS84N3sYPuJjpHF2lWdzfnbaJ3UoY3arxaPbNfLOMNTZIlH4674YB+ZWtXQD7ELHm5olelNCFy03
UUP5aprdBpY6Pe26Z9/rWh6hvmDxpJGRn/Co2KGr4XMDPuUEIrdLDrZI0p/uSI/vLJqBJ+7KsgPJ
Ft4g/9QRRkuNRLfmyrwK3KOP5Mw/krDN/UGS36wQ8nRadTrs6FrYAblKL97NfEGhElj1mW/MrkSd
h0viZwbHRhTZZBKlx8HijcpD/WZ6mwXl3rGhcXTXLbHeDq4hswDW7sX2jNitKk3AJyXqRU/1NlaQ
Q/KcIEP+MicYUSauSr80A9PHkieE3ZlsZ9lxIDKf6HulidO62xgPHY3Iea3HqYKt0znzwY6F8WNo
HPGRhQNcRKLKTwwVJeH2VMQr4ir7bDUoLS2Csn1BceVVD5cDEI0isP5tW2XtFmFeexLOnN6lPiZU
cealX8umj5/omo3zegD9tsFO19yrQKi70GmiLwlu8z9QvfFKOMmkkkgZ5eoDDXYy1gLZhLXGwR6n
AOBv3tu1rPB/HZ6/6fBYpCoUUP7/HZ79z7qLf8UW/fk7/00Z0U4UIWPkuoUCA+yf7Z1A/BcFXMSn
Pl0HTaTg//oHZYRi1Z89HYyuGWl1oYkwhM7Mp/0/gorABftr1UtQdqF4wYvR1HFdMipdFfvL2E9o
11Ap66A4OEH8NuXJvOolnWbGwF4rw3vqcKKptLI3KK1XRCvWbvDVTiL+7bUKGN2WfXRw8DtKrRGu
rEkcQ60bhjjUbHytJaZp032qCM5FrZXGJG2M5Gn1MUOD5sW4KpK1NtkpOEmaIE13kVHN2yH2L3hv
BA/TkmLo0JfnakonXm3QosC23UrDxrZJ66GRLa/bsbxX0harRmumM8TTnVZRC1KgTe1P/tpS0/Bs
pyFML627TrQC20WKPWlNtuzjr55bpsSv6LV9rdzutYY702puU+u6LU8ipzW89gGx1tZF/D0gAh+0
GlxpXXiJQByH0Ww1Mt2w6bR6PNU68lwryh2tLW+KFhGI1pt3Wnk+aQ365KKDxc3io9f6dI7kCCkh
mnVkK+82LSctxD6hBQAfmXKoZ1rrvnDabrmrq0nr4MtW7nqE8fRV7iOtlB+Mdj40Dqrr2a+tS6gV
9b3W1jN5vSvD6RE7jfKSU9i/SYugG1YZM4s50r3itmuceNrawUgfuWrz1wFN4COjmFS1pdGvHYea
9KqJx+6pdYzoyXYtcXZzhWrBKAXZdO+19JWb9K6ri+k1Cik2kNGTFZVOjmNSPSDNrdE1JyO7q5w4
tyCTB4/+NNHJLhwimMKGK9k7QfPmpxkaBMqSxUuVV+LMaR/uTU6sO7e6ajosHRzEZtPdEAwGG9CJ
FhcvtAeMdgcUotJuqlMnKXLjA4ebLQBrdEhtUPktjnn5BFK2BlluUpY6K0ZadvbkZ998m1xxM0cx
nrY2udSVXxw4Ubmdy7R+wvzRunM8giNX9/gRNGXfmiYiYKNegygh5cjalRnGj9dERIkxvRugqlar
IXZn+KDUjJapJODodYoiAHxsujagWmQ6xQumveb3jojtaMBKztYxuLQDyAt+hqjpgQtorBk9IHwB
PkYaVAswDj0vSaSjho1ZxerBjlmaYohUfhBy5Mu3KlYX3Ef5jGVNWgUhCA0RbLB87WC4u8XhkxfE
YiVpt1cvXzXiQn/tBSQ8f/vUoxkE5AJNY0S1AqvqBGPixqrSO9UiBYX4PO6twWl+ihnFYDTUzf31
k2XwV4LdOOhwq7Bt/zFe6P8gZBDe2omS4JHYn9q49u0ttBSnEtXwLDN3gtkHsHKd6i9+lSIypdd/
8eeSHyyizD6KkU1kA4hFbc1QAoSY3OzbdaVRWOXdFoAGw8pSKNKuHsa4z9X3xE4oWSjWoGJHQvuC
IMf+OlV6UqUvXf8RTzT3WOs0zUK1s+k6dGcUcn330IzcVGq81ckodSXOjqZmV8Ah/+j9JMXDsPbu
A8tT5zay7EtkZsFlao1ym7AiMWYLRfQttFFCTwInYpx1cKc3xoB39BXhVxEnxhOddSxlPXRNGLuF
+xqTlu31bpE+1U9prCgSyDyq+rUFZ2NdA5G7UXRNbqxWutHKC/AsYnyClx8mRhf9YmbVL/zBlM9b
gKh7bbc1LZxsuZMVdVy8jujkP48taqxR1N8qGLpx6dEeCG7tfkC5GT8ko4mnUU/xI+s+xRSeQ6em
ZofmqbL9yywd9GHJvveWl7iT3kaYc3DjMcLBeIDYkret7EbV68Cu6kvPOTasbAdyjpVa3gV9yxdp
ZTp2Yw/PrSDeeH7jrC0fvkVaqruULHyas42M6pNT+dEDEeV8b5HT7oI6Zh5nCrxk79V5tsIe093i
s4FslsnBwzhi19MHeZtsDDC3VTyvYQj/bCuqsy1G0OdsGeS2skvr6NjiR2fRAQnEI8ckvvTj4KA8
iqM3I7ZfpRH8oB+DmWMFT7wYi5555wrUS+moDdJIhIJwe8d143n100Ara40T1PJRjgJBDp0hPVm6
a/r5qcqG5hT6OVLPPlkLsXCDU8/aze1AYWVSOdQu64unkGUhSzrmsyqPMIudw8QmvDGDoYFkl5Nq
hJjpxQsmeHX91poDxfyqNm9w4PBPHQuf+RSPzsYYvZlW2VIox1TQUp+Oai5NGvg/UxuVM/xh85uP
LHtj5flzTw75jnGhs+VZB73stHCkh4oRE0YZNLzTpUmyLOwHzlgcYrxZkSfh8rJe0A+H0VNbyo9E
9dFWJ3h3jMtNYLpihm0wlLdNrOeWbtguo13d1JZ3V7DnP7Ks6J15kfXgYMq5neyhgo84GNmBwnKz
cSVmwtKym59S2Pl2Ke0jRed85TTN+4A/16YNJBUaa3w1I6wAzZrTPkQtBupj+EEr8a1NnL2p2ujL
ZFF5d5x8XAkU7Ova/X/sncl23Ma6dF/ohxf6Zlp9sYrFnhQ5wZJECT2QyESTwNP/G5R9rqxzj8/1
3AOvZdkiq0UiM76IHWQHpes9xfBtUBRo1cqx6nxC5VNUlzubjsn6eQyxPLJJCN/dwBvuA1x0TwVa
OHsIiszIjPnT1djFoPwGOw41WeX8KQ+oWHWVW31TVEx9wxFdXkWyChaJPt40g4Hp1HfHXaH42aTi
8DV35iWI8+YObj1B8rRlZ7VMQUYhw4sYxPhWm1P5NkK8vvi04q49dlgr6WfzBnkORFPVZeQD0tpj
hkOiKlr5Ok/OA2EY60qho2jEp9m/2FHb70IEdZNLInlmyGzc+Bbjq4LzdsuHSPtoLBNjOxR5fw48
6fKNqWPOLK0n6EiZR26Dum8uDczpK5ck5zaG8g3Ivo2fI2gc9ziIs3w7q7ZGn4lq49IloXdkp1Ds
LbNpt5mmgoB2l8bdplJ/ryvbvrEYDT6NMhsP1GS0L37bEbxjLdxg/MO9GIxqY7iC814wH4uKXRg5
AePKbFjAhGW3hwYSwVrILifNM8Ukm6yQp1USdHXLL8y7wpWS8XhTYMu4lnEtd4wZ5L61CfD3YxGv
2TNca3KXIEr2iZ3gdAzn11zKRmzyeiCiOLaSA3NhrbKUYuHKNcHIysLdY4C61llK2eNiYkEEW1ju
aridC/Z4xdAo7lxDeDON5DlbZpwk0grj1emii0UD7LdxYea2nDx3kfCTXV/GYmU4dIVLqhI2UGe5
xMEmLSmVe+6gzU0doByKqJ8wG43esyP0Xo862ShnfphwwVx0ZlsrIkT5HgbGnlJmanUtuW2GJvnW
6mnvdNzyhrYptwOq4FabWl9lg6XWfa7i49jG5yxp793Y8zY0+uTHafb1Kc7DNCK8YqTUJWPcv48K
VlfrFHCAzxaSW1paYl9UY57cOX7eUjjWqzFZhrrugCBmGAm3hKQ18TNGZjJhBR3LSR81+9/57LFV
oeclqQpvO6l82OhQ2Bi58ejkWCaGvm82lZ+Rb6dwPJ2+pnTuDu7Kd+LGPnA3fMEteWeY0bCr6mgx
9fbjQ0wJy9aaZnVJcq+hsc9zr7GOfmpnJ9vOwr/Posago7qjl45c2qakjPamDYT3RelmWud2PX+x
lNVdj1Vg7DJr+CaTibiVZw/X4TA4GyoO3SvKVMfFnIkwPpb2GUtte5+wVdnaMab6yQjesMzEDIT6
/PPYJRPHcek63O/jq8rIfMZBpknNpqrXw5AhIOAg5VZJRzbhBNwCYfQYGVQyUx9/mh022ohB74FN
IZ7bVvSTW8W6bNyvaWkrUhdZdDUls19vc2vZ9CO4dl9M7ODvQeHl53GsFft45R4Q7Yhv5tGDCTaN
yTZ7GYM0ZFcc5zkOqUie3Qljl6TiGUvfSynN8lql1VcOoAlNFzZN8JBNFxduHTebrE6/tlXFXd9o
q/dgoE6LNo6u2/V1NuykZcpXti8+4zNGG3QtoTY71r2T5d6Nk8+JYsRaOlemG1E/Pc1caX09Pvv9
2J9a4dTnuRyYRrdTV94UdRtQhBI66Rcivybj3jzTOwj13ArMSJIp4mjYsA8oo/AdxC0Lx5B41j1p
kvClk8xOZ6cC05oSsyOA4bgMy+pgaZAwx/qxXgKb3hLdjJcQJw5GTRPGfMyWgKdYop7UxBeXbIl/
Mme3NgyUyIR6dZoRG8opmbZ58Js2YVOSf+RH6yVKii17sb5Rd/iRMmX3vIRO9Y8IqrPEUfEBD9/T
JaIaLGFVBl3ioMmvFkuQVS2RVnIT50L2Fecs4q6oTsNtknbinuJlsgpLLHZeArLeEpWVS2g2X+Kz
PLEnDn7MI6K02Rk5IdvyI2/7j+rzf2HL2uAC0EX+s+pz+TZ8/jNa9vcf+V30AcoFW9Z1wUyEfxCp
f4dVow79S+VxgcKbOHUIeDG3womJWPOH6kPH6kJRwpS6KKDAKP6O7AM0/s+yD2oPkVAfuJwDTdb+
N9oLxlpa8DjwXwdgyp6RUbzj5FiGZNtampsprdp2o0VzBU20tVaUT+D94Qrejpw19j22zrNHh5P9
yUu5UJqglOmp1QNFwrZotcfdzJ2encEdPjEwkRuWQwKUYsL6Hg0hdwlBC+tG+2k97DmxWHB2VPNa
D/FwM0tqmTC91mO/KmbYDWTg5LjLKrc4BDJnFC3Zp7PZn7q9H/EUVyLNNapO0rjQqCdGOe40BT6l
5uGYHCLXmvsNAybzS96XCjjkVBTvLcrUTZZ4A0HesdI3cdyoZMXOn9deiWoqVrnOiuDYTNIlZ2v1
WuypVOH/Ooqd0VUfctRugWtMx4Qay3xDcFUbVyFPEGkAT3DFFgojxZ0diuYuAlN1P+fFcNOWS51N
QDZ0TGEprGPVLMdXGRyqqKzbde42c3LIdIfVjPh9zUZI6k5cO4X91AlB2xgp2NgEnn2ILS/r91Vs
J06wD72a3odAZuZsbjTdsWxxUdr1xQlmQqI0xA/GkXFLw06VGhKKP3PQPDTZbrOwJIv9ogSgTed+
YA++wuRmgdb2snjQl+JHgxI18DIiEpbIaifCpWaJE8/SuQRjgwKmmDLCHR6bpZfJU50DQaOlIKk7
K3o60g2bgaXLyVSEeU+2TMt4g3QwLF8cQI+cU72ZEqwcGaioAGqjLXZ9T6uU9XvJlFSK9Hq1KlDU
lfUp+dFIpX/0U3Vju7RVeT+6q/5Z8P4vCx4EHosV4z8veMf3z+mf2i1+/4l/rXfWUm+x4KppXvQJ
z/xL5GZZ+42hquVBuPUxEP/P4rfEGEyUK9snmuf6i/r9R4zBgtqPrdpkFOktxZR/qxAazP8vi9/y
G2BzQObGbYfF8hdvaWHFbe8FsX8hamMcE6xk7YmCe/Z8tGtO5GmXuqPCQV2jgaB8mDPhRV9IWHxL
wbg9uEHheGurcR6ZYOuXAnvqCXOyJnJjh2QABbXlFcFFFTUbg0Nud0/iMaFnKBnH9sms29hY0aZV
OtWpiDK1R7LI80sAyRuNqC3DHanq+ljFE0ybHJdeNVnJpq5KF2NV6O2Az9j2llHTXUHZsFzl5hif
S87HZ9VTRjb5Q3tlR3J8p9fqza06jrKRMimnaoK9KTLxJqvCXHOY88lRq8+MPi1eL3EmnDtcm6d5
SvXBFI2744MyLnVuxCSzg2GXYpqV8VrSHT3IdcCgrxp2HoXCSDvZmN8YaWq/UBC68MjFBkCqWKss
Ne8naJj3Xd/WGyBbL6WXRU/a09ONrilfFnb0gpHP3w7mtI6dobpzc6M9uL20L7Kq5LFHfV2bOQUh
1dCMR89Ps+vIKD9HXYumBMRp6xHUP7VVEe3Lxhi+qCKIj1PsObuitspvy8q1nfPQ+kZGhv6+UMnm
ENnZt7635Zagpf7kWeFYMzdnqNmytK3bqgzfbLuHJhjkKe9N81Jl1Utr8ND41EA2peMAjM7wtpx0
my32S/opRVBRuTbW6CglIpC1crKoeghmDSOPaKk4Lt/Ip3ZQ/o6ILgFDJHduaXbf4vUIAhjkzRBs
sBEOCBjEsiccK5qboF9Yyb1bWMXtNKn5Jh5Tc53ObntOHZs2uMzUHo/i4A0BPbV38xKiT2U42cPo
q/LswQc6p5wWr+HMgidN4/F2lK3c1Urpr13olvWKIEW37gtDfI+UyvtVMrrWvgry8cyZNDtor1bn
jgLrZqX9MXlPceMuY3rvAH2bioWpFwEDTnaeq6wLTJrBJnPly2guV7K2zZpwyBCtklD1zxRBAwEl
PGgD3ShaNsdmkG3sJB12FF8B6jAqI181lR2dhqpCv+yEC1eAI6zcRSOlSC1PKsAseqXmST0lHASq
1UCV6/eGYQWmrDI6BExQztIz3v3Zg3GZpjmVlXFCvloatI/qGaacA25jF+Rm9IICX6wGGZxEzJSH
YE2KIuuZXwbfKnc2YuXXoo3nq1lXQ7r2h9TfL73XK3TD8RONpM6tUcQBRucw3vVU+ibruhinUzMa
brcOGaxdYVMaxYaSsHQ7QZ66hY7TbOeWo4jvA+OkvhOgDonS+5IE/h6nYP8MwKMBEVSDBMtjqkGC
KMlOhiAJ7lVRWNEMzEuihBSHiI0zDgjpCGdDDtPWmoec82Q8bbMxnJ8G3WpKhltrl+J436TRxEfS
ufF1Gtby1vdb3PuhfMwK/HGR0x9k7cw3I0ekdaODK6/nsmaUZutjFleoGaPfYCa1DahCltIrtgHT
Q4FN8bpSg/1o2/SMkb1vN4aPWtmPEvPYlKXxsTajgIr2lr51NBJHC/OagzaaYTPeJW4rz1Mu8jWL
J2bGno+buUaKwzpzWBTaaJM4o3mcW+ud4aJ/EW5bHyGa2ceKKNoqsxTG7lrYxfIh7yXo602ciUeD
DSIQLdvpHlCVpm+VKTA6G8F0mHIUhGBqmfZJC9kcySVdW5lX7AO2eZssZiE37bk7ZSnOAHyI7q4V
dbL2w8G/NnVtMMliIYqAz25iKAyvTmOmhwnw1trQJZRdt5sw7SjPf+UmOIMViYxvVt4apORSzMG+
23/PY6OhNi9r7lXrW/AYKrx0rfk5matk21plSVf7MOzDgTDVWoA+e7XnpDvLqrxXjIGuMLLXa0dK
cYLL0DHyR/YYdTjfmlYW3ahUFu2q6+N56ya+3Fcu0hlH8nBDyeuw6YPU/ZYsUjaRtq89o4N1wZqJ
qaIY07Uk435ODYTfRnjji4DwtXYtMd+DbI+YxzT+K1RIrg3HF/CbQsgiWaGv67Q3WLASsAxe5r4V
5UACn9zBxYrrej+bjfV5rBKXwdL8hF4Sr+1xsg/e4IsKl1XsPWSZpcGtzOGRrfD9bFpHdg/mKpKO
5ZOUmfiAa6JXmyAbCGgUyYuhPeCQPZ0yk1+ntzmb+3pltMn4bCZ+exU5bXCV4MMLWUHj6MC6CfWg
M88qMJz7ee5v+yQDOFECPwJRU7Bv7fvHfLKrhbK04pLALhVZ8E/mJD1GoXFfMC5DHJQNVTNOnKzd
OgnZq/v9Lglp4YRrVK3NMD6TVC72DemI4zILQgOHkzEKmB1cUOmurzDcJV2fr2wUMbBRcXVOPMny
Pcbj5zQzxd4gP3WaBxV8tYKy/CKVMC6eknfKqbwHOG1P5uTCTY/iFqUHk6vsjHkf9kG/bb1geKJs
r78CT/E5x6p7THOglm2RLeB8hoL9XMJ9okJOXWUIV0yyE/eekurmdl6oSJCkvAEm8B1MEPsVgst4
hlAwpES24+HFyjLjUM6Dd65Ell/ZmbejXJ1wog3gwneftTG6KxPw2TarnXgVJEP5GIWJ2Pdd2N7A
XLDWWgnsYG38LWQqumZkle4R9BGZkFoPCjI9Nhx3PAnqwj8NkSIVroZmI2YAHDSmzd9h5T2mVV2v
7SIPHoqYp9BZBcNpMEErP3euB1bVrUitt1ihk1SNC0FJNOcSUCbwEX2eYst9KtuCiTCgoa1ryGEP
Kj/aZbqI32Q/6T3tzvINWQbNLuoj5FR7OAZjjjnJV2+jxboSmRXxCLS5YpHJMGJ+NnqPMe1EC0AQ
5vNVFIHVK5LypLsThe8uYnpTDRe3BN0KvhiwhBmUT7nh1w9sqopT3Ybc6j0LBSgbizC/aZrO2sO1
FxfAK7vKd8Q+1Ka8BooEQ1B7xj7N3WpnpnZyDhZPpbTz/pAgkzGagP11i4Kvj6lbMmcKe0ILee5h
NxjfFCm2NbgqT+zRM+cbwdh7XRBevGpmWe+8cNSf+zAOSWm2gJPiQvneqqCasV75DHw3XjPrr3WR
ijcfaLTJNvdzlUTxhifyveqrdpcjzFKJjQuJemmTPEFeGIdklrTC0g9e5SvLLeproW0G0IXr44et
2nQNPuUdmIwN9GAeuaX55N29aJlXF/kN+951l5nlboQUsDNjwR10jKmyZB1gsMNuMw1D8xA7hvk9
hPNKtKPEYNwxx6X/LdkCdpQrth60LpfFnQduzUFSn9C6Y7V4HWzi9nzUb5xfk4Ot43gb1D32Teau
BR6CXq0Z0qpNO2LEJSURB5+ICUla8fpgQfOZd4HghrRi9JpfrLGzvmoRlDeQIVkQBrtk3F3Yu7ie
oUc+hDruc7oVhjBtvmY9Vl53Vf0Iqei0ILESf8RXOh1GzeM4DbxrxFv0knOJPiIvuSQQQgCmXNIw
+OjpD43QKtBsiMwY3ZKeGZYgjfiI1EQ8Q/YI3id+pnkzgJntJnsQRyYnWq6sJZ5jLkGdfgjb61bw
txvlN68OV55TTHLH3hzkJo7zTY8mvs8CD8UlEbp+l7FpXTdLNois+MwVzGHuQkD6cYYztmoZ87+7
pVAxuY9ZnKh9GLeMPuW9rFpnlfuVZJwuqjtzTFNMjM3E1Ckd+4NbdpRpwYzbsOuzN43LFoZTfwVT
KysOvizdLXAS+2TWCjzKEqfLPJpimYDrjedPlbMKDB7PLERD58Xgvig4GBr8omAipyyDvJZZ0ujK
O3c/ghJdZ2U3vY5efJPk9HKszDLSDxoUz2bIkyxek7s2ryeR2Ou8U2ojHRyhK+WFfg8QQ4Q3IXdh
XD8McyGngKsi3Ewfoa7y/DEJy+61Y+vJmUkNl6mek4fKm9UuXN7suErzPe1knL48u0ovRjyMEiqI
HrY+4sdxylX7EMcVMQh61fJ9j5PgWChZ33dJBEmxtdpnmUrrkwWS6lPdJM9xFZhn1wb/wczaNA6O
LaCK1RESeD+YJzyN4gE8m6o3cSzq4BoaiXtXp+3nYCZDshKzpsrNSE0KsME2ZutsTlzAUEBBbopy
Kl9yk7l9mI/xPqRtjlRrb9l7jkLdE4r1+D4AN1wLMD3wOBKx4RnVu1yilm+0rGfGl53HELMFcNW1
UL03lJSMX2Z2fez4DY8gUKOXjM7SXVpHZXYvE4BQZjtjnQDjZW9VaFhbO4ARi3UoO6bznJ8BZGfH
ivjjBWANB1gkxY1vGl/KsJmf0oTR1sq3fF4cU/Bma3rF9FKwVNh880dzPefBfGNMDWNViP0gkoby
nh77cOPMfK8khvmV1Zqw823sp4Kd7zpjlHSo89iC7wTImvPnspG1PHn2HDbX4L0WbMuMQWtqR9rq
Fcjd9lPTjWF1YxW5cvC++xzGWou7AJkbqlrXPUlKjMhIIvO7wXB6vLUixuE+kUV+4WBML12thX4k
AIHThQ5NDrzdbW+Sb6Fjrw/sQKwiR+rxxFsiQ1iPHwqf80Pu+38V8dMUH7m+zInex0bQEiio9PNP
8s//gmv4KBP8n1gxxweTjK5HkQi7MtSdX6kFqL4jwURrvFBW5G2MyE6Z9gx8ItXRgMsbJ2925SxJ
gyun8HbomjsvtbZhQO9gP29V0215qftoziEN/r18/O/PDSSEBb2exOWvue3KGtraJMxyEUJeAsFe
MT5kw39Jxi9GyV/fACyUZAYZYJn/pqh7eac59A7jJbOpAuIf3yh3ddD8yG//47z9L85bevRsdLz/
LEm+kEbFsPEnsMqPn/lDlDQZwsB4D8Dc8134gFT/MYSx0CuXDhymIVhyg59USeYuFrpj6Lt4buF7
/qRKmqiSEdBDM0RNDGCy/J2RzBLD/vevDygkIC8ueYbl6/WTDzfuR86gcTte+uo9UeUmLb/89G78
L1for6LncoGixv7rAZbA/U8PILVTVkLzAGHuEzUF4hR95iLIIiJB73/9UN5CC/nTi8G77KGnUdoQ
AaD5NUo/MU0vvdK1rnOvJA0mEKQYmNE2EoV20XpvKtdJ+DVt4rAjRSxsZcADI0OY1Vcot21SvZMj
DkGaJr2boh7scaks1ve6/0b5ElGFMwMmZbgn0xfzsVRRHsvHMDenkw8SIn6c2m6Xczy5Ul1u3eZt
A4B5Ag2HgQ68CZkLB8PUymaATQP5ODj4HchjtWnx0P5QN8khkc/f8CToQstw8KtV3dtX0hLZ0wRR
5FQiIQfrGSolfO8fYm7QMQjytD9fQrYc45vRmD7nyAShIexsiZ+FfscbyrHEfMpBsxsPI65M6lad
IYkjks5dwRpCachHOfLHJ/LPqvHfVg26d//Sr/+cYdev/2zYB1O2/NDvy0bg/Qaej/9key5M9OUy
/6NoOHR+8xFVA9yBmPHpYPrJsB/95jLFYHEwqeC1lz7uP6YZjv8bv42pQwAvxrZt/2+Ncj8GMz9f
bGQIomVmzK/kWSzz4T9f2MhSCFJTYh3CcKoZMOKOXUvgB+T6p/acUeSl6/htwuZIeDVM0iezF6gX
ptMgcSX9BUkH/7IccDMFsRVvJdSX23RKxAmuc/nY1Hg/OLSFQDK7x3iIdcjOr/1sOqKQ2UbyBj8p
adTPNjaKW1EtxuaBcPE7XUfNqVkCky6Aw8+12RI/1DbRaUf4i4/WdyM8aY2B/SHQT4XTVPobxvYo
yK8y5Y6XtAm2slLrEMriyURWCff+ENekSN0EMDbkXhd3tW1ZGzttjEfD9cRCDkDYovwnWQWtLFYK
47y7IeanL5bU5UYWafhWFmVonxRWWt6WxrbBJo7JORdgGvrCp5iYG0KzjcNx9HZsAPHjq+KLW831
KRnJFXnhzDlYusUnmSscclbsbgza3EhhOuPzR3YcMIOVMHEF9dOIStzihTFpA4vx0pt6MF47VWL5
UhqEtqnoO8rIioOFHNrgGagSvMcAr160BdzOWQq+LKCWOEqIlgZsSu2bFsRluzM8EpQf9vFeuJCF
fGADr24CceSDXKtHZ3mXC4v3gggZ+a/CY+c7LSl3pC+SyyWs6AX3WpKJlQgOF4UYCqqiUxx+HVET
Mg29gfg8jjCil4ZsMSyPNQbyHznhj38tIUrM2Jl8tswthD0immnFz7AhLoKzYOv6akczgUmIKhjq
3ZC9tLfgB7rBxZRepvRGbD5CbWFTEOCvMQ49g2/qMMaFQzPw1STcb0OLTFZVjyN9DBD7UblhcTsp
OTGIiWTB3C6UKLpazaSgJx5/qkiO2YlFVC93Z15QEBEBtVvp5qeumEkPGuGSsx2tFhYP6Cre3WqI
KSUbKyJ8STwQ9fQm6mg3oQ6YvoUIOfYlHkrO0KqLzeTYiQG7edKQiP8IamP/58+/x3ebltQ7kz2S
zY3BVGhgQ7i48Jm7LwlBblTcF+aOoORsF7yDctT8lxmn0fGD8Kv1R1RZdUs+Gue/C6AYY25vm7dh
Nvjnj0f08Z5qWPpE68bS4rvZDstZJR9BNoyyIOdKuVkSbNzRHua9lJb72WSMFBLxXtLRphSv5Pvg
UgAkImuAU8u9wyJPzN9p0+aYOZlU29jvCRMCXef3J065hPkrDOhpXPovbpdPxvO8PMuwnPvkUE4u
LFVOCDxZDip8y7j1w4yVJdaCslAkZJU/8jkX1dDOD9T0keNoyuUj/YGJwJBrqks3RcTZfUU4Qzb8
OZoyUs1hlJBAMBZkRtF8xG8rDgv4C1mhPpgQbmVa0y5rRfl9nmmHQmgwlu8UxjNkC484+r7pB9Kc
Ac0flNCJQq91UHTjpovs+YBpdrw3R6AZAFXFq8M3zcFj3BPvplGcokd6oMW5C/s14njIPMY2WuzK
toq2fVUnqPukji709dAiExHm5cPkQOrA5gEMMXUEIaQSr53bq5jxk62BvUcOBpCw2mGttlGLEu+u
zzr1NTccy1nRlxY9l1GpH0LfwEhpS77YtkSDpkmhMc5UZxm8OtCgDikX5nRLVrl0UIRqspm8ZcN8
0AzUDyOkPQj6ZE+3Vt0QACWnunhYQaQck2ThVtXL+ztRFPwsAzI6ft82Aw9YjTcjY4wt1k472Rqd
A+qYnEO0qsg4gd/PHNIKYcrcgDvG3RLhvS9BSeDPKxZwZVCk9hNsimBnjHL65gaVcxVLrG/5EFrv
JVLcc5hAbNvBxczPLRbnbw4nycfe86bj0hm8xd4IzzgznojoyufUdtUGW/xiGY7CjJg3p35AqOXZ
0jWeyUjXOwToaVsn5vwN6lHBFTCW6hR66JzoCMGE3DbHzuvEafxECocMMwcP69ijUF5Xno2cBhkC
w6HubEIoRHvPXtJeJIDUb5gTUnc7h3IokRPb6apGprsgLUPLNmyNvmDRX8WMRVlAAljN72bXSY+D
Ge07dOndPDjDRrWFuB5xvbM37OPbepCsJhNu8cwQ/b1V159IYaGudJGaIX731DCIojbtpxgs1fOY
lvKBmpLb1Bvae6YiyWpMlHUfc955qIMuXZW97sKblungIQtKsTWT1PyU2KPGmBQ+zontv/R4mfaN
9rBFe2PdkOiwRCkOg6QkkgKTA7gnfFbCvlUKjcOvROptSzM1z2ODa3OK2868U+lSemEH5rbMJRj6
HAVilQ4dRd3laNbmhqqy8S0WuirXltt7OVTpvq8O9HpRA2tYLqZkpyUgQuvIo10X4WtmR6biVuiY
N33u9qvKNMRx8B2+1aOTv2lu7ycU2P5CtOBtlEhogikwEs2oBSppHWM38tEPBjeyH6jLck8TeIu7
wvK774Or5dsEXKL9rDuzHO4yX8bJqZNzcUzgOazJjnwCJhXfkSWPN8UywWQrqM9Dh6hVKrY0gS+v
euUYN0SD/C2w4GQhc1ffyo7BdLvY4GNvsu/yrBtew8ynWQDA1S2Jb++G5ockWBUUWbUrjqF0ARtx
cW3GrV1v0t407tyiwYKNl5mYWYkJ1PX11VI99pb1nbv2GsHMTJhXhSmfgQnTKgnmdUP8/9Wyk2M+
5upsTJ77aRwThxwMuu3aop5yy9A5PanETW6csOmv+0Aewh5mdBHAh01Ni/xJ0Ajtnkf8gLzC0Frb
KaSZDcOfniPRZABk4KtiZum5ooVuSYy/xDltjEnpVxCyGhcFGjqxrxlZWqTHWQsFVn/tM/B3Iphg
zHd9ugC4he+oxTDRcm3h3IXAmG+BInQPjXQBwEviObyetFsXs94ZQTdc47gnzNknT77ZWqelUmhj
MTpeJ8DjdxGOrwfi3QwZc7YfO5seqI2GfqO2wtQG0r/vUbyi0vS20hIniGNOj6aUw2lSzlIjzA8O
ZJWuWYEGZngE8zZdFd05nTnsRd1DKutsV5ycam7vU68qBwYaatz2zUKGTsfGuurdvGdIT+JGxv4x
7PLw3BTJ9GQq9FIG9f0zpQ6fcjoiiPxYlDMmekieBoHJJ1CawuVWOVdMP/VBmwnjoSgNd35P2mPV
oZn6q4qyEYRYBHVJ01PqcSVUNNML7bU7N+u5O5KIxLBCWHUvRjd8FhEvfBBaPpAsCYjotnG+5XbI
4D5X2aYt6WEKYTSZWlr3aeyT8pF56m7mKVEn4NZ41elY7k9augyTbZtAKj+jr4NKI1IGrDfveUtj
PUr7uMVj4c0HcgLlV0HXxyHCtbktl62VqJRclcOEI8G1qmZdVrm/zYxWbAlXQDPtw/56JMexiaey
W08w1jYg2e1TkTMfm1UonCfub8V1RyKUyXQV6eo27zKyN4XX3PeVTvz7MsJXhfUQGXzo8EKEwFO+
FDhtkx2D8ZoLyGQvSKqquCH4/8AYUp9hfiscGEWk17kK4zvFNuDaxsbCyjs5yaegGuidnZ2cPZYb
vSa91dzP1OiiXSQpA9R+OnvK8y4tgjm9XG1rbPrG668IxXUnbbU0qADEvbW8Tj2mY3XVju1JhLPe
oCi0N5Vq1Fd8uOYemKu8opc0hmkWPrNRo2JASdjp0r3LkRNIhQ7QkHY5RcLlFUU4RK6ziAwWrBsm
DcgkNb73ikHYfe+Y4osuKiADLHlMvJg8EI6u4Skwfp3PRS+N6us0aHVrRBNKd0pjxzYRmdd/CTvx
KHoCiMFKZr0b23s6wmhSj7W/J0IV3DdW+SIYdqSnumTkdXZq83M3RuIaO1BBrpDvwrEYs5jPOZ+K
bVjkaXCP9OqZL1nFv8mR5vg6vm2EaoGRYzyh6McT48ucEmhyHRkmwW1ii/aWu9+xq7iDjoe/lqH+
jJAk2m46XuhEoC0wINI3yen8Z8UricZ+spOFoCEl8AyHk6iXpfbjDBXvPZLWf5WZf5GAeUDXwYJn
oyCatDl+yGI/SWw4KSbfMxUTgkoCRsO3/6pYmD8XhFxTLB098Q3TdS/JEPbOUUpSLdOamVRaIZSR
Wd8ZXNhbv60BlEHLAWpi+FB/pW1Fz0NKJnQgf7zksuqYbVvlq3czMZ2IA73bzQ+2b8CuajVgswz7
7GsnwDA13jB2D4rWOrWbO8titlozgHDfZs4TxL5DzYEtwS3HXp98HwZcksVV4ADxKyfI9ulcfw/n
oX5wooQdfUd+pVp/0JfNytX6nHA2Mpa10+SAZRnxHUSoXu0iICRqHy4wp4m/KG/cRlj+HtYbUQtl
hc3rx1m4WgAef/2hL2rHT9LjD+ndRakJaXZEnPnlQy/YIcfMU5qDNy3nZS/LORv0FjyM418/0PKL
/u2BIkb3IdqHgxfyz9+uUHKCwz3SHD7wXogTULa6uuXz4dpzPytKCZYOCM0hhPpn8fp3Hz2Ev0td
OzCJCFH3FzVXGJMVMMFuDjIX9qM/jlTOQPlk/1jKQ6MNHtXvAg4BxgcZ6a8f3MK++8trZ8hhk0my
rcCJ/u21M3Q24obeiANuAg6Fw4hOex0ULeToXHFsph+ZFz8sUL0uYUi/MiXwfeoak4AYqQuK+eMJ
/SNv/hd5k2/eUvv8n4ciR1h+Nc2BP09Ffv+h3+XNMPj/7J3JctzGuq1f5cadQ4EmgQQGd1JAtSw2
VZREURMEGwl9m+if/nyg7bNtnTjb1/M9sRW2WWZVAYnM9a/1rU/ohww4DBtGAdcTr/f7VMQzPtlr
5mQtcfdMJntcBn8w503+Fcl/l2+Se0xfLda/m7WRNwFhS9jpBEtcj1nLPxmLOGI1Y//5PkNw5RpD
2ASZgo3aW+caf1pUEyfB02qo+DQ1MBbIyFb2xibqfFOT4sD8NRkiED0RtzprqMZaS2kxDA+uTbJW
4ao7tEZBG7tb5c5pWaRgnzJUy7jpdH26kGIoxB703axdwF+1T6y9CHkDJIyUg04OoXYw1YB9qIAX
m4dYuDZ9oS9IgvTynr2UXMNGje1yXIyFvVsJRWyLxcpqtwOFfDGHz4p2QwVZCeFHa169dJZvbKGG
oEPM2EaLjiAS13mnfMg+7OoN3Lfm2TO7OFBe4dyOrHKbYuiviio7tgq0b29wt+gc8h0jeazTdL6g
FHV3bWQW15U9UW7lVGk0ELlTZG9KGygpzqj6mts1pIZobLCJVvMhGh3vZNZtcsMsek+UtKWHrEqq
nV1CaDBVTB1LNyIfBhNzqZ3opPnEHtIkJd7mj4ZJcSqn4e/RMNf3oHe9gNCb9dCbaXscqlkEsWGC
z1sUcCJHbrWZCORUa/mDJbX8zirHq63zMLJz9KRNDbP9jUKoei8k9aDYerMboyhogHKm5jq0TLrh
LibRLc8WcTfGJRAyjBn9WR+3jVlVd2HdFj/TwfF2Qybg09iJ60etVFfT8d5s4j04XelFcrS42TiK
v9CK8+TBf4GrVnD6y+0TqhAKC5WFj2lLFMaavOnGquX4kCi9udRZ/JqaVvxiV84YMEm/wa87BzZ1
PRuHgkfsDbV2GaqpeMzbrMAGnKs70wLw2/GJ+KGXXdo87e60KethniXqC5k/YMTKnO5mSisDNvbm
1rD5TTXE6EAfwujz4kqSRLnbIMqmnNN52TQlPV/Xxo0VN/pp1vv3nP9+nZPlFzmUgCCh23hXSS3n
xTUFrMM2TMkkUM56JzR83mnNmD2jAWu/aH151U2uaOn03dmE3H4z5+ambi2xM7jsb6vJWp4xR1Pz
rHVdfBJpbATUMOYNDshBBE2WjXvcTNFOa/obx/LUSY+d22FQDa07DA/o5nNT300nzChlPiDHcw0G
k05TYx+ClHGW7qvGmJy0+pWSaX0Xyhsx0DVDoJxMfJ8+xFZ7rwEcMebWC7xcXNHj823p1m+Kg8ex
SKuvswVtgVjs90K2+Y5+lW72i8S8sQWWXAAQN/n8rkWErSujq+kj1J9EzylgmL3wUI+DdjvynN1y
wI6CVBfPLIbq3uRgttOICsDmjIjGgdn4KpgWUtUqFW7ulpYcotpOqp0kPhaQ4OYzBNxm28ui3YNq
NXEDnZYuOXcFmkyD9DdDTClDfFWgnTZEg4sAg3uxHeHy7bIxnXyBInV1Qyu/1K4dHYeUjxnaoXVk
FzBdiilf9mWXUeBb1+1+ySbnVrTDCYF6PLazCLMAV/Z4GUX3FeyDdtCa2b7DyR+X3GAV8xQdEoUm
ci9oDMyCD3M4WgWKjn1XtO4r81Z76ziL9znFKrMTKDIMiZPwYbbc5J7U80spaiysDRLGkhgvTj0w
QY1bvfuuWt4yLZh10Na5eRPlJb5E0+aS1qPcHwqUnhxU/sPMsruJJ9a7vGqBQcty/r70MKOHkPWZ
5Hd3TuZp/u7NEx1oRaI3j00LPkN36HtENL+HRi1o/fUw6zxEdgjBo8YotsdyhAMmtwedzqa0OtYZ
STScM10eVHXpXbtU/qwrTO2cBamGjt0cp6VrEManX9Xd1E5ZVKEvkqKH1F+hVBErSRxtZyy0kLpm
V+zmmNonFnc83hPnejbGhjjMQ9mdilKPe54tWvOWaWk1b2JkAX07xaOJaapFddmk1eQesh5X6HkC
9XiZeGA/Wm3ILZKxbfOw7w72N2Uk7Sleipk9NkSq146rP/GNvokwp2uhFLRj1vLaUI7M0Zmk9ali
f3Zq5lDbdV5aRgdUuePMJv4+zvv8kR5Li6PdQJtznIVcuN4yxs+1K9R2MEVxMJIofmETraPkumSa
oWJ14hxZnIo2UtSSTevYh8ehxv43WsMwbEBdkRJnaf9ZZgK/kiXM8bYblHqYJ7PRA0lLUrtZQB3A
AqBkc2IQsvRPemg1L02rJ888kwEhUUF0C8CguA8H2/upT3FPyS+Ds6sGI/RJYxJyVwAHpKWE7E5h
Oe926dkJKAar6cE4D4Td6Ws+2tVwLFhtfcX+YQ5moOxkrkI+RdzLsfu1H2b7jF83f9dSPSWC35vM
8J06GS9hI5yvPEe8bU0YZAcWGGMXScQ69IE+xNGxTabpLcPqJViMGKRQ2z08TBInGASYWHtIUkeB
urWK9plK4OzOyuso4iruhPRNr1ggoDXZu+ia7EqY/BH1cDQx05XhkRRPAXgl5matCXHeL41FD5Ua
FbMEk4Zo5G5E0NsaieXZHufxR+jGzXdX0FtXailyhxZ5kbeZmlnDi5AOD6XNerOxmL++CX1W9zP9
c6A6aZg89HKuOfpqY/3di6aSoe0S9sfaQMIP0iRtMGPIIn1q3ESIjVtZ3TUVRJKo4rMaqCN1fuSe
o7GKgVM9gz7E9shv7m0t2erPoQcbclsmejYFxqDZe5pWkmvo1fqedI/0S3IcsKdcAZrCinHB28ZA
7CYz5Xkeu+ZkxJ0TOLUgajz0CqoJFxxiNfNhaEVb6OKN76Rmt6Wq3BMbQ9UUuqguQIABv6sN5OMl
0f1gkml9VFK05abIy/Y5a9MOB3XUK8PvJ1V9y2azLrcdzWcNwdtm+UEvu3Ub6kRyONK9iij2vsi4
LF6qSFU7KwbzQ35WhsVm5qyt+RSpsyKSVtOPidTlrbcI+X2w2xx2SQ1pCfbjAvLVmq1XORKe60LD
+uqB3WC2V1gTM92WPBgz5urASZk/ZkufuQcaA+erm4XNwEA8Nl4Gb6ATsbTr71gWu4vtwVLx08nU
n/uFDeQ20seea0lXq7QjjXevIWyzDQsnInRcpeE38APlF7gyjtpZZTzd9KqfMdtpGgWRLadATvTZ
kVqDB33pk29NKe+ieQDIVww+7ZBbsDckbubOu4jO0+966A9B5BVks2wAcvc062kb14jkvoEnwQC8
HcSrJxfTwdZeR19LMUuySsWI495gcDX7hkp0aiOj6E515rIdzSU8mmkO5ErYXbAgLO16WmTOaB9b
p2e0gqLdt37SO/KHg3YAtgRQFTp8136JsCW8OqIKd0Olg2Hg21xWAIzob2NzQr9nm4VoF9r4XDEj
pILZmEjfayAh5cq+BOkA9pulxRpvAVjHT3k45Z9xDccI27bG+SDszy1BF6zpmePeZG3h+ZHOHrEY
o5NLda3alW3TH9yEeogN/qHsm3Kl0W4I0xGNiBMbAlJdm86WqNhyk2lGfRqRpM68w/xsiiR5C5ek
g+HXddRMN8Mu8qzy2OSRFZjZ8gQGeOx9wzTal8hq5IOFuPjD0JP2N8XiP6fkvzslW7Sx/rtT8uFl
fEmSv5yRf/uRP5yDtviEXUenYcimaohyqf8+IxuOvtqD0BcNV6y54n+dkU2ToDMuQ86udK+tZ+H/
PiMb7icPBw5GY0uXxE69f9bL9lcpSmBbROxCAzIdKsvQvn7xDuoODQKpHZmPSq2O73opAB0MDHrh
GOW0KdQiai9xkreI9Zn5OY4z7Qobat6Xgq4oP0+wwedqcsqNHuYj+T2IARjStvY0oGDqOq8DTQTf
HB0XyUPaTjVpuxrNsIppIO8BVmzrtQXc1HSQ6Wvp+0eveGXOGdwDazl4kaTewtD6H+WiLdw4YhT3
GiwlQsA52nCsuvEFgXF+kayMCUgsPjY/jtZmiTZrlx0AQ/C4s1a/kqFKX7ponEleUihGN8L8PLdL
S7NNlEmYhkv3Y2gjA/wc9QsRRtBLFDvUM2sJ7SS0in5ha7JkwZ+ul4ff5Ij/U/bFQ8W+Uf2///vR
j/YvleLjK3AIpPGtIlS4xiqV/FmlKBZBbjlUzuPSWt7Rtnp7W5ur9uchxmE/N5v1wWQW3kMla/Nc
jiZvrXbcigBCxtBpidN5K6VdHb2lH26X0I7vTJDW76TrtKeysdU1nuFKomemt73d0VDiriBGiIju
Porbesdssrp33fYLtRr2AaX9LKORWGZs7mXsMbtxmr9xlH5IL39502gP6wXMNhHZGnvcX990TbFL
FOp1+Ui4KXw21m8/qirjGxZXKjuk3h57xsIc0sZuK3jKmvhAQSorYEC3Uz/pr3Vm8DF49jjdR6XI
TmNl2Y/hzJ8ayzR/mHVl3ESaOd7HvWOcraiZHmw3/IqCaO69BNJlVo6D70DlPiTlWO5jreVwS3g6
mKu22y56wTW9DvVu9MV6L53+PCKmw08P7cPstmvNZ2gFycQAY7JHk5O1FzOseM5rLz0JUY1vSYy1
ImfP9FaD2zlKNpqHtjOGTUhdF5T3ftcl43Tlpszu5ICJM6ey5ZBZ7zp7JyrEw9Zhpp1CUHKJiuEn
cKc+SBLVbCpKXvf60oKZTIBrypJSgankW9p0ZZLeFmx4z7Obm09zV9Y/3BwKFGW/Lf4XNkHNgYJZ
Y1fGSh2AoCQ3edfpt+Ha/OCWxnALe5s3Z1o9Fq4mXtLD3Map5y8iMq8a9Uj3ilnA2TJXZuniLofR
Xu9NLVvodhzVk4gVUhXlvWchWs/XAZ3+jUxv/3XNWn2K8B9IlmNj8fguvRVQ8ydZD4ZAGEaD1K5x
py8XOtPLvWao/CvPQjdoZe/5mKS5dtpqeRtNdyG7qdiHinGO3wn0TXc1sssJJ0LzJBtRB6jw7D3d
+hslSlnAoLL4UjS8SjZQCrBJB4uuWb77cxXSKq13EZkDO5q2wAXN66SDd9tIJAacjeQEaWFKfJar
eTcw5lkX1IocGO5CY2t3mrlNACLzmhN8lDarlsvHZcv20iMf4sy3bWMbZ6OuQjDgrv7N1Qr15FG0
8UQzYHMHAxbNCE8FIyHwAclrqWd7Au74e/rJ64la9r2zF5z85TZzYxJGegPp9N+vV+YvqiofP34i
ohou5tQVJP2Lqjo2hoLT1oZXs60dBjjAiDZz22iP6eLxDozUBJLYKI1EbMIex8YSwuivZW+5d2GN
Q1bkHgT8kDfhyaWF6CUbHMADHkSrCExfGz5DAOLNrMjeY5P02u6fvwGxPl4Nhk3If/Yv10+5ZIr4
diSvOSLSFqPHdNdwDNs1WEtbJg2sM7jpWS9MhyWmjG1t67hl/QJF3r4xRif8yb1nsTDP1Ys1SePs
jFSLx2bdU9iQu+FnRBx8enEZART897/7x/P4X+vmeu1bmIalAaiDsivx6+8OADghXDTaV9QGmyMx
+vBPrubQPbSqRevCRXibTmq6z5H09h1tVZCpyxKbQZ0Mp6pwEw4mZnvM7ZEab9lonzunoKYd7QdA
GSbM+8VVyVli+nkYiVPT98wZ8+fAY4KvKBGvKhz7o74sLtHvhiaEXoxZuZcMoX2GhstmMgldweAJ
nzidpAfN1dyTIrOFJxayUq6saMcZdXrGIIyrcBxC0GkxmI1Scs7s8A78MCLFemUWQht8VZvGdrFq
b2dV2asB/ljFVomGmNX1MRcAS0vJrc6eAHbTeuvhho/eW9wrROEy/mEP/vS0TK15ReaDdFyk1oBr
q4nfdSxAu1SPw2euvOGHyIt1BVk/Gg5xpz4pl1uhL3x8omDlqxN0OxLe2We9JlAPWc9JGPynb1iP
6T6K4omRtqn8duW6IpWZZxq8EbDh6d6lVKWXf3MhsElklfvLleCRkNA9hsZwbdgO/rJtYK0uegD/
mExyo5P+rHODbT7W5nycIFpyXMF6sQKmYyrRdmzF6hfH7BYo3qxJ26hQx1hrJApKmp+aBMIqvlc9
oaeDCvo1M1nukCHW25Vx4es86vkXlv/u1YTV+KNPpNACz7ELGRBEI5desh27Rdeyt0QJQXZNYlXa
cysP811u0KEG1qbgIAT4LpiXWh4nUXwBl4xHiu6wGQKCmey9xtEuGInnMVA9AjW5cpZI3E9Bi8p4
mIwFty537UHmybrlXL9XMovdk6L+29YymNgTdUUUZs1PRl2XgYVhccPvExfYzLghqMLgYk1NJYAy
uPLNkoip7TBkp4q+68Pi5bO2gVzZ7Beon9UtiV5BU3ufxV95DiRflZZis1hq4p+bKkEDUVjs8WZm
jRMdaFVY67UtVoONimml04gAIU6N6waHWpSTzsh8r6nCCdplbV2x4r7bgs8udN5uxpKXV2vVPUMh
/hx2PbfBHHP+9V1HCRFQClp+jqJOQQcQPHUWI7VeYytMZj8ynDq7QWlftz/efKF/pNK2C/Ss1yLn
nE0vT+EGK6xc97VyMeAGjNlp5kKA3jzCMdfEHAOLNSzrm4FHFslH75cL6fAQHLZMp2vL3vLQrTUR
G6WW5afpZO7R7ReNDHtB56ELl3cd1i4jhs/BA5bjJGBPWmLpYE+4Cunvs8DARCDdPBs0iV2HeoAZ
Pf8p5Xhl2raO3Nm2hpsxk6Wfj1lxJ2URP5hASuAE5EAoFV6Uy8eK+p+T7d+dbNdEyp8ePv+jcPxY
vicv5ctfjra//cwf41/xSbLycItwFv0t+fb79Nd1PzHgZ7aAPfljjMup8o/pr/FJ0lJN6E3aBoff
NXLyx/RXfpL8i/XHfh8a/5PpL+nJvy6QwjVw1PBqHsE9xzXNX44YkAbjZIknjEkWXioL8+iLnbJz
3PSJbtKxBVyaUkU1sz/suUn9LGKP58RtcbvQHjv5hgHkLtST4V3Cq7pfoK9/9+i5xEDtZRHQzV4r
gqkKUWfKpfxe2GzydfrI79tkdCiSYPZ4C0iL/ScGNVgPyssdmPjuo2yz/NpO/XCvDy9F1XKoZWSK
PRMIapUlg0Y4LOfpmOn19AIkq5g2CWaghblRRM3D5BE05mgio2xbO032GqNPsZi0xWrDNtsQ+Oqc
AANvJrSt3Otv19oKC9UMcwnhE9MV25yIHMNSi70lLQ6ptW9orYJXhfP2bKVyoJ9mlgntDGXuWH6m
ZdVbjUDwXLHjvsMDrPu9hTU68tT4BvijfGb7QIEWMv18A4Wiucx1Gr1wgGTmm5rVhv00PP+i9h00
Ybim7ni32FP1QNKjoo7CnTDGzcUo9znwxDvXKqaLyK1lB6oxmFVF7c+I1xMrnT+UPWcjMe9HM5EP
RqM8c5NaxdtEkxqDhsJ9cGwDSAGUyEfatFSQKNx77P2tQ7jURk7bJgAPuyPZkM5Lf+NOONGOizKa
00CyA0ZsZLPGJXZD16lemKXfanP+1Srq/rEXGTOC3hiXDYWGxrdEZuG3ToOWUY92sy1LTzuPC0xi
jmHOpgJS7o+0Z56XyOif8myuG9/2ivY8hm1zE7vu8BPz40Icae40qoNygCODKPNt3XhlGpSjBznD
gNVwy6AWo7Tn9NlL8wHtxaJp76OkIOdtpqP6nvJYyv0xbBp6cRsreihdrzQO7CeSK0kF68kkS3jx
Fpv/G8fy9tEAnbzrm1jcGGbK+Cvuq/jAkBfS7gzN2uyG5gBdc7hGMS5sp0inZ62M2pOlF94P+Eyy
3Tk6VJ6NYY1ush2bxrtiaVhGDltRpX1LI8t5iMlzgMhyaWXZYEnP3kRdWR7jePDsmOyLwEONgJnG
Y43vMYO7ruIHOaXqVhlzfJLspahOrEaAZWFJUMqZoyLgcq0+u1aj30ctSaRAwy55NqpI3MKb7Kst
2ff6LiU9nZDPLLjLv02lkYp0k0eeJ/h4KMXUoeoPic7fKlqIu24zecOcOhCSvEnPzyX+jpIzMNUl
C+RouGPhsOjhlTpeaz7FdpwemtF5MNyUYYyQi0/5G9YKzruPE7vHYaumPn8OQ0guRk7qJ5A9ID0/
q81qrf+1H/veho48J0bnd2JuwLEn+p1gcHzuoNTtRZPaG2yf9ApkM0AA8kRb1wJv1XK/XEM14etI
YP99mT4GsYzg9fRBJhQLeIGoGVM/ikVxVMgZz5f2nWk02mHs26+C4dBFy1wvg6vA7NdiCEwjonNb
rXNhPMIArtdZcd0X84X5u4kIwyS5WmfK7qzyy9ha7TX/feJM247l5VsyqUVABHtTrBNqo4nv1p7K
fp1d6wyxh/TEDo1XsrRm369zbo+Bt7NOvm1G4GmKPaNh04MupniZdU6+TszxkotjuE7RjXWeTv5a
3SeM2L111k7xDmyddf6eLkYIuobVemY4X65T+nCd12fze6uGm27hMww7/Sb9GO0bXqbvCM19mT7m
/hgAXDnjBMASAKs+3+JkueqrWyBEHouwDzhjmj50GAqgQeA/n29oM9R3hV49Dgl2+WKSnT+ulgR9
zIbA/PApQAJzKV4Dug1citjkb46G2LltAI6dWovoyGp7mD132JurFcJQM8wtYUoGoV4WnyhSFAlv
r16eIW6oW28axc4ZkSW5jG6c1XChR60J+2o1YUxNtdfsUluP/VxNECnu5g/fhqqQmtzVzNHMs3e1
CKmAU026/JKttg/Ha99lFZMMSCLjZim8Zqsp0kR+bU+EGalnxD/icvl9RoyLAqRtMs2r0WRZLSeR
E813+WpDmQej/bJkEcEMG7SU6SUXu9UabgkMLOysFR4BTC3wx4rHIQ/Di71aXoA0Qm6v9Dmw+Jo8
pmpBtlpk8il8iVfTjLnaZ8zVSIMb1Lo6q7mmX202neWc1Gq8mXounVTTn+zVlGOv9hxovqHPoYSG
iUy+jQzNri57cH/pp3mHvOvt+lHmPx0VlnfsU9VqAxo7UgubdjUHscZoZwzjOIYa8hZXioPyoFkN
RaS5LN9eTUbepOI38eE88iqlfMqwr1yE+Z1X6flDaq/UkNW0lKz2JcPQH6RQgkQA1qZiNTnluI4D
rV+NT6Px3R5aJj+Glj1SEE3ucTVKdXBrdurDPcVyuDqpBvqpgaiWuzlZnVYkhPfGar7SMC2dbDXO
9JAk09HpeERO2eIctdxwjN9k6v/sk/92n+y57Cz/jU+yGn/ZJH/8wO+bZE//ZNhSYpz8yw7Zcz5h
/4UfQz4MC+XHkOmPHbK1+iMNegEwT64b5H/tkAX9bc6659Y5nApiwf8o/g3A4a87ZNy/FtwAh927
p+OUtH4RwuaCAu5SJu5Jb4rpRksViOjMzK6TZWfvRTksRxD9OBOgJuFSyD4MCx/WhQ8XQyiV9sBk
F28DA+3hQVhd+DVbuL1vmtUGEXdgUY/Vh08hLFn//ebDNGGEWKamXH6d7W689G1tESeZizw8Me3P
34cB+8XQ9O7XmKoNbCEf/ozuw6tRrrYNFPVjvBo5htXSkX64O5wPp0e5mj7oU8p/lPhAohxDSOpN
w1NHkPuKlQW/SE8V9M9uNZFE2nCbwV9jBo9o/kywr3kR6MpPU9QUvkkC6CddWjhSvMimFKyd5EMN
jZQt/2wp7vRouqXX0xjXkPH8UxaadqnKFLCbHGi1HzQzPDofbpgInwnm08oSZwZQWerrLBg4MUbY
b0sdlYfcCdWW8p342SBOMvmWW7h7JW1cONg488fZiON7dgw4V/oKxjfVkHsKT9wTcYJhr1dTbQWk
pJ1HCsWJty5lTBBsRjmY8K2ZPc6pjF1OUIrKe58NnSQUAwwJCjYfsN4RpfLNMGtOfZil21QZzrLB
F0m3STN5N6tQ8eGZRW3xavcOX7bHg3+Q/XWQRXOgxLM6ZDTacwoByeF7CXqDLxanfoRY3p0M6eKQ
IWZ5qbycHiSNaPi9AQdN37jRkt4jeld0cZCl+pb3Ohw+8gguttIKAlK8zNPE81x6bDudsCMWR/d3
rko62ON15D8lWFEspwbwN04wZFGXu1OXFla8ceIpeiCp8pMYzNwf9G5pkkCj+OvnGGUE5mnng3eQ
iKV7K1u2HQck1Pxr2E/pEb2/2SJlpzSCls7wUhseh4qxxfSAz2JHgKiVHDkaa2dUHgevKTHG+6VT
Ufq10WkBGwgyuAnNKcaCILOXxpBcx1mSJzO92cjf+XbR0ECntAmfLToZgLgzivJc0SnnyCK8ixTs
UjLosKZEN0AYG9FvZ8P8Ern8P6jQCcjNPwpF+HwsyUv7TGSG8hCSxaThCQcKXk/HHwinnrBmZTtV
ZAW3NwFTZls+w85xI0tMCMIDKKv0uvCbzgh3aZxRcy47phRMEzYticAgz4wbs/PAtemG3EyVuIIw
OhDTtM9LLUJkohbPml7OB+y2fO79NNVwdcUcBqXbcgWKstHvNFy+TrCWHPvY1wAmpkt3Mou22NL8
K8kCe+O5t2hrHIEx7xsbQx8o36W5cVTTn8ATFtfZKEW5SSrH3jtp2V01T12WmBszq9KftH18YUQM
xsDN3t22EkHqODEKXao+a72ZE7SdpK9KPBjJZBuPABhYtVzgeZxLMAbqDiZKSHvxhlSV62Nzg4TX
Zw8QE796os39aOHG1irrkHbR1QEaSseakfpgYTDbJPpgbzh/osEvDpzPzFk/7Wr8zAgrDnTcokdZ
iWVr5g5gVjM1r069OpfyJdtyaLCP0F2KrYPMO20iofpbm30qaZwU5CTQtycrFwKtGURMnLGnn+qY
s1Hfyc9oLP1NPTo5DbUkeT0imawdnF1D7U1fpgqRI4uWez1DK4V/lD4stH//yGDPHSqmzode82h8
MTRv2kYqmnahuVBZXeqFPzLh8qHmNZQjw02QbbGaW8wX/AJUV0ZUtkxhsYBZbLotCF/q3iw+lMvI
AXobLhh24XPmfNqmlXKjsgnz3hIi1Ss+Z8A9udYU+GjT5TnBH3pPqg4GnM6cZSizhYOIqW91F/mW
vGi/a5VbfOM0AlmERAhaJ1//txScuWn30E2zqbw3yDpj5Iv0z6Cq859qFt2zNCLxKJupvDRNHG1n
3L+7vMb5Myyde8Suq1aogAap2zVzFt046R8TYVUnN1bWi6W4pC2rGc84FMtblxZe6lZs414pO/On
Dj1DFeP8GBmF4zKbNpK7bvDYmXNYOysbSpge26k/kGkBROiyZObRveGp9EAXcoIBoZcuxU+uxD1p
RQH9bkglYRcvJz2v412BZAQNLKeqF6hlzMzPVt/Z/iW0AmpDcjaHTB2o62ro4TGm16LrM58xyfLZ
GizsYGEqSVLmCSAM2agvkG3N84Ll6IwljAqN3NFTrrcmvtpObzwyUDVpAU1rOlEbHND0TMVPdVMr
etbgssSqQjRjYWoOPNGnlzgDpGrFAl8Go/VpO44WUERTAMvgqjzZbXfpegqaOJ9bRtd90xtn3dzO
HGEy/dtMgWt5ABLdJk9MSNdiwq5yep5EmQ68dKlicJglQNxtb0CZnq1homlSn5Z3lyD8NsxmjsEM
weQmtgQnnLYdCciSPt2PevF5nBh9JNkYUQKLrMNXmQeARfKLtSpJdilPfaTVQeO0if8fHfn/p++B
GaTD6Ol/3x/ftz+iqvyzjPz7j/zhkDKcT/jWSRCZwIgca9Vpf9eRMXt8ssEdrYE8j6SQwwb2j12y
88l0sAGA9FndVYaJxPy7jizWygcSP9L6g7z2T3RktOJfdslskW1HEqBB5l4Hbb9WPnBMzEbM5g9p
5tGl5DNDwdDaRplz74W1EBfhNCQWq1ynMA7Rh8AkYLDE8bNwqEZmyx+lKETcmAp1SdZZV3zka3OK
7Q4afQoOrsFNzcp3iGBvjg9d3ujvhV6POKWlol/TZ1oN8tEkVwxls0I9QzqoPBFti7hJT0VaGj+t
qGQD5KnGfdVWjMuEv+Yks5XFXUV4YzuZXwH0hmwcYVai24BdhuwMBtZy+n7TmG3B0pLXrb1ZLKF9
kbr26q5IzGKFY5YrJtNZgZnJis6cVoimHOz+O2hjcyvwvsC8LJ342n4wONWK4xz6JfSC2kSH2lpU
xWID7Vl5t6rJ68DTwQs0ITW8Q8JwikDRa7LSQNXgxOmdzX4xALsq75m6whGdk4n6rNyZ2enImGK6
0EOwg8PbJfOjtLuuDPgm5m/hXMHxxrzZk+0Ko0eOWKGHkMbBBTEmHo6wFWipYJH4hrPSYCchJv0Y
ldaw9ZyMejXdSKEzy86JWTgTq36a26mlH4hKPvL0Q3HSFJ2tG812694vwgWHRTbKfsMTmksiXRK0
XzkRSQlSWxHNdignfGYxbJwH3gnKt5kNxUQYBeIsThCLzRc+L4oL4p8EUKAfrKBalYh+N6KfBjbu
B6Lisbw0i5girAhZFJhzV13YYrSnuaLAVS8a46KtiNxyKJxTKMijsSiC0KW2lgAWNw0FIStlN4aC
iL4doTwZu6bU6rOIGGfc6mWvy/pEiGekQ80DBeO6Wz4IUQM1isv6QVCJWh0pkDZAdFs8xomdgalo
EfkUAIiQ0wVD5hKvFyRYOIIiKBY+vUuvYHTzfBrkY1GXyRhIbfLqr3k7SASbSq1lUZ4Tblodzda3
pol8jGPipj6lJES9s1NH8XvRYEb301wSN8/dudDOg51Eao0fV3eKjfaZoXN844Tl+AILl9Rdpsae
WteSZvGJ44ntq8os8b/z1AO2TykBJR66YFrQGTPy87hEWnfQad3clVGSPGDpMmifa6hk3VRtWHBn
Y13AGV/PSRfQ0tSPPGDrYTgvS9I3gakJy0dI662gHorB+C/2zmw7biPbtl8UHggg0N1xx33IlpnJ
ZC9K5AsGJVno+x5ff2ak7ToSVUc+vs/1orLLIpGJJhB777Xmgg8smoXOFKPSO6egJqH51efueVry
kSBT29g3qdtvohAMCHecljkkbuVtMuHGNwS0ZiRaBEGGckYaTrMhUWT8ZMZtue/8qQ6Pymgflgn4
073fiy9i8QueKeGUJF/hbbRvutJC2NDRwep2YT+XnyaG78j0kdQ8Idswy73C8lbs+T/BYvmiQFnM
SjQ/qtqfyoNpO2Cn4iwznT3gFnM8uAmDLausmm9EU3y48Les2G6XxyE1h+qK4HdZHppgnjZeJeTJ
alsDEWJi3qti5HlkgI5XKUGHvrJ7o6CNUCf7ZbK8YwJFC278KDCDT1KTldh1LVRZTbonAKPdZjIM
AOdyrcpdWMFnMRdl3YtqNoad1dOcc/zEPJUU/1vLS4CeCVDN0UZFuISrRcUbw8pMrjOo9eRzU7vJ
W2J04gMmxAFt6jQ0W0oFxbOmpmEjiKjd5tIR3aEJQ7XOLKIut07Uhs2JvwBVRgpMiICbHOT7Kwd1
N7a2VkBgxuLg2pWxSmYkKZupdyJMkA4Vhu1QRK2KoRrwVDUaDNchDKe2AfKhzmVR9R6q/CB7knNo
PRNU9VFxC4ONRM/AtQHdc0V2gnvvECa7CQnnoJMY1QfSCIHnFAuVWiZs8gTKCSEhDjF1k+VmP0BY
cnN5hvVUnpeOcOi9V5fWp7qbPiHHI1GlIw9WkrMTZBQ7g9GxkxuSqT9D1ZY3yyxb3KD0XtakVUzh
vZyGgH5zorJ5ma9yy+1ctraK0AxUdC2rxg0SRvmHSus//ca/6zcyIf7lfur0VrRv7ff7KZq5+kf+
6jiyZ/J8Sj+DXRPwDp0E+Nd+yiAl0FYm7UOm48huafj9tZ9iV/PXHB4XNvZsyVbHcuiWoTz6f//3
y/R/wt/LP+XM7bt//17ezFD/3f4JxgAjRaQlkDA9kJXv9k+gH70sCSfnlJuVxgQ5rhw3jsSjVK/7
VlRdTXoUBqMRgoRVBjdQI2lpNLYhmMQsHbv8x4yEE5Ef29YBFbUV6LlUcOUFVAjMoQcA4C6AyOom
jSB5uDv4FzkMyA4wGJKo2XTptvCggvPfAU/MnetB1e2XNBzviU91sW6Zwl2ryHF3GYkrWIDrkH3L
Mj8Kb0Eqs3SEf69rAj0wdlBfJuDmZNMa18UEqhYkjEFT3m0AAV1ltdfXd6i508emDvyXNlsspiA0
MSRFy5BUJ6doIgb0s/9JQBItOcTsLNsJoV28x5XK+mjNoMtIavZu07pwXmpG3xvhl+MrRHoqeGYE
u7JnJ4TThaCDZDAJnSmtSHjkwAjSdZc8O5BXGL06rV1/MluL8bssY/9L6Xtfsmm+8YwGpi2IwvnA
H8F56B3rNrZj40oji7ddYvnriTkvf8fy6/s+KSL0N/NsbLqR7dqKpqZPSGFfUmKqADIvlLfhCoFq
ftdjtXpGz4Rjp5nHPZ75+d5vzflIo0FP+GM2dthtRHyF6iz+yv1g3xNuOBDXU5rilnQO7OQsmlfs
ICU7i654ithK7Bev597EQLUeAM3TX4SKe1b2YH4U6PLJ+K1N67ZUYb/xK9qPuYu/d4jlgrbZxqwE
pabfSrPot+gCCVsglmxnjZgLMpVMBE4E9fIq5rzaeXEm9hDml4NCd/WF8b97iABVPC7GHNz0oi6v
SxH2+V4tYobNtTiDJCVjUB1yqNVf/8scVQ3RmTcDlop1bGCGIr158FXRHJOqDcfiyKx0zMqN2wV1
4u+Y6jCokqDz4WEgxFu2yBKl8eU/Fer/pkIFoqtVRv9zhfoxbr+URRv/UKT++VN/aZ0cXDzInSVl
IDEgoCn+taj65m8eq6RJyWn9OZT516LqooOyTK1E8pjfutZ3oxwTdgasH6w3rMcYw9U/WWR/XGIV
KiebcQA9FtYMUzqW/u/fK+KlEaW9HTknMHWYDHKJeFkWzdUyzzBMuwZw7ncn6N+YVv7dARlbAdaQ
vGccyRf7/oAp37rC6G6fLNv0NnIYeUb9frqjAatnAq38O83/D++QP74gEHXOlw8q2Xtfg2tlCUIf
V5GIEzlvic8BrCSRT61Nd/LXX+1Hd8HlUFxqLW23oW1iTvnxqzXRCNk4lepETrn9FrtJc2V35DjC
agjlTbcs/rObJvKmQRLw8OtDa7PVf0t6/zg0b0nuBs9gLEhQ7w9ndawRsPLWU6fWhKsJqQAiELN9
b5Oj0sj/aFj98KL+4cXMFuH90bgDpc+OXmK30c/I99dwYuXM3SlWp7Fkg7Fyq8YYVmNioMMcOpfa
oLBIbD/m0wT0FRPI0H5SsgQTMWWxoOFX+Nf/9Os7hnYVsPeAbw0d6ccPlMgIEzFijpM3Kr6urwGt
hkj54//vWEinbEtyC3PjvNuUhIllZNE8K8qVUd70SrRfXYR2D4gK/o63pM/jj1fVoYrD4ofHj/7R
e7RX3FUN5RnSDSZ839oL8NXMxd9czZ9vHQ4CLBy9oyFZpd5dTGOgVd6ZGQHwKeDbxBuAKHlwRdZy
SRHf/vpCSX123n8l0hCkCe6LU6jBP9/fOpAm5LCQ2XKClI8t3Ro4pgwEBqMLpdarU/tNOTMPaexP
D3PUWQdMO9bhbz7Gz3ewAzaNvol+VLEKvvsYgQmwK0Dmf5rYDxAOUkhB5LPvXVei5Q6tfbhaaWrS
YkHph+Pv8vDaULL3rCDN1a8/zb+7AooZO0MzrjRC1h/PSZqB2sjTiocXzvkDcHfy7DTvWlWNv/3n
h4K05tlMT6X1EywOgVFTNm5tnWKb0+tf6N40FFnqEYqXp18f7MelnuVbgQkzXF/xZnF/vn2rqCsz
ZIXiGBDHgAZVNNUL0v7qZUG2eTcUGgn96yO+D4ThkJQLdHUdOFBc4J8IZemi0E4w9jWCJt5Dvabs
bpt2enDoFTzEbcB1tWzMJ5GXmE90g/xtPnX0DwScjQ2tqfpqqXn9XVYQBqAVosYFXwDOO0HdG0sE
77/+yGhsfngkbNQYLqspNyLoQCQV76scErMTNeWWOraZAcREA0BKjQIJZZv2q9Ig5TtcZwBvAYYw
apmdrU7CuW9gG15IxXxGgJ+svYEddl8XKye5i2xPXKDRwnNl1oKVl507Iw9bjnQHJDCLtzryJmxM
dXNlJPxYY0DzdkH7NiBRTeswmkn90hFHcQKbah2bhBO4Al8834XsdJst3Xj/uVsikawjP6jllWS6
hcDfjZpxk/uRk65JlAisVQhLmH5QUXMMjzMNCGm+q2vMnSs1KOamfVzBgI9K7pBKyeplLt1u2Ytg
8Z3jWFklyPyQNPe5kUV0TLOo+5oiLXxxq8KsjrnU+DmPXYswOwF4CO5b/Cpnn0tGPq2TpkiEx+C5
xsrwAsjGeQPVw92uYNm+zUzVvrJH12/oYbDfiGA3v1RLYF4NtVs/kB2V7+0RVrNLXuGAqNNnWjvS
5szXcgbrLkAJn9QElRwQjqANqTijQRw8z4qaLLCsFilh521EacqnDuA6jRnYzw8Ajpdnk+Lza8WI
mC6uMwKfn5r2a4phCMCPBXVxaaE6rD00hc99NfO3BNnMBz8gc32VJ7N8WjrOm+oNQAuXt1zBm3pX
tU5moYeOmkQj77oMWrDLnU2NqmYi3+bFPUZ6YyISF99sjU/bAAn+kDJln7aZIQS94yKTN5Qy3DUg
bO0310k5m2T5Vd2amAemaIMRuM6x0uuloCPb7ls11NnenEw+jGW7ab5tOt6LThnx/JVGiBQ1Xzx5
E4k841LaBESvg9KraezOSqcBpLQtV7KwuJcBSPjPLZxiUI4dHtVJWNNdJbUdretcwPO0yth0dIVt
WmuQaQtimmwJSVPN7behrO03J+qRdiP28LONPcvmMbQW82pZ4CET++uo12IYiidviedzVqOxrdup
RMyO9s3byRjKTUwqMiIgdBOrNpum9VgsZb8x2sAhxWohn5Y2CfJkelm6JvaMU64iRuakQWPGtFtr
PdlCAe9d5qfUN2wIvlFVAVKe8QRyT9LZNtrivqtaD5Rw0Oe/l4w+v3lqKQ82Us0bhIhIdgFJBxPZ
EKxM2lEPtclAu7fqcM9/Il2saXetPTtftCd303ZFcU1fvMGuZXnuuELtCrs4KYv9QL194yeDHNfF
0kavoUWUMPF+1ZnBBtzVYg5OtLPdmkzM0XmpYrq/c1Etrw72nqOFh21GcaSWV5CsjLxtE9eDHLiM
XmDrENexeCVJ1+02xQDBGFq0ixkamj7jjLo1N02Ti23NHhBZhJnvULB0emEK4JOgi+7TVhyKtK4O
SRO1u9nu59+DsBy3kYjFPTj+/FOcDrRUZ1TVTALSVVLrfM60eXORX669eBGbgO79uh8aucurkl9E
gLiCTsfybwUlxPPGgiDmuJlVgnquGSUSpey4cEL1ldeWdWQ6V6YlZ3tTxMOIPTvgQECrAhh/5LB6
4GTXwPLAmpSz2Jp52X+oiOyo0Lq2u558t3URGV8yF/YLGXIYF3w57VqBy5tuCkgSerf3vJUW5mQs
79eOqkfgaAZX1A3N5LqkK3tndH11lwEusdaCWKjubQ7IxhAmZT+2KSqGbVkhBj05U8AG27QQEqxZ
bbuvYWOwIJWLL59mY+GWNZATPDcuYKmt10+2sdXNrOKS9Ut/l8zdZW3aonwhk3S6I1hQrC8G8671
eR97vR2Qj2EqUlSaTP82OVXtPo07liBWYzZm+KDvxEQdRW43WzhnWOTTUCke/T6ySVGfaI1c2TKt
XqqK2xbK0UAgQ5oV2YtZ1iH7uYiOnbTg0/DMR22Vv9rQk6pvczWoVTvQ2thmbtdui0SNv+feWIdr
bF/2RyY+gKsin24Z0TNAUaYw7omkTKLP7dC9JcAhtjbZsuGaoMm6/ZQBmxOP8YJ14MozI+9moH21
drI43UbjWF+RhLrsyHeqPix+SFCj76rxA5yd/MEJq29mtnyaTCVv087srlhX3QzQUkN6LZD6r2EX
hV+XOB4fw97lyvHEJ9saa56/UqGLzWOIYjRRdda6R3rwLXmEY4ZcqoWXO69TBlzjFVMZ46TwWZ/x
zVsPzjLFDODytJcrh6tAo5x+wjMxHtAVJ9llWKEbdYtPN7utpeof8pho+aaU7Rc1iGxbwvD6XPoO
4nUCqtAEByZektaz4nUaAbcZwfqgta8zlgs/sDdJ7qkjxoTPQSXGx7ELU3hHvXFu4tB+TUeHmNMG
3DfvSj2lqxGb3Phqjs/NZFu05UYmt9EQtm9mPFYnWD8+aCZURcBLBIzBrgXQJlnydgT69sw28CUH
yOYCd9pFWWE9ORhxrwbCvx8r8rqvjRnXYBcxI/WHcHzpM4QyW6NtVXyc0ITa8M4MgVkwGIEeOBMw
pb0f9e2VVrBfE6lYfoBdY/pr9DF5saIva5A7zM1zM/KG/yaHuj33FSxKMlDmE8BYOI+VHwUtQkfK
i4jFbZ8qUF7rip2FWIeDO9yH5jAyhEkC8EMtS95LOnUWitPMvkbwzzJqGbPfrWtG8OMGUVofrAFl
m+fOnRd7Nfu19MgIdRULohx/L00Hm7cv6oWRVKgOSuFttrQnte3d+KHNZf0BiF777BFnsh3ghZAV
OYEUdx1k74y9JTnyibsBQOdCaQsWnMh5x3uoMwjFDRD3ZBvFqbobFuqUIkNjCsU/iG9Ng6QjoxnF
2Y47ZIexViB6FzFioXWJNYpR0tfN2G/3PffuN0aI08fKs7ovRJS6X/GkOfHOqBwyafFK4dZKygyZ
UKBFkUyJ0Ec2F62ki2rS1vLJ9qKkRO/fHfG0Ii8oy6LeRBfVpXIb4iq0FFPgB9kyckCfCavFP4YX
1SYjXRSc+DlRc6Za2CkUEs/oovZ0tfCToBM0oIGWgxLZiTK00CLRSCAT5p2tKXn5H8y8KboQ9C77
9f9Ml/52ugRx97vS5ifX5+n3ouu/pPOP86XLD/3VCkVe4/oIbnwtQDcpg/+cLnn+bzZCd0ZOkHap
TXXZ9ud0yfJ/k4pgV6peirr3kWZoezSHGos7vYt/pmm/NB7/uzMBRwYqD7wkG2k7jBDTfFeFoy+K
Gm8JwuMgUdPhQpHu/SjDhX5/0e3jmht0MD4nYsSzVyu0JUnp+Q8EY3RXzEyHvVXLeo+uxDD+pqi1
TeZu3zVN9Efjy9EtNRAuke72vlsxsc+zU9NztHKmKm99RJ633uLwFmVgZKcr2ZePSCyE2sZNsOpC
nHKiGgi0RowbfPWKQt630vbqZlsRHuJ+XCoR3sCXHDuGV618ySPIeA2I4mohLsYRKApsWBwECNhe
KzbK6YTHtJ5kDWWkaCY2kjAYIHylYiP2IZqHEFmegLiDBiSrwYm22bxB5YfRCcukf/SaXmprabKd
Gv+JSVfEa9QfPetukU5PVE+VYfWuc2K3MpNggX5M6s/5nBsPkHIIHhiUDiGAisNq4BGsLJE5mFF2
7MhBSHfxJcAggap8X9TsQHW6QdEEz+h4xL6Jl+ZYh4nc973VfomNqLn1czDNTtKeCNM9VqXTPrmX
FAV/mvdu23ckdEfDcRKD2MTuwvQpo4t8Uytrvi6IZRBwptDE6KwGQWiDodMbBG94ghwoTz/RWCLe
wejt8SzwM97D3gP86kZzux3jAXi9uzwafZjdNnMfs6Izkce378hw56VCfW5a0sr9KmpXk22jjCRv
IXYeDC+tHoa4sNAOefmdPSwuJCCrkekZyWxrfUhC3vATYKPbZam3iKjNXe1nI1tC4k8KyBeHyans
PSG8xa4isSddy8bp1y3yeE3QkFeTFVRbd/HFylqMGmE2W2m1dONa1qFzz1mvTx56s10CFesYwtc5
+tLxjpE0snATFEb2CVJN+1S6iKrrkf4pmxyBlL+NF8DL5nRtDYb7NXQjZwdtsN7i6wWzZZI6l83I
Kcy47By6LIPaLRBUACemVfSWcttDS2km1FsYaBd2TQ+GS9wtgJPhZI9tvwUB6WN7jLJtJ6AimmNs
8YW0VK7LG5zLbITCJo64pdHpBLsR+eu8XmrlfLL5JWsxIS8LPL/fIoSSb2aYRITHz/PvZh0G5xr4
K0FsU3OlKoXRm9wP54WpJOSvAKPewRycpNmUozVH66WDLUu1ZWolFxouj85L7pr4dmk+oH7y500W
ZiGJeW0gnuypxYqpRNYd/KmRJ7+yYeFOnMfDQDJ2u8plFl2jFCxOcF05e6oPaFsM2mcxRLtsNm3E
dV6gvgBAJLklzsbmaRmr4trPfJ/Tt9Tp2ca1Dv7ED9amF+unK/JqQIXMXoc9em4ydxDoj/cuUiN7
76alc0i75oMfjctnd1imbTC26uA7RGphtsC/UklR3rASji9DhBFkVXnObBBVshSSCKUmhWA4FuMM
+LdxX4vA9XuEaM2EGkpKb7jBCa0OkDhGXN04oSAfktyUX+uGj7ny52E4lKFDJhEiaHw0CbYKGN8l
ajGUfuYtJufx3mkGiXC5iAbG80Wb3aIfqTB0e0iuECiXAs23hPZcoae/cVgOTnlESQb4OcufGQrX
D3FvdWRIZSZETu3/FbW2ArvaFUy+SPnkMk4mVqiP1cbQ/mGHe9TfNtpVPBDudh5N8n1ic0w/oHih
i6B9yOHcA1auRsrji03ZbtP0C101zMvxxcjMXsu5a+M5E590x0I7VXE9m5Y2QLsXM3RYEfa1U9oj
3SxWfSRIcHwJvQhnvPZSyw5XNbL8zSIcQQ679lwbF/s1ci11ivwh2bnj0DzaVolROyAK4Z5ev/mx
HPL4wZ2nXF7RBw3viAGuwMvPXUo1Az7ltQT/kq8UBF1732iHeKC94lHN5pV24TScO1z6gAvkaEcw
Rz1shSkqb0B62nluD9CP8Ud3wzfWd4zcIhp3teu0r47wOUToG8s1dGJrl8xWcmhSAsvqEcc7a8N0
SLQLHgKv5A9uOtZ5HvIU/+dqNkrtgKW/uPYvVvpEu+rlxWBPl1Kb7Vt89xhc0WoPlAqnjvHQ5bIB
DopOOcoKWosWX3KQ7raNnC/MbcbN6KFNTOvJesZBTdMB4cSdT3uAo+ZfzFojAUCMWLcTGkeie1ly
7Ow6nL0ASgCUPBcGrGOLCWpKLjaeUVTbqlLJzWyX7l4houAHlsm8hd+EwX3UsAJbYwtMszc3eTTj
WG74gzhh8Zpo2EFDIX9Sdq2ydVtFwBBsf/gyaEBCSh9t00Ab3ut9yedMgxS4S21rDfcUvoK6sBZm
jV1oywFaFq/T5mR5Gt1gWxGMBtkurtr2s4CLj5TWt3ZzI2IKUWzez06C9nVbawiE6jQPYr6wIYjt
ghORtJoZ0V34EV7kjuiKyFncVxfCRK9hE7HGTrCF43JFb0Ilw60ALPMwG85jOgX2PrlwKyzVYHEv
AC+d2wvZQuuRblF9YtDuovJ11giMTsMwoENwvYILI0NYSfFq2XXO7wShYWqYBkUCTm2ay/nZqwm6
a1nOeIo0giO80DjYd0HmyLwOwwHJTukbU9KXVkjambO0oCkkfnVM4Am4GLg8gY0LnS9doywYi60o
6/xhjMgzKHWygdIZB9Ml7kCTe0kK0ykIfds+kO7Dy9r27HNkl4wzSx6x65iJg73B3oupd1QxqHE7
R2GNVHfYBDp5Add7/dnzKRNXzSL8I8beUW8wbbPZopbzt8hGO2D+OtGBnGzCHXyd89BdIh+qOAOW
P4kF5aubJMN1LRfKUTrjhEU0l+AItifNRzPRcRID/Tq173npw9TTgRMG90Cw9XUOxZCQlwVyPC7q
q7TmfNKSCKKAV6ti/1Vmlvc46VyL8hJxoXTahdekLLSRb1V7r3Sy5EzgYjqtWdpzQAne9EzFXT8A
cnBf68BL9qUDWWGVQo/8opjqgQl262Jftw3mSzKpDQse58Iro3ajfh/nlbwDBhjlRxBjPnECbvUN
5aJCsE3E0KHyksxYF+UgVq3Vk3k2QZ2wupPjzSYmw/+Udf8biQtDfM/6VVl3XfbAAd/jfP74qb/q
Ou+3H2Us0IH+rOx89ZtBl4p8QaQeGDR0jvVflZ31G5WMaZD+gpfZx8LxLx2hyS/0qRzxN0MeZ2v0
j3SEWivzffkkJQ84TmXc1FSK2DHeTbjjuRn7MpbNwebG9TZJIuSDEdXL2RvialfWidfBlAJV1go3
eIJb2hzmvAiOggHWseX9j40ZVh/J6gU9omXQ75QMxAH79SeP6LmNG1WkVZRG568lJIFbWQC2TDT4
cYrC7FnBYd1WGqDHvR7gh0RmvClMd9g0Nc5KGdKbAbgnlivWIeexL/rpb0Qw70aMnAEFC1jZnAbO
6U9j0YTNGoUq4Du2mkhtgtbfs2fx12bX6e/F5/7uFrn7o2r+XiHy40TbvhwP6abFABjZpNRxQd9P
+U2B0SVM0+owisaC3JV91jZIDSL90zz1P2pR3qGa9JFcS4+XodnRWnivX1rwkTHUcDL85tR+Jss3
O0lb7Gn9x48Dsob9HCXBP1LbXL6ejl+nX8DNxKRSf/3vRFOJYcJIYfd5QK89QyXWSIoWn7y9od8O
kPIfn0xsnBRTmvbMXOLdyQx9b4yLPMkO0hjt9Fw0+bKbHPzjt33mP/36WO/0GZev5rs8rUCctETr
PV0X8XgW5akRH+poyvDc0iFlQFbn5cZrJH7wOZpue8r56xGC4BWhQ121jVun/cffWQMrXdQ1dISg
Vuob+rszTPSSO+c9O8a6T9Hl86LH4BEGwZPvVCBffv2lf76H7IvyheaPJlm/7/w0FMoW442EnIJl
uS+9hiBOwRMMbT+NDnMb4591Cx/g3a+P+/NTYhuuIyWFskNLzHi3LqVhMsahUyWHYqwHNuVczdHq
x5FU3j75Z8dSqAWxV+s+GpdX/qRNU7EY5RD52LCo5zf1NLs4boxmPoXzaH349fd6t95ejmUDeoU/
jArOfi9GS/KOGoW922GZl1FuSnYLxyy2Brn59XHet8X0d0JOAeuCRYbb1fzxJumdrG1wr8RADe0h
YTdDPbFSc4EddrDsxyhmlLmaQD2RcE4DKdhSaUXnX3+Gd/eO/q5MB1noiCRDuvH+3qE4S+Pa7vgM
Q4v2mzkD/YZFhOfAmvNjGXqUs441/816fjmF3zcrOSzSM7645aGMN94r8IbQYXcXuPEhQlH1EXVG
fkRwNd9USK73jVWRs9qJkqnfiHjEXUNenYfD6BTTVxgXNUh2cBTHNChAIGl5PKIF/lgScf/rs/Pv
PqfNhUH+jcgV7eu7pmpqW8G4uEJcgdN1Ps9zr5o1UgHKLGLORgftNyUY2gLhktZVjuQTD+as40SD
4NCnpToRShEcoL5ZN75wWnfnDChFyJDw3WH/68/6813rMRq3kBCSPuf8ZDYw/IJGQDbGB2Il5xSm
nzel1C5tt/31cd499dwx+FG5ZFQhaAOAIf9418bC5KSINj6UBFvfI1RB2FAQxXxCjm4//vpY75fz
y8GIxTMvrFfUoe/O/+y1dqumhOWcaONN6AXDBpd4v4Y1lmLa19jkaZxPkjT0F0GY/J6SpvubEyuN
i1Dxx9vVs3ByoFlmU8DHefeds6YSJk9GcOX2YzMf3Awj6orxp1Udwr5a7nE0GJ9tTeGN416zS6so
CflnwoxWTm7YpxYR4NHv+/mO4TYI6LZOqmZdZx15RWaaL+csaqHAQAt+WDIr+DYA5Xr25gxxSNZM
yCHqxtGW/vRo5p59GhCsMtLLR/PB7lPnkeBI46pDR3QdESuC1KOKxZNgFHY/h4HFjJmGE+GoRveW
oWX7vAi2cfhPKJLJfg++5Z6wq2OR14ANsGwFV0ABVUurlDTmleU2eo9Qkl+0KmpTvaGXkl/A/lsf
Rigx9WoKBkSdLbzYb9nQKeRT3WRF29ZLojNezvyobJYW2Qzx5z5i8S7b0P5GZ9kzQcKxbaQcM7xw
PcZ+2O+IQlP7URlshgp3ar96LjbbIqndF9Q2jfcAe4L7jac/THdp6XN4AG6C1LaWtZOoF/dlgVi2
mVI/PLv6Z1sKXTCQtkVCTjyC+nXRfz35pTWfec9kz3U9j7eX0xs4EPdNlBD3lVVHcHHR5UQH2K6O
dTSJ6jozHM/7bU3qAJ3my2rFuPPUdAsrFBIu8VqUKXdkaUywZrNMLldowzh3s+1pK6RhRE8K1fHH
vjEyQQqOUdzpcB8Ne+D3jFEcnYkQCjdt7cafG8MfsRA2zRzufei8ywo9qv0IXdD64BVDgz7a5Nzm
4Og/Z2Fu7iSOvjfaTFoxaLfgvIM4X+5tdINwBtJmujOGerqNZwwaG1fJ+DVzOpYmCF7PcsYVurX0
fZjr6EWvBwayniOvizfLJNnAEEq97IoBZ+DKzbvlHI5zFqwCSq951bUDBHxbMDjSUVybHknEvE74
AnSBkxGIb8sNxiw8qt6iMTSYtXjcvbaGVDcBqKOrPqJiAF4mnhxALBpEqeZzKLLkmHrZ1l9o1E2N
mm5LkdU7kskkOYxLua2RlaxnUTZAf6P4YHhNcWJ4otaQeGL8tLgxpVUsx742nCvLtYOnsHO3pdIs
SadItX6IMN/Adm9x7SIRWfA6FcFEwE1ivXjgMRH05VCGZuA9KSZXQ0xIT6j51hIz0w7PaL4mRSlL
15xV89mPh9s4LOZjIv1dFDGjhnNUHpnXMW0RPfbcHP1CnfO1stRr1lGaZiQ5dQDhW+zMna1eGmZO
Z3iVt81EyBruoGkzzB7yId+0dniiPziBg2ayrcxTxhjb6FN7XXXFuE/93CAGnoCLaDEcvEBqQcUT
PSBW/OxX5lvVi3abiNzazA4wGZOe00EY3qdaE+FwO1UZci2PtxrakFet5VzIPiXFM76JHOzLqXKe
hiE4lYUbfupwiG0jNU/HKMtZgJXeI+XmfOPElnUGPFjfyzhrj2Kw082yONepW89eBU2cGEA/1YtI
2P4OMKi6mmVJcFwRDCRi4wNNjrJUSNkCEbrXvZ3xgcoMGTT9XnP5YC/K2qFCCfptN5j+CfRPfctG
SUWb0dGDMxdQN7D28AMty/FxLm32D2VbeeGqGpb5nCKo1PFP7k6lnfc1yePmMGXOdKBZnHNQdtHn
JjQePHscH9xxnrfW0vdb/f4BclNWQ7SOqzq/azuagi5PWnZgZMlWwExRtjYze5HUY1iVFk67xmAR
sxQVI1ybgDeCG/ruVZVQ+uDISjc527ydvxj0usaBlm5Tmfktrv5npID1RjJou1H1QgxkCK822XRI
vZMdM03wOlWb7ookte8Mwrp2jtuHH7skHE9WP226OBiPydgbIDy90X+1AOIHK7swW5wNrJOHwm+i
I2wXoJ3mSN7ZMuTcmAl7B0qETNxnc+Nu87n5VIC+3CHPGF56VXjfOjWhBnIKaT6Zue1+nMbFX/aG
jR1i7kdQVWXPfqyY6qsKm8jNJGoEvhmTKqssq7XoahfEw+gTuyHRz1Wyb36vTMz21ZjMx7qzzm6u
jLMfNKRPKl9e00cu2MIULoKOzL/PgpoAisAKLIr/JFK0KRr0q7Gg+9Bl/pGLCoDUhnLGS1grKsSg
EBYa7b0LpPYw1UW78cra3HgOtwAUJRCkQWjvR2JVdw54FcK8YvUhBbh7F3atBdFTJocgqU0dKRBv
rHxY10Mg94Ntc2P7xdmhfbAOct9EhJqRHFO71rUfwpBtqoU0FruWG8Q7JUbypdplS+u99TqejIWm
Xg8tQ741YmLUkGlge/toKEzwvCOjobANiAYzJuumN7zy1lgCtv2+VSJeg8BebOdUlAqy8JDts7Rw
X+zUoYmDLO00wWYoN0GgssNMcv3vHeX4dWeNPV5PMXm4+H1G6syzeacrf2x0Z9K+oWLHOYltkAJA
lscMJSVPF+LKMcmzu8qxu1uvnaYrq26RUsUIDfNpaQ4jyvQVQgPvVKJROSc99kUVDvnntGB6sk0r
v/6ooMftHCdJv/l2TrwwwqTyALmTXlKSNc9uW73m/OptU5eMD3x7MRkiBMvwZjCSADyLk+EQVj17
WU8aqJSiwt6oBHCxDOZ4bZRM4+0+3qa5+WUUfoXXsQogtvkWyrswnM+M78rPriyG4zIl/8XemSzH
rWTZ9otQhh7wabSIYC+20gRGShT6zuFov74WWFnPpCAfaXrjN8jBzbwZzkAAjuPn7L020w7BO5AG
7LyfHBhdDN7UtaH37UsqM/ZsIOxFziYgswiZsO1h5LhXeld67U+cZz78B7sc49+xBrRWJS2QgshW
Jcckpf1u3Li8GJ3avEwGp7snN7V/sWXif486QcreQkcmIU+ffRrfDrw/j0ybsigDhJLTkXkrmcaF
25NZA0tJz4pmo/k9lIa0WSaXQ2asqaIQPJiTtwGRQlfDbEKQePlo8VepMbDLVL+wB/RTeTbwzmCU
NRXrnEgUMomzKsbAnzZjYIQLlk7Cc94o26zYzqY5uvWt1JzW8E2h7ImR14hBd4j7kq78Ompn7S6B
P78TWcXvxkthb+m1OtYAIH7WnI2W6Ui+KbWCqyD95EdoLrcyHSX9IiazqcTgLMfA1S1U5Y5pPWtm
rf1GSDachz6EVaec07VR8bGIz8W9gX4V2osjf4CXSSgndbFmAn9PYRxuVejqYL2ab671EDGzxdnA
9hrmITdV8aA7pb7Sfe2b14+obL1yXmPN3mFXXQAtsJ0AnxWrkeJk40FSQawtYXJxxkbSbFdrMSYv
WW7G5VrjnAyoWVW8KqMAaZa569zhFXGi2HOWt9cNQ4NdBsZynYEdMdvCQbvdG6vC6XY+UZNrsFra
xgu5nfV0NM6Qi++72YB4yAfHVefvzQkiTlFM+R54+HjbuCbYhM6PLtKy/63VjBmaGRGg2/fmERaM
vm3pZh0ThHvwO2gPmGMP/a+W3R6Piv6SKQBonPF561AIHUFB2yDXk2ZXDAq+nhrT88wY95mL5tSi
4FpzqHaxNI9XA7IkcsVGN3AkoRl60fscTcgF6nwIZpSC16PR6kzSUhzCqn1VUqu2tVbNe8NNFra5
+CEnrdjJqXbPVE3vYGbwkQ4tGeHac+Lau4p4JeoUcQn9+VhozfehmK86kklAX92TDnXBlkvDCGDX
mSvn32kTPeD0+uaZ5b6mmia7OX8WeoKjmpjKlafEC7bMdj3LxfGsGc59lSeEO1fmyygMCisS1zZ+
bB5yV6LKM/Vd2tUoEFCUd5H7s+gFGaQFXe2Vo3EiiIaue5yt+ecI4MeF6MPsN0+G9SSm6FHHsDwD
lPGzI/odgPnTBIUvsfbGvO2b5GnsRwJDVXzuNPe633cIgxqxjdvk1rOiOPAGkZEr03dPmin97Qjk
B1/GIM+7TpKfOKbLYz7pR8dKvCe3JZ0jKRrXJ1SEfJqkcWmPDulynPAE+UEVsLotCtG38At3Pif+
VpO7GN8eVA7xC3oi6aZandPQWWUIofW92ZuDdcb0G5kzVN8erbQpl88zmyx9BvLpghdK0YodIrBz
gvF7xviXrqadqpVOevzOgGKD/Jx6KPCsztMuFei9ZNNqVUoMsKBp6mIhPI8zQYBOZ4bf/SgLf+My
4AFkVUYMDhoISSnCQYrQuYpjUcRt320qthf6TMtMY6q68HsXcUAIF2Up8lMHZvUMPIp33IPfhNOF
ZjuckhNP2yp4QvplqjlJv1VLIkbReWxLQ5ta69JYTidGMvav6Uz6WepOhEka2bwzIklIUUYYSVRo
NLkj2zO+4fdRW9eRnESYwOovAD9c50LF/XLkFaqa1jF+ucem7Ckdcs3V97VB3g61PR+tuaUGbp0D
OuNZJHaegRtFR2f6wwVDskkk5d8KY8i1I8lAgFB5IOA3RWJTyYOZtbxIWys8WrFDUwBSwoXfefQI
lknN23p9bWvbCeXIIXSJ4OKcAOyUvJant39F+AWwbpdj/1saGs6sGfV/Vj+3heIMRjIMXQLfGq6G
mbJH47DJrGcu3VuRcTETCX9cj1Wze2sU1/nIGGWs/E2HI2OTFwk0lySJxV4T/IlFTFiKO6ty7xZO
+1ghoz+YSconso/MqPJwPjtJbjwVnc6vXmKfOITDKA/SKcfrbKTenbWYeJmsI72unia1HkH7HOyC
XnjtcOyDNlQTvzKlzZ5SjbN916HN3fRZOGSrBBcRFg6ejbpDyx/qcDEqu3eaQxbqRcH9T07Ruaii
+pnmH3bZLKWj6M9nQsoWhmguyHbi3QGRvQT/tVOER9vnOQFol1jJnDNMW0zIZofmVThnx7f7TiP/
aIepVKP8V2QFyny+iVULSLIflzSXLoajqzE8XuIc7fkm75ZrkndM2Qz+kd9qvMQywGWjSbnGETZf
mKUBdWhpxbUd4UoeKeJXQFj9TVUl8861uQOUrfPZol8+ME/d28gU2lbEvb8B60A/3wOTNMK+eSKo
aN6hQJAHr1z+10pxtQx35IY1LG+66PmgLQIv4WyaQdOfYsOx002mMrFPWu77WKO8JteGZKG3xpMB
rvf3bNg0lVKy9ayZDyV6vnqmlVgStVqa/b0yYVIIYwiPfRxWz2FMZuGE1q1eaTGPsG11zCYHFR7D
2qieM69FFNaMGkYuVOc6qoE8NL5xOOAblkhEO8i2UUYFjHZhL8rEPOfcIh9Jz+RfKPQ8O3YVlwlr
rfltyBQpEcsDa7YZTKy5qJ9JX2bpsWv7Y66m8KBouRarztfa55l44UinI6ca/n9CJtkZm+9L57Q9
2XQJRw9V/yyhEoDrJQOy7WV41BW/jlIhD/vIExh2k6BjUYq9kr3aRpU7XVi0wC/qgtAtOaBlXc/u
bJzlkWlc4YcKj05u8ZcvHlscOGyHe91yaH4wFvU3znIXDDWtOad2aClArsF15CPuw4rXcZd4s/4C
jYyQNdfXCHiPa7H3KumEm4rTKQpA9kdhc6Ugz2t3MweC316IMWUl1HIPykU8D4MpPCIyI3vNh/Ye
aN4Sjuh7HPt86G+vvss5ec0BY3xqq2T8Mfb+krZEQS5ppdbRNqas4M1IHN+50fblZTyo7i7RB/8X
npbwd1KNqIcdQtzJTOLNZCdDs5scDxoUYRvy0Ism/J66Sy5bK+HcbryKBvcmr5P/DeH7//r1r/Tr
gDI+1a9fPCfl61/i9f/5f/xH5ODCNiKf18bYynyA+4/5wX9EDp7xX2izGccwPiWX1KPj/79sJO+/
bKgfvKDBpEO20JFa/IeVZCN/cBbWEmNkoHGL/OGEjfQZK+l0qMA0gQMzn8MsCvW6uww3/piXToKY
JTUtCoIQJdfWmS4gon4+S3i/BCIPx/EpH/mTUVL8vQQjpKU4FHOAHZ9EcX+lTSWgAC7p/+GnfK0c
YGL49yrLX/HHFwHxjNcnZhWv/NFqP6rxVTn/Jk54t8TJbNlLKpujO0tgOPL0G5J/m/nl829hYE7g
D/1z5AHZhXE9Qx6TO8MwTkUnba6RY9Rjr3a0Uv6sGP8ORHgS90pdOwdOSJATpCR2z7zjFd3q3W5s
rXELTtrYT2M/7JNaygczni1jzWs83Ujl3ZhO0TsbatHhXEg8OcAO9Y2lxn5nAP67RQNH9eUVXXo3
La00L/XSs9btaa9XNAv8mggcHzge+R5BB6QNaXKsU4mikss0L77I63oiBKirVm4isWrLjnJAz70z
HbcB8yHQ36vYmeILvdFc9u8cJbVOYzTWHExnUdGNZOSofIPkvTvvRDHfE/uXbwi0MwEVNj9ds/CY
NRbW1teaftN6Mzwksz23M1Pdj+Vk3wyQufYaPattZcmUMgc+dN4Z9q7NfPRvY21c+Jzwt6lljwRG
jv03mHJ8CC+Ec28mzbiCU0gMNTagi5D0rqCiObCOqi6+CdN++CkU+TT9bOFkcsORfIIeZ4CWzK9D
6YZPcY2SA/d6Pt8znHQs4mKMVylHLV8zRlO/tQZf6XpMc/UgzMSPkWEo+wYMHh+0XGBUHBcVx3S1
Yi5DYtXkuMiCQ3UOp9+CzWeT5RWCEgaj35LyQoaRhwIx1S7TyH5VLarEYVLdr3Qe7+3ZfBVEE3wf
TXjadqclTyoDMa9PNH5XMm6MfTnYr0tFLFbx0MxB2qD0TxnujRwbZvXQ6XxeMfJ3pKOXHQvhtA+J
NnlrLJ/eWeF3MW/kIQSHIDFHoEiEwW2mb0zTjZC13KGq1vfI2bGtOq4brQWuyq0/wnLAjgwj1qFp
H2DgYAFzdtdNk6r9UPhZkDppf0tEbXer4Elz1hQtNwaBMjd5RAaanofZkbE2pjat6rY9k+MrX3A5
V41lhJuCXu4GcId3qQaRpoeUMQ3BnxjSVyNBOOG6k1RDyOEjhnOJfpuWXTauSApyrky8oPs4ivS9
YcvwJQTiQlqCqYWX5iDoMWcxI61F69xhuw7tqymW5maKJndNvAReyFo25422HG6KuT+4onavQ2xl
e6S51rVnFNH5YDsPYdFQH6GdRoDq9DrTFxoQh0Zitu+6ESA4ftvwRTGBxMcxVGplYUPdV4yDfttp
5v+mvaXWLZE5ZxLn8UssdGMbdY1NTBd0n63WKkE/WCzXIwTAvjHm8VfOrCZdt/2YQ3plVmm0xhQU
vjDPc4iTd5wd5m04+SAecHcbe98rJegCe3jyzbBHiu/EN+Be9aCHDO7iah4p672kp1FLl/OnkWHU
a0CNXhJTPjxLEoIvyi4SV4j1rTsOAcyUMDRo27ExnLPBjKZrq+dgiGjdv04TWT4DSx1u5EQS9JjG
6nJsG/fcGCmnySNwzrKaU5jRYBeHpe3e1sjIIapMc0CFTRos+GQWaAicIMfSDNWNnHWvxCsdQm4t
XdfZMP+v8PwM+m87gcqwivMqvm3A4v1yZrcNjJ5NKNMArnJrMLwk2G9XT9iWVTWQ+9XWSbvhrYIY
Wrebs3xw0azHVQPVlIovWkU9SmcemtjdpAKqHyPF+chfG92ZJFoeJ7ijZ8wOpnWOK7dZp6BZiSAq
UnHwqRh2aIZdJoIRCeyt4IzEWQLs+OI9irOERAXX4p6gS8gxV+hqq09SHv7nVBk3/rRDgqttvbAL
McHouVj3xHdi5almYqM4JV2XuWxehkYptrE+u8krm4Z3qk9rxS7wI0nEvK16zwswh/evYADnnYnq
5OztzDRUCUHCPiKL5zarjBcsKgwcc2r3361gQj615DkhGuLAuxyxzNJ1iALhbIRqhOD02fGWUzCK
xtanr937YCK23MNv6Xr+xjaiZTKzLMnsj84KXZh+3U0mtbuVL421TLWP3qjaDbUv/6otLW37llb9
dpw3W+Jx6QpT+sJPeOiToti/ZXJzIg+3cEbhompLpEBDG1Mfl2K/6p5xBKoDicA+QOIudcAQZHqA
mB7SxyT7S0HTmdNqTCSANERy4WZ4GAxNYcxmWjYGFb19cwUgyzogvgdpT+upOBJewlnAq1zVLT3y
OSD+nD9YH3HnioRWgYFf5+ltUpvYS2fmTc7p1D6ZsMOS9TzXHcvCjw+P4+y3K0NyoH1LSa4TF0mX
NvLT+xZQyMqjDdLlVvzr7USYLafVQrrOWUgoCIeUFhljg0eep1/z91Sj8mDVWvYwCIxOJVntt4Ks
W4zukqhURWcheusfLS+7VjABeSN7DC7dHlBLYl0JxjExPaVrS072s4H/e4vrdz6iqM+OM3f0GhEX
WQy2Xr6mvMMPzH3buzZzYZREPiDiWIuuVNqJ2zJljOPaiEcTWZd7X1ruk6IgVasuMcPzfCjBEr+d
/MxQG6+JlCUyWNP7174MtfvCq0M6OCo1Nr7m/ud3ytQY/p50/tjRtoadbsM0oR+i3UXg+q9xgjBZ
yE3oi86YfC+71r8RVT/uNOx1j1Y32Y+91OzH1KmnS95U7i5uYm0zJYm2obdADzEM4dhGmvxWQYjc
mhJAJpGX4+XbVVcOk/kKZvWVuaS7lWXFi69NzxzJDLWpoEWWWOZBKxj6biRy7MxjhrItRaoOxaSs
bU3+IO0i3eYh9sR07DhHX4W+ER0Y+TN2ebuXwZ6g8tFsUGycN85m8rYuYbOHW8YYQEtIaYFo7ZTZ
ld6kxcGls/wkQvxZKkRaRwobL0N9tvn5ZwTLELrmCwObCkYrYRVrhEoxW6CxtCWQPGQT2fBxMx3M
OiyvPDnPm6RyyPZi4j096Gh7nBWhEOl2JmWBplsmznPSaoik9NIrK4sxOVg0v+wOPB/Cg/Ha8Ab6
irIerxqv5dXtxVhhvaaiNQGT2ss24EzBRfhGLDCs5/1BSMaUgJtbBmAqL4014dzVXYcSbdex4VAD
MRA6w/GrrhrahrQ93R5VNA2caTDqY4OGZIfcV4OckJXaXUv2NCEgRU/FbBP2lPd0AfW3lG/l1CmG
wEWb6fcNHX9M+Hs6EfmDTqt1W8DxOVoiMV7exBB2wYDbHgbiqIVPA2VMKgtj+aIZYmq8hehuMuVC
7yMzD2DDYE9bX02S7BxA1XhFeoQyBWiFkUw1lDyrsrXmG91lHEK0KjSKdcg/3NlaA6JZ0Nk57xRk
pJB/9Tq1MLAQ6dmEQUua5D7RrfmAE8XdD1Dqlm905cWjuab5EV+Swk4UeJcUt+aYyS2z63I717G2
V06l5MpyJvPHVE5+yruhuSWyA7FclmhnTMyuO8y9qworJGYX7dVvwL0advlkdYzC8nQKz/ka2SbX
K3ZOJ2rlzvflsK1ow+wBnvR0+EJ1hvhHIg9rdA94CGkxTGPJzQLZZNKLwLbvFj+9UvtJz+9qNFtr
Z45DsdRtzQGjECjAObkbqnheA2GJAnarPReiXyNILTcRc3zmYP6TVqJ6BxYLmyVpmxCO95IRZjFw
0H3FjN2piZn1ar4vpjSbqsoEgECoCw3Q8KIu42idQTXcumB6klVl9R242BSwTdc7QQZZF1hRN/bb
0Z+r2xpdPCnbEYKoVWHGZ3Hq1tdlmdVPWpRB3zGnAptQzTCu91CIGchkNrlfZ4eun+ajmYiM2PC4
C7QY3/Gmihr72vblfJ1Grrytge5vUQB4zP9GCQpldt3t6MlwHco43ucktO76JuNIDhrxiAl5osGu
mhch5+LMIA6Kvm7uCLkZqsgaGBF1Y5adteUL5b3xfXRL/8IQndLX0nSqm75JwQWbVTdch/NUHRQM
/H2qgc1RPpIIsyD5gdmFxnAGir/sNhixXuwY2My6B89wZRsqvSkdVe06LBHfXUl9hWU4Ni8nX6jv
eJe9I/EM5WM4eXq4aghee9CXN6RrFDUtbz8OxrLszuLEty/iolWP2GydABDNcMydqD8btCn7qewU
qQFgd6APnQqve68ufhUtoWG9a9jPDFMqPHZYpI8GsNtzqWinu/gFaHb2pc1Zt4W4O2nKvrdKDwhf
CElmiSyNLyttes16z38yK69kqD/75Cvk8w6xVrpO+wJMkRPPjFLigoltp42woifJTpbmaZDWfb6q
XU/n5+Vte5w4VSAjtWYYxP4maut5g6fsTsuZS5WqIaiZKQ6NG39TCuZWmVE/Siu1NplLX5epsdfg
baUyJk3DLe6qrKjO1ZybBymZ4FLPF+gjsOpltd9pAaRIrQg4Lrna66RyFCMD2U1G5/oPSiOpl3On
v+cUM6xMLQnv6Yaqc16K+TWlYvo8gsq5T5useaq7evT2tYalbZWETZJhN15yI8l6NTlMqfLGtoyh
JLaAHiUEOFKqOzmkx97sXiM4aKuO9s75KPzyzKKy/VnW5ENOpPFtXC27nKseo3JrafleITlaMxWq
zrO+HmLkk7W6ZIofXaYUQwvPHcA92SsNgh8XfZokmYrn/xcJULgueaeJVYcJj2mpmo+kXXbXGWaK
jY254GGUALL0CV60URbhTQtU6MXS6h922g4/UEXdzh16rp1H33Wj0XLdp83Mzl5r1ppHLb+FYA63
AH2Y/ObogEjXoYuMJ+703dwT34GcycYCWtn7GC73uZkR/QsCqgPHTFJmQGps9EILumVmCmvGsTR8
99Ho3XHU4X2CQvFHWJCnWkfiEZLRcKaDUt3zKSai+Ubd2on9y8t9edVXasLVEhK5kCF+4bpN6YUQ
87DvJfwSQerUHu7ASHwEkSVcCe/R62P7LukrTPRdwgMrBa7Nkppqil2xczRnr6zYvOYM8rAQqK7G
enaPDRKzlRqUu63zMnyuBPS6nMY4sQBWCggnZJDvANRfmZLqFlREA7tmKL/B+oqocLWboijUQZF/
cRMmmnvtNXoE/MA1L424t34bETlkVTrUW9kl0TEkHu+qdMb4PHcy59aukTahZJxJQPyeljjl46zd
F2y32762cCOrUb8Jw84l1w1VcaWyaj9hX71V7LirbsQfK0RPbEXe3UWkuqxGT3ePVlRNezXIH7Eo
vSAl6mPNmGI8spFqhASI/pxSzjsOoMcu26jJqH+r8nen0j7Z5Kp+sRD/fm991aECiFCavlR6mupn
Rt2FAGDDdEO3BORd1Jp3namN01qDZCsuk1xG5hoQTTOuLFnVgG/KceZoFkvG65PM78pClMgQJrGP
k0XNTwvrDhnk6zgiMtRBdjOPtuRRn4efnsOpwclJcKCo4pDUoCiYDcZnBfCvJQsx0BCmHHn+nSev
cB8KFDVrOySEkaow39Du+NmaZLRU+hQic+D9Og1D0I3us8cRZEznc0fqN9RQLp0z2kRa5xs/bZEP
Z3YF5sptLBopGRCdKDSCXmjh79i1nGtH18ybdhS/m9HWHiIevXvT9GS8cdqqYT4mx3DT+sYSz+5U
e12MHeSFptxAuCfyF1HyF0aF911QDHweaEsQxYZvnvp4XHz2Za/5Mhhs+ne9RjMuqSvuyWbPebz4
Qmn+rkXtL6sJAxE/gBn3FMDsjc5IneTJYKoihrTopFcJoOJtHtX55vMO70dLYTcjPdox4XCcKtr1
1q1pPxp8sdiP7iB48sqAsXcBfC37wrpzajHx+VaAhnEwYuBhxZN+tZE5+pRbLFXKsjvPcpUFrkwp
Obl5V000FnuS2aZ/bZKzqGlYhkUfDiDN6aJOEpJtQBB6MGVcRRMt2sqVtOw4k9pffL9TG8/y/Xig
GWF42AVt98QckLH5z3WtyaCYYitc5aGWsrn56SEz6WgSmNxc15NBBzGf44sOHuMX6y+Di7879axv
WcxvQFkzozkZbEyRXcd6FrWBX2g04Eu+oNsM95/fL8uXOF3EMrkxF1+bzljg77nGaPC6UMKUgVK0
br0hpoqIPCu8zE19hrZO3mXfkaZYSYrkz5f+6P6xTKyKOvFMwlimYH+OVIRjj0ZkWnJpkkxo0Byy
/dKlEexpOhntaG1glcVA9z5f9qNH37J1anN+WSzwjL7+XNZqhVuR5SQDr0nzo1H09yRAzkEE5m4l
PO7fz5f76IHEKIy3BmD2wjb+e7lINrqBHojlWuXcNWaz5/APbAJW2Be7zDtTzXLDQp0ybU7gbDT6
6QWd5//8lu7cDT/bt3tzCrtfo+Le1CCk4ZdA70LOj/4ch0szaaAV//nX/eimtYTvwn6z8KC+e2g8
S8Ez1SW6/Mi+ceCBXNQRW+znq3x0UfkJl/GVzuDz1F1r40np7IKt520X6EmfR108jYTLpvUXv99H
X8h+izOw6MpjUvz798vGroTjNLChDg1cmqH64frVj8+/zldrnOykiUPYBi9qGSCivphdCSG0+Mrx
tvz4pw869x8AJG5F5x3MW4jUH6SpZFBTu15EnW4eTXJp1jNJB0+xxg6DRElfEi6h1Fio/TDwfbWj
vX/0LEzJjFB4/sR7pLvt1MgHK0GegkHqq4KstCZBsznPtRTlTy3Kzb9eV9aDRSmoo/Binz57Dccq
f8L0ExTlSIHiTjfAkbwvSon396LFDB04HK1dE6HsyQMuIkPNMsubgGxSwFV1lazxFJx7IBK/uBU/
WIkv4TvERhj4mryT20S0SUL8hV8FbG2olrT2zJq8u1qmD59ftg9+JsOzTR3D3FId2cvG/ces262L
zBLSq4I50bcyf9Z8yIpZuQiujp+v9J4g54Or+2Opk3csPSp3cW5gFeoFjfvSBiI9eAp7LJGHcEvL
+X5yqMdA94Vy08Be3OgSTYrLkXULulptU6a/e7OljVZIiwZ4YSP4cvy0hsI2IjQf4vkizDkH2k1p
IRZlWsS5Sm1zU6Xq6PX5eDlUHR3sCd/umjYbwCayxL74oiRMnT5+vMGZ6+k8AAbelZO9GTyzZgng
+VjwYvUoilK/NHr/2+S6yXMxd6S45jnz0xwlEl73nZdN9ExG9+DiC0ocJrNGU2eIie+LkIORIo+t
rIpv9eATTEdjqaiyZtsiEl81CSHroUwtdJhDhUarJzNbS7VuPdqVHTDbHjZK4dFjnXRDC887z2y0
DESBhuuR/RrmJVxnLxo3NhuM4GqZIHDE3Oov3iLs+vwO+OBeM/Hzo+DgnUXJf3KvhUXfUH1MXJeU
zPDeENaBX30MopRcQiyI1hB8vuD7gseysCjbDg4eCB6nBQ+ehL4f6oLERF9B/UqqYtsAhzl3rVrt
Qz9S5zGt1zvobdFXRP33twDV3BLEghbn/ZlDRlOvxZ1b4h6cpqfeHYwfDfOeO4zq6es/f0kEHuxG
9Dr4z2npyFyU8+bUlUHRS6YiGDok7VoSurGayIPbZkSwtgzYSboyadp/vvgH2xR1FYkBBLNxkU+t
515G2ExRlWXQhlWyb4byLlq83n46yX8uA+xlkzIw8HK8Ilzg742KHlAbYRzNAyxHj9O0wG79kZj3
3LL++Tal3EAwhTCK08c7v3gNRbGL+i5HV9ANm9ml8WqlV8PguDsaT7/+9QLausUXMw0bAoNz+toi
yKAu7bzhazmFFWDnLStmiMx02tzKviJavH8AWYzShtLAYaB9+vpq0IbEblfwzTT7Lra0R+xpv9LR
ukMQ+EUNsjzLf5cgLMWx1OWrseefxsYUBJJPpYYQA1vi1qJXKionX3l5P0POw80D3fuLG+TjFYmx
Qsa2PHSnrxe79nwMyVnQGP0xE/VzNRl3lswa1L5uDivT/KfAH4ioiPkovJd0QKAWTHv/viMdaCu4
b70s0LruOOV9YNvZVeLqXyzzvmBcluFoCDOf6uO0odD7+pgkfHTQa+ZiCAdcVo+8ET+/D99vlaxC
IisIVlN335n0cciMJZFUWSAtOlp0etCUdr+90r1JG8VA3Z/X1vRV7oj5/k3Jqmwc6NsdyAynaIaw
mHEAxDQThIOPfcgFbbiyzpCZC6b0c8kQu53gsa4wzGXxGjRozdhL9/aKLNlDzhx5N1AWzZPTfEOI
C12grikOlrKgWUwIyOLce2ECecAR6Hyxx3/4wwD+4I4z8Ayd/jBIEuKcyUYe0J0ut+kk0qM20uf8
/Id5v8NyidBV0lICTfyu5CzshtdIVOVBqTwIaVUf6Jlx53vqq6rlgwfWIdQBVSXgCc6wJ3cz0QRl
3ZRsRGNtIWQJ48Po6uPu82/z0Q7kUgKAX+BQzrX7e5UZbNEYdVqGeAhHS+/xmsIAiKa+zV/Q6/97
Fc2ZEZkor4yFkXR6QsX77kJ15BGdsvDXcu1k4t4UMnz8/Ft99PAsYGRSG+jfvEvPGdusNOaKhydP
HP86mwxGbKHzi2FLtZOR4/8Eu58e6Ba2X7yqPtrz0Kra1NV0yt4demid6rFl92SvAydVpYaDItrV
6UOdzrds11+s9tENz7HH5GbnZPmuSQYMAQkp1uWgjupsX7iOdzOYuDI/v5jveC3LvspF9ExeRxYy
55N9VXTm2Dm03AO/G/SHBBz/TkNxvApTq8+ZzXnDfWr41bqrVH/VTGV26eSetY99NJ0zJjYGy2m9
MRo85vgz0GN0XfrV6db48Mp7nLB5MmGZnRY+Mmx1ZygK3jajzZhANc+GEoRxWn57SDz/sRvpTnh1
zBCjtJKHbOjbQyiqHzGKjtld3JdDYR/oIomVO2k1WFy+x+cX8oNnjZk2JSjRjTQXT1+IucffQBx4
FRAd86ueDQU+HzFlmKNfmZ4/X+uDy2G8aYzJXqFBfFrGmNAndGJNKe1D45dOw2FTOPpzO+Vl4Iky
xaTlqi8qjA8eOsNgYkdFwxvrXVu/l/k0yqji66XOU5xE0DhQ7TDHIL7cwp1538ih2aDG6IN//64w
38TSkaJAPN0pbdJgE+m3VcBZ7RKPn6Qrnd/QjY9wtkYPk+9EX5Q2H/2SlGy0AYCwkwCyXIo/Duk8
K5hACekIND1q1rB4USWUlroZgB4EhctB+vNv+ME7hy9IDWXxYqNYPHkCi1DacVJxacc+YnJhE6el
N1WzsVDE/r8sJXC/+y4FI7iuv79a7dmJKkqOaIaoymugy7g1PeWeJZ1hfLF9fXSPWjxQiw9h6fSb
fy/VI4krZzoDQVt0d1A9Xh2nuSOvVq6SqLnxMbX/8+GIDQzThQmIjPHJ6QNojMzazHYug9mc0fh5
wzfZyQ3haf8Bh/5fAYQfbMy01OGQWXSesXEsv+cf90c949bTQ46AeeQ8kpG+9+fm7otbwuIzTgr6
v9Y4uSeElmapbbMGgn5jBcG1PoKocb6ZnQtEJh9ariKhgc4ga2hjaXRfDRLOrcOstgPhSvOvQw1Z
Jkx6SZrbapZhAGzADZ1YSh5n245vTBHBdZ1waIW1Xu6LFnEWp9tpjQw2PMSOz5BCHzErGgvNCKqt
8W0WBWKrkpS6XVW0cq/3JChygBqjK8CtVIfVYg6HC34Vj168N2Q7HXIMo5e9FRcXvSb7wM/EXVJl
7ZornO0KekVyFSMUDBAnEhQ9zPU2JFQIsXA2nFc2STZDkna7zy/vR/cmb3EyKZkcLpTSv39B0CeN
mlzuTWTCz82onv24vrItbWcVFaZaaOWfr/fRE07NTbFH+56B0Ml6TjyVjRVNZQC6e+k5XQ5mdhhU
+UXx+n6sthBPGWxRm9CmEyfLAByJLTmKMkBEflPXiUQz6P9ssnuG0BcIUtadY/6IZPnFkcn6eF26
tFxRDten5wpRg8GqB4eeSDXNT/FIMLkvbe0Go4ueb9HMcMZpnAIeQdY3m5xwCobbJRt5Y/YHB5W/
kw7awdI7bWcou1yHCEO54eo9804m2CJ9cQyA5MOIFBAkTbQRynDpvXjzJjLCWzPDx+/PTrPC+WgT
jjNjz0v5e0A/1K94Pozr9A1mPWLBw9HFf1/MzjpuVbr1YBc8NJbz1U/x0S/uAqCFckubwTKWS/bH
HpHorVOUWV8GAMQmpkuradD3maH6L+6sj/aiP9Y5LYz6ui/yCuxV4P83e+e1Hbexbe0nggdyuO3c
zSRSEtMNBhWIXCjEQuHpzwd6+/wSySH+3tfnxnt423J3I1StWmvOb3oLOZl+w5poj+2fH9/3NkQf
Wh9zBeZtUEl//zFmY8u6Adt0YOhEuu9iWTThzBcQ+NNOf2A6e/fD6FdyZolwt70+RPgti5Eg/A39
nU+YCOAEaD87FKBoqfuPwmnfWwh82v7sFlj23hS/pdaOn6OiOrR5ew0QzSdkSd/VZfuzz9AspP4H
V9J677lYZt4cYJEQBK89YnMnS64vdVo+ldBEZts6hXOrjja9+E3tGOnBlQ2Obxk5N5kZpwedYGpI
6kxchElY7KLa1V8DLEHYM+IEZNWf7/S7X48FkTYS/dvo9cKoprgzipQyRzXypxMlt6k9fi4ddCT/
xecEISdFjr+LZe73J6obDZ1K9HgHTqKSbk7/JLShNvXQfrCRvle2LmhbWizLX4JX76GjIhwcaC8P
PZ6RtEPiqsR1W3uA4a2rsm6+VGX0QaPivQf4l498XbDms1ui0TOrA7lBe2IbfkZuibjdP7X1+MGZ
w3nv+V1A3PSiwW3TS/r9OvZLuME8BRXLjK0f+1Q+wwT016BwwjXt22S98AEIBTLFNmsWr4FhLcrM
FtEfaKM7YvvSu7iBajXYOBZwteEzSvv2czJH4H9FWRI+04W7KVDhbeixagK06hBMGd1E9M3S2qzt
Z1PZ2FngIUzSfMzr4RIpjtxC+/+ZhaNaVdrJtkOlbVLfLI/N3vY+eJreuwrR4tSlxcFz+3o6X5ay
I1xMUvnJ+Ug6mUU+mnuHeXxJnL/rM60++MD3bvHizEIoE9BsfX3ZZW4luqEYOmQNzIFRDq3cvdAJ
nAS4zqpbNOl/fmFetBOvCkIUMzY/kNeFY+arO50YumRKWlYHv5qjdaoG/7ObWuNaONo7S+uyvIWH
BofARTn5YhcIU1AM1TADp0LStzcUaL0PLsM7151iY7FAA4fnOPHqoBT5OoSD4pQH0JHuNm21fyFS
ykad191dDjyamKz02wcX4p0mJqoEuj7Lqh28OfsmkzfLeOSN7uYYKauTuDsEqc6ui9tuD3PZWfGk
oJz0wCCSkLTWzGRwXrgfoYidd9bKxReOHANmNoM2+/d3z0Qa4Vd9VuFbzsGovPgaMgf0Bdpq4Z1x
ZYJjn6NGxmIFpaykiWwRhlut4ImMn5SjzJ3WMbiJF758P5v3lMVinyoeKRxTxQ5Rn7dHkv9TI8Zm
yR63rp+nW7TC7qY1RH9I/SbYTukQbMLkzK4L53PhiOmK1xYTmuZFuEvDITqVZvBgAgX74GD+3u9n
AoYHPVgm9K8bR7TbcsJLHX5/WUyfwZSiRfWn7C6zjHT355v+3kchvEZrgBudbeNVAcLQCR75si0B
IU03sgkXN98ki1OUlsndnz/r5b69ftOW7q/D6ZVt8PXxXxh+Oagq43AwAuNZEUNFiO88u9Y+lvUI
Y7W0ziySbD/1k60ubdtIru3egFtCzvleCnAuL1/o//ANH+AbkOWFrDj/ixJ4Ez948QS+60n8+JXg
8J8/9B+CQ+AtWRTLYNjkOElzgIX8H4JD9BfVB7ojRnNLn59H7p+UiugvJrw82ZG7lO6/Ehyc4C9q
CY5XNFvdgN3Q+TcEh9e7CDkXPm1yQi9MZDRvtKvCxJBfpQXgg8TyyJsfXXHOPFd/rQhhwujgfYRB
WF6TX59sPjCAxcyOxTd/21EG+5iSmObrwzRR7prGiLfPV9n+l5vw6e//3q9JEK9Pg3wKgvxFu+qx
NL7ZHHsmdWNDJuhB97idlD0110XdEgURuHJrGooE4I4Wl9vkxk2ngunrnz+eDIg3P5M2pY0LkRRF
7vHrYzDIaGg3OugPROCUE/zTdN6VQYoVGqHE+WSn7WlCpd/t8UFAMZVAMhcIZUal1DFl/QzH00pW
NbQ9Ds0pUfGJhSUpnFWx03bBv4v7i5BjpzTmcTVJzME4iTsYN0ju9TOdheLGyUNArtiRDqmLB5rs
9Abiptfc4ybW+4X+nK1kYmk6Hg1r24qG63wwm8n6giZPXrYQDL+AOsBR6cCKUH4nn8Kqykx8HqN+
Tjt+0SjK8bYcCKDr8kmcxxbIApx5obVWtS3O09ik/Z1p+UDYCH9QTVl03oHr2VKRxzfRCJR4M3bS
rI9cKuKkEzI9rHXM4uvsbdjbwHiCDnYF9rQvutbAcaY6vfJwZtCWiRCZ4SLDXxNk7XVdjkQmjYtJ
I+8DeHg+yqDZmTIaEZXakMvRnorBbq7BbcUnJDnT3m+s8tggM9paTj/e5nD0bpt89j9zd+wtihgQ
1ja83sGfmu+6JkkkCah2MiX0V4Sr9QMxf9yZhvX24C94jUDBJXJ6EZ37RCIemibVzwp/3Fez5Y9o
s+3ufAwa5/FEDi+ePevLAGP0Lu+VOJ/qOjqvKoqZTZQ3br5yK9w7K3+YTSTIpdx2Mi6JhB/tLUTU
4kb6KW4XKNdgEOr2uxvzt0mBQHCdwEVIDrBDMZu4Q0OEGK9zaPR672dDeaxDbq4OpCLYKAfw1jkI
vEm6IldEYkqlcwH/N4A9ujesuLhJkPDBWk2bS0IzPJDGyfiTSHmg4hht6Z2ZZOKCIH3Mpma8Zdwx
X0SE2x+lk+q9JDVyZU384kgZ8jIulpfdaLwrIzFHJJ38Ft/No1UfpdV6xE5UkV8txp+EG+i9zmz3
KnG5EzHisZUrpN5U0P8q+EQD17WAHhaUkbcmTiqHtTtBAMNaFcc3vhk33xk+zxdCpfqrzUa6B4yL
CbFtih0o1f6HmfvWF0Ly1IakHFBzBte2S7iP+bBc6uURLQVIOk3U5W7G55TAduROuD4eEtfi+Sei
Sj6USRCfyq54UEY3wIFvq6skfIabCD0rMyo/5YBc2ce08x6BDTRLSOdwm9g8m1iuimxv44rcuG75
SD71CPo1kEQpeDyUC9FqSrlRGKr7Xdy48krCd76KeuVdDTq2voiskw+D59ePmNZ4WgPs8a0d148O
TpKzHB7D5ylc+M1GDjYrFKp+SiBLIfNztIEjIyo2Lz8uTHkJurozbiYtRb+Zsny+oEvb3UmO4Te6
7i2Q1hwpQPZauMzLvFr7yswOfW0H+JDjKdvjkibbofRNbhM54sHCIG/urQyjL8SAAN+I7TSXvY+x
276j+WoV/sNYC9V/z9rBfchwZBXJYXRm4SKznA2xRWinhgvdqNg7qcQZ3Bs82bhz3Ul/tYACrGt/
SMXK8iZkg83s73gOPYiXNOWBR089S9MgLocazDPOwOjkGsWn3uyM69osbwxvuHQrWe3wjnnXM8y7
lReA7m29BARwfAnvEmo4Pb5DYs/psbKLrx2Dyy2pbcN2cPW3LAQo747DjyK1q6Mhku8kTKTHdGYe
JKxBntfExG1Lb5wg4yb9Dwu/6TbJurOpb+IdamMLt34RbSywzesy8BJEDEl26c7w00HijnrdYiP2
8/BkFLLZZGUj5pWM4uaI7gaVsjGBMzXxRlRZQU+yKsvnRM6gx+khgl7uXL2OXHGjRZBt7cqIznLo
HRe06BWONV5YLN/WWabRqQ9RmJCXwo20rdE8mhCYD1WAsVj2TritlWGvocfyWooFcWIiVLSNyjxT
XhYdhsT67FRxtKO50p1bInLKrc21/95Jpfy1x7EU5SKxqjEHj348YOUlSMNS8PZjcJodoFVhmwMa
zsiiSxr5+INjv9nouPvu1GrYJ17CnscGHu5wko6r1EbYmQu/uWE8a2FpLbodqq2UqLjCABsXTo8h
iSwr5RTTmZgWa1FZFA+4lOpg7U++3sN6BxPKRDvckJeBumR0HSpEh1mQZUOdHTwnONJntM2NZhEB
hlBIu1tJ3qsLt+zkGVh8uBe2aR/RTHQbJ015q7otXLxmJWi4rIABeyfpt9PXWTkk5S3sAoZQB1Vu
nNGo4fj685MsTY9uWzV/kbmsseN30WGavehYDbH+lBXOvBnjoTkVlXTXvl3i9vKLcVUqAhM713Gv
g44Wcx0vqoOkxQltynDXGCMzliVxQHkOOciRk98HfoJN3tSK8FuNKzMajR2ZtTVC2eq6tAz2cuBQ
xyxzYBKjnNwkRhLdQtmx9mXGE+87dXoMx4koPxW7FzWdP9jXyrghKyK8tJpZn5aMr5KQgwjOSeO3
1U83aS6xHwTn0YTufe0qBbG3RDeGSCctLmQ3W0fJtKUhWdlvz8o5dh6GPNDuijh45Lm2IoYy1UDZ
17mVmz8lTkIS5tElTRszN8fj3DTRWlZGux+s0ntQ5ZCRd1Bk+bnbJ933ysl9EgQ6d2QCZwnCOx/w
Apo4pooOC20tUKEYkyh2QeqN3+rcqtd9qZa6QDbXWO7KDWJ9UW/hc2Rn5PSi28WZnAc8flV6RD/f
nkdNV7sobGkcEv/qZRiUCZ9e51ntXWk7zg5zKuQ3W4I2BBGvi+XewO1bSqQ8d9iHlpCJ3OvEeWST
hRAK2f8IYcBLZiUcoXdm0bHhoP7Vz5yjoUVqI76RTB14B0jPOA9iU8abxFtogWlWwdiW3tUMfuLG
qKXk52ZOuhvIQ8RizCRoXVHkpeRpT/LbJAemWyliC0z/7M7Iokl9fSm+msy2vmAW735IAF7hxvZS
fp9VLd2kSWt7Sxnqf57IcOyw3jcNYIvRLTZ5apdHGvfivIT8cHDNjiiRWrEYt3mSryoJ9XqTeh2b
e1TVxo1IouE2s53kKqmoNITny8tkfvkWUXPvEDSbreKmWRZlcimee9hhZCIElCdR01ifWAbFD0f6
nIIN4ojYtYlo8RMWolXV8nUW5sQ+tYzhNs1gUq6sxggFiORW75PK12fmSAxIOoxqkyx+0Jpi6wGd
abXu9FL+4h56CPqpBEfCT6Cxg/CqmvQzRoNsP81xTapJFsGrVRBttBebZB1Ip8Q0FjUfqB2s984Q
S74T5yXm8m90YK0NvTtJjP6QGHZzimnhLuVwINZN3rQQeZby3mnCzciNeex0i2lcCS720HsfHWis
1z3spUm+fBPyNuCRvnEDDrVTV2Am+4ObUfmvsSB5V4Hf29ukhz2jXQrCNOLK9ok5fQoSZNd55wEa
6OvHJBY8mIJ04c4Z9ZlQsrkfBte9ggo1fVVU3B90at70KZcvu3ixmPmjznrjIqR7UwSj4XQHI1tS
KDogulryoplWToLwwFPHVsQDZo088cCCcB2wTy1BCPVTLqmbA2A8HyR2vfRjfz/4Ep2LZ2r5UgjU
X8+UEmzDdpTh96sqBxg8moXFEzs057Myxn3bDumGpXneahpNhCYMVFC55PAapMtriuLrJlduc8JS
AUIw9uofRLQG16GfYHbuAbHFRls3q6b3PlJn0Ut9c5hFZxYuulcoR8vw+PcuozcYSHo1JqkJ8/ea
HGCZb5sq0rua9BGuJcrsKHWCZ0K0xgPQrGRnWPYTJo072DwOw2bKJcNTyWZAmX8xtrb7MErAGtns
FGemWTmPNlrPCSuZFOMZDIsQgrJVbMhkhfEEf3hfsZQckgjYmmmlmManinq1rKJzCkjo05Ojz9Cv
KJIt0W/XywpjA6+7GZPW/2wAPCUrKTExlArXJWm+Y43FEUrdq2rSFAcWMAC51OwcljmXJAX/0kyk
p1i18KjwuC+1+iTm5lqg22ZNwWa/ceFz3UfglVeumdEIB+W8tadYXhZIbM7zASr2SHoStvh0vE3I
ZsNl4dnlY+sQ/XTqyzkgVDdWCRcpI9fDmLp+2npJkZrrQTpxCb/ByQeQJYD9jM7d8IOEfVvHANu6
xgEVEvhzmRwJR8428bz8HzEFfbwxO4Y16zhD8DmiiwvtMyacHfQAZ5LsxtT0rZnmgsiJlF+ciIhY
chZhGGgTpXwwgb8yNEU+x2kTVyMHkS50uzsT9MgaxoS37jyye9ZVBCF5ajm4hakrv+l8KHZt1mf7
YaS6MgvFEwmAut+kwh9u+6x8DFrOj+QSyYdQlU62afUSl7Jcu2hBGZzmmYvPpmPcwHVwjhYbx3Xh
jNk+Rs8p1kSel8eesIynifCgJ1db1IZ2adsrXtti5/Rh+4mTaHiuGxN4i+LQ75eiuxOEG92RMOwc
zYnVqF/OdiKNynVKTIpau3M5AYkv1bCz5qQ6QmLi1CICZ0XtFFxXTjvcmhaJVCCV6yeva8FVu5yw
pMXpedOKmR2gr63uzs5pKDVNKS+hrYNiiF1Wkz4W4cYJe05GsetiqK+9mXekI6HCAoLCP+zNufle
i4mrUs1kQHE6XHmZOx+YozenRjZ05WwGaqspWrbQtGK59HRAA6iym3uk0OG5pWizAAuMzhNLtqdM
B+LcT7hwzBz1Xpi2t65DMd4yCuV4r3S2D5cOEJNKeVkV9IeCjGMyQ8n5OeQtnbdZOMuHwq8+jVMg
v4GP57htegkBsy44G5UyoXb5jwpjKZyXbz25SxRPiICsXdfM/c61owgOXV7VaVnfzaJQG8In5KPX
TCBH2yoH58HMbjuMGZ2R5fCaTSYH+HRym2tTtNyZOqcUedmLpUgEDu3E1uSTQ0Zeil76Og6IChqr
/Loy0GdzAvF5GumuvTyGuOQpJBIBfXAaDH3hJnQ8nE431y8dH+Hw+OBFK9c+FCninTgFA47KDqVL
QVUy5zwfYh+BxtIeMBKDy4AsO1jTcOTSL428OYOiV0gaQipNn9uQqKKZ102sJ51QjKgF3xkmdK9M
ORU3jUQCBVu+iBbcooeSFfR8M0CYgm3FLU6UWZLqxS9ibm/TxJl5BRFV0IKLiYmjtWOSGTWQ40Dq
Nu0MGndqK+BFrnHig6AsQOhR8JgtjS+Gqsx86AgC8GruZ8elUeb1qvkOKoBkNbPXXwXom1Vst+XR
WJorONpY1jjRA7ZfOjVLwsEqpNQgbmbO+C9VNs2eZmaJcyw+/qV/87JJTgW9W1GnLrlUxk/TnJdy
OTC4fWVFsdR0CKz+fjRJRNlJl9aQqK34xrRKcS5ru9hgUQnPw75r7muLHhrpBfTUkO+Kc4Wl5Gp0
OWkBB+9Z3A27+4FnrX6cEoqd1myicxWwztYq5RKmHgmTpnC4IUUxWPjlKlo5PuV5DyL9fHmem3ZZ
hjEudcQelnQkoyyg5i1a/jibqD7LkNN8SZeuN3XJsgtwQHu0Qh4Jdx66H0MDRz214uQqID9wZ7XL
8wO8CBoRfcjS5+fES/frpbwNIzqk0J6Km0qNdJFIldr4yMG+vOwNVk8LeAiT9CpgyafvRBN1NDz3
KkgMj61CReF5E1GGNLqwv6gWXHhUwTn0SYs8uhyH16mfW1+kD58sG7iRWPCJECpNcQ5nVpx7NkVs
tdyDlPLwoUP0KHftXFOcK4vVjNifW60ok2VBf86sS/sLSYwstqxj99Dp5AMWGij7DBjXLy3Bsadp
GYJ4OyUiVcDmKT87VhO55phT7Jbcyl1TTxQnPYedihcbroxDF7QueSm0OdaP5NnToFb0jJ0s5qjQ
Uzg7QA82Ns3lLZs9D8/LMjsFXA06R8T01W5yx6leE/1kV8t5gsTC09Q606eWps1XGVC1G7OiZTF2
IxfTZHlLR96jgkShO9MfJWc8h2fNMOObSdEvs8upyo7C9ZqTkiVNxGWpxLBlb9vCKa4g+QL/9TOP
rhd8T6eJ2B9SWia8ky3daUwZS0iRhdOoCYafwRI91/PVCUgreHGziEMI8H/5rataSo6mm8tjLnjJ
MpmlV0A+H8fR46qRT+oc7TDlVRkLrkFfmpyGRtXcU5Xk7mqYYPWvoAVF1C2Dl10SC8Aiq8gEua3r
mApSj3ozDtxwHeKfKWxa6i9/+/Ji6ipnizGI7PruKfZUyaZyFHM/fYJMq3dVmmekk9S80BlVZRJ4
LDLMGpMrTFVILGYvmy+kP3MiU4EGEl08D+5c+wSlcIB9aRQHJEG5UG5v1FIF6KnhSEbG3LCnkcAv
VuRt5rBlQveB2JcUaA/FbE9DZTt40PJXBZE6pz7u/6Nz/L9R5YejSliEv4yp3hlVdt3T93Qg76fv
fp9XvvzJf4jz0V8oKciHxqHloKX8lTjv/OUBZEDwHzJWI7iSg8I/yHn7ZSoJggC2PD65hUzzD3Le
+st2Fh0dh1h/AYH4/2Zg+XYMv/hBMWBY7At8u1eKh8jRQMOkIQ9hVj6nlPp7qFvxKgtRIv9ydd6Z
Ib73STYeBuweDLzeCHRLgV99KVcPoQ1cEsrdoxT1tFJxOvxr1Tg6YH8xliD3BySyfJNfhJpJb8Rz
KwlW7FUxkGRhXnVjlSNNnW//9U+ikQBVY9FKmHzW7x80IhuI6nYmwZH3uSiL59jInnP+97/5GI/k
eDTAb4ef2NexwXuT5Eyqom0UMlwkt6hcF1P2X1w6nlUEEhiEGaG/9i0k0qxcwI+SeICqPZ+I1gRi
bVMDivyDH+W/OgRD1g995gfITx38V68FqMFIGmofKXlIFRE3/qBvdDLdwgy9lSPhK3++gq/bLS8f
5uDKw0lOA+O19ZmErJp3s5YHWo00+dhKDjmhSqvayJ7MkG5VBtR4ZWmQ3n/+4HceemwZCwvlReH1
+vXy25rTMN3LA62H+vMAeGzlRWCAQXg4H7xfr5UAL7+RlgirAnI53urfH8Z5yAeNP19ipiWvgEBL
vc1tM/78X/ygXz5l6W388m4tCovRYKh3MKIJPHU73Y6VEifR/neX7pdPerUyqaJKawbiPCDloDf+
lD/NJN+u/z9eL/PtXcKMF4Y8GUHkglVYntVfflQdV15Y1bJCHmTXG2mOBnHFkr19diu9jRi7b6yo
tXZQ0L2D2U71Ji+diFrGFSd0EbhRFOcPqPogTVoGcd9f2shBHjvHJYVjNwTFsw5d55jM1nghA9JI
Ccjs/JUd0WOqJf+KTuNqyzHfZjwOjjOYmupat5F9VwR2ffTiPH4cKwoUVU3eIQ6g+deacB6V8zwX
wQTYv9MDA26abnQwG2rLvsdTOxSl2KJaE58h2boncJvqexOzylu9z3eHCXqtc7c+IwV1zNdpEKb1
Vrul+S2HI4xTkO9joKd6qmJ+dEEi5q6OEnnFIK/e9EAq0KU6cZyvrKGMwJg5PemAkIZ3jck0LG/o
qBukhq8rk183VyxcpN/2a/rjNgIKFpc0yUDAwn0EMTxZO9SuNbmTODxObkUZiROtPrNMUgjDinIn
jMjJDkqE6kk6emdTYuWPSViXt76io9R0jnxo/Mq+i/ntchUoeiOycoeZ7zTGGNgDGfVrx9G865Pv
cp41OMvddgrQOkV3dU3yUv8Yc2kAzDbyyh/yZ9Ping6AFu+qMHueOhV/7v25PqplaUy7rj7T5TJj
aCk3idOLojKFpe9PNwBt3CMrer9GGpLtx6R0VpQB2QLHHwQxRXB/Vu7AnDJxZEROWyKefUI8LgkD
5iIOJV4H21B0618e+7Ij2gCWfnhOFLHYFhkXAVMNuQwu0YJVI5Mv4Qx3FBxZVjxGUJDJJVQkoXpp
zogf3vEMArv1y33GlFBeWPSVoo2fxuN9Gksj2jKw7EIwKQRAr3w6Budw4+a7EMLgF6Y71bMdkOLM
b9RbwKrxCsFQc3DJgbutoYZ9cchiydfADsmoa5HHFNgx0xFG7URTscUPjeXD5hb08VQQI2zLpF6B
7jUwG/rRbde0vHYuKWbr0WWLm8E7c9qRCwgUJGV6izE3GfdDKPKnCGXyLhK8R4Bw0PRk0ViSYBVP
1M3ReD+3c7GHnNTjXDJaO9vl0vHm7Yx4p1m1XaKGFcF81jd88N0Pe+bdcg0Gf5tSed3XMejlQ5KT
AhbokjWURpiHCNRwTojRMoaAiqRfq+BOeGlSPDaJLU5TDMSY2ZW9JprxmQNIhG6HrHS+CNmBEGQ3
hu44j6TIFy6BvDMkTsqF+MsdGhy2PiBPNM9CTuAk5sSf87EFA5zKKf0pZOQdROHTT/NT0g5da7iX
nR73WJrA2kcDD8KsQgFjMyNwENNNY4AZ7qxyD8H7Zz+0wSbtps9ETSMvGL8Nqc5OlfBpE8UkVbIV
BtfpwEvJsHna0kIYL8a+jbZJwXuOFzVe2TIo7kLC286ATO6I7S05tU2yX1eq6AqY1Xm2cvqSh5pV
cfqUlohKxJBHVw5FJWM63vpiKDlWjTKmT0yyy9yyupHIOe6tZd+VLr/brvKnrDPCqxAj6lM5wYd3
xt5Cc67oJrixc5oGnihgQ/HjECGdMEtdb0accFuvm3mNKiInMW8PYNyMlqhFQMDGOiVO5try24aG
cvnkeSyUbcv6AQk/uJ4zggLsttWbOCDtHILsEF4D+m7p/gHwA5DIY0hsbUN0cTVscp2ziNlDvfEV
H93SmDtksEsZ81vqe4rVSIpSgBvuACTDRtm2WXnlSCDNqXJCbkIlr7pmqatruz4rLcnDxMlzIOjN
cvE/cXWyOKKX4NNoeVl1Eak99EVo/TQVq9W4PCOeOVuXRdxnl7k3JbtR49WB7L6kUBq9R/qMt+sY
tKxB09prz5lZEft6Wo+zX39FThRdzUEsNpMZtGuX3BKIFD0rd2m2LWwHX3wZZRITlCbEKZ6H6rob
WHuMhNVDRbz0xVhxzaN62Dk5tqxEjNmlE9vmt8ga+jNaLdSj9XAVFl156Hxz3Ocp5oQqSoyLvs2u
nMwZ74087670lPYXcT7fgVBXyFeQoYUa9I07W95hjrKZdnJTXYGSjD+VxUPQgORmAPtcJwu3rs++
8j7ftqNJKi20EoJUKqKITQezn0YDwbaY7FncvxleTaR8wKa3KNmPRpaWt8CwxakVrDhmFSJYMi1C
F2duqfx7kSUVAdE/92DH2Yv0X59sIfZtsYZpNw0HXA5uu6fZvbJpxapV30U5+btlyWKWc8hreETy
qFqjziuOQjUmebSI6XBPgoMk476Z21UpnaxiENr0JvIM1SwZFPbXrrKrk2qc6lQHvSnpLyNXcMpu
2AwWLouSNtgEOeBMK5swSTafsmX9qwIV3zR0szEXFzl4eTcbq/Sk8sgBcU8oyhiekNXUYhX7gxM4
a2pxJO2rGVzZc6fzlFCRsah+Sg+hjZUlwXGih43YUEft0qnxTBqOE+u6DhfBNFElff9J+AFk8twl
CIBJRpJjRUhbl8npYI1Mfa3uMSzMAkXRVH5WuTOhJ7R8Gk0U14gdZKDHkyjzYkPC5jc3HEiDzxEQ
aIdurofI3PZ5v1g4xmvPy40LyxEGYrSgAsno2nrPe2o7qzpnWjyUYX+wG9AXUxM/FalXEMplF8Sv
ME0is4M0zt6eLgf2aGYDCRFbwrUHY03A/XzJ65p8T8oAxUdhdQYt6CmitDSMYzZ5ZrgLkor1zfVZ
vt2E6oTTkqtWCnSvt5H84EPBRIRZjfbGD6S2b7Xqi9g2pISPPEauQI1+L0a7mRCjoTPLA50p1htb
jReg8khSDVvqBBKLskuNqQzJ20xdUUREfPHCe2fI9lGnWNFHBzX02fLXQWv4t/h3Ic/BPXpDzwkS
goLgTZSHtrJuB5MeYsGaqoLsSZTDTazZ5v58xHhzMowWw6nNJ1nU43gEXl0Ad/SqhFYiOcEUYYJM
HTYotmMh0vrMcGHm//nz3hr4lg8MvMX9A3jhDY5AtBQ4rl8AbgmJMlqQ+fUm68RI0FpbPfUwGLdF
h5vY90L16WXbUaSJ+PvUVtYOvZ+xJgfOeyIcYtxPZPF8cLB760rh+2GAR4W16N7fHMol2DV4vUNx
SKvKPQ1jVz3XDlTylepVR5x34lJslwSm4qDIrf5y9Kk1rYJvLC0KbWSUT5Qy4hTaqBu0zcmzyyTy
4FIP3plLOsK5aPOWjn4XkXrfMC/omYgfkgVI5pDWVW/doIo/g6l0nxwfa8sq4i/70LCCa7STbMCx
njCRZ1n++LIrCgHEdq3mwv7InmQtp9hXTyOWVZhYGAA8RGWvHo5kQJ3K7lUcehzyINO7ekWyd7JW
jnvfEI4MaUwiVENFs/NIf10Dq/u3mB+osdjyELxyS3hMX30DTObKx/WWHSLO23vPSOoz6aqPloE3
HQs+hUYFZDiAj3iwXx1Jh2wYY1/U2cF3KZ59iD9gnfx+3aBiIcuhIPhE5xwemICN939+H+y315gS
BXVFuBA63pIztVW4Y1sqfKudSmJGeGikjDiOHquB0pikck9fRYYX3QpX3xaRbp4N6altr0dC7vpa
pNmy3rb9qiFB3UHSIikn3aI9UH8zDEYy9qOJl8htIwb58XfH5f/61R/1qy0r4iH5g7Um+w7D5Un8
1qr++w/9p1Ud2n9h7mDNxTqDqw4mz/9aayLzLxevQAQH0sOm5/o4RP5pVYd/wTjBnOEjZjFpJPMt
/l+rmpA2yGtL65KXBhzwv0hHfU0MorMFyNxF+4aJy4V18uqdaCYDwW/ZWWeCwWffrMekyqZD69Eo
QHwhsJbXqSbCIy8sQ1HywnlD7JJKhriR9J5IyhO2hRIVChLpirk/g1gEHejmZ4ndGOT8xYJ3qxEd
PpJfrvQ7ve/lm/2yatnsj/ShFx8rC4fHsvH7lhZ2gyqxLLdniECmGysVxtqjTDvXY2AyiNKcjP/8
gWzMbz4S2uOyZ9PX97mbr3rTRlaSNzbUyZnvR+fEYxNkVI7sLXsYJEmDCaIxmoPVmugbgeA003pw
x8A9RD4Lz85LiH45xgH+mdU8wqhcEaxJH8XuSSALRYYGvRaEnoPOsr6UttXPezcW9VneLexMejrs
EVYRt/6qaZtqXntwoZlpKsG1NvxxuilntiLbmr2nXsi6W+VNyEdFtCOSbRvEy6HDg12/IpWNroTP
HaG47rth2OFm1xfax8HSYjNpWPjZeluHUkjDFQLc2RM+1ob0MdZBkulki9hDJVuaOtMnM3VLBO5p
Yn+xkDPMqyzo+G0EnzQPRkrsYeIrvsZkZ+FEoqYtH+xRkdTh13aTXk1pxTeKtOccKXrS6WuLJQqY
RWMge7Pz1OowbDKRuARzEhg7P9C+vLcZHqenvu14/hJC7mmnETpxM7eCAbFT2tOdDK3JeHTsniuX
deBsET3XU31sJfag9QgseSYcBQUYZ4eRfyoHQmG3xASyg09zg+jIIDgjXcQ6dBRrwtHQpqLZzhYK
sfeUs4TfDpozzzi0/HE0EByoGihugCX4T5tdw0XKtMtd8F1GXfcprhh5cGei5bdcR2dYe9mS7J0Z
JX2MyUMd91nPNbd1XEDSZxjLy/Q0L7ckWC5ORKQN949EmLPof9g7k+W4kSyLfpGXwTFjC8RMMkRS
pKYNTCPmyTE58PV9wKwyS1HVkmWv22rDMqUERgBwf/7eved2gt5KVg7Ci8h1me/ShHQu4RuIzGmQ
6dOmCPWR+WQSgp1aeAlL7AwcMAA2ebtmMss9Xo5kVzqd3LTMenlCJTlc2X04m1U5GWXMVkfMGPng
3C1L4r4Tkyev89SW9wTPJZ9NmiMnGse2H2Vm7X2uk2J631pGrhEo8cimMwrLaZ4GP0rzraavCDZd
LqZ2HfRjjRe8E7BlhgczW4W7cyaPx2ZSHl/vnFWuemMM2sGp7CSixlk/dpYkuMr209Wia2AL8ysd
W+5dZlEk/FjyZWw/8mOV/2j1rB+zyqDF4eLujZqEZ6RnXj9GnJzlE740bk9ZiM4NRTxzbxGBlbRR
Can9yDfDy0V+PS9l0TZzfOgN0fYf+tjRjz5LvNqL1eMLzkyYDMeCufeNg/uiDWPdc96fcnqWeWzq
e4YX3WkkWUrfWmSwJsQnjlyFJlm+wuDraQ1iLeR7IboaHc5IrN4N6e6meirWVYh3xPyu3e1gKqHu
F42u/VByPJmf14pj5HNmG1XxGE85Ykck5h3NUMs6r9NWRK5LxXfJmZLvUhszZWcQJHwRzKDUKS59
fH42qwrpZR3WxOjlQS604MaR/sh77E7bSzEohA6hnpH4sZg35lM2ClxbTJ9S94Mu/dF8k8eIURAP
yaL56lmzvKauT/HolxXXFEWSayIGE5V/UlIhIAzJ2hu+WbE/FO8VK4QkLDheHfWmqera9altRBzs
vZJAwr1ZQGQIUXrml77zuOdDqeQ1H1ZLv/fHuCu+O15tmvSgli4hLdCYTPNNxf6zdqgQ0ACe49r0
CelsGtcwzqlp0SMA4Ut/X0CDwga2okfJEv9aY9r+4ExjvCUZvvXAis2RrJrxGSOf2KO6TYmbb/vI
GpP0bJVBjEeP+KGwyuA1SEsuJE57lXOi8+NuFKa8ExltdI6aB5sGQJ0zh1jimkWmObetb7zrndaM
rMr4JGj1hEONmKRYarL/0ln7J2K/ki9lH3vfdULcRy1V/YaYm9txVt2yL0qlHwiOSD451lTvKzap
HWWf9cjQrf4k7bQ6mLVBu4nsaCJeBk/dBwlZi15bcDohq7i8y9qkfDbz3gsDox8OqxhoAUwavBXh
hMS1ze2bqVyrW4cOx35EefbAst5+yoMxfTvZ5f3sGTo/qo4Qqm4hK8ig7jxOWZO9TXq3fIYd2CcH
NdSYBtjAdmXRrZdSBMUBD2oWToCYN2Ea3RvydZsnNp32Q+1UbbrL174++JnRvE9dd/tqyQoiQd0Z
68j1Rn1tXW2FCZ0YovK8/kemPLUr0WefzA0tSTqzeSW3z7N3qeHUpJ0tlAO7XpkTDdmqOfplt2xT
Lqs5b4GCh8SRD3nctEcDKsCO7KP2AwIruk942txzzflr2i+VN167wY7fBm3qHkW/FgdHAA2BZL76
IAlc9yrSobthwV5OsHiW8yxkAFejmPdLr8jxQw4bdeOSo5/r3acpm9ZvhlHmN4EfrDeqVsGfonde
tRUoiYAq8r+XM77F2fvnkqhrKssn5xrx0dDSTqm3tu5ssQnZgpYwxpTmJuYtP/2+Lno1JH256gYc
wJpNGA/Iz5+vasdr6qWzE1w6JEUfcSyyMLSDSY3x++u8mii+XAeBP4BWqr1N9fDzdaa0ccc+SOKL
TZ+cNdVQrNmbKtXRMQvGP7/YNvLl65QoQ17TDSTvsEgoAi9+Sde62dSDL/oAkY3B/veX+rWQpUeC
sJVa3ADV8XqQ3iWB1xKCS/qXu8hrvanSHHg8dAKH5qbfgDH/+HqSc4jkMSFUyPFfDbWl3/DalpVz
WXUav/trC6rJ+ckip96mKn1Gpskfvs5XR2/uHR9uYwvhd+fmvS7Wlyqxh0AN9gXNJ9UV+ToUPyyo
7MC1pqtKW5C/FYlq4meDnrb+xw8pg0CH79mAomQ6xqsP3dR2Z+gSVfs4ZluSCsI2Lec/oaN/fRW4
CpiPAFaxAz3g1QtYxuZcx1nvXhKkk6clQ6zo+X/E6vy3q3Cg9MHN0874pV/jDpbZOYLP8qK8cDMm
SAhQ/w+PiQNSFwICp50Nh/Dz61Z0TIdJNnUuZoycFhgLD8W0ACLYI+mQ16HV0/qHI92v6xdrOmsY
HwsYJpf9+ZJ1NsXLXLr2RTSx+0EiPWU8O1GKjMDb9jWKXzN0+5VH5PdvxK8rC8wUJDNw9WHS/vJG
gOLOjLUl6LYYebvjhnVycBHMrDka699f6r98RB4OpE3U4PCJXi+WHs5aLlWZ6EM3RWIlm5u1Z0Ja
2lsDfDvB6e2p+f1F/9vnA5fmI2xzaPFZr1boCdW6lQauvJQuMpa6QjVRGn565KDzxzf9pYv287k8
oDsBZMr2As//9U3bxq4G6wnT2h5JaS4rBwCnZ5SP7bSqa4Ohn+HJQpmsZ+o6Zn9Lf506HJwHmpA2
h4uGgSUeg2+AyCyqzrVm/u8XbvsncvSvCy+2Esvb9FIomORrqVmdOXOGbZEnvKKFHWUxIuRcC/ZL
oN88anlAWf/7OyF/fXc36jd1Ja1IdG6vZTFJSb8kZo+7CF9Q62rf4vxAOhbuSiXZMtM23p73PJPX
biy7jwhxV7mzskA/dr3ZlSRnjmt3oEpCqYq/JP3HmwPDAZST6NQs7t1LH/Nvsh2jg5kx+bz11epT
dBtO/kkmDOsJfqgzlL3Gn9o4vzybiAq3t4FWDo8o5vCf3/ku67ein0ThyY4JwcXDk4dLV/OY6q2f
/vuv/79djL4R8RmECfyaT4aaI4BVTCC5hkd7n9e4//EiccpxjJZT0u8v9sut5pP5YMOlAR2H5ezV
W1cVQrZ9bCzkyTscLJNs4MniReSU+PsLma/Mb0hhWS634gE9I1v668qoJNZCu603U0GotL83OMON
kfD7AaQpZMj+ps0nOiF2go0hnVMGf2XrWYpe8rYNNp1+TLOCPoGYOSwxb8Ras3qMsA3h0sqi62Ud
DII/OJ53BYfjmenV/VBjta7+6UL8gsVnLsO+hvjzdSmUkd/delXfX8yVEfbM0OgGL092TIzlH1dd
XIpnwGYUQEvvlwEVJlBzmDQGB4WcGNNAzueHJh3syZxobuxa/7F/uO1ef1sYbbY1pJIbB8yXCJBf
36V6rQgDV459cTttf4eQPl2UHQfvXhoirkda3q5bS+e50dr8wwZgvn5E7E2kiVjT4srb0Muxfn7N
7BKNA1Kb/CJhXlQrNnXfBYK84JK1zAigpf8FO2Nh76aGefM1SFBjEEaeZCdzWBBzENm6PBpjRRdx
LbZ+TUc8FweLUfHzi09AVW6f43eX2b03LKLmX5oz5xQgSWJSXfhW8+DkPTKD7fEqBZvBcRkU0faT
Wto+xF+h751Z0xrrY+bHNwWNIyQc3ZRs3Dam0HdEuBZqZ8iiepjpNlyVO4ijtjP3nlAVsR4Jv2a+
PA2QKAwPQAJJ0blB5rPnjEGY2qq9HQobjoRXwqbeNaAJOUCv2QVnn4yw/TgjpjyZdvA5xo5IPHrf
xgSUxFrzTVVdkvOzYnyUpfw2K7+gKS5wAUaBbrdmKDiA9H5aND97okPO5pJLD2pPkXp/IvCBU1Hd
rfzp2nn/Lj6nIqbzEpRbXdO1vGtpXTqgkeoeBEQhk03auigdFOfEF/qx1WuV3iNUKkmfTrppeOjR
/1Q7FEW83Y2s2uKxWVG07NQ4yO7ARFg/FqQK3Sau2xSP6BD6b5ox+EqHN3fW75Zbj/ad6uTWipoJ
UQ4xuPEX+ejOZwejNnkNCJsZ1Zq5fTttaAM6GhAoiBwaCn1wW1yYO/ogdK6GNaUR7leLa+3RL/Iv
jijhEIXNVn3udD6Kt7rJuHRXrOxagYFyoAvT0urNN/U8OcOjzEhs3xU8Luk951V8enLxAA6gILTP
06R6r9hh3BHR2tYY5VyTJdxZE56gup44SJjenHm39hTL+ZxibYvZVyWKmkaV9LT8duzXoy45w4aM
Z+kyIgDQ6knWjipxGzo8YFAZSX8WmWJveKkD6Nnz9GHbo9WQukzhLljQMfISnamJlCRrXv8IhjW+
x5SLsvWlBeeUI7+MlWr5ZOem8zmL0zTe92OPLvuv18rdVHvG5q2ZPQhYn2sSAki6d0gGklqmTEHZ
FbvIHNBWRMp1eIo6f/MgpaXD92r2W8/cyvvxC+LkeTpotJH3f41myNL7HDvWVkgkNrWd33gITWW+
dWIV7fmwJSXghIGWDvzL9ue5I03GlN6Vd+t4zCPCwsh0fsC5b/Q3SI14TatWMGkoF5sv1ga/Zh3y
wEyyh77u+EWkQe/k0JZmT7K27PSnUXuWAAXiOUXx6DfEgdw5upRPbp7XdjQC31q++4JJxh69uGk/
LLKlC5wu1MbE48nZq9iPGQOkTZjSruBZsZnmoAy1B8t7T2FeENPqqAGoQVhmUwtXJY7RbUQs4U5+
KVVPt34paUrifqtXn5YEgrdLZRiaVhsd8sGnQbaOUz7/teP//5z0D3NSKkWT6uZ/n5O++67IWxv+
Pib999/595jUk/+yITdQCaIAYL652Xb+QyC0/gUvBoog7SUX0cY2Qf3PmBRuIedsGNge9SOlPPXe
f8akJnRC8JSgZx08OJwq/8mY9HUpxylbImTnN+QijEm3P/9bVezLaVwzeHcnn6IqhBzOuSZhcf7b
d/JfJpqvCwRcIhTC9LfIjaHoeN09iMepMy0keacxh/0OZpjjk6/hZdVUKveEVHJsWzu2wIaB3Mff
X3u7Xz9VJ9vFGUPTiuJr4wj+6iPifSm1VfjBKbEDKlRPwUiZtOS6jgHXQeIsT4KqDcK+zqxdvy7Z
dw0RHKW5ci2wZduIhmPLcZjI6rQYhF7GAhBe7+cMZvMStMWwKMyuSbLejb0XP1ZuOe/+Dx+Cgo5k
V5iVPEivGgiGQthRDWtw6lYs9MRNrodKkGiTefPy3FkQ3WJZMGgVFV5VadA7nAP09E6TbFhCDln3
bs3BtNkgc8aE2jPYDLKTX2B8DjDIwmmWT1U2DocFnyIau82O+vvP8OqIwmCZfiOlIqh12rnu6/NQ
b1vjyLYXkEDBJkezAOs6FdLRa/4kQnt1/P3rSvCI6bM4QEhed4sdZptVK7nSC0ZhefE+un53UQOe
ebz0fzp8vXqJXq63OezsrYX7KzTdlH1dV6LkekkGVtM0GTOOiFf+8ffHkJ4J28ajodv46jwZKJaL
chb+SdHVOdLr/NFaQXYqev/p9xd6ESX9vZ7nTjGKNViYtnXhl0UhTzjGzDyDDCFw5q8ePvo04JlZ
Fm7cUllY2mWKy7dphuIRHY9/C3+u2CHwjx/TsV5vGOF0D9Cg2ZbdCc9+KzMKrEla6ynZuvhNicU4
49l8pgYmKNlaDfzeST4zz3phBegWrB6pZtmpp3x+P7tr9od+xV/noJ8+JVCVrRcAWWcz8zhbQ+tv
S19MrcIkU2kCjSwZVkmDaTaJ+7PoFOkmUKBCCFw/dKnEzmFEFfLw5qeyIotkku0AfUCpa1tk8zbu
snYd7d/30iyyqxMs9iePGv+907l7JWfzrQyIzgvVXEqqnrh8Mo0iOKAGIIhiQhqQJrW5q9EfHImn
lfmUfGI5K07u4DjUcqZzYhLV3LC7pKeqjc29lbjZSdTBAtEiq/apCZq4txr/ScVOfqZ2r3a17FIk
VUn8NWXjidCnJmdI8dObtpRzF06rZ98ihC+PCMeAZU8mrDO7HSN3dJsyGmTSnArVFO8GoIUQ8JiW
Vot44wTt8m1Zlp5xaDps0n/r6MR2jiTDTc0IRIG7E95qPzipZTxRl1bvvSQtfrQy5ZhRGMECHE+l
lONzY6DMrVP9wfNrkJeVqU6bH+aMeF7frl3gvnFLEFqDn9VByNRsfjMOdfelzhFw0MvZCx1gQYqL
76IQ/h3jdIH2Nkv2wlOXqnL5rV3ZUd4HZz2J+trEqObJXJwH+BVKhOQ6Ho02v92+z11TEh5Gy0OE
yNV6qFvWRydlWmfr1DgnRVXd2jEgUVEWA1VhZaxXwnWodJcphTDB/hLl1Qw0tQn887ja1mcVu/19
zvdUnwdjDKLO662nwj7UacsTMTEcZfRvfW5wshzAGIqd1WpAf2Bb1XO99GPUFHrm1ug87HWTnOZl
PKSp9WDGwHxY26bzAII2XJA4+aFKzW8WrLudcmWLDYxpKD6eSMA92GEkQhUeF1vEzkDJbRiX1txm
0Ilt0wXUyds6T+7ADHxK9WKc0mEwHmO5YgZU7vtlKD6bTLF3M1wWpoOoQgaA2AdLKXnr6XG+1A5I
jWZaNZ4tALAjY+IQAEEceoFIWaLGbepc55GdN/pG+DjJil7DIxB+/FG06cIvQ3M0Jb8lSguraUKw
EhMP14Scg22oODDLdutdDqRnNyaueVR9L26ctWluEdoaUOCcBc1KbzyM5NT5Yb0wzAsNM2/frAC6
N9Cw7G6WRdrntNblSVoZWJ2G18UVS2PgO+oYH497c0Z7yqyPg8+QEtVs5PVXNdnJhzyW47etg/HB
mtR8qXx/OhdTMIAnaO1bhYoC20QRR7DIpvMoeb/EUkDQIFcksZgiowc41wDU1o6APOKmKyOpQi1W
/WxPRn2wDDM9Y5OCv1ACtUPvEYeBNWZH6Xb1baa3tppRDaHT8H+RbxTtjhNRdwlacAVuMy5H4ULM
egF9xDlgVBw5c3M1lgQTQEtRsE6wRNRG+ngJB8gSdo4X9JxpjLCYJyAwfGJ1eaGJwbkodmaKaHsF
1/l+DWb7DT1r47pkRjfuMJNAfzFAoH+XG24nKI2N9J+rr6mHw8RtMg/s21Df1o4nn4SxQZebNn0D
fobqZCOdNBuZzk0C2D1xqbESjcSQ7BkQFo9lYoPc2vh8hUELI2N4fy8c4FNlATwI9hb8ko0s1Qw9
hNbM6b+tAnJHmSPpyRUfEk/beueWDXhh9MYncl3aq5VC8vQ2atAyM1uO8EqCzGtqoF0KGAvYwvRN
sAGKHVpF+xc0je3YCdaXNoZhYa8bmjMo+/d0GaDGKMQoeMQD4zhNZLTGwsVRxsltRcda5M7eClLn
jdxotit9jiOTYph2yHWiwIPhTK0CRCZ2g5A6UuGm5HmVgHp/UANP7zLAXHsL5dglJ9q2DKltzKM0
qu4IwA25vgLet3CBdCdKdt4VIxK/9pI6n6C0wniEUzM8ggjlJzKioUyZ3Y7sBfmBnvhNj+7k6E1d
Ayl6s9NTL1o3jjYgQrAoSDVa5HN19qFNO32uYFmQH5Knh8aK00259yRjQSdtIHzHKWZn72XGvYrr
YAqLFKOdgpmaHvn6veKrsv0uveWc2k08zc5Ao6Iel3CAxrFTlqni2wD7bMvKuvTIBDEQpFf9l03l
pYb5/wPrHw6sW671bw+sd1ldf++b4fPfj6z//lv/UfZCxvc32CD63c1t/zdofuC94CQM138R7/50
ZA3+BVKecspGxMCs0eOI8p8jKwddkHqA2jn6Ea77D5W9IOR/PtIZnONIZvAYuvMLEqz9qhS20LFX
5IQZN7UhmrTjGbZdsQPpFYMwlrrdF7YF22SxplYdNNl3UJDbwfqudQm8q6LwQhi59HdQXjgT8j5g
MNNradvvZMA4YDf38kvim8lzpcFOZYnrvJ8giN3B/R3uV/I54kPW5ORONtgD75KZP4wmVwftUeQp
mc5DXt94OTge/NcPJceOL2IGAnuDfFKDaXbN4XbKoQQ/W0U8erf92q2A50p3HjE2Vdb4LX9RG5u9
RszZGCFwx8O6cG5di37ZWcqwcF9b40cckDPiyBGc/F1hZYCU8L957aHg3r4FG125kWXi0t23ZZw9
y3TBiodgc41UlqMHIv4AyBfkwreuPZrn3hvSo6nzbyWDpH3mZRsOv8vIDUaHdszN7GmB0XPv5khu
T/wn1h0VcVxB/4Y0RA1MkB9uXms/SPFZF7YOfYO6CKibR2cTQvG+4/CExdBPpx3Kms7Zr8xFH6VR
OndTgIBSDqMnz2MQdIyp1yB+t1a+97b1nPhJDYvpn+EGWGKX961TwpCyaSV6Ks4/TEBw9sIyvajA
FMN30E5hN+r64gZNeTO0HsrtsaJQ5ywRI2ZelvlmGIfEj0TSpqxn7vrY1YmdGcc4QU5YSHDIg0Le
YA4zW9y81jvUDlMa2XGXH/wljk92U5kf2tUCC7f2Yn0KSq+0wyGZvexkC8Mv32WKjMvnhGRMz9iP
NIW12M+glvv+iJhvMfpzmjh1hcm9dDL5Oekh9XDnShk6Thnsq96OzK61ryvOPzbJmIYETuYzYqtH
P43dPdBfXJRFM+dRtm0BdtNVUepSnNAk7/2wXIWVhb1jQsNe44liySfNW3hPhQYH7JjnZFR3zuLn
4TqvoZc1V7tbOyICiyO4NDbOoj7UjFKehUgfNI6vUHGZQ7JqGkXT8lEa83pA8xYf4ml5i/yrP3fg
I/fgZPPbrhLGuXXs4jDEnXkJSKsJC+Yv+15gRK1snV1stA+H2W8A/ZbLejYokrlBpfkcLCaNIR/M
tky8ME8HgZMznw5N7Q3DhcSO/MwY4Yui/X1RmZ3cdEjpdutaGXuAv0f0nlHPWeZgry3fj4DhXYk6
SjoRCE6ieRolafrdWbsPnkYmHCCXg/ZiACGzFdxjADvUNuOSUMdogu5IUDiC0Xs7ZIKjQZPRvjKd
OLJVLu/57fOb3FmEQik7tGccCeN3sFbLzk8tvhxetlPXTjAX6OjWyUoiRddh9nTedlb5WPjZ7Spj
BimjQZDA+pS5w7Ex+uDiJfNjH8DJWitz5xvLPgGBrBI3jfzJfu677ugv+i6HRQ7WctQH1ZbDfopX
UoZi+52Lmzec66rfyar8Xtpw6cx6dsFQpOPbTBAk10kZBQN1BMRSFsHMv7NbPOJ5pZE++oEMaUza
DwaU932lVY2ad5p5tlpyrbgf7pFGfR+JNBhPviq/rh75OEylgovLcnmhTmLcElv5NQ2GHAYViT28
FfIhSbuHKefo5vOh1qa+at/OP5fbalaMsddixKK6b1vTfszMzr007ZBG3DB68MTh4e1NPxiip/9u
6h/pUMlT4nFU6jOO1vA2iS1FaXvBZmXte5b1h8GaQfetbnAucu8xdtUDum3jwDLh3zS5mL2oL9zh
PevKuDMnL57C1hrya26OU0RRPxwNbtTBaLoRCaaTPlpaB3dKG8jxxUCzo/oIL9KM0JDiUq4ONYkT
oc5bL6T6e+zdmtUF3yVAofxAXWvx6zX259TOYJSm7A4d54xCBscsH55KfPsHs1rjt3Mx37V0ICIt
h/wZH8azA3k1LMX0uV+DD24C/JzgAZ7jsSUAogS/bs6Hflbnxs2PgZnHfIudfTVl0h1nX32tncXZ
O2rtT8ZgPrWxV/AAF0jvqrScbpxuNq6ptB7HoL0t+/SdW5ggLyHhGo29hKy0ezATn+xgRitsO1Gx
raWt8O/93jr2Wa4fNbcOW/JEUDLLqP+piBP5oXR8l3rP41UTNudub7rDyrufuuLCOHc4OPSDbxSM
/bCb2gydd9CkUbGU/hHn9HpOm+E0tPllyuLiCJoti5JAtGhrxYHNjPI6DjC44q/lyGyP9ldbcL8g
KAr/utBJekirjR7oqe4OPLmIlnlq9kQ7pF9a7drRbI63OuvYE+byWdrTqQYwH0wrG2segLZQw9sJ
4Q7+wOrrpOtT4C8fcq8o9xOfB6V7U0SkwmU30wInFZvrwQYSbEaJ46xXDcsR8GvctbuRseGNkznJ
YRHWEvZjYn2Mm7F9ZFBQ1KFATdzu/YKVaaqs+j4REx7iRsH3HNjXWoJOTkvj5DspZXuox3a8NQFx
YkswmbaNBpxuSzynYt62Z+i+DQcL4TvXGfLUO9oh9RsjaSe9s5eSvghhYPn4WOfCPwd9sV70ZD3b
2mi/kMgrklNccbY8ON5s9aFFg4gunN2ASmWfNffTEHytxHQvUw9Xtz0Pj71T38+1EEw8xUO1pOMb
4FLve2Wpw6jd5kImxHu/J/RQZ8XFFLg1UNpMOxOA7yeWV/s04+/+nK9S7THuqLOlhbnPmyk9urD/
Qt9vi6gqbD5sP30MEpI/a8MXdwn2mndAWeaQ6EL/h0tq/W5Edx7SbSo/N763vPVmgfNh9D9ahdNG
BLp472AUZjsRu0YElCR/gmZqYABA7RN4RLFZFqgabW8vETcsD2HxQ1JEsM17za+XcJTZV/m3VhVf
FkN4j0FQT++tftobSMevYFwcrPps2V7eShzembJTprjKDltDlTfYsxvokqNNjVAnd9IsT3QLiggq
MiS+MWgeUfN3MI79dHwg+MI/rZ7bvRf0+Zth0U8THJeDDLIgiwJOq7fEvnzrCv8rq3MJX8gNdgwd
x+cslzdubQXHNoBR4eBK2oPsYINgGrwbTKCcqWOiFxBNbmINIFK5MZ3uNpf9GpZDv9xWcFROcyM1
SPvua5lUMhp1mQF8byf5lgWyx+E0WqUfusOclke7TjACVHbB5tWL+mOH1vYmcRfnwKgle7dRKOhN
+qW/GfEX622VWvILCgD3i53VBDusQxKEMe0Wgc5rj1CjOJicbTHnMJ6A5XPxxlVA1sSFb5lvYg4q
Fu9trThGAw/eVVQeQFCyKUmjKpYIaW4Uov5DUU3J20BQiMo7Cq2ogrurgvWMLf4bukv32IFX3FUI
PPcjPS/cFI0ZrtoJQjbJI3ft4uT2EBJU0e7KpslB646fpsGG3LG2Y1gTFLVzaDGEKu7Y/4qGcKca
NmbcDiHGrPJkoYwPU5VDLTDmfaysa57mFr4WVx3L1vVvsrTC9zYgkCy8AF9UeiinTj2SB2gfDfll
LFMKJgT8+7yKn5FJVGHZmbtY2Bb0nZakb0fRHctj1MZLvfc68jdrnrsKpEyIElRGjahb+GTTDkNM
x3ICSZPxxRT2HT7ntUg/zcFw61LgHwyfrxiQ9DNm72YP9g8rS1bdzC60kVz6uL40pSFmLMj3idey
J5bNuWnsxwA3xBHo/9eyHp+xgZAo5K4PQ8U5xRwccJUY90heGHatvaSh1TrqTig9wT8V5jtUon04
lFX1rIeeib+Zs9UtgmakpCtr0XvOUxTAoZnT40PO8wysCAsPxqIoa+LsW6HkTmpvhcnCU65LN1wM
YsNd7cfPnixvwaTYV2VDbhq7+gfFL32ctN/LfG2iVBQmt3TCm9enxHWO1bOy82xX2mNygM4V7G0y
jim6fYfWal7e0ZjbcpuL6sBQrru6fvzF6FWyCwqNn38u9EO34N0LeldGS+lR9UigC7SVr7Vexqtp
NFHVdHO09mob8hvLFeLHRUjfgCPSWJE3TSjGA2++Rab8reG8QSzIR9NfPyete/RkP95yzF34Mgqs
IOs59otpj43qWKY/hN+NoXR741b2eXtieHrfZRbJKynLY9r5EWp749C2HG9xf1lHQrZoUDsSeUV+
4+MOoE4wQDT5zwBBiczM1s/aG7/GY/KlaQqen8Z6GIc7r4mfafAOEFHr5JMQEMlHULcwV9cosbzb
NfA/+C2QmyBojgWbY0jOEGlTkGxDURvy1rbbh3ymOhN9bkTDuJIDUsCDh03TzJRn4p4QjMkPi0qv
bAl5zMdlJ+jQyrfpYWEsfaap5H5aVPrdKgAuWPG8hKll9iqcbVBVoIerj2WTE9yeZbK6smWRiqwb
q6TAa4AaEShWP8yDOZwmobuNIVUc80wkKmpNaOz02pk5m7PEV4Zah0NO2z3Po1+izEmnM1V1AZct
rY92UNMiW9bkBpyXe1A0xha1YgFugjeBP+b3dSbkDyfrx5s1zdwL2T3qZJZLcRlJizk4s62e7Bpg
ia/Mz5zh87uitjngJ8YbKB4TCN0mubWQmEQjlus7NE6EuqxaH60GSls+cVqaiAY7DMjwdiqj02fV
mJRqy94lGN0geCEwzfoh2dHbEOgxDRK8RvywbW7tzbSM37j4WgnrXL4QoRSElenhMi35xihq7+qR
TGqVL2dHTfjs5umKX4yyok9xThbBJ7gf2a7zPYyKVYqLtHVqyiC17uaCf74PIATx7iSuptzj1H8g
HJTpljZBuyC6SYl+OlM3nr1tHFCW1XTYwj4ZK5YLt96p9yVMthwIBYcp/3HMhX3kKEzHxdL5x6lg
Wg3D3Sju2KrZhWZOC9elD27IIvbDtsgh9MeeE45FFQk0WmEjzQ4sV7+1m0uGiIXN5E21OQHxvXEz
FN1w6RvrR7eOdwu+oXA7W5hrdpWs7nsNiv4+V9zGpoCUHhSMIstyZqIiZEibe9gVGJBvZju/z0zc
eEVT3SWu967xg/5Ifd2R3s3j32t9qKVxTGb6HeXASKZ10mWLhuGfwmmIU2/4vjYt1rfhbkFwFqol
RpJlYWLtOGeZVh0x46/DeUj5eICnXauPMMOyKjtGfEpJKaeH3ToULctl5k2Nxi0uxhgH1khHKoKt
pi+Tl38hb+Ps2929xip8zvrF3HGEvGGJfkeQbn2wR73nqMWTjCwtGqYedg0D2+sqR/Po65k2ysqm
i0gJm7F8hG519vNxv05u8T/snelu3EiatW9lboAFBoMrMJgfydwlpRbLsuQ/hCzb3LfgGrz676Hc
S9k1U9UNzJ8PGKC7UO62pFQmGYw47znPCdsWHBgHnaX61NoGssk0Tf7ewhTF2vlg6VjzG439Lncn
Tl7+BGKD42BvmBSqMidBEdiKKJ3OCQ0sG8euvlR9HdxnscEH6TuHdmqTLRG55SMRgDtvCehIa4QF
S97c953jbWylMkqAa4o3XED0dDl62WMZJd980V66xbrKffdVCgsb12svysPQ+9/VqBuOuSmcKrFk
YVcG2zarQpE12RYqy/emV3lYGPnnpDWSXbt61VZEWG4xoCoWH61kyYJ4W1VoAYlY2LaAGsvq7E4l
LNBhNyh3Jpdqe7eAuK2zwZ6+IQdaEFAfOZSPrVb8JZ7kJLTp5TGbdlcxFlPbpPc2U+teNTSEAccL
3WzGbDjnxbBHxSEyUgzOJl+E1/KE1u0AdW9RBxuQVbDB96JOadHi2GNV6zeYXZVTsjVusfTM7Mj7
RwNCUbcvfeKJe2XkkwolntD6yuWMoFk+rAEAnh2IllYH3iMnatAcwPeb1wPehy9dPnt5D68u6FAs
fjiE/rf1+sO3+vJafuv+c/3Gb2wuWOeS/r9+/mP348/xt3rFMP/0B3CDaa/vh29KP3zrhoIv5Rv9
7W/+q//nf3x7/y5/qcQ75l8o8V2X8p+mSX/W4t+/7u9aPLwMkwwB9BhnxS7/nrIhfsOdiaHMwmnz
N9+Y/KdPTJq/gdEgChdYmFJcz/H/HZ8YAv/PmjvZRObvAj6Pi5uNuM2qyf/OLoEc3Dp50+WnMqNn
0otpjaASgHtjKUloOT3TuL51mIgBeOBBJEDn25txbSKtOUt+XOhUY0Mar+VaLKtYSAKhccLmEbYk
VDw8ANrAnd/karGo60qH5SpKPT1wbzSMxqBG3AQerSirSyDa6MSe88t7YSV1WVir25S6GpXIgHkg
mYIHWAJeqDL48P404WBdWy4aSS+mRxzjXDvz6k2pKDrgZdI1E01V8yqDatnjIwMFD8bxpEm4suAn
NnvqY6Eb9NIPAtqdcfbZZQn2iMQCv44xdoz9FHjsbs0xitNdOcSz4lGTGM5LguehhlXBtju5qnt8
aHIzsaed7lrLo4/di/0pviyMy308J1rED1NsuoQS8rK1N2lcghezOnSrLeNO6ZyEvf7NmNoM73lW
eVMdkC6JYFCS42xcnbByRaKDgSAmf5E+/EmGlCltG26E3QdcSfylXHR8O3q63tV4sFCIPd02G/Qi
/3kZ5t5gVZzmHR5p2gzdZdvzp9UuDso+a8eLx7axC3MzlscCUz77cCC4UwQZVBX35H+LQ6lKkwo4
H+9xsG/U6GeME12eN+wKWrtt7lqAAFwwjUdN2ZDWoaGD6H509fyRh1n+bCY633hFlYQSVgPmtdz5
ZlRz9oBDEWpsMLfbKjDwz9AYcuopTXrJHKQTikAAcXmqOqVB1Z/tCEKXEMVDAj/ufpwx9BHOjL0Q
1B7lqpPLBqDC+6YfKdoY1cYIgu6Ls7ZjlDTebGdOyac8ZmRvTn15Rcir23WQGEJcOwU7Ymo5WkMk
h3iugzeXBkLsPZHK7kb4D6/xyOOXTYA2L4H2eUD0mTDOdMrwVdqszHvVoVNPdGc+Sat4zIzGenHp
kopDqpjeUssVT67PTWXDqdrzSLdXE8qISD1TkSOnb1HU+a8L6uEuaGpT09sa969IfLtswQMtksne
5M10NdrMowsQi3s5LiDzXBhdR4V7+gQxwr2hmFG8zNbgX4RX0RNpTf0pyDAEAmoK2OXX3WMHEuZW
Tg5mIFnKKwpd5wuoBeZacePcg7YTF8iw2XNbJdkLn2hxmOdBXg31UhyHqmou+WIXb03cu1EYqdg7
p0oud63TjxxsSASCVBDjJmp8j11FjzvaMJDNDYqDb3yt5H2wmC7gMm6JYzGrCPneT9NzxeHzdkCU
uB6VTD/h+6ckQurJvGnyMb3pk7x9HEDufUhTtzmD9ahwC6XBC4pm9qRGt7/qnTowdojV2dlcvMXa
izIp7wjZRqcGGO6hX8yYIEng71U7Ot+dEbQnlkb9ac6wUiBGnqq8KSlEim5gZVDnNCTmZnofYVXx
yQqaK+2YGllTsjm1h69DNeFrz6viaBLP2lQOJyYhOmbnaeXtsVzMdEW77Rd60oYrs53SfWGDUHQr
e7rPao6eSe7rY82g/p4cqX4eoO2+gbwZ73lDotuZ6MInVHgRjvZUbrlP+m1dzhnFl3Z2aOzMBaU8
1PnHJiURwMfO3WJM7T7w8uYrpX/9YfFLFIQ5MuVudmebSh7V39G3DBBuJPjAdGJM6KRxrO+LlTBG
MQH8cClzmEF0eKRjZ7wBSX3XoBVerNqKny2f+39xgnY/U3k7bmgGMW/cNDdvgj4PLgbTs3s9jwMP
ik6DHKoFGNpivi3aocG2w41KnjmGFInIW4bR1LNxJTdybmqOFZiCAAcPsroZWuQaT7LUoHgCC8Il
b7W2+OBqBlyh2RtR2LWufgPWMnNeNHyVsunMsmMHZvcL00IGa1l+5llCOratrc8Zx+ZT0TnEEe00
fRQq6x5ir/cuhIUQsygWI0mj8/ZjVw0Bcq+33IxsDl+bemBMK8T0UKQ1ih53j3ddTRN2OVQ3HZJq
gc5bOdPZiMvxEHVivGDWkWersFZARNs+TVBn7zA0RVtNfeZBpnNyz5OteXGDof7i95X3XZNOYdjR
452AfvIVBSJbm1vQ0mDwTnBAr/TcOVtPmD1iH68zDIyO3brIs2ljdsX42oAyLUDxAEKiR9AgVJDY
7VM0VP2u9oB5+E6ZYmdys/x7ZROY6YKx/eTHlevu7Douv8g49g9VO0c3g4j8q9GvwGHOizolgY8s
ncNU1RbPNxS1vrj0thncZn7Z3eRC97vB7xCHawOia08wIrNz9OrC4zQ5VsMnDO9EXRq0XcZ3NGhv
OjkN903c+deLEehvphyKYeUY87iGhB5fFVNvPCaJ475AHWTpyRmwsO81Mhq1p74BXbpE0a43/Zqa
n0peUmaoLEtw0XO/0GKTRY5/8HpEMq6JKYV4GhiAo/AqhvBT/VecSM3eTOWrPXT1jRFXzgcfMXqD
vVpeT31gswxq6460lRnSs3izfoCgIqQ4LNhqRl2la5u4dQM6NzvFFhA+rI/1XR1b8qPn9+Nu9gxk
3LZ2sHFlCImECHaE1yz4Imm3NWrZwI4yu3uPLt43bFpFvxF9s2yHaQw+CAdTQNV21t4kAPMI9D2x
OS829l0etZTXWOMc3BcxncTkDOtwMuW1H2FBDd3SNnEyIJHa7nwOesvfEVBqvwEYtnrgqkjBUd96
R4ZPTdgVnQ6rSHd3zVI0d7lu2iO4ROs4U3ccUlRjhNO0BMshEsr7xF7AepxlkAFcdegk9EtjeCmJ
F+yjvHl22sLbGVlwjxGoy/j9zJ59BzB5wKwTekbWZ/BoG2Wc8Kp3ELmQTbESEjl7SxtV0mNBTevZ
GmZs7TzeNDISl6bNkSbLnbuIvelepDysB1qhMibLysu2sl3Yf+BGGC4yHloOvuqpMqkKB+JkN2HE
uOjA867ajyAzOaVzNDJS4R0tipNuPeHNPBW89IUNmovimyFot5oYQ5NFTJFzGq49oUR+copYhFzZ
kGTqBp+AsufMAeRRs30dOxA3HLceXKWSzbTI6eSaGgAOxUPcJyRbuTgCD2lzSVAgc+uQmywrmF/Y
TM/sVCuq9szpw2gW8Uczr4uPtsUe0MYwYGM8bNvbJu+DqyV32a3ETnTCBoaPJIZch9eh5gmGZByd
YESi1sDfyc5Zj8WCcZpIB7aYQX3k7Bd33yS4/S4A3EP8GqsA7abX0YhjDpOpOjsF01v4avIGkVRf
ghYhNshTrG9xO5+Talp2MRv/5wWVO7PdRyzK03aw0gthdMFvaZ/L3BOfU0IO6BxYZtsIO8PGK91n
bJPWSePI3YxTgpN6oPmpkcurSmj79ox7v0HQC+iV2haQ1JCymc7UfTUdTGnAw4YlPXNEuEoLUe6K
LP7IxyL3g8ZAwEl12MqCzY1RpLSZpfKmc+wX0TGUnMeeAuc8L7Z57qMFlgVvTDkxCyiRB/BHNRsi
ZtWZqbVk/ubvcWnrM0OH20Tb1pNUMI5Cf67L0HQrtRfAOcLFmMGv5YPcLrXmDG6XUDJAvC5pJl+0
Yc0Ij5gSSoD1QeR4t7Ob5GHjVgT0uPxejc7bAXyLHoHXuccG1PwZAdu8Scoixco72eHiKx5zXZKe
0saD1dP1S0gU2wm1PUybpu7jSwV4bR/kmb4l3lJsM7/YpUtfck5oVI8YiMviz+MCv4Z7YDxamC6Y
2wFb9Dkf/nwwTCLkg3Tw01NWdhzrjNljPLH4rNIOZZsfbLNq3xr2UhWPbGyrf/7Dfw2VrD/cJVGx
wjwkXTS//HCcXExCliY9iblWb0umKBtLiwSyeJA//PmP+jXlwY+iPJT/rqffP9JsUpxQLlQ/flRj
0b/MPaKxxeu4/vbnP+cPTOf1B5HeDjj0Q9F0f8365LXWOFG8+DQ06MZQJ+yTO5D6Kaq0vyOcQLZ/
DBKm4touXxsv5kQ9LXTZGVGyHq6Zq1W7P39Jf/yIV6cdWE6P2QSGpV/O/oPZ+wlJhZi4a7XcmGuf
s8xW+KFdBIS7zThRb1D3+ZyFin4QdP+3laGb9E3VXf29/1kLetd3/ikU/f+kH3E5kxX8n6OHxHv7
5D/CV1UXafWznfPHl/49gej8hiXT9ZiSOCxCkFr/kUD07d+ktTo8yRW56w3MB/93Jcn9jWEriS2g
MdLiy/iqv9k5pfyNvwrGFZ+nY4J5lf+OsuT9oVAnELaFpgQUwSLQCJfq5wXEy6mvUUWXUeTowwwR
wXoAX7oYh7M1Ksom+rExa9yEXsLMFk2ZLj2LUj82sB0cNWtCJ93LZS7zXU3grT0aRS3wMDRAL82N
mcjua5kSUqLSzz6xRopL7RRU3tjMWditgvNkNitPYypIDExw3YtNXrBqlwy3rqGM1i/VWsnYmAvJ
XgxMcACnip5VkVj2K+KBuJRUzVRhXeET3ww0YDUHi5pSRQumsX7Je2g8z1J9Z7V98DTA60ELblZS
FEa9+SFmBP1UpmJ+UKj+p4jECQUYzewR5baqvEauUrWPDO91XzvfBKJalUSg38mwonqnINrwSKkd
QAjDoM6v0WBmYzdtxbAuhBSPaIwwRddgeV0bw1GOify4TP58V0l4CJ00iRqgDovLD7gtq0r09IM0
CW4TiIEXZPgWm2DpvmYq5R34QU/sCgCVUUu4a5aKv2bPArBF7TivOubrNkPMC3DExKudcAPckRKh
gjNKeGoOkqayjRvM/Nb2yujwcwk+ITP53QHng3wc2LNeXCphQUh6yUXmRnbNTkYwnUoxN0TpeJI1
CAEIs3yN907eYv5EvKWcS84XXNe8wz8+0MKMiZfG9GY8WcP6CY8aIi0fadc9UyIAz3JisRXbGSBA
ueWolKf3RmnxK9TMO0iXjwn/9LuCnD85eJAqE7Q8ho/vcfwJdqcTegYMWfIgpYNzJi8T85NyST3u
i3IxmMJOy/ckWpmZ5lgFT5QeP/RL55C3TDAl4c/F7mp12T36ZGBzpmoNvG+l9VjZXICr3shVW3Kh
55gSoj1qJN9piSz+SUk5ry1ZL6LepJuT6BJ/9vqRq4GdNp9sIHuyoe8wWqgukBFgFa4su7jj4jPo
HNtGo8WtB5Sg/8qTCZYDe3PQl2hU09YLZj7gusGSjckg7nDYZA17oYrRWBrmAeO83cgl6m4Et+V1
3QSufXzvszKyEYwE4Qted7oMADXKnO4daa6VwtVUcsUQsAHdMNv8yIrzKCSu9TrRAQnWYf2IfMnY
qXQ4Bvui45v1rUl41bFgatpEVPU4BrvGFs0L073o6f0STg04rDqnbYmAIqif9SKNXDjCEx6WIZxW
yMs7Jqek0YfqcnAB+zXZiRgX8Mat8XsZNoXPBTOwhb8qKpf/+f2WoMssPeCQ4M3D9sSHTdr5BN69
/YGVaZ2GhD4ZOvFoT3VEcZs5Ilp1tJtsspbcaQGumAN8DfRlsfyUQb4zjRvYsPw6JjCIH0jf1lwZ
z8QXucAMOi0wKmLxwk9ii8fRouZbg8KwNiCHJNhHeOs0qQeE5tau4v6dcVdjm8Tbg96BEcDrEnmH
dgvwwVCdZj2Nl2BrQso5gmAwEZuz4NoBmL2VlJUqzhw5v6+cVTztF4rCkh2+Qu4wS1F5vEFVnh9K
i9rfB93NzU2cQRZLNYVbUnMvv/enEOmDBEutM9+HoZN9ynOgYxkdx4+mGYnHns4l3kFswA8NFzrG
bDS7l9yM2mNAB/Eh6hPwwCt8laIFILF+kqnlQ0eI06ZQmiVSLvzCc77WTxmBxQdFu614jEyGiue4
9vCSy6qEM1xGBLczk+zqYFuQIXCKq2ORrjymFPrbToDrkmHk21zgEGP4WFW3BgyhFGIHqIR4BHMJ
c9dBddvmCqPepkTw46DZ9cATV0bjhGDhoq+34pKuJN6yFLyerKQfZzcG65WDL6XWZztTfHuLhOnX
OKcrIU0cru73Ktv12sOpI7IrbMvqOAjPbPfv17xt2XyR2fM740tZr//BcxFd0xG6DuRXfk9zfYyQ
3m77e9rlYJeYtCOhRne9vy0SuV6PgQab0bR+8IS8ygf5Y0kDv52W28abuJSI9anhlPkdAb4WEVHt
GmGIO9vl7iqKnKjlMPH2Sii773dcOfr201SBIQnn1lHJ/n1lBSYJKWVK/PZJpJgTnqYYTusn550v
XdjrKiVGEmh20juvwYqfpI25vBfJYAHcrb4SBw1OqmnWhwECBQ9nxinIIhz7LtPisJAV7B+G0K/9
hpaWhAkApb460UeWH0mOi/o1thCbGEcTaa96Ca7KquvRQrxoBhPdpUFxv2TFt8xMC88POe7HTzxK
AQL1TslHVJncNfkws9ZyTzKQZYmhemyynIzkv3K/1lX5VMdCnYNoHsxpo/1pZh8i1aNl+8jq64MI
62/xCEu8wSE6+Hei8syIe3eUiMkY8vFe9xfHhHfNfDImDREnH1OvdRDOquhz21twmur2uqPxJVSU
1psemjztX6UojenY9/rUJUODgThQZbRCyuswCPpPVTvg9unaveF6wV1jj7i5cT1btmN+0m7RGCur
mSnQSYi6ZFVdu7hs190u0hwsWgwbaDuuteD17nqCLW5rZ2FTW+VRiJba7tRu8DPbudznlTUybmba
Zg54AxwCLxgavUmPuMwbDA7axQt1DLgsVRgz56ZcyEsCGmfs5dafe+/cZQGPOUqmjulsYJ0rJ/HR
FiMSGyfp23TJ/bNnRVy9gnCfm/j1LvazZo0ezqDrcm+4wk5m3njg8SknMZz5ldKJ7KP2yo/AXtri
umg7+77Nca8bPX19ob2oAMKBHOkxUsGXxEdE7SbEm4WLbNdi5sWToxVG3Sw4mmM7bvXc4/v06VWj
dD5ba9e67MZXSaZveL/cr2Bnqv1CvQjP8dSEYT99DNaQTs4A6uBF02eyu4DQM+8L6oh+SBxdbQVW
vr3MPcjkvaPuO05NbH8qd+fM5fyWDdajQbIGQazrbvw0We4Z1Dlh7Q3lHmizfYiC0btugtTexW33
2AYDnh/lsjMiEdzWN8B6WKKwzFEWkDS7mH3DeSiVOFudMpia1t0pDwb7upbIlbxp1Y7ma+cDft0a
f0Dr7wwsprhdXIOUQ5nf2W0GI9o/G0subnkIaLZ8mEXgNbmnAn/nfYyDTVayOlpGpw7++oSQmrDD
TE7zyKgYpQYI4UsXMbDLGhXcLJlDTpdEA7M484ECPP+61kX/0Zot41qXTYEflEopNDL2rl/6sQjY
l1jWciZE2KKc9PVztkoczDKoe+T6tvJHIoX+Ed+ycTEZhIY8eT3UXZsSTZyIYMvLE4Zo79XIy+fZ
aHNGC7h+w1Gpbm8Q2CEj5pFJ1Qi2BzPKk9Dx8zZk8Y+3C5oecaCkP42V87WBOrSzmIWGojGLdbUS
J50p+Rop/BtbSu3nZ3ji8HQNxU4wNautptlq17doYVHLisLKr8pdWguKJFPLO5rdLA+Y8PW2s4jF
OxO+6+tkMDyxaSSteAMLia9473rHfMD5XAjEvUKRvfdwhWUPaSRmHIBZaRdHb+nG+CuLf7xPMpKf
EA4bXKMjXtA4od6YubuMDsR3DRYmlbpHn/HYkwHjwOexF1kuXluRbHEEcQJJ2p1HFe0Niep0m8p+
esK5CgaC6fIGf3G+X5Z+2THx4o+Zl+5dqzA/TvHsc4mD8LKNc+qsGz8WUmDXbwQD4+u4LS/J2Hef
1tDIVan8GzeviBSwG/hQDpb5TMDABbHA2aU/522rsZO7zWCSRiXQdDZasViETWQW7CUB6XbaZbR2
jBt8kjK6jagGZjc71hxDHGg2L1FbsKhHWTY1muVbM9iDk64WefAy3AtOaBVktGj+M8wpxrlvDvLF
T0qeumsyy8XH7ct4T2GaU161JqH0fc6sHKHDKeFNEdWFmO8M7EGTd3hsNXVsRNwRwkmYtk2hz6ZY
5geNqfCRvSik/xYLAnMz9me/O/H/C2Adjs4OB3uLA7QFKejXeqEhiYq06dPsGNXY2LZlXYOSX+xl
6J5tvYDTtMuA3UhdORCCN4RL/grq8kexCj4RvWO8ELAkvIpVNfudLWRKXFEvVh8fnTnw8SRWXUxW
PxCRdREIlTGbzag5pDJNYpJ40VLtGkJ4l7jqxaNvDuJi1zm7yn/7bQloRMVI46Jr/EGvquQQ1Ulm
x8fKYOvHtGqOd2svVsCOjHh2n1rsfIYS6NzWIMn/F8ShX0Gx65vBj6fhxodyw5vzSzy10l7OmGnh
PdEFR6EMLwxDza71y4wPJNEO6RQ5+SAhvMg4iXX7/aNZZsQeYd3arh5zSH/QwJJjv56gmzausu/v
dQ1TtRYr/Pnb9d98iA7SnuOR2zVNphq/6HtjEKeGNPyCKMxIDizQ89ARJcyJkyt6teD7NSXxw7lr
XzH964e2R6t4b0ZJ61k9lFX7F4RRsWo+v4ezYEBgD4RRByWUiO/7K/7dZWU4rbEM7BuwpELJ27gG
wL8eSeqpQ+LB6w57EUnBgqWLailPzdoCXk0kAg+C6QLB1a5Zz2C8s3/+Vsn/7oXBFgd17APteu8v
+v317o0moyjVJsfGBZPDVpOzF1PJaVLezK5IdtWHBouqfdI121Z8JHWXn0fbGh8Ge8SclIxT8GSa
mtMy9g7Oz6LnGPsOX4/the17GlOsVkTMkjZq1XqqgP7GrYGnka2pp2YcqwiDX38cStOSWpBhWVWA
SjfQTqMU79WYLfPduo97TVcQbLV0fp5vyJxwAvrzt8NaITm/fE7wc2zydZjU3D/Q5BNhtKkePeMg
E4c10KoXUIL+sB51qplXz8IfXBOxG40PlbUgnsxlwsvS2Ls+zIHLuxXLlQ7sLO9t3Tb/ypvFP2d8
yjGJV46U0mrWDxtz8kxjBCXIxzpGAQtTUgnxLiZAcfzRDgLpEPHGzfXKEOFA8PX9l/0/JfqvnYzr
/fc/K9FsBZCG1a82xvWL/m5jDH7jvBLY3io/Wwxx/obAC5zfPI/U93vb19+lZ9v8Dembu4skJnUI
GBz/KT27v1GPYGFVE8IEJufb/470zMj558sXYi1TVMY5SN3oznR1/vz0UsLN2oHzzXlxTPIylLO6
Y7+x6brBSuza4wu8Fo/+IKd+SBtdXZYJ8wvruCnCKhiynWCn9yHrc4g5yprzW44WnBZcg4KUgJPA
HKTyTNUweKkxZZvo+GCxmdAENnb2nMQSAI/kaiym+tqMgR5saqu4pjA0v/Nq6R9KM0gOkRd5BzvH
TxHGpRFtO4ZqhyVN1Cln+YQ4t5rGl44CdjmAneU05VtX3lxPn/PSBejCOC4OZTLQsWusGYiqjh7q
1qagNDWm+TSYX/J8qV8JOPo3Sy4jXAqz3zOIRnGagBrsUezc2ymafVCwLtAXqEu1eSLBZ4OIsow3
Vt32u9ekwa3MKg7BUam+xbMVtWEChe0uTZqBem6pHuzOns6c3zi1aeaTZSgzi6M4HJ/M4dxNblpy
AqCV6RKbVXzVNYvxhteLakCad6GXLm110mn7PGIBfMimtako8cePSdP3HzgCz4SljEV9WSugnvE3
55jYHNIzOOuygVBuAH3cr+DDQ/ndWGaKZ8UJco8MklCvLXhb1FJ7+sS8EX/8UBVfirTvj3DP+r3A
C/S2mENxnZrq1lhi55yrvjmraFmumqgYQ5g33d6b/c7aKvRBDqt6sNh3W3H+TH6PaDDv0sB3K40O
Q6csrrTwolBxJOcXhWW1oQxtuBZsnY+ZYyYHamqLR8odkk95nzIlxp8qEUTmut6V2JwEkUbQ3qR/
ZU7nD9ce4Xt7uBlsJPpwgK6Vb7SgnC1ZeHwWsTa7cOqqhBG6xFZAIdb0Pc2sgcH3vPLPqwKGbJMl
1V1KldXGJth0Hat62TqLphlZ+eVN06O/W4YUuJnKiYQtfjoc93gx4qcIE52LNye2v7TzZDf4Dx0S
TLDT0I3N8rg0C+oj8RUSJX4lLhT5BPdxpJNw8o1dk5REFPW4dZVzSYtgfKs8mZ9MRRAWmd1ItmMH
68hGH7ri8OF2YFr76mNQZ9GzUbqxcYYx0Ga7oPLEVxLN3bBJzGl4GBdE2N2oc/HSYxomnoJKci+G
qv2sIBOHQTOJ15zYKuEb3euHjmIg/2gTM+p49uKLSC2OW0EpccQhSdJUOURCPsnRTDgWJPYXoktm
tcGTq+PQU5gem7jyP2ee6d3kDkAt/KV58LiQtyaFzOEeugep62KL8F4jalblKxze4CP25y+cRJqt
2yh5IwZXf3MaBayjQ6ypdpEfVc9ZPHQC/TgjI4DXTb30HmE1jq9Zc/Kjut8S0cX1ATIuuE6smfRd
r+55sjJLaFPuZ/IEKK7Mknc+kOiQ8A/+qHHoCL826dbmWLZbpr4957Xwzo7ZUcEmkwy6GBn9Qz0M
rGgc+r3QCBr4R4WdPlij4Rzq1MznrRH0kb2zPWW+WHmCtm2zmI6W2YB7q8oU+BDe0FOsZXsh1guM
OqglR00/hUIWeWX2iW74ViON9RLGCVbxUxTPBOh9Y2o+Y1Wm88eG+n6kJDvmJGfq7tZG1XirHY/t
agcyDxeWNlhcFvq2a2QcNrG2Pe4NP2k/u5OevrVFMr1ouxI3EhtRueunztdglrSKwiCSLa6OIMq3
voUQ5iZTRLsWuh8ozeZDnHfNFkPBRGRdpVS+5e3Wrbyz3eieYvkK33PSFRg00uiU5SybtbDbw2yW
j1jGhkOn8J+kTNdJYSoKnigR0xX4hdHdtea8fF3kODNAAfm1reWA4bhOODxTY5HdsoMqxuHKLqAL
9iAnpib9tBhsfo6a6UduPvs6xy+2SZQUff8MX7PLbqMZo6wVZO6tyNDOQTiqB7cszAe0kfiOZXHG
lJIvJwwlTyRuqocWgubDILoIdFrKEGWiyuZZAqom8ooz+JwAAH/yK3fNNE3cVj59wHeIf+UdFZZY
BONyRYzmNmx1sBCkBQlzQwph2eZpx4ZPpxfOygOxag9NSXZleckCk5fr5gZCekGcrAObzq0eEJ8V
qnOv6e9zbwGNWDeOU0Xk0ZY++mD7yj1laT49kkrxQWyP5HzkYujbyoiH8tAbbQ0ZXUeXoG6aD7Az
vFPML/4GYoAadK2cw9wjk85Ru3zGIjZT584x4xiLAq3I1oRDIdDAAYsGKtIc1qMhFcuV1S/eKUlx
BZZTdtcWg9o44GxvoxoEDYtsHj1MS7TyF6wbBa2vDqvFXqvgh/oOKFZ6WN/PR1XP4jrIFvzZtuEd
slYZkNHGkWieNQEJCpbka9TTPogmSspRtTNNpI7Z67PG2XvPjGM6BDoITiMDsycVIeKOgkEj95OL
NDfUiomxBxGhm2LEsUVrcwuGKCGXJ4P2fpJmidU/k0FI4Z/YsVs3j1lb2Ldk5qKbhRnfqePByJzL
mi4M19/MGvFGdNKqN07ntM8p4eTP5hTlp64Ge0fdg+HjIWOp4fJLeEjbhXRWRcfbp2OW38F0mD43
njdt8164L1ad+mj1FXdesi6aTFis9LBMk7PsFGjT+kOlg2dKF9exSYIPgIKzdhChCSQswYQ8BS+p
EeUfwBl37Z2Llt8dpUdl5GZx3dyh3VG05rXlkkxlTC0qs6UZM0mblTzEO19bi/6g2ng7c2rXe5m4
3p45pRcmtPRFYRZP94zUoLn0OBHK49AbybPTSCd9tVxu8VBbuensFIDSmPEnDL7FvRFixkR2qOM8
NYczl6yl4FuMTAu71zZaXtj2zp8A0FRv2ThbT0E/eI+I6c2ZkfpjW3l6V8q2PHlt14TeMEKqr+cH
t1heWAC/22nymvXui8eJ5wuHSHYQtkKY75zhxQuM7Oh6fnHXimI32aVxzYfDcFY1TMPh8X+XizNi
G2xazn0TXAGK6YaUUnZcaffSmXIdDoOdtJtGgVd49N1B7RiGLvcJVs51Ajo5pbH5v9PTv5QDs1CC
/uz0dPn2Rb12+c8Onh9f9LfTE6ckVCSyXoSw0Bw4Z//jAEU47DfToc/NRe56J6v94xQlOSqhyPku
Jyzqin7ftGz+O6cmWD+/nJpwYqN82Fh2TEmZlf2L5lfIwWCVTcZriUVmTDg2cAOT/ZTMDHR1Teup
rYlHUHqV4Cpel+p8XbWddf3u1pW8KH0W9YqXf6PWld5a1/z5ffnv1yeB9f5QsKQC+LKkw7O9PjPU
++NjXJ8kAVjYi7U+XfL3B83/Y+9MlhxHriz6K23ao8wdgwNYaEOAMxnzmBtYVg6Y5xlf3weprOrK
lLok7ctMpk0WyQgGCTy/795zqdzQ2VhGrQftxrjp1jsSTQb1TgxOzi1PFHfdeudi28JNjN1c+gLd
azyt7YH9Zlrvd6JmmdOLSKOwwindhyxy8odG70jicK9sHcldc71/qtpaHrgtNw9rlSVq9HqjCrpp
q40G0jUOGWLkRuoNSk5bMzKxW8akg556YDkfbTtn6dWWAQGBRU13dV21d3RqRa91nvazJ8qk8o1w
0HduZMtH26qjB2tSyXYQ5hBuNFFMF7by+sWp22dMoexCsBKB5DEHuk6EUS1PRdennpDTr+k0gVow
hhTyjzbElzouOJoWldV+oHF5hMLB3/A5QzG5ccYh2mldtJyaHFPiJpoNSnQHx16bFCByJGxu73QX
h5aWhbcEvpMddLsUiBt70Ra28kGM5XiZoqK/FJqkZ17mytl0lLo+YpXo8ay4qdcxqdyy0WgPM/7J
q12L8WK2xXxAaDM+EtorTzBXukfl6BlAWSzT20KvAPs0Eei3vOJ0s3CN39XS1nwaIIt7DbvLYzeb
3TvCZvZ1xiv7pA99jAQ0Fbd5a2k3RmxTismwwXvFNIp/0b2rWyd/M5p42EmnKvwCdzVxt5T6H2Fp
cOSaiUNE297itacJZeomzzWGuN5g4AoJXpAU+2QYCUcnPNBclrXFoMx3At2xNVUR3RftAFlWuXVH
n1yO5UWUpN1pn8I8Y34c9ME5f6tChKVY3ZiNDL0eyCtVzwtdvm047SapYXobNDe5VAv9HFlYOawl
FXvrIkzuRIVvOk7D5TYlAlBtEivQPoFrACAchK10N/Wo4ELhYO3PRaxs1J8oOsUp3lyk48RfyyTe
ICVgT5qS6aLcVGwjs+2v6Gkc/cqqHu4bLVze66zSLZzT1XSurDh8cslr3DrEEhunCvfDYHNYFG3H
QQAMcmoZHa7/YSHSLNl5r8xaOjciCo991XZ2ymBSaIgODjtoGBTBEdh9c7Rm7Dls+yUWbxaFbLTw
/OcvXEaqu7kgaVaEtdhysrG2sVax9I0kxm9CZ9wyOdds8YjXt3mYh7dNZOq+qpXxIeMISV0O0JHX
NohsTPROPz8yJRihVwGK3i6JjA6WCvJTv3Bz3+SsrwNv0Gpr2BWk9ugAxqLHkrRI8xuNmMGLLQsy
LbYCI+2ZdR1wJYkJYix5+RlLgnA2vcqnq7HY+cyfxorBzM6D9hIOLWJuAtQ/IFAeTtSdyYSpMylY
BU8MEZCzWDLfs0GTr00bFL0XAqWo6l2mShSpq0S4mohvGmGOA3jXDFWYu144zgo1ZhJ9Kx4D8vyz
eg7tnO1dtwo9QOZoOCxOS6VDJvQ6VrNT5ZuDno6PTTKFziczTIOogCGZidF6zukLqe2tUwFe2Wl9
3yWfZ7uqZEqAUzYNNy6kwb9U1H+rotrOn84BV3pEPv5k5JXfHvN9DPh2r9cNhfF2LXBdfbe/6aio
pb8IEwaHQZGIIEPBLfu7kddEehWCf9IVhGETh/7vaqqJ/XfdZdiorFRuKlP+N3MBFuCf5gKGEzoe
+J8BZtvBT/yjmlrBy9ADRJ1bPj0uYoWWY1Ggec3yIOGnM+Tt1CgAYIQR7pPYwDumZ5rHsj363AYQ
AUlD53rlUfgOhzhaatgXxOjUp6Vh1UohhWNuzLyaLyW0m+w1Xsz6UraL+JwY4eRuZJ9y+WBwsedV
DBmMfayp8hlmpK0f29odhhNwqma8NiQuthE1T8gn8Fnggar0WmH792QfANuetYvo5yreNJUTgoUo
Ft2v5+bDgKLHaS2CxDFMxDvnxJFfWGMBZeCGae5cBwP+liQ5qA9TRfE1G+gUILRmH7Smb45DmScg
FeJiwqml7XUsH36pu69jgRMg0rIOkFNYrj8VtLbXyeJYgGERkhx7j8iVRHtXZJqUIFdk0Pk92HpC
m7bRwFmWBdZ/QktN6y0ckxY4Pwq20UYsPRKsHlv4z5b2rq3GRJ1HaVufeEfmc9q6SdA8LapajnSj
t5p5tptwSuG/Y0MwRzVVe672UbbFpDFey8TM4tVvQHxOwi8H+JcP0hvNKOqMQ0Jisawn3IrV0Ntn
wuQ0QS8eDHapEyiP0j7hqO+GDWXUR5kDPxzI8LlJrCgvQlp2vrWB2Xblc98x3xlp5EOLX/EOXJU2
fUbdq5KvLtSyr3MgSDDe6EVr5YxJMMB2HPzW2jYKw+y3asxArrF5Gi4jCZ+TAp/HG9Vw0YPT1CfH
GJaPsW2y9B6BrdkKvF7gyNLxtgW+jQgSJ3wsgRn5M5sn7sxSnpwkxYcUimW3xHG6XxtgZMzGrVO9
GeO1yHQ/XqsNaEvowpPjIM95psG77emJExxIfUNByYzZOuaTaHacs9qPpV5ln/SulgaBnVbBHqrX
sLgTOCC3Otwlm6J15anFg7ExjTAjnwTq7WAW/Qe220PnLaVp3TEnkP0vzSr8EDamOIeJme8AD2v7
wTAB1/JyV6L6FeB3Od0XWGJXdhXqkikDe5PXzthvUhopzuTN6pGlagv9KVXFcWAeuom7IEEY6TLz
QjPdckKNgd2SCLxGPSfUxoCHK4Ag4mW7URHLCb831QXPTfsWTWnwAW3A3ZUYR1GXDXOb1mlx6qVd
PdOYd2MVtnW/frJvgRYIn+MGW+Za4hRCWObw3nmOUVnEY7kp8g5U4mspuT2XVhq+hVVM13htUk8/
pNmhzYCszLEK90kypHu6ioMNGMb2sz7SBlipxn0MMWnT6eEwPqf2y6KL28JIQAgDB7zgQbBIDtWo
70k7vlo1/la8ZhNTbWzo77mFt5Xg71KuRnZhPCjd7LeSkvqvmo1zBAB8H+3SJemOfZd9Uo7pwlgm
pu9r/Vy7m3RQ5mNljPjJgGGWn0xnDp+AzYUCGEZj/Qo9Ld4XoIF5jko7krHXPcOo2DX1Q4aFCaji
mpLwnCRJtsGw5h2K0DlMDDEECQr4Wb0Cs4RzT/JB77v4LN2ofyIzCsmG9+epnep7PtYAB/X54mLz
9aw0cA+aHVUOYbfaPjmNRjW9a2bO54kx9s7NnPgwBGXxmR2X62cCCWRT5ZxEt3Np4pkS8hio5AG2
u3Oc0TD9lE/3o9TKiglwnHXiwEYANh52j2BfMU8WNF+bqe0moSt2Q2Da+FBmITkLzoj+NEoz8ekC
sN4tZ3R9Q1bLQ8kCzUNWHl+BuJEnM5LyqmcVG4/Bnj5pUwFTVDe6ryFgMI6C9bIts6ilOVE33nTg
ubeLZC01TM7CMGmVO5mF3Z0OCOocaKN4JLu5pB6R0LTelWUbbtuyFh/p02t8c+rLh8TUyg77egRu
m5q/jUnA8St0KHEohsJ+N1AGNX/ho7VduOR4UTcPaoOfc/QLqg6Ozsj6w3YGddVrOgL4RhqkNqX+
HNYQApzRik6l21R3tQQQha8dQXh2o/kLFq3u0YKomni1HkR+K2ascRGlRh4jMi57SV5yaea590y9
/pLnEG+Jv1GTYunldQJj5Gm4VS9LUY73ma1tCYK713rQLbzIcxwxfystvUZC0krB3uRD1g6kMrDJ
X+3KmR/FKFuy7ipyH0x3YmXokL4vpyAmXR2YozdEsbhlFE1fc3LYr6FTNHfgw4KXKg3ic88Uv4mg
jzzLxpy3EWfa/QxOaBtwFNzg8GwjH1MzbDzkXdEdGfIHOL12/2ySU2J85kzoa4S8PaSHEok8EpzY
bLBYNnuOUzFqbELzdJzPFjvE1IsbPJxOaRq8j934Zk5wwKwBSDFQXpK4cHaXk4yl+qTz/JpXBkV8
F3booioR7uu8WJyPzYUbvVOw4Nu0YYulLU7VxYbc8xTYQ8PBm3BDCluZhYWP4/fS12WzAwdC+uiv
4fg/EckMjFLMpf+/xeD1S9v9z0tMLWsR/6CUfX/kb1k3m3I8pbBeSSqs8A/xpN+tBo7+i7J0HAOk
RFn5f3Mh/DYiYziAuitsxyZij2D2B8OB/Yt0KTvAceBiPACp+t+MyEzcP47IeOUUGUpMe7ZcTWLf
rGN/8DWFszlmVO5ExzbHx8wu1OImr1ftGZC8CYmyY4ZJCYg9tFLbzHlInWY8gagUcjykUaNx9acx
YNd0bvPoOvw3rpG5Lyz4sj3+whCOI1TZczlZ9Y4jaZcSfY+sYxssNmzepA9wB2uMdRvXsTLQoKml
/MHFJUBwZTrUgXkqsIYOJLTDZhPmTvjMPQ7z5GCtazKV4NMcX1jZBLiXOHg+L92wePxKM5q/xsLB
TPr7EJDsqSuLGBx20Y7bjuGIJhotqB8sYiIXHoI7tRE2I0Gp3cdBlbQ+VLvx0Bj4mJdxLjZTa4jX
pWmGMyH2+Yn2JWM3N220qlDATNxl/c2hZrdbPVe4VCmw3YHA4rYSjXP+GEaWtdONqfKSln9GCZRn
xoznMi2tTeh0w9UxZxzhGZgMrkR+iHUUaT02u8e0Suy7oJSQVig7Rw5RpG4wYPf8xpmjLaDhAxdx
ZcAOXA3goeY68/mZUxZbHSNfyQpG12ghCCbjtU/T6iDj6GKzXdrLProN6VPtfH0WZubb6CYwFKH1
FFm4mFQaNQPxgYJx2CGLsgly7AeELJ7NlpqdDfOO3GqD3lCnNBv5pmkLi7+H1V8WRz90iXhnoW/5
Pb/Llq6el6CYxckdm+c5nYnCAx760IzJfJIRjPJ8diLfSiHLy87ySc2HD62JmZsdfZldUQzqGwhM
MBfcLI9s7vulooqsVXepgQdFi+zhPWgC/X6uy2RrhWq6kML+0ulGyDJqXhQ0lTi8W8akPU0uTrZE
YRZHRL1QFBcQ41CB3xdacC+N7o1leOFZSETHCPEHvGYnsuF+olK2/tgA3GDrVPe4FQZ5r/LKOq8F
lY8pxxsfhaa/WC2IF7CFOW/ZWOXNtdfFh5GU3A1cJW2rj+KLWeQf7HEsWw/UZH0cErOnYBVAJkkF
CIR5Mzvv3Lf7p0WDOEWleMYYSj0cbLO+z7k/9Fayo4kDnS8D6vIhCpdS+HLuY3oftZq7ZboemBb+
ylvLJjoQryLg/QAHCVRWJC5VzSEcpvsM6KrS70ZLvi+t+y7g6DXCcLeNLXKw3iquXOadqG72UCP0
vQh19Uo25wkP7Reh98BREzurto3pAELLMD3eRhluC/Z1lMRGSj+EXHMeeAbSHkYb3cBKOLOeGI90
o+QU9ikzmrw+bEf92rrtEu6dgJiX1zfVe46+1j/Qs0HTgMBhofXB3dAXdHLVaXWdSU/47WoH6oW7
n00jItO1DPW9To6NfRkUZjaLANPOqQFRZxu3KG2bSZQWxAUj2NpGGR0jDmrbuuI0o2xN8yW+8lez
yWdr0y1UudjaIezaaA+dBSOx0rWdFZAqccU87or1MBtOWfo2WQbn+6Qezw7arllQZr0mN3vCmSbs
ioaQAfFSKk9UCjKLTng6E+gXS9DE8AcYNGP3fbUfTAAjg8zDK8xXPOB9sixPdSaso9U5zXUSnUZ6
yY/67Ay0IPTzrMXCG4els6VPJt8l1Rlg2ZuON8ovm1Y/TkuwbC3+qzNwzvIqM6OmLgmODWX0Za0L
Oqawpx1TNThcqZr63nAb44n0deQpBesrsuB2eXO1zPtAA81FCCFN3wFN9oRq7fFsmXRVcIH4QCte
wuq7jyYcnW6z0y1FFmoZbrIlnL/SaEgodbDtXQQ0JsORivtqCtpPrIlxLRDEgUSsConwIHBZ5HPm
lWXQXOKs/8CNBZBdl0HEX9iGbFYT6sIScRwpEMzj7hPpTiMjd2m3FzMP3N0QyscQJsTB0HJxjoVd
eU3hJHtmznxDteKhJTPKuOo628IuZ08W2nDQm0IcxWxL8FhpdFSjOW3ZZYqz6khicMd2mKyEDnNS
uuepsKE86xn1DctMNCmEZlO5lJsETfy1j+d+DXAgC6F9AgiXWGtcQ6+PtSsR3hOwbL6YjLtGApkr
J52UBV/Ra1SFMTAgglspuShvXlLXt/RYnhhQg93Y1+cpz+utWKb2s1U2E767isBBllGzblBzt7A6
PTaL+6vjdvkxtJrPtRv22z4df81zjoVCzhK6O7cb2URHp2nDQz9mhp8Hzs0AYI5ORePGyPVi4/SD
dT+ScIbH2d6Ec/LQi1a7H6PkbuJ9PQWTBS1FZDeou8tuUinK/xSzzyBs0KqdtbScVFI35Gg09N1K
nZmf8WfPm7HnfX2oe6qLThxKZ0zD5I3Krc6ds9no8QTdhOXJTASJoOostqpwFtYAgVstjznnPe1t
bPVpBqhnO4tP3xrrpSEtbMjKKTBcc2t3Us4H9gKPlk2Tg78MC6NMi0/xZkhlw8fKkgYoYPIWG0FN
wpcZvLwFnHapb/VSx9NVkel8Nap+egUdPp1sIHlnoN1Ugs/a2LHytyflyTkdThTEjVz6M+iM0xB1
h5kKxi3V7hU5Fk19RIdLfAyqFEZA5Tc2lm7nD87SxzRjw1tFrdyyIh132JDDz1BOtX3bjdZdOzs1
lKBa7oy1sGmTgznapLXBG5TOGLEjEYYvJnB3307o4GO33jJ05IZ5iJsFwrpYrJ4ey16OG+5uy7hK
MAZU3T6Ptp3eVJzE9bmn9o47l9hZ5Fvo5pgjcESt3ePQSMmnzjSqEDVy2qE/wj3sz2yRtKNW14rB
LxB9usEk795KC0gbzJuljnccc0meOu5CPNHoFbXytXhvieFhNk9Ecu9EDe5INxlxrikgciVCMlUd
AS0xjlAHCDrQ8uqUBN0GF7q96mJz95q5rusHqE2XHF6XtXaszG+LEZs71Vp7A0sMwCBSUvPGKSgz
r1MoYRCUhwPJAXI4Wszp2Zi0/MacFSFuJqCa2AvAh6MZm+I1CKKE1YZAgAt7w6HMDysWtp+0Exzg
sC5x8V62Bm/SmQztr6aNb2G2LZFv+IsGGHNTAX7NbdJoO3ZEdKg4gu/WdQqaDlJrfgsIyyHymUb9
FtLytbLGageovruMJMGOhAhZ/hXALu7brOnTLQ0Wa4uBarYufzQM6/Dx/QwQ1OcpcKIPLjP3M1sV
+xyYUaG81eJOIpPRzKfeJHSvubAI5M72W5cb7Ssd7iQmQ8vcYUAF4jhZ4tjo8wLmN0nUu0Eac/RA
SDRUHwPQzjPdvWbUg37RNby5XU37E9fT+BSPmtzOJMbeBta22Cwp8wp2OOwjilAFWNQQsQVgQEdf
iyyNraVGdBTSJvSdxe7enWgHtaZhOC/2MMLHDseH1qb7MynGCY8tRrGSWN7HmTRSjVhc0i0Rl91a
JlM121pHUMzLiVwo+K8tx38qaQZhf9Ypjr5UJJxunHqpHvFM2pbH9Tz5ipTYPrmFyN5CSrxCn2We
eyrnMDjFbJZOogrqnc3n9SzqUN0bSzeCIQMypy+CF1iIwUjbrLYztk1mf4QlywroPrUhOHJpzovd
qCprD5ADUKdgFq/IDD+R8TB2mmi2uFuS2ziEqZUk+XCTYPU+c5HAtZVHfFnsARsvCdyrkWLai7Sa
Vrg8QWIxAZt76YC9sgRYxMRgJucqZkbJCIAxQKHfRamyFlTuaNzGda++DjhiPrPhi4hRZ+50pQ9t
MnZjY5a7v87//8n5XzeEizf//z//33wZ/+fwESBEFDfwlP5BYD5+/vvfvj/yt/P/t+gAhoHvB/zv
Z39b/8Va2TfAi/D5O3TQ/996DG8NWyuoweSMzBWn/H/rMRQDaqEhyBqEoxxd/Fecm3X59cekDNgk
ngjl12EfzJX2p6iBSYIJxK69HNJ1P2QsKLe6Cl/+8Kb8izzgP8kL64ugVwBr5vdU7urc+YO80JWD
VrmusxwgMdabyW4Xn6Oa7UEh7bZ//lLsLv/p9zF5W2zLFDB9jJ9eqszRIpOQRu9piLtNnMUsEHTQ
+3LVf7Mw7g65bLT9tFgmagO04T9/+X96Ox241+bqVUTpMQBj//ibUlHlWKPSoREW45Oe268OyMQ/
f4n1KX74i60vYbFsdVmrOmDGfnyJptHmHlpFfbDk+MSx44XbY+n1OjkNsdR8Sn//OP+Lv5zh/JRF
MaEtkWxxWNESpWSXu25X//C3M0Iu/BMrgIM5GvUJ4q+sPDC1+Sm1cCpkFL+ZwVhjIQ/rTqCFU3mx
qfGNEvngRtEwAQXou3qIAwTjdnqkEccl6lwOLoUEJFvKTcu2r9jotaxW0d3lVO7qR9Aexq96Mu4x
K3RAPx3yAk0n9Je5dauVzdznPh5G4yaqe2T5KDX8npvxy8zi8MK+ZUR00u0GUbd28ydFavo1nu2S
SalBQwlL69bqivRBkQneDJz2YAJBqeuHQiIwuQF5AEYL/Gb1buiX5Yjb4kr9w7Az8vyraWcPZWx+
Ys94TwVuzqbRyU+VmD6EAwEWd72eo83SoUiDp59WS70n0w4blgOO1SbjF5ZP9dFOottqpiA0dln2
mTp3SexK6mai6wlAqgpOemi82JoMTkkUdx5q81o2NnxBJnef0LBif5ZJAqW7Dp86Reti7+CxcoeQ
gDx+9GkMhgNY6GCbiCm6spT0COYyvzkz57aQ6XXLJqCbV99G6IKsTqjsi0vbfaptYouRAywaGAzh
fpEkdJpWkn1mMTWNejYLW3uN0qG5hWjB8zjTpD+VMmVx2sT9QTAxbeKm4Qys1ySJgrxuriWn2K1e
0JiMaZaPSF7jWi45fiVQq0hD9PpuiDPxQvDWobyKha0WxXr/3sfIZKEnZnnRFjt8iiP2KfAvJGdx
tMmoVitlO5bucdEo8mWka+6rBe0/b9pLQB3oe7043ZNJm9OB4gR5lZOhDjmTAoVPKt71XTHtC7rV
IzZeTNoxrTuJbUwHjuLuvSCls9eMqrkuoVbe0aDt64Q+rgC2KxL5VSZ2qFf1e6ksTFiAnbG+TVa8
b1yzP8MFTTfBEqm7mBhOEBglXqjOlhB5Q5C+HDN52Os0hCfmrJoKifG+mtNnVslo+0Oi7U2qos5A
F9NNHBEeHPpwvNeCUe71tTGcEEDGoaMzj1bV0if+rVpchFZ5i3bh6Hyi8V5smOXEPTCs+WOrkWnK
+NJchjDRzl1Ic7kxQTNQGYoVbBgAMkBabb8WNa8Wpmv1uQv7ml4u+tADKBqnae1Id9KugE4Tuvsw
CMbzxGkKkzCt6oos+R6JKeC7j1NXNwWOwqDHNmfRyG6obDwteiQvq9t5FyTKfSnps2JtEherCPCR
mNerK0mthR2N7zFRlYM+GB9oU70QAw4fibvjxLd5pykGOnVmCc92bZFfTKoPg5Fm+dqRKBdLctXa
moYf1DK/qJfPFLZzOo9EykEhCIdjgDN/KzVxTyHSrlu77BGWkk1J9Ga/pDxtiC7x3EjNxrnejppf
1U2564HlfmyHjEK8qFLbdtrVVWg8WRbyWAFepzgW9tDe9Vpl4M8WzpEcrLEXMsKHt5rRoogmFNSX
arkJsrSDvY2CzHHcyS5ckJajnFxombr13pQck1gaaJuR5ZKXVQFDo4gu7LT2ETcAcnvs7TdhSOY6
y2Vx0+bOMRv05xXvtdEDSaYIOKrZOCwCkbj9INWcaxikXwIyXcQL2q3dQ4nrhVn9mvTGcFvhZXU3
xPFZDXezuo1nPHiuktlR5XpzwKqd+uW4jG8lNlJ24EBeOANxWPAyxReIUqVpNUFo2asca8F+ajGZ
rBMF5hTLjczyBJnPyiAdZFHHsZ7Pl5zU9DnPZwIHNaJc2xacLOzkxYosgiQu7GScjIid0pzQyUhL
bjOnzvb9YpuXzIjHmmQBzfZ562gH+JDKq2v7ky0NEh5rnN6vAyuhEcaxn7J2kvuCGjHSkCZ6zTDH
Bz016c9RbnSA9b+uJnrrYBFTulWxTA+RFoYfHGubhzFd73O0zuzR9Cy5cvm6CYCdNyl7MpxQeqAI
keC0LtUfzVpt1Zjnrx3tDR+mQUU3qlHLK8KKX9KvAxykapqbXlYdpXAJnzxyUgdClM2GkmXN5+b5
leWBjkOgSXdw8dsj98cRYdjgmlFDf1Zn2mJwB/l61vb/mCv+csD9OwccS7l/O+SfvjTtl/nHCf/b
w36b8I1fXKxsNvEthJt/ON5/m/ItpnwuaDb5YPFDLYopMbpBL3X0dZyzjdWxjiDURX//m+H84vJ0
QvAvwpSCjdxvnTDfpzbqZP7REfOvprifE8XMbQChLQdN0yEXz9fhxylOrxtucb3VHNxBAyleNAY2
4LBs0nMETPmMGaceHkOrpYNExFEPdbLo7qNKG/J9mqB2UVM10EsJWxoAdoCaFfR0iejVBKeEct/4
HtyYoGWqMDahi0NgIS50E6YScDLbheBp0tkK8bX/mJHTDHmqp4Hv52OXlst927hPpDUp4Co4ELAN
yIIWLgoaEDae5dqPaxMKX2S2jwpaeVd14s1NMejTyxDrD0Uxpqe2wcdU5uwbvqGER5T8LevO6Saf
SrqcNCkfgoW1S95q7tdWb2gFrICSjBv2M4CuhwSrFbh9ylYGekGXsXW9xWwTGod4o9KFUojGjn7l
7x97mtbyaFRdbMLAsZ0987rLeibvjwuVX55t9DywtVAq6RZdC7QUIE73FfxBHXpF5og3O6c2RlWD
61lIn4ecvN2B5B9ePK3n1SXdMBtaUeddG3euN8YE8LAsuw2r0TjG7zK2HHAAFTED61Wovfe9YT2S
8c5p02BLe2mc1hV71jkZwEGQYoQAe/nW5OsQnU6wyrhrRNOtU2Xa1yUaXW8y6uCURlP0WeNieVPh
791/+/na9afik92w4uH/jzqNYcWmwDjl2YoU3o5dUbHv+3mgWLNamB95k4kwdmATWQZsbKAm3LYI
j0abvkvT8aLwjkSHIJPpcsCB3RisBGxa1oxlHTeSgPrHQivT02KWx6ExuUtSss2lMg71t0oTjtrJ
anboxUxNzpNdzmfBqdJT0retz6tTSdq2Vrw1bct6xOCVvTSakT1GVTO/1VXUXhwaSZ+ShX0HbX2N
8hlEjROByPAc1MSak7kyNuCDrTNH1thzqBwgWdUxvQ9Uz3oJ8tDWWvS22FuCECsy0ro3cpGrcLiQ
kSrGee+YrbvPMt34OiranukYyfNyI2HBRn6oExXcuYnoops0K3kuF3rjTpVKJ9dpGtDA4eY1pZ2A
qEnbhyB352u8jKlncAvxl04E11zlMYX14ejsZefKXQNQ7yVj+t/nzgTTM8Ujk8FHj3Nnn0rRPnal
+WZ1Gb2NlngtnGlOPCbs1UrWL9oCcSu75mGwdF4L93kXOwtF4jaWV3ZMkMbhENIK1zsNhYBZedeq
Jb9vNYOlzDxTTxKb8tSHBU5XOmO3OY1fa11sh6hvLqfIXOlWKbZIb8ws4xlDJYdE1rwTuxLVbkby
7Ruzxc4IOzfmQ0WSb1d0w7TVy45FkQiSBchfq1GSarRXQoPETx0jPWPat+4wlunE8gbAacJuBeD0
PAsSMCwuI4Jbx70/TsJ+GwibXwMpw09zkySIOOURrhqQucqlU0kZCqlcQubZzImhCk/wmI9L7fKl
15KGquWwzOvH2qVBE/SAjIBMDRDztLRYnieLLcWS1NHNwCHhtKAjvmjKmvd6bQv6oajZQKNHYqa/
aMZgAEe0oxUwKtqt0Rcg6EcuFHLTZ6PwB6Xm8xhU5X00Le2ry+9vHM0AqtaRRbfd+moJm1NPowLn
X0WKIR2ZxFkQWFjxRd2zF45sCIN2UTVek+nRk6KZiuBPht0OSmZyHsBAzICi8ECIRKfT2FBV6zXu
MO1ZKxQeJoWP5aqCNvGsg0yo7RssBtoTOHou/r0eLajXU0JFaJF1ZBidpblrgLicbLx+zIdczMkl
clVqVR+8f7uy1GkXfEUCTk9ZyTdUx+0JWGH9FlWKi9ZEDvilGXPHVxrIBdLZtGxiB+MO05Sq2E8h
l2d2trrJ12HUH8iW8kIYCCefMgZ+kgwm0XUUI2ataNTc4oa7/XxDs2k5+2W5dFuYCcu1caR1/qaM
/DUu/ftxaRXVfheR1jK778Ln2oH397+tmuj1yxR/Kn8al9aH/Z4ZWGOAprLAogkc/qvy+X1ckoJk
gEVggEgXGYBvXPDvhijD5kGonq6DmPXTvMQoRTKHuKEk/qdD//pv5iXrJxlPuLiqEBEtE1opqqX5
07hUYyhfRuBWl4b2wfmjiaG5BTRod+ZWYGjiYmeMq2uFzUnZ5tqxBFNsNR6ybXGA0Sn2hG3nzw3d
HiSoRGV5E8Gbhb2xsr9wqLF9AlCqWWoIn6HCYw3Ze5zNR8hki9MDG+51zFefMzrA+GbPIWonQ8iS
RO6tiLXOxsLRD9LgK9Q11fxoFE1Ah8I4dOI9M8YsntcTMR14TVSKIj/FAAu8ybE5kQ9YhuEphgtU
vuhChriunMdIt5dyTDzQNlyzJJWaqHc0v+TtU4tzTG4dYnCZeI1ru1v6fVENjp57rcgL1usyTmE0
iPpTBG9xZ9fVfGfpWQGoYR4THqpmbflQYaOIr399Af+zpYRUiLB//gV8Z3T/6eu3Pui304r8BfVO
dxB0Jd5CPj6/f/1s9xcbxJGpIG18C+YgsP/mR7R+EeuXAi81x+gf/IiwkUyIiZYrDaTib8efn44n
f3Zc4dV/VLitla9mcZDi+OOonxVuOah6EPgCjoNDgaCX/i9757Ult5Ft21+5PwANuIB5RSJtZbks
QxZfMIoO3psA8PVnRrLVLVLnSkfv/dDNNiwhCwlE7Nh7rbmqWNxbnWzu1kJ6/7SbzrXwixEfgc2R
HMlf5h+cWgD4eEZ1dBXXeZ0WyNxUGa8Ld+BMFJ7/NwMC9c/7qXsvWO0wQgFbQbdp/XoQoxg1UTPr
XA8gM6p9CLdRkLEN3g2zbR2rISJtyZo941k6qfn8h+fgfzkH/qmXL/D9UIBxCkS7ohbJn3r5rQbd
s+7pU60Mt7+WRcnKUxgTGQQKDDlHq/8amfrf/cp/GlhwVe4W3F5LPWvuLyOZocczIj2XkMDSmB/Q
FwxfJ/ArhOek3fwQ61DH//rX/NMFGZyp3YUrMiPBQvbzr5np2ozHsPNp40T1jeuhY1o4PkHOtbRP
VjQ5b399PdUu+PlLZeavZjGM67i5eMx+viByCX2No3k6jPXcguV1ot6kWEY7H3gSld8GSZ5x5zHJ
P7pgfy7tJKrXqgFyrXCGa4XOvHcvw2KaCO8mgdKVEMP+TD9w/og85G+eAlS9f/68mJt495ns0Lb4
1SlfkfQTIx6Bhwut2H4mUUBEN31cYE1H3UgAYhsb8kRJvCB5A9hnPPMOLhcNmOfB1AmMPKVsDEcS
icR7bPVAAxOn4FmC1ULOApjXuzlNygThiwmE/0cWhclOtGlzAX1wNHtwgFqXEjexmKu3a8Rs3Gmd
q3XbUaHtG22ZL8aAFT1KVWzE2kHS/uxRYi/AmNZ52sLDNbObzgJWjnSNVIUUOZ1/yPRJ+5AViR9d
2o6S99hFWQsd3e0XjUmTuSaG8Y2nFLVSYGA8mUkb8yf7ca4Wea70BEQjFCu6AvR5gDqrhaBDzY9X
d+rnB/Q/84Oft9DrgbWQBJCZRMN24O6dCbwFTd6JPIDSmh50yHTlxm9Xli+i/JTZthPvXqfPF4QC
eNnLKSKiAhvyRWtBxIth9MJ0TcU7XEuTPjJJA29OPbCHY49EfH2FbI52x2/KwZc5WdFzQey+0auZ
5SoSAOPGezFyH5Hyct+QBz+PPl/a6rX+q2xX8X6lVV45jq0lBcplMsO9jT8r/msPGfry41lNGJ9i
+abDivc6R2xWZDV9A1vwy5rL1PT7Xk4gEzWgu8nJd6O0POat1iJGcuhZo3QhCOxDooCSXsN6GmJC
gghfkh7kBGBI7Pda5ZYkccPLjxvu7EO/fm1oETMsqBQokj6MtrEZsdx018gBq6nnB3oMjeSMZHJL
ebubt3mm37GJ4bSqGV3Hl+QnhnUckww4u2wgc6bSRuTr0eYCdsr9t+cBFMzo2dskd92Q/jpohhaS
5d317wwRLK5y0TPWjTU5aPyujwl5FaGMfX83tj0PME5CjipDLptD32dRdGMw7mg2Uy9H4tdnz79Y
kEyxyA3UUmMw0O3J7gZmVI0IvDI35ydcnjrejQjnyrQjV2QJIqBGyO2L1NCP0hjcaeYcqwGs7Psh
1UhVGDMZtrG2RJemAZkbJCSZoK5NxiE6m6u/EMVoyq/TorUTtKJ+TR8kqV7yQ8/tZx5TVdO+58hJ
4Bc5bcCsJ/wmes4JVkyC+9w/N1aUbGfFh4sqf9khp9y0yuzKxNfeNV5m3QlPzVomeWCiNjM6qudn
h+zOTdIw3UUTu9zZIneQkCXGx16H9cywyAmGZTbukewMF5m0DLUGeo2fBqSBNs9XT08gRtJ0M7no
L22PHMdg1DGLBnqNqKcbUcX1LJs0O9wTsn3nrtErRP8jYskzdvuSL3ymF4ftL8al1qzDV5/hoAx7
DRhnyMPtE7cLpDv07amnPeG60asFeB8gtGa/kCyvIfJq3yvDzfB+ATg5tPCIJv6ixZrTISyMIQKK
/mti8F8wG4xAPxFy0JuIqiQ9OFrELr12BF/0Q/Mm6MW8luRvZBiGlVhNTNN8oecTvV5zUhrbaN4W
4spJecnl+1xj4M+Eo4JpzJy0XT37gPSQF+saiBLpPWEMrmUdvcZXTGs/qkK20ZpZdrklua0K8WLY
8Q64tSfIwVuxDa19Y3wqO01bj2tij97RKqFLKzg4syqrMwABOaZlfV7jSTjbruJQ7jfRWWpN/ED2
YXKMPf/ZTZL2tRi696UknYBH0HhlNjSGGbm0d4yPWOdFY6QnaFbmp1GLmPuhSCLl1pfuExPHnNPN
JI8CHMsUWrI1NryX7g15MWhofdo89/NozuNutc3XEgVcWM+o7GjEYlBDqd5CIitsMTE8j6o7Bs32
58Kw+PsNO1b3IhLfjD77nkxRMLdNVO9Wr6b/AdFwJHWPaKMzBJKRW1cSFL/SIfqIFBdmnl15925i
6WHGr7R30Zbl4JOi/q2ePWqRZiCKyZIER+bGxNfa+sC0U1BaLBZ2EXdwXvoFQ2Hm3WnzwrZQInQI
tcLpv/4IKokwY9F5W3loaMXMlz7WvTCeNfUo0R6j85fUxh2HWNbS1jFZ0zPAWa/X4BRnSPwz6ncC
XorCV0lBI4l8mPQWyBQE5cY03nHqBrMV+2eHsJeSPmLOet9N3WFJJtbBScQkIQHq8c5MpbVN5tVc
OWMzAWhJ2t9DY3F5R0hGaO7CPg6tl6ZrtNrvK20v0ivUMukyoey2BFKrR1/qRfIwyMqrgrGRNprF
kRb/NQOpG7T+a2Xl7ByG1fFEmGtLkFPB/tingnW6pCfVhdgwCPGhZexSMSyW4ex/fCyjEiCR2ySj
kog0je3LBVF20xbEoKAEmB+Gidq3xHC5NdaCTB96ozj0cLqSzXJrODGJI3rn12/SpKd7b4qJT52W
Db+rnFYuWdHAci820HP09JySbSbvRRKrXqT0dHTom3i2ndOY9zhtSZBfniKtFm9OYrCwLviZyF3q
0Bzm2LLhwY9G/Cw5Iy+sm4VztlfL61kXXeOpqDX91IyJ9n3oWn+fjNKfAz4zVc4178ecwawFXkEf
YdP6g/FsdSqAKqatmO861wZ9HM8p4viuJTw5KARi783YeETFoF8YqqdIfaMZHuX3dSx54oqer1Ez
Wk4NA4LFDgV/32gps1ER6a+GtoBr4j5RWj45VqqNT5gj8CBvUpnEiXdhwOs7bFUAgdBaezFI+92S
p1psvGQe1XK8n+VARKgh5gsZ0uBNdDsivL0o03CQJNxLBwNISYNVIupJ9FNud2RglcO0SbVk2fIv
hAzAHU5FtjaIPpL2UnusLPmUaGQd+OlJA70eTH3C1rPg0UCkQGb97Gq7YpTXGa8TVihy6ej6N/bS
R5u2tB5jjyXd6uJxZ+ixEXargdNonttjPUEbiofCuFQ2Swy6EmCzGS3OwMipSAanzL9rqY1be6oj
QKd1CUisneqQN1BuWBW+V3BitWK592dbHnmuKQzGVr/3h0a/p1M9hRMYHKdfygMz4nZLbRwRTzGq
HAdyI2n9yu1s2/e2Pti35JZXj3zb7MvVXJzY+UpEHDl+W83CNV4629gvbsecBBGLW3WvE5j10mjO
yMjftO7qqYTDQoAIBeTc7gu8ZKEzPVilcaHyq7awH/XvmKvFyfoxKCgBKkKtq1xpEzihZes3kBZ8
IfbIK7xDjSeTsBz1oqbQ1iZ0U+zAfbCQJs0KkuisEOxXrIZDViNyN4m4tZa2uUUvz0NaJqw2qdPx
RK54jzCuQxPqH5ZcZkxDKLv/5iiuTkk/HY09GhGuJTA6MgX4k7BtnczMZ8drkO9fi35oFtgMIp7E
vz6u/en046Fpo1FB2r1OhNKvyaB+lKDVrofm8ANWPmKKfG77DrL5NScOMxJHl+ty+NfX/dPRn+uq
iS5GUEa9nBR/PiVyJC9wis/NYc4K533Qyu5Q9jPZRZKotI7pZbVcHAf1/AZTNFXuX1/9T8JIrq5m
yXBa8I3S1vz56iA46Z4YTn2QJLSTMeN15jPYq/qGdF1WezhU/LveYLkCW1LfEBz0eyzEf1vmf9sy
h7vwh2/rzy1zNtvk/4XveT28/9y1u/7gv7p2PtmXtMPVd2cRr2EafMX/bprD21NfrW4iff1ZSUw7
nY4dDW3eKaUC4LH8l8jAFr/huyPakh/7gTT/J01z2/35EVOqV5W1SwPLpE1oG79qb2k7Nb0zu+Z5
pZiO1z3ui2VASmnqGDv7W42z9rYpqRKCyRNZGxDnub5pZuEgNEyNQz812jnis2M20MpdTPWArGzt
b+u4OiSdNZ68Vroh4a7YMbBpPuHKQYtaxWjZUk+BYUrnaQJcxVYGiJnISyR0RtPWQam2eQdoC2FT
q7EzIV0S1j5FFsBTGFh8btgAIj7kaXLrUDOfmF0yT2qjR4kvaO7rEJW2rig/xqHtGRB7lLkbt3BO
ho24asSpRXHxdUSRG44ZI7Vy6rJNZ1XLbYRVdIt1NMTZQoucmVtb9NqWEBhjR17euhdkxgdVbO61
SlQf/GXKtn2jJr24mYq5u++wyW5ZzYd3sH+kNrolan84zAerpHoySvw83Cmb9CLPPyz9mF5cKs2w
NIyVuEcT+UC9KBpHgylmyO67xdeRkuYrG1nK4BFveWDrjQURQVgkUcIikUC9ggmM7IncqNvE4MzF
IePi66VyTbt7vxwPQHiQNhaYxRbUq8ytYz00I53EiAxJVLK8imFi0gifZQsYYwgHoBthsYzxpsM0
RLUyfi57dLvzjHC2MtKbhoptYwHkqVd3p6WMxAVg9RCqvBakdLiCVjgHP/JPAzrHjZebaGHXSHtd
LKLQOGoLKBkwQ6xxnnemHfsIKMvlaDLVfYZFDSrR8KYQ7Ctg4NnAhd1rJBzNuh1W1MyB8Ch8Rgc6
D3yirW9kn5q5sW9aDYZIFZUbU1htOPadDCzil1iiXfRYkPMLsG151j7XvfPqzes5M6UbxFBVdlpF
ABdtwWTvNuX7KrJPWTvY+wxXI2d0WW1Rz2mn1vS/2eRLhsPki5BnQmnVsIfySHhd/AhKHNVhzMyW
mCY8uzH+M8/A2t4XGBgHcaQJZnxa7NVAOtffzFr+eV0wLuIIabZZynxKVMQ7rmuFDhR7zwbYYhu6
cWMfkhVLoJ0s84bjSxvijfuo9QOaaneOQmrtCR/V0u7RJtrb2vIxXCGR2UVW9tLhD7ilV1buLO9z
7Pf6aY7ddiMaR3sucLHAeXcSO3SLNL2UU+5tqp6Zf5Ynyx4af/cMLdILGUvkl5X5RNj36y0ykGIH
ykhyssbfsxLRFArkVNtqhgo/mJoO/71b8T7m5dboMaeO2IZC6E5oNt3MORoEbm3S2MPHacbHQUzm
DSFKY6gxl3vB4cpd9CIrNAli2zixL0MhMZHroiaSRWT6C6kBejBoBo7SqV13A170jT+Cq4LEUj3l
mrU8RM2on4yhlwIDGxitjdSwfeGRlSgtSmcz4vtn3t/nOz7qeHbRpvMXtXPF6XRf584dMXWfUzSB
0Cu94ji1EABHWjGhu3I/m7UXnL4KMKCW/n2OsFbNshYnhRDFxzc86SSZk97jnDzYzQHM3YtDa3Mr
SezbJj7GqVUWTmjT4kJz7X8B93NJYVSRY/pQjNXAvD819kuqfSvtddkVHZCiwT2nkr/fu9Wesl4l
qVXVzo21bsPZowkXVSsmruUFhp2+tzVMHDgBTz1q4IOrmiNFzkhRelg8KbSWrYn8JuwqlNt67HS3
i+nuxtJ891t10iBqHu9kL54iM4k3petvx0ULdF61/Wy336aeMEF3BZItugzNbAHbCt5UvssKE27A
AihrGfImRIDpHTjF39eF+clx+nMW29mxF/OrJ3s4PkC7NsViOQRIpNWz708fiqiTIa32b+DTgcRE
KOllXDybxnjj2kN313jmKa0R64saxEDhOgBgu4ciod0SWTirorb93nWjjkzfBvK+jvXetoF5RtjK
ti2+5PNSyG5vz52H+wF4UYGZobdw6y00UxZ7OdRFZdysDnrPyVza3eBhBps9rlgpczeCn4cerktm
sAnRLsC0L5HM5kZc7LAT4k0txZPK7aXtiG1+aftj3EF9hCSncfAZYbInbC9AEZy3Ip8/ymgcD+7i
fq1HE891XCS70Rzkfq5mbUfALTFw5eTf46d+0GMX3qptqw8ub5uWs9ZAl3dTEsWRrfWWCdRublPa
4bgLjkaifRj9JgtaqGcW7CvWwnE8etPasdakHVjRyDmw/qanBBvEPtZY5chRwHZATgNnYBP03WqJ
XexKawcvCfKA3Rj72M0+yCkV6Pe952Xob3o67AHJkN8trXFPRVVgNnSLNbAbx9iJ2vW2hl3qJw87
NuZWdvKVVXUHBL8OpbeAPf1MV0bxKYCE4Q0gGrD1q8NM+rDdQPeBoytfOQeVrsLwOH1WBC1PX+nd
08LxJTzNhExWXjIaPKK3Dq1ZpxOqmgbl2os1knSFHn8B+wHrUvQ1q3eOk6CRKRhbMxIXy0YD1b3V
E6H01amzpt71N1mtDj+I+gqOyQW82w6MyH8H4j8MdX9XXsPNQqDx/x+I3yfpz1qUHz/wr7La038T
QG90qmNXKHwlc/J/ldWe/ZtnYOXCbWc5VzzPf4bhxm9Ew5sK6eM6/KGol//R7ioGNTwdi96Fq2bK
/2AYbvw6DXd932C0KNTMnaHdr8PFSGrxlFRCHDkPN1FoZmt+SbAEnEBgTxvgZkjFrGzdUUGtO0PO
0clDnPXGxjy/iIpJi+1k/QedzveHmBP138xafz3U8ulMTheCD2hajqNCkf5oD/ORBUaG9O1jNtn1
u0js+QE2VnWuxKwanWmx7InmoJpoarS9f/gW/5dxtmVyk39uGaARYI6tTkX4Cq9cpT9eHbBl0Thj
2hLMEX0s24ggYjmm/m3uox4LnUa4Z7xtWKUt5ZqebT99MQiK/zSv1frVHZW9GrSFdYqLuN/mzljs
h6sRm26c8+he7dmzcmpHyrNtNFazo1a2mUeOamhfsk4zWijvE8g5kH9pHKOhaYkMwYzshuO4wt31
aA5iVWCYSQCaY77h4cA/QrM9WHuP6bRymHeEtV3QBFYQfZQBXRuUGT2mB52QAoJHHce7/kHD+cHg
030e5xWSgb227MGu01R3nU2SoJYoy3un3O8LuWybHAJ0kF3N8asrpxZQGMVHk1QJMSvY6Kuro15T
5nohM4o+Zbj3ZITuOtXRIwYYV/Dk8wU4BxSXy04mhUN2FBJbzTZlDzTNbC8q7/WRWUVqhABw0B/V
OugRwoW70CM3eStHkNa7CUUDDDVeJVQGXoz4s1UsgZXI5WdjrJNtNbhyPPqej1+bEcFwmdORMs+w
JMDE1DH0HXKJyAuqaMgpJ4RDEPSWM6Z1gyNNpzCJU1MGhLyMAUMUMAhNptkH6kBTCwrb6QIpxEc3
WzwiJpzqIa+6mYSQ1iTcU4DAtq+ohVifjR1mtw6QFerShfTu/XqlMyTmtMv1FML7NIW8qf4R/Ux5
WZmHMupTjIc1g/bggQt6Z2TYHFbFgvCLBipESl7RbiCLkoZ+hnuf7g5V2mZSTAk02wbQP28+Qc1i
OpWpOFGZsAkVrki+2VKf7o0roSKt3PIb0n4GePTaQR2ItCqVkQyeC9IyYQXgWwBe8O49MdliZDdi
ZaObnUWlI59AXaRzE7RuVU+bCDtYvMnmCLOjB8r8a5WR0AcZvcv2po6nnASQ0mBKRQBSEjTovfTb
vvW79B2HXgEQqCIM777vu+i0jqtFdpWVTR/VUJ1QPWB/7yvdzhGQyjh3vBWtNnypojErws4fWuxZ
yJHT7TB2lbatcSPeMiSuFvRkwDu240Q25tNi1ctyQKNM21yLKprdddWVcdiNjI0/2eCjEBWrAzOh
kKIi0Fnm+gF5fcJWMFTnLpFpE7bUxu99TQ6jCl8EGQ7357gwIrqAClCLIUHdQb6m1X22ju6dOdat
D1XV52qd+t2WBIcCWVqG3LY4I1RIot1/GFIngzWeTnx6Dj7roa1R76e1bN4Y0jOSmICBBb6YyBxO
JC/yttfHWWO0OY+f9YxK8jZLO6Hf+ZGk1deYTf3e9QXHPwLG0deqpZwuAPfJhsS7HWjLM4fQhglN
hbm+Fr2lpYACpLUCEJ0jMypIw7JtY3kX49jpzcmbUp0/cobWNDFA4lIhB7WxyuljBaoo7bFNiOqd
VDZa4Uu39jd1tzp3bW/wifHl1tpOjoS3KlR5s2/B3t8vVcJQ2qlTEyWCkc3kJccEgtY1L1ZKmX7f
iQIMaBU7tQi9ZZqOeJUGcnumISnPJcoOgMt8Ap5dgPlHAuy96c5uAb2TOApcIaz6zv1EMLDEZpB2
RKRBHlM0INSDejAmBETRjXHlWw3H8y5xFmxYKPPrIPJ0+xibM6B32defe2N4wdThHCdir4USx8vH
0SmsItRyO5r2HhnwGAi9tCQVvKbzY4ss2hnI3G8TawLooWkERSTU889mPs4OpeAovsBvczAJW0ay
qyUMYhP+0KZgQnK2kUbckDiRgAVaiTWgtiyOc+s1AktsZ9xY0JOPvmmucOf7CB01+8zKr+wvoe23
dOWZ47gmkpMed+JYm6RALINbLXtgJoSQIYTLOlzOwDtEDMZjVkCPXqE9rvvof/uyf184+lQUf1E4
5sU7VK6fe7JKtvdvJaVv/wZwnPXCRHisnF/0ef/dk1UaZ8dhpmFeFcn8X38UMiuNI4WLSb33e+Fo
kTApSH2k62uqn/tHhSNS5Z+rI5TUlkqx9KlfTcP6k7axo/lSzY7RnuxBA/JvFzQ2pgEL++A9CuqA
+ij8WCOQB9kxAuPOGbWXZBAZwuPrgHpmAViRxJR+Gu21kQiK5xGu4A3O3zR7GJwK+HiXum9idapT
woH1ZpCZGfpqoNuCqy5P+IYxMuY+INkpq85Z02r1W5U0NWv+2Kz7cuH8JzETxWtiNrtykp3/NjEq
9g7g1on5HdoF7IycR+9hMYWLsx1sIW8gQmwL9TKBZXHjsS8NWvJxvGYk1V2dx7tG5VGeByILh3in
gVCxlZklhU5WSlK05V2R0E53dzhK1+YOZwLz+GRmFcLasGR2dBh6x+oYwoLehXVQoRSHfg331odl
iJ6pjO48k0AkSROU+wmFaClH0r4j4ev0gKcJkJiRRIb+Rcqil+s2T1JBTUW8uEBcXXFizTfl2K0a
SZAjhMOAQCmt5HhKlwGFj7e2NrCArLHXTe5MMZHpuEjMhMAKfPr1mn1do2XpBfklZbwIDF4ACZjI
2lO8N/M56u7wmGlHXWKE1yF9B6uvWYGEdBBkfVIdE02b9rFoTJpbFNCB1etIMFDVPBqFFDvHb5Z3
uOYgAoqx2IBqTDBX9QitEDGdQTJb+7q3y2Ndk1CfV1M7BG1VIyadCtURmAmOSjD6l1UdWk4S32Nz
qwD0FnPoEPIQ2gP1SubE9aFf/eixK2X5Iaq0gYDGqPCClVHlfZE5L3ldxo8QKPoHCTzukU7y9Jbg
cQpJJY1OXZPMjzwP9W6Z6pSdcY4eCrNeoDI3mrlBrkCp45pRKI3UvfP9PHpNmtk6zImj3Wukb9P6
6jR4cW5nnSMnKvZapqUrvUl67q9N6zEHjwrnpXWM6gnge05eapTE84bZhTVv0pJs5U1NnvmxoicK
vHToSwBr1XCUFOh7WeTxK9I168Zf4VkHBvSnZ9s3mEJ4DbpEettd8d2QNoWw5a5knMR1VW1zwoqD
BW/EA+c599hJ8Zzhye+z0baAjc/u2WBoHLNPoozARDVO92McmzekftUHxo6IzrKF73os+u6Rir16
7fq52k+R23yWCPOMllxJdGneiW+63GJ3szdL35CyuhTzY+T0yamimfUc41f7OFprWSrPj/klqzv9
RlsrtvK2tdyTLGZ/Z2fNN0Ae0QFBbruFrI4pKXKzJz/3xo+6kxUfFgqsD5YcUpW24OUfWswTJAXw
hjna0O0Ry5lb35XDLm2cG1kDpsfEWewhuJOf51fiJOceV3xFNGuDy9zXiA+k07IK3BAcA/T0oYqy
GS5BQ61J5pnFU4yEMCHTFjAi4/zQ1tplW8uRJL8Iyxv3ZYD3XYD80nQmKb3E8upXIQdp89VmTn8P
8PQlXbunrNHcr7MgPYI+pQrPEdKCMWU2KzOFLrNvStSJZ8b+TcAJOwrdND76du/eLrJDmFCP/dMK
Mj0UnV5/cUbiWBq51g/0CNfPrSR4NTA0EnH8UjbQ8WP7JU5ssXFazE7MYNoF674f3zIHHN8GQbYQ
VPJNlJf6Zs0Z7lC/YwZLm/idZmP6rZCUyv3UnsFxSoXgmkNojNZHk8oeEKJresEs5XI2Z9TQdu5w
fhtorPPG2Yl+Z7Q0BzuqK4Rmulc/5hn00k0zGGR+K03p1KeVIi+miJAS8gbng6m0q7W0ycTOY2k9
TUPkfc5lyRR9TEf0OR4ZClCBk+Via5EHDb8S7xiQ6xvfwflHnWOwzgFbnx9io0KqxXEP5oG09VvX
N4znxQA96MY+aLd4JH7TsAQ2+T6FmVFS4QbNYnhnjWy8OyL3MFRKUW8Gff7SsuddDNrZx1iL+g3/
UBzKGU56geZlP7T2fNYG5RJFFf7Frjvxvdbsr2nTmmcDeANc9ZZDOyKsbUvGOy85SHLJPOXWt/L8
nOjkKXKo/pKgcQxaJayw5/ml1rsnYnOYS4FW3DAw4szKEGSX0lra6+nqP7ZGVwMvM2G223hqD7GW
3BX5FO9oJUc0zTsDd41gPhQLfcf7/iVjZnNpTTQqCYXic+ziHTSSrjnJjBlIhyyiuBU1YBTRVxMZ
Lnp8IDd5QYxZOsMep0P9yJNbIqXx5UO61NAgZ0YiWLaN4h4covcaO5F94hNCNIHVDxiRqSItfVE+
lJEmdoW51EeDFKqNTicpXHo9PWtd7AZOVdX7YZzH0B7n4c3sgOwUXl0Fk5t/Gnrjc9Y2Od5Acz1P
iDSJTupl8mB7MIKqvib5uYQvvFhz/90gBmw7wqt9ynRHbGkao4KI6XwgBvVQ+2jRE53X/o7mz7CX
PiO4pSeUAXqJZWyz1UdGCzbHQ4mcaEc53hBYm2xEJT93cIw/kfg77vDI5l9LlFrbZUVqy7L3KfGK
b12e9kdkt+5Gh+kXtoL/FMEtDRbcBAfIUbBAs8IOp9QwdyYSyDP5B9kXP/PIFC0SbY8LGvB+HxWP
2VBYJ6yI6a4ZsvaI5rrZjgCQDpZdq+xlKi+NSc4+N5PpJi1rdDTFzOhwMGDN6gum27kBjWy5ffVl
EDLd8NmfgdAYm3FJnIOcLBRq4na1kRxXaInQaPjmrjbEl1ZvHkeyo4OKsR6nxXXPEg2e29I+GkTd
BUlC/z7NVyqMAopdrtd3btM9ujo6wb4l5LIklwZkveoZXDwIFqesXuNdRb5MgNvVDJy0MokGRoi8
FvEusotbq9S0i9/Pcl84o3+wlwxMpFU+4oV9WLCV7vBjw5CsNTD5xQIUYDRCQvaKPQLZOhxWcs1s
YLWBSEaIHJOF+k1zrXttmE1owZr7jHY8PawZ0BNfGN/ayMFtvUCUSktShM0U7h7Al4T9wBofJQqJ
L2m5tAgWefzqXjs481Q9OhrBE/5AZskkVFSn34zHucQOQk4ZI5N09U7lsDwWqfhEKPfLf89S/ydX
GieZvzxLPXyrKpVT8/4LKR8QsPrB351pNnA7k6Y7xbdiVXh/aMarPj1LP1yMa79dtZp/d6aZv/E/
OSDsfj+G/edMhZ8N5j6ONc/A2KHa5/+gGf9DhPaTSM1VhA/XwDXDYMD5tRtfcPpey0Znsu5W+RIC
vKTzKQoV+xMRdrH1mchbikvclUCLHUJWzL7rjqxo9DDXFtPoJil0zUeDMRQiTFAfaABH45Hm2JeG
XfReOtjAORjpoZ2y9wYr+m4qT63vcZEsdrg6BeIHzUL+vWVi2jDw5aBhbrssWfdqR6TgW7rTokzp
zCh03o51fYlMDc+6XbjJtvOVk51zb0uGtPK361evu3G1vV8d8PnVDV87Fs54lpscDSGqgDGpDqm7
pt+gacRfpDLVz/zMR7HU2cipD9N9cvXfg+7A++BaPhl6o7Lo18qsj+eouJmUgT+tk+F2UqZ+Q9n7
I52lJaiV6Z/2MyNfN84m9jWgADNrOEYhpwdYUaKsRa2OR1yBBLyO2wyfCUUvvnT9VDkQnSq8bygA
wBCYPncexqtxkqtfPgwKVwCWtXzUFcIgY2pxn1y5BtR11YnzM0x+hT3IZeLuTEYeYIsJlwcBGuvb
xQXYHXSA3LJNJfQPNPeH81jbH3sRD08G5CJvzxgE5oKpZTHCSYViqLrReoUMbu6wEXn7EsAJzIY1
im4hnIFus3QOgDXedCGm/kKGn5dtnau0U4k8eyX3tNF9utNDqWSgvSS8m2CeBxuEc404A7koJdL4
pk4DLx1h8PdTn4mNj8ZU671hI66yUyVAtZQU1VeiVKa31aNQQlXoRx+wx8DpVSJWaALLrlLC1mVE
4upoojxIVK96bQybnGDNC6Bd/X5U4thIyWRp9MGFobdZ2gzVk5GwgugqrfWVyjbzI6FyHvLv5DJ8
MSJf29VXcW6idLo85HSxlHa3VyretfDJiYGaSFCPaSM9EY81T9sGhcgNRLMkKL3WCXHqfFxLAqVW
pRROlGZYKPWwVDrieERRbIx4EgqlMrZdNz42Snksiqa5RRHtn1yvb8NMKZQ7Y542xVW1PLU8N1cp
86xUzQ0N32DE2RFmV9EzkyX6eEoJvShNNEHqNvpoxy4X1NJeVMzpjuGJVOMIY7VRVWc/NNbEkynF
9aJhhnoy0enLJwjCSOII6M4T49UgEyvb6iJLb5xOdx8HL4mSD7O9olceiYywdpWvHFeFky5cf0rv
AFWaDPkaAAkFTqZp0yFNgBlo1Jr4CEytyo5SWdCDgs6AhESir3a172rA7E9TmtoS0M51GBBfJwM5
LpfsLc+Hbq0gZOeKn50olvbSOP4aTj3joZDHLI7fSiONCxj+Rsr3o9UlyuMrmHsGZhEneOhmJe6Q
i0syK7oWb4tYe8jjwzJ49ttYV3L44ua+kTvYYyCdTEExDvWJHj3OPYY5+WDxh0N6d4bYnFZUomNq
eq7y0SF2tmW+ujGHjiO8qZFb+9+d+v+0U7sAF/6q6/k/7J3HmuNGmkVfZV4A+uDNliRok0ymz6oN
vqysSvgAAjaAp5+DkmpaKqml6X33po06HUlE/Obec++T6uu3/zm0xZv4+gc16q9f+OOmNn4xlrkm
l0AAMPs7vPa3yaeHvRyDJOKdH+byf93TfAW+Y/dfLNwfWlS+nQ0rbdm/MxL9D+5ostv/OPcEWQpP
V7dRpaFJRd76005aYhNoyiCoyBFrxSqbkoqBBFV8iL2JEAzTeR3LYTgT6QyRra9fi9hZRmWsgKq+
4FSek3xTM96ifi0F8in9GW9FTM9ZyIyTDA/6zDD00BgeW9hJ87bZBEnKb71LDY5kZSrjmuH7eAus
8uyOVM3auIs6dvdd4wRsqBeQ+dD7K4anH73epxfkUKwFvRrNqqjkStd8gPYOC81UnyGP61fXaFGT
NeNbpUa1AjsFL3oigrhLP9oi434m4CT0Kv/iWWo3kpi7rmPxEeTiDKfqHl4/QP2039pmfiYt7kpS
ywnxDzPFTFupJH2jiqg2lZzfHbqAYjDeQc29yqnd0q4U66ZMrBfoSBDmfXc16oTHVmT3wGnyL0Zn
veZD8ebpCGt10N56k5+XV6DjFmTQUHxktdDWLdrTrVVMzANLlKP9ojwaxuExtsb7ZUi99lEVHpoi
eKcCCHZGYu/jmCBIkIuHucCWq40tL4yus7JJj2bSm0QI4UFkvDDW9mti5Ud2W2+NzADYOBeMXswY
XLsNbf6g0U6Bgk9Xu+C9mqxuK4OaXY+9QKZY5CuWVEh3mBqZFS+UmUDERwrUrSgDkjDNg26Nla06
dTXncawtr2VSvtG3UhwtMI2OExGbbhvWNv8HTc7XsdWvnTnuiL04GT4KTG3QT7VXaWt2qh8WgI7Q
MdJznqsTVaOz9ytUuFnKX1jZ0zO53fSInVsgObO0Dch1FFgp6+UEotJN42TAzOfnxpYRp7Z6BPq+
UZMY1yJpoGBW6ZvAexuCyn/3q/k0mPESwtKkl1x6r6nSv/jSug0gpq7dEQ2y2e1JDGj2Ug2Ps3T2
aVoj122sfYxAimxvH91pB2wSNcPJrSZI9wQmEz1tWHh/+SSouWP4a5bWqm71ZxEb7wHjvlWpGhYL
hEMyVXmUTf9oq+Kj1DOOdXzNm75Uj1ZkJPBWu5pZA5Xz7GqsvHBlr7+/7oZwmdnar5UU2Za4WKBk
tkd/ydfxdzKsR6k3Wu5rSlAAfR8fR66IS81I6zPB4MEavO60YYQw3FkuH7tCxRGzHQZsE0v8vfSm
4SgrZyDxyvUPatDAUGJ3D1Fyge3X6mmLG3w4lvhW16ZWWO9A5T9PQ+PeGH5eL3jdKkV1Dfq/zjYB
DLGNl8/jW+RV4DmZ1COVyGwpnnMRPZeKGftmttsgXZXMnrCEXmyRf2bGOazxg6LX5boj1mBTdxPI
e1uRmtBgI0ENSg7O0a86IHIe2UdachUV8XOkzT1XGtOfFoVgOPTOGw725l0IAAJCy5KwII7K92DP
1XPgbkvaZ9KdquiKaBhuqODjP2fmewUVe9XKEq37oK9dZRI64dFK81ssPls+hpIVxkahSsLf5PU7
ZfKhm3Lv1dPcS2/K8RANzYc2NifbzY+/u3T+Qt3zJ4rDEigM/sPm0WcX9rNhJc1cG+NzzlB70HKE
3bKDOasuqSPPc2S4/6AlYuv2RyURPy3gQrOA/diG/zNzBD9bL9wJfE/Mo76B5no0Cyshl5MD/e//
rp8VU9hwFtUSg23aVXRiP7GFRs9TVgbla292+RsiADLBOY4zY0T/znqdods46du//5l/dGYAJF9+
JuRHWCcgIPl3/vrfQbxjSwSJT5A3dZmToFocHnG9FmuN1JBRc4qFXnssCjTBLafb3/9oi2b+51fW
ovPGeUIjDnJieT1+97OxFY0zwhuxb8vG2mSMb68TSqTluDhlVZbv9UC9j61CYTMShpwNLc8tQbir
JpneE3j0sZhPfYzdDK3APghKzK09icf+eBrBjOHFoHljoUCgUXYmO2NbOsO9KuNn3UnKjavsS+9j
iFVVFewcp6o/xcz41tibps3f/6V/8RGyQHWa+HMM3THNn95Ys0gDrNw2XhWz3doVJr5gvoKXlP/w
ii7Swj+9othrGJFgs+Gj9NMrGoyGr/iHfFaDwj7QSl0nBn6hznCCYjogdcbPz11slHfFMF29Ti/v
0AETWTrHH3LgXF5KFUhwOcg+dYo1JFbB2D9qgXuxmmGX+Bz3DiZj0J4EVkplqtfYMaddGZv1ggkg
TVNv2nuRq2eFExN9cWofseCUKIa76gTE4SNKcVWIvOBdVH61U1r2EVXzs4+Bc+7oNFRt7ZPJ2SeJ
SAkymiNgvuqEnrxYm/189SYkTugmDNKrtc8NiXDoiKix/v4N+4sThh38AusH/4Nx6qc3bGZsKG3N
Evt5NL6XE4qTjZ0oYNHR2v/9z6LC/tN75ujcU+h8vcBZ/GC/fwoacyJ8xJ7E3smHe9DixxLG5T/8
iL84WTwUmDa6AoMZxc+zKeAHeVfoOgiyYKhhhyqAktH8vpz0CK+nXYeoKTftfaCZlzEKkhCM35FF
6At5MF981unIc4YGpXZm7YeMSzwJOJ3qqTwz8PmY3ZGw0yjN94XlEmOFZpz9zdzeFKkbYrt68hmw
MOz344M9YebByzyu8GFCrg9kvTUbM1lZgTR3vWJmpZvph8NWD4lofh5UTpxAPC24TQpUoouUQ8yA
oBdfD3p3XwkzCTGL/Yrw+7dYXPsvnljei4DsC85h23bMP74pwqxhf0+l2BsFjcKQlOk67Ug3MrWc
vxn1FhR7J8O35F9KJIfrqG1ImTbK2y7jsxzlgpWO6LdjNI+rzjUqRmT665jV1sbX6amJV74s6WXr
PnIuCZNBVoGcRDWgRMKbpmfSwt/nVl+lXvqgLKrDQPIHN5ra5Yn+PFGIkSGX1DurGBHRjvex4y7y
Rj6fds3B17oDYQMagYNlVAQ705mfg7oZflWV/9sX6S8eEu6M5V/MT+nefnqNxlhi2BsHsR99saHE
UStv5NexmfBFdfwP7wgpGX9+TnxuYY41CEX+n55JaVsTY6Be7BsYq6Hh4r3zo+wYcVMFBu8PoDq2
vxMN0mByTBFk9MqE4kx844yCigDQSpAPgcBLhgHzPhJAWPeKyf/S5sYNi4HbIsChlARU+0pU1saq
2/cym+9VwdDVWy5jPmaxlb9F41KlwmTNZv0se/j4qjLXlKshFE1/2/GWfm8vZ1tZJJHxfyQH6shS
m6+ox2FbR323KuYuOSjoC9+boEgoLAowj4+iHx/TjkbSZ/K7niWtnjOPj00Xk2Btk3dtDSjQjKvU
UqzeVGuG12/SZeC8/Aet5H8BY8UHsu6HrWE3bbg8Rq1yLpU3Prrx0kA4ucbzBEmnkFRLgFTPsKn8
DSugNmyYG8nM4RHrInkTOOodINhm7HmBcSicU4ueJVCU4nZhv2bJcD/C2oJA6+whdx3JJjjOpZSA
TXmAu6440hTvyoibJY2XrFCeDnfszmjkPiftKI654bBChgZiNtN6aYzQR6S7Eab+yaeyB4n6ajbp
P93H7l883tQ6wLfxXPOJWqJ8f3/m4gPKpGkzy2y96R1L2z0S0wv1BS+ew2O91F/fW+2qA6LbBVR6
3595kXTbaWzHlcz4MgZam7wTWRjg8vSHxvIAWsRyTayPCAPVT/vCaDUatBxHWYywFZh9/C61IjjX
DeEKMyyYkGVUgBOsoMr32BRonDFZNz0PFuWW3lj1GiFDv1Zxl7OipLKOaQy5DxMLgxqy6pGwkP6x
GzhBMYHeN9hbsacV56Hv720HA39VuCpEOGlt5DifIKk8IvuF42WQlOhU07vbzvW2qbt7j+4Am6t7
GbhEaDL7RwvK1lLNd96P+/W/usJ/0BWS2GRQS/x7XeHDAnn/n/Ubuv5U/EFd+NuX/pix+b84fCvm
bi60gu9SwR/OFOsXQAkUFP8SEf7QFjq/YPPGgA0txrXRxPGp/6EvNDGJ+7rDI4HO0ARC8J/M2SDR
/3RWY4DRHd2mpOf3AKjwU/3UgyIXTZZWe4XcbQwDQniYQggy3xK4oltXcJAjCs78uyC1YJyYpGhf
mI5Xm6FIfJDqgFX4oKbWC6qj6Vq5pngYWjf6DKkRYM1ssfL2xtnZ142FpIJsIueULu0ZnPlKrUeV
u+UGaSPZEglKSOuGOh+qNlNxHiPbsY79LAsZyiBFdUswPVUeg+VEMfPOxEdbop5ZecFkb3OttW8T
hM3XPInsNaGcgxbqUrOOTTQhs0fHKYj1tRIzOQyqxXxXTe7ZJG+m5jiLgI6VlsWmCSYep6YuQlXI
4ZNe8kttILV03/gpBt4MW+AYiXrBMM+vyc/jGxdT+J33hBjfbZD6dRUptazL9qlO4Rpas15+pLzh
eydyYN0JUmFh4qTR19l1OIFzY2xf6llDbhjxm73YCJpexKjn90GuY/+Ew3c79pF4rDGb3HZg8qeT
kip2EG8w3VpFCZsRlmuFEa11Q7JgmJPav1M5v5fk8uCcMqKIvEOLqEYaVeXdzelcfzZi379GBZUM
Ia+Nbmwi4ACQtoqx2no+mb4O2jVVl/Vtbsjg6hCghm7TDpx9y+u3HZDak7mcokJIkvEm6ZE0qO8c
o9QR1YNhSP9Oo4+gSyEpFyelQ2wXdxJ3jPEY4SQ6pGjcjlqR2gcMOtVt3shBe5jZzZDamhlHRDbj
WhYwobibTafdz1rZ8Tcb1tYSqfwycn99apBcv7DLta11wOjLXVTW7VdDK/0QXgNIdxYbwZ2qWXRM
3MoP3FHxnbJmzDaBQjm4dginYYDXttTMmmNuOiw4b/6M5zlvjeCmri0v3vaTTsCPykS6jzzZzQdI
djRTadRrN2akkcE44iUJLZJfRYJzNMi6Q+KwNVrFY93fYzZxEB4R1HOtfc2wVgaToSfBJvicIOgh
JNgqbIQ9PpGmM/IxA+LXLiY6B9u+lmVjPa00Xgg4UU5a+Z9A3yz+ogCtKhk2VsT7s9iGCIXv5RjC
lvC3cWPM+FDgdWndsXPxPR8KTE3pi1m3QXdEwOygYOXj8+pFsfaA2o0RWR6dvbJE4TJ07Usiy0sU
WPFNQUURvGeEbA3myrTKytaOcal7YuOZhf7kWHhq0hnunD53cxg1U77VXf5rZ+nFQc7x+Jwi1tpo
QVKdsUzJsOUOy3oDNWqx9GkYagwf208yPrM7jbGfuon2KGIrQguDxZL1s1XWmLKIdieGnKjhXKEH
7gBQfnUEv8N+Isi+X4DL/WbqlDppAPsOVc9MdQrEfTX7Nx3aPtxtRotmrFLHMc360FNpwWg5wT5b
MXDXbO0ruIJQYjZey2jewW/NcFubkI3qzrsgHn3o5pZgrnhcPD/Os9EsiQp931PL9tUtUKp7w7JM
VgK0wniywIXZQACGAmWcX7uob0RLbKcjTrqo22/Z5F1I3ow+ERQzYm2VxYNwKW6zgTBxwmdwNBXt
cDX6yNrKCk3emGK/t935kkp/2hXAitZJ0hbbyUDVSmZAuzaYB8DDa6p6k/vzpypC6kgO+e1cN+du
zCOcKgnTSqtqdjISzTYD2H5Ghzbeui2a3RT7BZYGuROp4YdpNEVboCfsyyOnXVdEA+znimKGcHDt
mJWpcZoKQrR7L/68uEo2sUHnk3uT2JgB6clFVzUv5GqNe72MuyfmPR0fjFHbxY366Bu32E1JNoVd
MxqPg2FGn63cIdwZ37x9wJ5TQhelyzj0Lt0CoAzbOQmwW1uYbuxVa7TSuxoI09GPmDcoTfPu+joJ
cCdzNWUl4L3OsRFHDe7skVcqBb0hMtYs9GXaIX+S0XMgofBZThmBnegTMth8+UVUeUVvotL8tfaK
El8JzXSUmv62bLtgV81D/akeI/0F4ZoWdkOP6G4U8wXld4WvewQHBMvvzuIfnFtXabe00s8eiEx9
bQQSLVuLTYdlqKFWCO9y4+ioLL4J8tIPmJE5cl10ae+tc5OqEcQcSmZ7RMvoQD9bD6ZBuDNyTOQk
CeHfWi3APuG+Ak/h5UeEfbizasR6Ep3/M+irFkF2K+Qm7VGn6laz4AaqO4b9+sXKcrHxO17pvuBj
YBMCosx2rZaljQmIAbiXrUFe9bJvFlu0b33ZMIdLrHIGCBLBT2hsdzoKxiTWOpuks3Gd1Hiqkn64
Jwfc/6pAoId1IP0bGZmftaD/SFMRv6IKImdqEvq6tZ0nYTvamWeKZAMrB85IKAiPkoye4sbeMWD9
HLn9u29KZzdXdrciBh2vbDq9TsMUbLoCUoHnNW+yJMxrsPQD2Sc50gCz/hZH3rDKMw1CmG9l+wGi
V7U2wWqwoIiMK5jbJszbMb8ThnsRMW4zRnx9WHYm+kIzRju4HpNmrMOWsG/Cs7sI5k37tc+SR9YQ
lFLUF0xjSH6whmLvGSQEsl1ETRosh2vuyKWYkf66o6tbKW65MBFR+mbm+aNmuuzPRql/Tkwv3Vep
730D6njfD8YHGXsgQ1KYsJr3SRRM7aUD4E/luncMpmi+qfUeg4BFVF1ML8Au/jiKPOLsrOsQDHy+
8ePB2mdqKg/WUB/ItVjAE8ZTOk75TcFnHpkh/nujaRk1ZB1OUj3bNUNRH6tOPdhz0m6NORFsNpec
wWz+2lF/rjurrx4Y24OHQ0QIMqa0JuYpYkCiTDLGJNpyq3rofI3mv0ex+WqgQvmkS8e6xWNNVrPv
oJ3t+Fw576VZGod07lm0JWl9qgU7OaBl37xyJGLF+MrUUyZ4L4qaSPd23Ps1WSCtXduk5RLuMfhu
sqNi8e6h5MUbXF7ZVqd6vDWFF12bqDo2vOlV0exSFNHJ1NprxwNSkLHBgx+tYFsYGQTHOntSee2y
VU36HbZ/B6mTKar7PoGHmtEKegORwZgb4OooNMqydTdkpjx3Wbpbik1piFvccfHaHgO6vOrDSWMg
AyWuD02/jcb2di4QfyQdyRwgLbK6/MxeFMpBqx7Htr/WRodEXZyp1qCXuATQF12k1tPUw+kbIOwQ
gYk03i8SrKpW6rCq8mznBruvf+OWUoCcblaERJNowJhrvpqNyP+bjfH/IhEs3Rvt1j81fn8Gff32
hb+1fYC+UC4YrsPWxiF4dRnw/5+pDNAXKzEL0ZLtmfjH/iWChOYFcSDw2bawFvCYhvzQVpi/2P6i
gXQtIjKWTvI/6fvMBa7w+1k2yHC6R11H/ogYk15zAez9bqMTkDgOK1lqJ2ynw53PXRnOduMcymLO
Q6/uW0LoB/PeKlwslxX+doND9+AbPlVNXo2PE33byWrJkDBk5zOO0AdnBRFLrIkTJUrSFUmYd/F9
zJLAZvm8iuzF726L57HPr6PJeZ6PMbpvNNUrw0VXF7XL0KxcYgTtnNBJaRfmQyckW6baJIqCedbF
Hof2kfAnamyPDJ4Ju9hXXetXk289sYf6sGpsXGSb3U3BRJFJNOdOjo4tVlbWl/cpHuEjhClyNj1M
dCsly3yHgBmxWCHUzUTi2KGMVRlmWO6PNmrAbdf2nB4knLnQWnX90riaqVajPUWbQdEbrTwlWTFO
upj2s97oIWgByixHOjd64+8JkLqvdcODHRAY5zI3TiJSJWNILD6x32F5TYizlNKPtp1el2s+MFXo
CwMubpwjHaHCxw5D2LvoytMMdXnrOZp3LBmZrqOKnq63vXqrzBgFqBJkGSO5pLPJi/lBOtz845Q8
07aaT+hV3IOyveGTMCpzlWAFR7huVdGlbiZTD4uKPEgErYSr6qdBRNb8IBrcEn2YjpWvveeFMpiG
wzjQZmSBbUZZLqp2XutOZdOM2B32MWyH0z2odv8SxAFpSSMqBUXTPkgmi0ho9wz61M4rBcVYatje
rSqhBGgst7hFUo1s9ZU/t9aA5iB1boiXJ2XIoBQLtXymi4WvxQGLhyq/aFNq1RpDVEW40K76lcRS
/QZmyX/ltPCNWqgt9a8MFy8SnQvRZaG7NPN30kvQVukCfmkoVLPxDipBuROy8r34Fi8XoOwt3Aa9
n3c29fNSM9LyuU+j3rf6gzZMLuwYLciKMoDshbjW3OosjmgqIAhXjq7OYyqmWm5B8ggSMAvdeCFe
Td2NuExKYqqExJaQGsBCcy1Wm9SAmLnW+hY9RjoN2nOSOwR24jum/gOBqs7EgOE/EoGkT4nljNbH
jO4FToYaOrAjwQTkdfIcOSIvL1o2mca6rCf9dh5GF0q5RizXupcJ0gCjEwJtsZHsKwH8DIuaFa9h
QE0PDbMEglm1Rr3kaRFgl5Ku9Vkmtrkp4jK+laBhb12Z+pS+NRPPBLfhjl9AP896u0RtSj1UosBL
P4n66hJT8QzXiubMk8bS0EwZcmIE4oTQZVl0SHw3go3taYzO286D89MpZ0PSXzdDrhAebzm0sGVN
1U0r43v8qt521EqeuEq/jnceVvDEGJzbIBvix6hg3lrTVDqUwPH86fsp/99J6D9NQi3W4X93IT7i
CvjWtt++/V5oaP36Vb/dhr7xiwvgD9Xgr5fabzdhoP/CmWThRMYtgLZhcQr8GIG6vyAwJMveNtFy
fL/vflyFlv0LF6QbBChLHH+5KP+Tq9D2/rSKx17NLWjrrONJjfp5Fe9NDRzf0REHbWDkU+8GRiLZ
EEbaOBJcWDJ44ILyzPGmM6dpXba4+oxWEYNLm7GXpZ2yioiwjTLHNS4tUeuPVOx56DJE3MSxS2b3
2Fg8G6565bySOKAsx3oLYmEczFon8jtwmHMlsc1m1vvai7o7DFYb76CDxBsglXJt4JeBAIhPdxp0
nXknviTcwKrdOoxpyNz0kdBnU/Vq43h9E01bHnoOxq2eutu+BWOjd2iDhiyNb40GyLCY0uIRHxse
PPo8pNyIdKvXxOjlzoTdcSQfeZlemK77JfK9OlmpEt3kqoSDea5AzDzlWeffKLZq9/3YmBtReHfY
hIKznmHw8kuCd6EM40OkrdvPXj9gIKL5iDK92TWcxPsxhfOOdOquqiv8sdBitq7GTTjTBt0KLzjG
It84lcqvZFVTjUcEZqLV80MYP9WqJ4n9oYGGFI7S1tcIpe2bIFPtoW9nbR9pM7PDPNGOLIRrvLhy
XidglbHf6tVZugn2CelrZMaPCCYM2Oyhifv+Jo5KZwfMrNya0nL4ru18Vw9me/ZSjR6rNx9dVar3
ifFz2I44VyMvb+/mnAZlnNxi6xIcs8HCilkyzbwvPfV8LabPepm2O7BD2b4fIIRS/EXPg59WWw5A
96ufuvnEutzMzjFqfzZHtUqwTHRl6Jcw5lJm7Hva1WYLbx7HgY5JhMgnc6kegNJPTfDFb8T4ETPl
3M4LlpHZVSlCnhv7zmYDBtouq5+wamVPPnvyNw3dCwqT2dHPJHQOJ19bCGylzpucBkkd1jGzZChp
hMczAz1GuituLWOozoCHnxKlsc9GcST3fl/ld6qS2pEwzuHWxJt1smVKe18XdtasU0aw3r7XiF7b
NqBKh1XAxY2nsFfjkbnGNhPmEDBpWcJD7dpfm3SNyyjOLPdT7zN0mgMnXrF90MW6MIFJWjAGTFjd
MUZqtsgrZc7lFQzKPkCSv0p6Ic+Na75VhfSiG2kVKjnhk3xx08a7LzHvgegxtEOb9nZk7gqwk7m3
GoJRBO+EUUiExdE0c1mq9tr2pl++I1+i5bYFajy/658cbOcEJfYJgwKgiY921LJPbHojjAsRHMfK
M2H5RC3p8nXi1ve10soMOvk0xPvapph5MovRztXGwa3Sgbd3vYpMjNbxWw3UfmbqVB0ur3s5kMEa
uRm7BJyUkU4GI4jCtQ5N7yInr/ReqDMIAw5bZzLuBKVk9DWLkDg6mFRXnHDciLaGlIiunU+uA20A
2isqA+Jk8rUaFiy43gXZF0+LJm3viwGkjlMVo7aq/L7PN8P3IJalNbbPY1wugRhkBOVQ0vik6LBo
wAh2+rASclRXoE/2V6bvXb5jij6w7JkAFG0GLaV6wB8cBaFwcn4k9sPGRVKqG49WjM+E8XrBAl8f
63TH2QcVpcsj7MRm0MJJJLQ7wwaeBqK6JULBrFzyl2RidacctoFOLOSARNNTXkyYn3Bv1eCqrWOz
WNH1YshWjcNrzCA9mh7JGzNP1O1ts8oxbGO9LoMRYaflnkVgy0OeBjz3yok2Dp7aDu2S5e16w0x2
JMH7uypp8qswi5sZYIG3agynulGJk5yiuvaAyXR2wqLK93ioBizIm170BvZ91zz6XrPDD5Etzypl
phG7adjElaVtCdLTH7wCB5drYqBZW6OjrVxNCETPfXXvDx67XJf1E2gbk4mUFZzAaZBpKxu8mMqO
kQExN1vNcw9Etmzn6V1O8gt3VHNh20iqqxfhewYi5K9MXeoP8WxEW0KM/CeHrJg7Gzs3l4MoyCb3
2tuq8yH3a5N+HKD2v8+0rMj7jE3roefm6Iz2Jd/qNfeMdEOMiP9pwGtekQRj1vvMkerkzd58Rprj
r2Kp0N2PU8Z4y2K6KSsgQbHaMuywEWnruK86KzGoVQfLDjOGWlfEbjjZEIy3ZEc/zV7VHSYCSHdG
IyArE3Yo2V+xCZpbjWgcGpVbjx1UtmmU6Z9SiyM+MC3IS6CaVyhd1IMKbGdlGqzmYlC013qKYYbi
BwjtLMD7wx8AWgS9+wpuQ8LRONuvliVJGxicoH4jF7E70+sY31goVFunm60wNyJj77bSetEUP4+o
6HhTG228JaaoDhvRFZdcH+Vzz3N4Zs7dXAG9BDfoRwV5rkRQMppMdzSKwyWvnJnE6MLdF/PwWfp2
ejNhz32J2FdcosgI+CatSyVA7DF+ejjJVWnpl1YlZbdOefKvTuapHQbL5g35IBZEN99YzHTv0H2q
cmWXvnsomUPekSCMcp3e9csIJW1Vq1IHwlrpB2JiX9B5uEzYGEsT80haizZZmCryxqfuJuNBRHpo
Ays5O2mqg0Bq6Wq4/YmF0Kx6YzMlRnpjdE8EVHY+UOWY9ZlNqE6ATZocKuXSSiImXTNTx84OGRsB
WemjaV3puWvEfDd99GfL56Fuhm5TITV8MxXDLWUzdlx5esZJ0ACRQtQ/sEzyHiyisomIIFUpjZPH
1p3q9O6/9f3/x0tkMbj6h/pevbV/rO2/f8WPSZf1CzHZnEFG4P5IdP2/SRdVvGUSlAj18rsV+Pf1
PfEJ/CPTxWUEj4kB1G+jLtP5xV9mZr5NP/srCP8/sBIZzM/+OOtChObYuJsg59BQWPysP866GBBr
g6z45I/SbF4GzfZWXNPvvjKLy2xoQE80gzk9as57b/TPbVsPr+6QyYe6AlCvN+2xnxA7S3855ape
O0yR5Ua7ocqSK2WH9kb8RAUoutLl3vYjLBdUaHF7FZ4zWRy2aU5poDHQ9w6z0fjmBQ+IXj21hTQJ
mmK4UVk7AOv4HP0aMyEhrsM4KyDCwdCV9iqKiKTfznOss9Wox6aRT4UvOsx3nmDpfwQd7ZrYN6Kg
C71Et9ttUthmfexsHjQWACLHdE25NBHSmKKTM45eNcFJmeKWwmnGQAAQwY4UBljTm5wD3lRHp+JF
7Zo9UiJo/ZKnlQ9yQ2hZ9ZaJyP8auxl1GBnqqiVpOqn0AftPu1xrSAmymi16Ybe7HLndydeteeGJ
B1yZmcEKZ+yYW28HII1DOFfIyjd+le3LGFm3EmlHyo+wun2mKR80tu98mgbHXvlWnOzTNn2IoRfy
ZvXZWTKx32fm+JxVsIwyuFUrowxIABhjcJCyjJOXVKWUBNOQHohPOld2c0pACr20cSmAfbdXq1QQ
qsQQIAeJ3fdORSNJT+OnOWPjCYMbZ4d1iFX+rAbCCCZI10fft7/EwKZDK8r7B6J+W6pprdxRwz+j
Q65WLBzGHSFqgKlMsaP3vB/m9BnD9wdKou40txW1WB5fKOu8ddl3n6qyPZZDJfZ5B/HQS62Nmktz
1eLkPNVMD7cNdqQkJn4+N/PnWtfSTc+aI8zL4Rt4B5cs+Tm6jgHsJigfGoX2IiyF1Z+zTtjZg812
eKZExxa+GQbATjHYFjYXIO+ivmjOfjeaoYen4gCZK90KNTurXovpOFvpfwEEM+zKwUm/+IlUR4UG
J6ylozHZnWwgWPE3UJTVraN1Dyyr1IMop2LHLJNjP63TvcihKvWp7q7AQVLlCKffdoybD5wLybZp
zGAblw5rmkQLdoM7fqucvDyg3MCNzNmxQluZijUamC8VTS8RWaIM4xhqCFEGLWWgVa4Yjk5rZ9aI
ANCHIsRRna58Uz0ajtBXTZE/a0V0gJ9P4mKL6NLptBdnwoNu5So7JhI7n4br68PqneZzP3vMHNGk
5tTq3GSSPAHEH/kNFPz+5LodTzwobLmxQP5jSHPxOAxE1Tgw7H0duGU2sMwhdU3bm7ne3yMZGr2H
ws6ZhulmKTDj4OKqscts2fD6YUTLz96eiCruNG74TjfmeJdmlYm+NG5IHbU6fhofLLBMyFnf+0KS
mxUNwxVfjbEeBj4WcTAUUECVmr7KmkM1jD17OvZdKvCnjNMY7Do+WmpN4ryu1pLfdqHXjt2HIeWY
IlGJEHqpvk8+mM8FPGsjqZdsvmQ9XtD3tp9aKmvEH4lNeLwxlPopEUGJR9Gv14nUzB2Jf/xlORLH
KXN3XlL9L3tn0mQpkmXpv1LSe1qUGRa1qDfZs3n0cYOYT8ygKAoo/Pr61D2y2t2j27tiXyKZGRnh
FvZ4DMrVe8/5DquEQU3bC4bkIcNwnAGbTaYZ/CPkJGLDciIHvWR7b6A6v41Lae6aynnlkXrnbaUg
SLHuCbdAuuIMwV0lvPqgGsJCO6f8ko2JOpSeLN+2qgLeAyG4vPXoMgNYmDb/sJGn8YBi6w0QphqI
SOqj4gma/spN4ebF/nwzIxp7wnrqPNfBGL96BJ0x1EiJSGpTVWFsLHiM4WV5x6zvzAmVg7iNsrUn
OUMjc9Ba3zVj0ePZKqH9OmKlqcFTi38lemy32T9lA9lfKHYKotZmOPQoSst1PC+uKLxdZqkmQ7Il
Oyw03SOUyA/dhCo3mNv0s/LGx5giaIEnAQTYT/T7aLXsFEE/3fPny6BxE+B1CE3YXUmNI4N0u8rR
zjW2/+KUWFpLJzZCWnqyz1Yyt4C+uKwHyXpXAtK53xwx365lWqGonoj564y3MyNd6Dn2vud+ko2R
BoYCzSNYtKqmnXTVBdGrmAp8fZtOrFoYEVaclcz+BdmMl7qm4I4WFe5yd3maEuIO6gQNXG9RN3y3
9DwYc+GsQ3qpxJwhJTE0saK0/bxabI6ANLufLEqHshyH/3e+Dg6o8QVEIfkiCZJphkHpYdTDJYgK
kIKO/GaG+A2pkv1xw/dyEqMkzWFNiTQNGKEUnQGZj0HxyqmHLwg/bpmvTvDVGoDFi5VZeHF3jwtD
ANPiwnZirU6LRQZt6C7PjsUIDRLIM3jCcp/ktNechO881ZDmvbZmvRuij5vFEXVU+Wxf9Eevr+vr
UGZgDFaGWJkPCFXSZb/hHiBv1XKNlrr+Bss0PRm5fcwlv7X+TkCq1jC7zXo3QzxUsfTXaf6JnJqF
XA/2ElntZfvCQpSWIJl5uYMOiUQOSDX8hsTia6DL5tSEFAyzCd61agIOXY/kPyb8qk2BC5ST0d/U
FCBrH3EaByyiu9gSnfqwqR5Tr5eX4jvrqcbhu4CAmtpMHFhMiWUBnP8uWXteGNp/LssIBmBOQ78y
2IinqGw+eZYv1VrS1ER4z6ma43UPB6g7ISFvbzAjkDizbsF+9tdPY5GtiP6jeLekHMNS1DUhKkPy
dhTe9lD7Y88JpfFDGHE8mY4TJjn8WdfVBx77WqNi6pKXIQ75d33BvGLKLqPGLHuk2vnjRATAQ6iz
6gN5Is9hFC17eGt3gdePZ39KcsIKikpincs40YgZgzfI8pa9CRmmrzo5BlsWeeyo4pwrPS/A2yxH
rIxmFJ9576E2Mx2aMq7zzpNufz+7mz4LaBbn2ITJx6UexYcJflklM32/Cd+pjvNczOdKap8YumhG
9VmZzmb1MBAlYQeX7MwsEyU7d4Ron4YkDZ9wDo5iz6rpUGJ40tuHRMV8G5WfsIMeq5xriiGx362x
ii6kdEMemQ7N6RlVxzbt4bZFhzX3n3E6T3tmazcJcrj3I+lSn7p8uGqWItuw8JHgMeT+F2IWQnRn
pfcZ5B7wyi2IaNw4UGsu5WL5dmVdQIYx4Wo+C0vCk9+ZeAt0vIzF8xZYR3ORdtED/NDrDE1ETNae
15szsvWK2zma4y9ZHpO6640xgXxh+Y7go+DWncrwADSyOYaM8vDTyA310oCIstd+/6T8QJXoIcR4
Z2ovQVyY9aActZyAVamEkBsaddAFLWcwd1V1ymL4g7ZFdZQcF/2RyLmoaJ+0F3hfynesZvU7XnHT
+2Yx4pn+dXYWVVxeinCh4s2G6GroZnrCJU46oiGw/L/NPdJ3rmdnpa+3FeoKyxUPRCHgB0uGY1f0
4OZ90Rq33pmgk6T8wZlhDqYe9Wb0O5Fs05cQG8k5GXs4KFWl74O8UG96P1Q1z19f6YMPF6VuQ7Af
VFd4f5Qmk5Ttw7gAb2SF3bNPmtLDlkofx1Aj1/lYVjwP10xFWnrElm25ZMkWvc9ry72cE8ObNZmC
lAdRQcdcVcRAOKiDiM5QXXyY4wVYUR9Pz83WEewMSNS5ZfpdfqD93Z2YDrTBod1Mg8S1I2g1qfJk
FwS1k+xGi/gUmckeacowb25ZXmE0PMPVJy2lG6ZPnYWFOkWM2Vtv+bX6jhP9ThbV7dy+4MzAPiZi
72KxCNLKwkjXll5onw/NXjpbg+ZYyfC0WIgp6m+lDuHGlLvCmXGcK3e6abtt2gVe1Z2n2OQPHqnH
61MSV6q/N3nB8DDNjRiiep8wdKJYaNEErhbMPHkoX79QbpYo03Z1PCzBc6/zqCb4dFoZ+qoR5k3R
prulgsV+3ZjA2TPndo/AZTt18MeCdRTDraF0ivyzLqLwnQeFGlP4ksv4DFpIup/SKMkOgpZZflPO
czkgOhaqOgKgXw6RN824XBnEsvpo1d/M2pHnCf7Mkxk0ewEo6xdbGBWHWa/kSi1KXiruycOk/fJG
VmG5z7wp/taqPvgsOqsQVSX6zAumMy9jnWblB9dFrd/CVkdWF1mP6LYhzRuT5Cuj5/wcTS0luIvE
eT/QFn8LaEYcy4jV+QjnqT6NdCNfBYX19ULLd9ewP+5jKS56fu3V5g36UcpSvi9M0D4tixtebbJc
9l4byENYuFBk3KL1j3mNXQvsD9XBYPnmNZEKSlX9XRAMtPE5xjcjVeQRqW66BxFeHXPedRTnMD6N
p/RxauJLxI3zoWfj/oQYID2pWnivYWCCc1sructqVqYGKccuBkR1Ueb+fFC9Tf8t24jLOxbLpyYF
jwuH8943RfpFdEAHORKm/cJDB+ut58FtCM2apvwGg39C5CsGctTT0XCSqQmPAxpcjPibjemqyuK4
ZG1BHACv8YyQro+IVOSuT+P27JSZDx+QN0m3RKR0Ed0x7h3hrPD8fP/UZwFdrDR27rW/rU9yKc4T
2vxbUyMeDfPOV1TgTnNs1qL4KmUU3GZZWbLQDjn6bRIS6pGFf5IVUt6i2W+qgR2JooaXzrI+0olP
72aTwzRH23euozI8IstmwRx7ID3CfUgSSOnjOJqeUFpIozE2iK4niYnCbkjuamdQe3qD9dFtsmBX
gXL68L3T7S82LL0ti/aDI8cP8GKZstAQD0Ljil0v5y/C8GJN4Jtcri0wf5eNp22i6glbHsShFRjU
DhAYIR5b8xqmfnGcuVo7rzPvZcImIk8O6zaQXNC8HyvkQ4x5RH+cdEdAgvH9I7A4kpHKNLuCq8EE
Ajjwrs1FtKdmdsXe6QjhPCqYqVMemOEGrGfH3TLGF66o472n6K02eV4/0H8Q4jAFZkqOM0Emd6Om
3q4E46TBtn9MMsrLdBiaI4D97YzZRXxdOrZola7mcxvo6bA4g/dYafQktVSfdWH0VdzC1xdJHV/R
1zoUxSqRMkQk/+I8vcINMDMbLPJTXg6f2K9Riq0d9rhgq9rLbpJzvc9xyb9DTUsKx7zc+thj3lJK
vZTOMOxjpePrIsKLM5iNwrEvyC/ZrK50ctShm6ePqTsAhln9XVF5bzuHJa+aA5LeI5Xsl9BP3hUG
Mhd9bRwdIpkZa2Thy9bXZJpvtXfdrcVN6XQftIxHIgeLZxW533xW0tOyUh11uSSDovc+0KxvEJN2
wZcReOtB5Pj/pdO+NcTtfJOyRQ6Ud0kEjhcw7t4xckKeHLVPyarRcPV55R60TLKPs5iQ+Jp5Bq2R
rsvTAP4WjXiSIV+mAbGcwhHHMcU/+tCgMbA2Jz996liwMND6IfOfCvzxhD620A5PQnuMRK2u0H3u
lq0kjWTNswOXSsa3NabI+zmif01+sGOzNmpSEiMP1vJxTnD6HSdRyDsPMuAl/4c/qrvkm5d7T0HV
s3gkZXFF3k19tYa8XIkv+ZzVktF47dT5kdRgJLgxKc5hY662Mq551N23ilfSvnGhX0+e7QXKDg1n
SsRg7EY2dl5T5aHwsQbfYJ+PHktCZNS8nKuepK95+Egq2xVAAPrxpUTKnDu3WYrZYGtgucGSvZIu
1PfFr+NjXEfNlQxp/wH4HPcdpT7AVHziWTDcqHx+JN79C1Nn7vhsDXG5dI9DALSTxkx82QWQkGNH
FxfsXWggbq1zjxjvHXKs8VpnDulsKsLN3/jdRSFkfiz71iXsls2ZCqfxssPdSudC9zTywy8o4dPH
yRG04TKop0W/fqxzTBaeXv0TI0/QTNr/lIWz+7wkYX2IDEYTyA/98jUc4/mZtQ9CaRSSMCKG6UoN
NKME6kE3c4LbRiUOfZayBIso6vqcRt1toJtxn21+AAqlXFJMHBAS0NeKor4iTQWN/daf6nKVr6Pb
9x8seoE4RNiJn5EZMpB319p57aNW3ceicc4VLzwFuDs256SuFJIztkioTqriQBAKWuIgP/rtun6i
zuLRykmBLJES3/eLn91uupg+O2X0Da/NKndp4YxXA23ox80gAQzLeOn2shQLc/dwevC8ItjuFCAF
uVvitr+gC9qikNDMU2BERycLoYzxtpTmIDHZMUGHCwlRG3lkIDLnzsXGDlGRl8G5zOaXNQ/fUCGE
z0OW98QMrfrMc4BzSo3I0tPk7ZIQcUZSkPecC9TUY+HfJ+6YvbYG9E/VZgl0Pg9JQcMm3blePIqa
GwZw427Qc3FNDaHNiQjAHr5UGU1XQcf6s4s02MmLPMNBTpOoKXYLvTBqmhaWX8fmhvJu6SXxdFGv
3ioZDNdoGxN4032cEgICM/NilRUQH9aFD1EP9u4O8bV4mfkF0SEZpu3dBP9gx2Oc0TSiQc0QryN3
1p8keYzcPQOD8AWS8NCV8HylVAdeWOlOqymnYgLyt3M9DYRPaVsJscp8aOso/ggrMOHRnip9lklB
xLhjBorWJAC9mzvNDEvEN8/hJDXNJ4E0HE2HSLgSTvq2+e40KsB7H7o8Q6pHT219WmuIB3ufB+24
DRbaHI9svI3HK5oStJWH2ZffQBt2R0YEj6tDWb+NEUHzdaQPoZwI1yuz4dHks/eusvrTAzZSUIoq
dB/GoXeRjw9z8jSGivcpa1n/0MDUf+cE5XTlFwN9mZbp2q1aHf2ulo64I9p1vfAkIAA2r6P/iLIg
fkqZ8SPMh9947TiF92ltyvpKj8kM1NB60o038ZT2Hcvqrg0TWMHJWODMClF47kkk5401Mc0l6lxh
t7+jw695n6TKb6DdeGsIkHMJudJtdcy0yquDqceHLR+ZDzKi847wDs2L2OL8qkIDsUetuH5rZOt+
yNyRQm2LGB/S6VCgFXB47vKqHN5NUdifFoe3bt4HvMy4pQ5sdsqjyMfqQjoYrXa0Rq9VZuLLeRH6
SGRxfSNd4LVU9q646SEMvNFVpwm8McSkY+kL9pEi59cvtfMo60HeQbZIzi2JF8dx3uQFuK9g78ua
u8RRi75NALG8p3vr8BJb5IugvrtR/bCcJk31TzszpkvjFE94mOZ9kubEQTLL2OdybG8nnX52Zhdl
iNvCyC9CfXBgLd5C9Aj3fgUHoxz8y75wkwewaeZyWcP5KnJiCBQkGJCswK5jomLc029WVyOBWLdg
ruubJEo/dYlxj3MGXahK1td8bYu9FxA0niUVbUU3a+mVqfUt6Q7ZKVZucZQeA2yHG/2imEk1npH7
XtZjT8+mr7vV26XJdih84x4QBiG4DOEpOGJTH0pIJ3u2Ctt5VQYoSOziW0jinj6wmzbNoQu9uXky
IajNteBlU4XWOYXQp75xYpTHIeMbeqwonte+OLn40XZpv92F9cY/F9nj6Jv1ftEdfeC5fpuO3ns/
Z7FGMHEs4Tcc6JS8ph2SkTRn4LGA5TyMTiMOHcSXk+fWwXkJWmiq1dOWEHrUByHgVFgmxIht99D0
UUtUwzs5DtUDWFlUYd6ZwkpfzCSLfXQMYxAPyLYvQPqKjQrZwGm4kIQd7fAuvbZpNTwu0/CIvbRZ
d6JPeLW7diNYNM49osQV5C1O4qET3g1wqy+BE0+3vdepnWL9h/m1QVIIYJ/pBXNJ3pqbWUoDHW/4
n+Cf/55PI8As9idZ6hv9Wvwytf7xL/w1tSZY53+LUCQ0v/7lo/8vf4Zr/RlwvUJXkHcuAkbTP8Ev
SQpyk5+cGX5MRJAQvjVRhDGD7n9EvvwO+PkJTi0SbLq+8IMfk+rItyyXn4wZPY4g6igS1VLGihuN
DNy/66mNFnRYbeBf1oaEDnqwubxmLIPVeV2xiCG8e1iHTp0VqRTWkQSuZJrSIy5N81Ssa/jAKjui
/OtB3mYJLLZFTOx12jYKsgUN/mo6ti7pnKTBGyqltKUz0ZJlFeULOWY70WTOfdoyo7hCLE+nEb2e
2yfffBmv5XRewByY+TKPAfhmlxnE/AqyYDLMz3LmJD87HfK4owwKLzjm1UJyMecyoCKpKcoEH8tr
XjIjzFsPqUpOvDGEjDZoAW025V3WtgVtPBay/QJo9qVrveJl071/5kuBBYTk+WkB/POSVAEFgmyL
CmlieKcNXcoNa9ap6LPpNXXh2quxRbBZUpvuI9Sq+7SfccgCStkwgF1VeP9CFPBbzfgHSqKYh2uP
IrlzbeKzuSvyenYuSXWmOVwj21+fndWdNnrleV3ZSYsMvfjCK62tbM5Er4ezK/LMtfIZBui1eQLj
X6pbSR49ol1euR64psv/EbL8d4Qs3Eh/JHb8R/M61r+QOn78G/9aEbyUOFiPlyhiPfGzY4tCGDMX
bwKCoWBypRECkr8WBDC5PqUhawTuLHhH1sv1l4wl5I8QxvCnvh8HAlTHP5Gp2wTbnwxb9nBcZMgB
fi1WJIH+/dd1IYnntW0nEXwtxCarbw28NV/wXvScAdanJpXybdXkpT6Nq9+0+3EkBuOzwRLR3SDw
wCtykk4AgaNG+8yLuktBthf0qpCmvVGixTCyV6QzbxFpgBSlYE79ebDhtA20WehI1TR691DTZUy/
CjHqQszYlKljU005RVywpiUG2A3XfXKBep0klJ0pqzBVezruqLhP3VzZIR29BmKi9j+t7A8/lsd/
Y7P/0JedHv/9f1k0yy9nJyUnzW7Y+S/rBiOOX88OLVm31+MWfpXjMqc8bcBpsaqqwPfr2zQPUz7S
uGXXfhsiVa4v+PKoYvdeMSm+T+cuuXnz50P6jgr8Pws5YxLMz+jGocWFkZ9g2vv1kMAaoCgaVf4F
609Y3yIxyL/Dage86YUTlXCq2riEWGL9u8mEX9lIJMmVIGUXRvC4ggaJJ7ALV42YRyi2W5ZvdJsb
w6U4aqbI29tCRZljjtFWD9HdRqYQP9aSX4RmkmJ5Yor55y/1KwEviAUnOQzwSPCyQ731nSbz08sp
K2pTOnXTfRULYoLnsCud/om8gH57+PMHWUnWTyePD4KvSdJVFLoJJy+x1/unD6K/M6QbRNgvMKGw
vR9lk9UByTeCJ9z4cRXckxUZWuddFDaO3ks3j+enGvJI9e3PR4IU7vcjsRweHCgJ+mvSJ349Ehcq
M3DLKvoyozuI7kJGusByVesgJbjK8e4yrPzzJ/7tJIdgIVlKfLYqMWfht+8OEtaJ+yb2PzcTdC3q
+VXiTEFmQlzcP8Mn2gvKwhW4GEZY+XBjW+ncT+eZRkNTS+gqX4ybM6L+6vEyLOg1SiKBr/J+sKe4
WSNbSvzTL8k9FNn/oCBh0cUe+/MH++T8qbSqx89GpCgG6BM3CZRrZjac3T9/1G/p2/ZLwr3zRBKB
bGTx/p1xVPW9W6Nfab+MzJRwJdBR7t40nmaN2mtcPLm8N+mWifamL9HFimM4F/X2thpj6C+7tmFB
zHZIUtv0EeNlTNhaMVtFONlPKlnP0xIErTr/+aDt6vDLAxAiw8EejJwM99PfykAXiIJnPNF97lat
OApQNXX1bXZXqG9930Zs0zJEY0Di/vy57t/vPota82g1uh65ZL8vW5njCiNV6HzaQsf1tn0ah+U0
7uNEFvgxXZ9uSEMvLqjj17Vocmgbg1IKXl/rGG9+KdttYedTJEiSP2FxqlJgPZG3XoftGozJ4c9H
y3Px23niAGOUxDwmKEISHJC/3kchfB3VTqr/VCRA4SFw03jeHkBvKG6qDWzPOpOURIPgzvGzkqdp
7DAhO3tAwSuLZVoH+fqZG7CtvkVMCfgNZRaASIRGEWAo/rEAB5lkdQnNlEfvRzJ5M6Kf27jmTp2Z
9XB1OoVcXx9w4NLP3xWUmCzRDp0UPtBbTZM8woDU5sO22hJiR08fOQMx8NilBrg5ZQSU3gsGS9sc
yD0GnBUFVfs1WqinXczD2bg98Pin4Xtyorg1Fb0GjtGVVYo/xcVy8J49Pckgx4ngiu3tpv14fpnV
EM1PY8U/WXbI0FlBbKBUzzXzCoAzOLrYKMNlrTDT8qBnDKr5Mj3KTAYXK76KLtxhdfL4yYjCnh8p
oxjYNrJ8U+hHTSOTl9k60B/W+1EFFQT7Kk/5aIfuLD8O/st+GoWyhEub4gL7MCRlOJ+zYB7K2ybo
INksLuGG1wjJ1umKSDLDvWSSzK58OBjc9TqZGeeRmZVp+87EK43ZiC7eoGHQ9gze6Q3/9QXCin4F
wVKxSG2MNm1TTmgoOm4/bNF2EWvamCzQI57ciL8A2V/baj9Kmr//+h2DHBzEnWUWlsWeW66n1+mT
rco5mICP8NFG4om4wjzNd8p/nFWcTQtnLkwkoJTzsmj60R0p9KBp3AIrNJwZhyjOb6vMIk6LXOOB
r8dCb2+XPgVN+M2v+46bBlNY1T6h7u1jMgnQbnO7SNxBPFNzl6bcNbmHphHOtKEVayc2bgZSPdd1
AksrgOz7eWgNgtZ9b+aKzw9ZGN3sOSE+jHOCGY9Qv0uEZzNNIwKabe1Wucbnz1aaT/ZLVKmMzO3g
Z3OXE/tjc0p2sTezChzVhiwFiYaX2ftX+aB3kWMm/uDPV+k4B/yWfu0DHoWp8gHBcuV1zLtLeb3m
kBC82Q9apsoeS5AWlkiJqJxHcE3YHUFG2SLif+aIsHqoiW2Z2LotI+CnvBsJigjfY9/ib2DXrzGH
BY3MnuOBjIfqG84ygkd2G00qflNDCRicK00zPj4xNLS3qC2t5xeZdPzv4DKnZWxVadYGSseNKiMg
dmF+WtW62cWjoKH1Wg2+so90kNpfqvCqciVAoU38RUvXn19i5N2cBVrcclzPsxFj1d7OTeDyCwdF
OikzW2oxe1czzADvL+t0c8MzWoLQKHJqXtIiLInXJegJtCMRAA0eiFMknFOIEEz6J12veSDQVG8N
rsxZyO0hXFfD7Z+MKEkZ3qOjAbs0rEuPzCMM51qhU9ENZieQP35534NmYs5IrW6vcFfOK7JiZFgj
u9lyFIQZ7NgraxBSphlHZ7musxESOF2zkWszBPgVw9dudDu+DFmda04aRztkQUfsbp9iOoxEGaDl
YSFmuTlqPwcKRDMU7R/daOp2AwDCQz17ziAxhESfsvMnwfLztoQOBioW29Vmplf0NvDtqMIUBWN5
eEJuzDYeOws3D2JAeyfSfQdMWK+ZvS+JZR+5hzK/HOr8mr7vxp8NHhY2924LfZZK0E+cpQPsBReD
kBGOOw134xJ5LLl48FFSHjs3sCkRUIQXflc6CLsKTpx87lxRIuaagcxIJoFoUMaBPwPCbNelWsyt
eUw1yh44y8FEgv1OBibi/CGxYHWYOYs8C65Hxx3Y7aB8VHJc/WENr5M1505PmnHjwDFWTnx04DaG
42e55HU0r6RN+HCBGRaMxyRo7EtW62ngdjTglmANx4liRgn9onCCeyNW6E87lqgwOMtBd3ylhCRl
BS7KsyWW7WGvn4liYjdCaIbdh7Dq25Oz9IMPWR1lRTKkx7yoFt+5nKptQ2pBTEt+GLKly2jbIpR6
zgbDl2eQ37Daz+sSc8RxRb9+PvVtEfNgV3REuHmSksYOvrcft3VbLvbP1qCHGrLfaJBy5FHv2OV+
dBJeWi4ONM6xHytSUqDbNDlciNjJS55cbBW4qxEMujGT25Jl9zCmtdJ4gzd3jT463dKoZ9Ga5oWs
9pRBlFJDOVxFHZP2U9TPk/xMXwjeicpbhotoOWJ/33eyHD6WrLnbqY5hu34JqmZT2EUZEb4uG+m6
94QuowBBoAEVnUH0QsBLUnUp3N0h8IMRcvQSJvOdGuiaIUZuReve+A2v1WOWaJQvA9cInhas/mEj
07abVYACH1GMLek3tawNzqm18dKdVM6qP6SeOwXPUaPXIN9XA45RBuYEeWb9TqZ8/4z7NMs1Enne
ZM0+3ppl2w5p2YAfOWXeRvvP8HAQ2alJPRXChdSYxrl/CCnQtpec8UPPiy/S6BbgDSU7P9Ceu18R
YiO+BDs8pgen96wLJY49tc/DJj/Hnq8PkCUB02ZpJ8SFu7iFd8qkIV10p+NmY/qb+aHzIMl7Dt5M
I8mr/YWgOyiBOPfCmBejDfphZ9Sd84Q/dYSm1HFXo/iKIoXvj4BsC42LYiUvGJnmm0EXEcvoQG+u
qS+yUlfmBAgsQfGe1r3vFagkvlsU3LZKui8FXc/ZHBivrcPXFGbEhDAkxl++8/wx1OJCZ90Q4lar
RUiyR0YqLOkkbuzUQGAiSVlbfC0wM0Nq2fcJfu/+4IYoV6Nj5Gsf863y+DLVw1/Vt1ibLHKfMMj2
/bhbkMnyWpLQ32T4hoGOlMFBZovKZuopuoP1eZ3jkGoswygIxxe4I/d/56iKx1D5xiL9Q7CR9uEe
Els+Kl7gPA5FENkVrg2FrTBLB2NmRlhRs+Qokf1RLsn1NuQOJSksANTDtyQmVLxldEdq33axknOn
s9MU9rb6i0bYJMSc4MPhaFfauUDHp6Eto/chqDgOxZUOYV8XuaPpNaB6CFkmw3Gksk9qh7N0Aa6W
KngR1G7Azle60+F1lZT2pQExIWNW57djKI4EkUebf04Dr6Ek6jx2/M4lCaCCL0pdktBvCsNW2QWx
bTze0QuWdUoTRNyaEyS72L45EzzGHKnKi5jPnjCa9tvzHISwmfd9BsGzY2PWZzxLY9grjn9MK7tO
1kHc8CMEOaYcEdnEo0uWk4IbDsArm1ltPD2p6NPCILk/RV4Vdzd5X828FvFh2Vqqk7EtWYpU23Ok
+y7S7rfJGVcQ0kvjzhOcIrejb4DyBe8U0y0BZ769ZQ1fbYn0vd0T0W3mLfXXG4ysN84jaX22YxGl
iz16188cTqTMMaf24CaRf34DssOJtTRQewTT6CCTPv/rTGwDj9Bukv5GRRp3Bb+xb3WEarN2YaRj
GmWczSkrBXXAU9iaLHzfKJfe04/LyAvTdd+y/Zv0SzJkhm/sV53LNZrGOWYS29HjRhq+LZXI0g9z
HYfkexTwK9vlMqAcJWIo9mwV627SNp+UmmYinSUIJH6XAJFGCb6QlcBLMYkGbpaWfp1L2PoiVAzA
lXR0Cmcvs9X8DLtHhWeUJuOcPCCp8PryJspiwfEgS7TPge8rwVeda4rMlwZcBY/IALmchldXDfxA
NpPG+Fq54Fvfl4NrbzA/m8rBuxi8uKHOzn+8XYt5znlpoj6hUN2DZKcKjHxl600d2fsxayoSNfaC
M0DUxRbDat/zz+1PU5UoMqGaJOZ16aKI5h1WFKi0aKhGU26LeaByHMyPx6PWTEdfmmnpuahqZOFr
b3zjz/nHOVnyUp2ZJdWECrTET3OblhgXeM4CtPpc8Kbz0u62Xdwca2zejInLxF+3rU9Ru/Qr13Zy
5pbP6hD3zy9CzqVtVkA3IcVo7tny5XFaqtdZTaW1R9WoGlhc1iXwb4LF1TWR86HHfdYSXsCZrWTI
jk1AWuKCAOGivGTjyXXWa7it1/6CWPI6An9s5gvj+UP9Oheu4aRkPyqfMRcztcbYJ4pvWxrMbevx
rx1xsnVENZ1MnjPlOaI/9/m7nD0L6WeO45jPmINwtwnCtcTeL2TBdmQuVE4OcBJJf3pBOuhPDtFh
MHEfHNiStmaPEJ3YVBLMlAymU2UL+Vz23B/ZmOVcNd3S0O0PJnG2FCAqrjFqlDQkvYSzblfczR3Y
814OseyW0e4fuJ2ikI+ntQdmkl8rWZOjs4RYpQtCSQ23/tlNXPJs1hpHyucfj143N7a0apzW+hnW
oYeyeNDzPNobo1ts/8jJ/NXekphkl+5eBIZJGydkszvuMHU0J3JxY/uIs1vGch1FdUDxui5VfpFh
ZJkeIxNv42UyGbdBS+6xp+DFhs8FbLDRqOJOEXYpfk0aaCiDF9XQ2UrUIw6NdQbAhd01mjqveUoH
ILgsUhT8U0Tw1MLqfES8YHeBPzYWTYaqhh7AhrgUh8AQEWGx08nGjjeYk4obnU2S4O5fiq7jkpbu
ZA996gxvQkKwpkzrIy75oL6NJc0RfhAd0/awerVdsDSXkYgwVCLwQEEeQJRkMlBgb3v1e/T56RHI
ll05gNvYQrd1a3tX/rlr9H/pGSX0BFOfgU4cur83WOGgkFEL5vqTybTdZ1oPQxEeHDAgTbobMfBz
Sf/8kb931WhTkd8UEuIUEIlB4fRrm2qVXZcIHelPYbTY6c2PW6MBQ8Or659+FPNpalxiojya578n
JnhFLreZ7sSnMsjs+tRHgQ9l07BYcx/8+bO+dwN/blMS5Uyb2meqCS/j71OpUbh4bpra/2T8dmIj
MxWtx50Ir7bgMSxUCwYG6GrPojGBeyW2AbbnQGyV1CjO7uhC2MlGypbXrj0/Vua/Zh+dyu0WARM1
nLYbZNkLf/fnw//bVQHHLChsQd6wHQc09etVMSprdb7E4Svp8Ibj4AVlt4W8XNlC/fmj/nbP+TSG
4VVFTII8G57560dRRpUeKl35mhaJT+BEtibV8tbdYvuIgL0Gh/D/+XK/j1BcLgwmBy/kMxkje799
ohpGP8np378ydrdrlDY8bA9Tycr+lHupfWdlKfU+xcTK33/FEifUvQ1SDH8MpP+f8TO/n2ampiFa
CjtV5XEjqOnX776gwyLNMPc/0pNg64jOnS5VAuaJFfCfnWUP2jjfFg8Jn0Zz7LeZGz7EIfEhvP4n
d2fW27bRheG/EvReAvflor2wFC+J7WyO0+RGUCxFpLhJ3CTq13/PkFRj0o6dZgKU+NgCRWNnSA7P
nP19zxfICW3mZ21CEZr7kL1g5D1NeI1P31DQZN6Xf82kDOaoFHlNKnykj7qvxhSZA8qkSr+kMXUi
5nLDGYSaQylWfNdZuoU3EajZqvKYZhiYHpbx6Qdg3kPvCSyEmAmppm1DlmDqWvcJiBK9UN3YMSx9
SrWKX1LLgsGTrIfnrs8at6VMPeEaWwb9zYDamqT4CGYTwovIogXLu9g1mxPBTs4ekfqvOMUJrSpE
CwfYBjAJWQATZDZ19HzkQE2pBjna2t6ZwliWEKAz08GbKRx82MSooa+nuV2QPFJ36R6QcRmQonvp
4Mxr+YVPaZm2syQYCd8qKwElVpNRqtlEMZm/Febc2vj4NnamCxNPm+eGx7KbBH2Ga4/WDAJNOE1r
J689Pk0VzvJsDekSWZtstWP/ndU6JTOplftSJFli2DafmdfVP9boPY1WHfp+XPhsHoh2QWQB4++h
+px4Wx2fdbWBHTuZuodceABtyvrpLy5OS0fkULVuXaNx6AWwRcfB/coZhbIq32bO7rO7skSOsfBd
K7ii2VMLRtdKBrZwBlIMnC7EoCpEFSRhw0g8zdOP0X9zXbcMpgMrlstrU3jvFV5iaxvv+Jbe5yAh
/fnKj4CufdSCnZZeall+/fTN+kKu45zZOpkiC5Qj44R6Qk5r4sr3Nln2pdxuGExkrm0hFuv1RnhW
T99K6x1pVgfjA4e3ZVN5oxWr92Ir8IFhGJfaxzjLaQGekb7MgXGQRiXS9dc7rMMJBe+I/9gkbJDL
vam7twRrJvQ5AiJGCoaQR9TvNzt4yMgjHAzhqPsMnv0b+jlOhQd3iEhr7UciDeDkFl1fF7BbizRx
EFEduSmZE8HLjQITW8TMb1EpAjUl9DUBQcDodRp6/So8jUHZG88MDOvtN3sAgZCucE6hS3xYMTXN
Vc4Q+mL/sYjWwjLPEkoVwEJ3CZHz0/ut9+RZfFOUl0XDhYVZZCJOV57pFyenqhqzG8dI6nsVJqlT
0S0lTBOqHhXU1N5DmnTYBVC4Ikva/l9agqYSs4UVNtc0bJHPJBbcoOm0KJuRURgFa1hrLzOOKiwu
/iYKdmeVXhAwvQT4RXjsM/SFsKQt/FEtEkWkUbjWODsHh7EWJcNOIvHBD+aau4zq6jgQQnHjUiUD
SoOv6YkvuVbxWnbQh6P4k2me+iKx3JbQOJHI7pqaB3ZvNiPLoZ9UKl3byTP21ul+Pkh4DCr5zHlT
XBNbaCo9Ed7yBqWjbGZ3Yanbf69TenWhmtXMcytwNgY5fqZjAZlyX1fgZ2fTjQElY6QF4W258hWI
3Zwipmi6Ylz1qBJ0gF6+/Tgjfs3ehvus9CZMl9TOoRB4F1Fquys3BuN0rHQEoJlajvWmNGfJa0/x
sysskieoWLwymI6ytf7pQB25fDVLd2sTokBXMaZkDWHoOIwgbs7h7NtNMjd9a2CVglNmPetX0HOW
QIiq7Utq4uEtAy8MxpxqVAnWm5x0XhLsKOHlaviFrgnzdbWnXZi5t1vm2eib1L7RsM/zjQdY/mSW
Wh4pDMiqYL+P45udrRe3vq4zAsRRGFVDl7a5+RwUbrZgrnj6gXnQGW7RrIBSv1ifUiaoxLQ1isuT
/c71RycA3stXYQwxxM5ljp/jrdefCseyyJrPINLLd2lycwDuMsX9HHlk+0bGhM7Td0ZeKV+1Ks++
QDRGv2VhFhNvb0UMz8z8lzTd+8/M5OsqawSCsjLKzMRVMDQchZ5AJKR/7C1YwwXfa//W1WYx/KRh
PZI4VayPT5/o7oFubmbTKCfMPD5c3yOZHQxcO6a/LizFjugR2is3akx+9SSKGBNp6AImsUqid5QI
gQQ8fe8Hkl+/Jr06lGxQ4v0+sMLMXCYLpdGCgR8Ernq4CfankU4f/jNmol7puxmu39LQNBoPGKqI
Qe4HkXtYILSSXpmFuoP9CJ8Hc3GSEPD4070X2u9jLZq99zMgVTTPmu5mqpegxs/oL7Wm+zCn7Ytm
PetNaqXuq3gEmQX2FuIa8oo5jb44L1oeM9RZy1XjnVIy6yoqdOcyJj37rtQq7ZMrBqqcqImqbOAI
h7I6cpHjkR1ZZG8CanHqjklNSupWC1BtOaWEIj1VV6YyV/a5Pjnw/Z7xhXpNeGyJcANwg9gXuO21
vkugMktxbzjVYWEUYvPpwffOdFi5z/eH/TwGNfBZH7n7aaGtKHps05F1bsSVGU+fFgFTCHPny9ii
WVP0gzAnGTPeMyhqMIsoH3j2YlVQOCCdBtp+70DpMYXG7pBPSyPan9tRDouFP9pEVHuSiEEce/eq
3FjQwof2avTmoK6Mc/C6JM7ggf8SgXsxJ2kwuoLZ2r6s9Oos1iP9hhxo+CYZ8dGAbgADmhzyPWUX
oO2zib1xAeBoBN+nAGm+Vdbav9Zt6C4DMsXnPnxXb0A3hoL+LitA5njFR8XUgnej2MFAWHt1d6rD
3wMOiplVNzsoedfQ7Si8ANBOF1aMFSUAe71dUwjBJn5gmopzyYwg45NKVpuZy0EASPDpzRV7199b
hnnj9lpEs3Z/BG5BSpjvbs8WW98wr0dbfX278WGDmQYgIa7VHbHEM3dUu42vSJUtmjEJcVQNjkva
1br+gapoYRphOpfrzdp4RdqMIUGzohq9JlEJWhWKFDS9uUoXGwZO3QIFzS9931XejUpXP33m7R+K
Fq4m6lODCY1O3H4zYAqNfuasoMNe7SkwELcnsy9JemBKB0whsI5DVESGI0pgL8xNcoXTtWcxIJl2
2Cl5EtedUPCE3TRNLPtvPw9LkfolhR6PMu8K6HZ2vtX1/bVVeKuLFX3oxgm4OQ0uICj86w55Bhql
qpNMnOhgbs5GbMvpOshHV64FOzowcnt0WY/hq/Y7zBmMAZvT1Q7rPQFPFlxGlHnxKPWoXAEuC8VI
JMgOXpYUPW/NktAUXyT7kGtQ+nhRCC49hW1WQRIpF02gs87e6q4fU3Klow4ahD11pdwKQybY0/tw
tdu4sEAmPgjkCfuXqBc0p+zSM8VaaZ+gO/D/LmI4pwxf8wWz1hqajae/zkP9g6Q0o4BVi+/TV8m6
RiU02O+CpWORH2AeNiS3dHlUVA35ZMRU9uKQCcaYePS1YjgyjG5WyQyHZx7jEYF1RAsypg+0BLmB
rsDSKZVByWqHy1lkVQX0C1711joUXnjphxYzsA6lewMsuziFVJDBQu5s/9lz0nKDnBzUm2ce5pED
C8iV3DKqQ2BatO7DHGD+LeHRXi9XtmJ92Fpq9l4LQfPaJHZfYxeLaxjF8lcbI44uwr2uXuWxjSFj
XvD+rW97Dg3J8a4EKl7o3+ic35onDNAKPjzzlA9cBhsQjm5yxOmZJqjsbVkZgVJ0t0axJOu9XX3E
s4B/j0wiPDwZeH3NKpmGscsOFlyBqZl88w6KDXUh9Di7M91OslvTDVeXCrN/PwL7L6iQYAVOAaqE
bPdqbU9gnmCCRP3U/zcDAdoXmc7z+csaP/GuWKbV+2WGNcqOjJrip3VX/Q0sV7mfV//2l55e6MVP
YblE/Y9T1Jm5Uz9U/TBPrRGSms2LxfLPP3RzTJjNoAuy+vVFXB8mMU5U/eOR7Y5V0mN435aAaykK
J4Ub3tukH23D02/Y7OfTv/PUGzQbdLH48w/wAsi91CYY6tgUvj4RdfOS7GpnE7RxM2cBkNrA3l6z
6eyTf32ysQD3nEYExH52Xp/tUQXij/xGfemD2wWVTKLsLgBIRABUprU2QsBb3t8FAX1kB1QyPM2G
D+gMMAhVWhEYYz4/BT765+urJwQuYC4AAaZpQnsrrv/qKNwlRZwLhQxdbHwfqaqJJP/P6IHeCveU
oQsnM1k1YfnrqycCLuBXaoP48IB5xDU8QVCU5nA2VaZ/zNS/sQgoO3QKpa+eKXCsMdzSovYHyKu+
hqYGoHZzpF9fYUwOgAiL2TbHt7yvBlyVcyIqxU5rMIcnA+4DYvJ/7RUY4zoRRT6o2YOeKKiqOkZG
qOKBRBJXo30GpBHxjUSU/TPqYL6I/HjqZ6SV73J0/j++kWGDXyWf76hUjuqrbxGUMYBF3OrvojIs
38hEl0tuAjh9zTQs6lUgwNpPff880MowtoD6Eji2uzA0rYAkiMhIShR0B9vPJCqaQx49EI7CJgBd
JN3S7FKjhoZ0IECnyepGQ0H3IQqtB1Af+/uyYNuMIKBhxwYpVF/Ntg9pFxRmysjLgkvnDinsrjqw
rbFNKA5vUqs0BycDTEFtwjcJ78AZ4yWaJrMnHlcHCgEl5UKcpMHpAZPKrOS3N+A4oUjDP7xeR/Q1
DKIG0Bk4cH39V+5xz5p9j5NBnEjHCPi/zBZBkbQxQv8EmNhDh8Y4tY0kB7cJIJpJTsuaAgqsWAIR
BnZEgACSDKpLs0UjAsPzDClmyp4AzRmb1Mcp3jXnX7h+93fBIU50AHPjiQ/UEpJadmR3QYf0BHcH
9pLWFvbUAbES/W02zbKtmhzcSaBvU7TdyR0FlB5lLbiXWq+nLws6DjTBNMQrA5UFeDkUaVkgYMbD
pIuwOfbC5e6cCBxknC8sZisLg0uhMjRabcz1rzsGWEb0HizkxzCglz9SoQezYCumDDi8swDtu6xZ
MEwojURMfLSNvZDZcsew7FBdo8uovoZnHejek42TiBDo0xY5svYtH54F1K+lw+7THpaheYmiA0I2
QjA0vESD9lY6KuqrZx1cMfuNFJMKJVV9DU8jWKAgZK2DgycgmhAIB+urZx1cB41BPpWMayMLzbYP
KFqkU0H0fMnZSHtMsAhVD61d9dXTi46Jp0C3ho5nWl+D046w2biyYSPWwRFtBrjNP9oFcA70vQmv
SlyDOxGaAkOapCygF8iU4Q/xro+dCGjx4HYixd5qoAEdBai89EYyf91FwGmmT9nARH5PD913lEB7
4SJQbIa+6bg9nL0h7QJJTll30bBwFOrmx9Yp7qtFY0wDHtvdJiuG9PqGaclaBUMfg7EjS0CnT3N1
vWXikjE1RpXjNjh7QLQg/fnJJINpI2wEJlFfyNP9QyDqrFgDRi61mnB49gBjhlsnZRVFxwUlA2YE
tG0l/V1wx4gAvsMx1zy4XQAmJ19mU8mXCWgOWKCjwuvIAgpTwNQAvjZHZXj5dGG0ZWVBHwM+pNx6
7L7pectYRVB6JNaUtgLVaOAh6UUwbNK7QORE+cg19cf1gk34TIoB4G2rNgcXP3IgRG+plF7QsQ5g
zAWDYnMierJAnY3mUCqy+KT1NTw/EUde1kXQjTE7gA0wWu3Y2wWQg2O6PREXpzHHAzoLJEEeEMz/
6/YD9B5uMme+7cfrWYe6/cCmB0Ozhvj95X0kDR/J1WBZbjOGve9vm2PyiQDjju0Zw9sFg4BBUheQ
S4IdRDTkPR4uUGngJxTdoaqtL3ZpYOGCQTVYchdEgy4UTmSTmpfs11tc8guoAgVasdYwDG0XhF2Q
ziuiEel2NnAEmrfE3N73lLAWYySOuKrthh2SRgQRLB06m/Te4QQyeaMRg55GpN4kKL1FI07z8+HZ
BcsSgFsp74AsEr2XuEhWqxEeZpdt3GW6noZaewRLKt2uTUcWYajjEkY2Z6GXUbTpVSJsMinGND8f
nF4k/W9I5xFozoOngZasH2iEOo8gErhtoD3AEwGPkuyJwFMgWcrBb3PoPVkghiabopJzU9oj8/PW
4SdU6D94mInnh4uXAgnjL7PHsDA/+oUjAuThz1v0h4B4iM7uzi/eVJtlc++mv0X8/1+dzpc6a3jv
h8csYn2f9q+3L/jw1p17Hd/q+Ifn/jKdp3ceZGwC+NM+5vU8Ak3DrJSv82h+vysdy8T5+/4kf/7R
ec573/+ZhR8fwlI/g3ifX1w39UHxdR+4bh+WfuA0gNl4nh1fXXzGBqUgu/JkHvrfkjT2O0/ddLpK
r52ESTpfJPefummak18ZrORd7t8VeWfxGrwku/h0Gc5383R5f+Wm3Ut65bYt+kXy7cUkCYvoa3fb
m34q2bucsuv+ovM9if9FGC278tkySVfdR24bX2RXPmfHff/4hLV467R5HP/g14/kxWLudQSw7c6Q
feCLMPTjxO+eyKbkL710vPDnPS3SNFlJr5zsumLRVOdll339UDc1BW/phVmguAuqoxjUctFUkWWX
vkwKP3uwzQ3iRXbtq7kfd7QHFSjRESO/blqF83hxXKk25k0LtvzSWTa/84psmecdmW4LtdLr+3cQ
zM27CLOmEi6/NLaAWaEdydaa0qL82lnm8+9m09FNbZ/b71g9YbRt53s2RTHppZM47+kQrUF1yq58
vfya9kfYAd8SNSz5pct51261dXL5hXcvzufRJvP8rllnfVFw+R3rv1qm2bKjqQQX329a/Gq59+86
ZozFf4dFv17uXnxO0uC4B7VKgbJSPf7Br1ve6yTNvReTeZpgKbuHs0HaS+96fYPpPOif/QasJrv8
G8/v7niThJVeNgjxSLpRDXxYIrMpvXS6XPVBvHWLgezCb5dMra7Cct4LE5hlJVBQssu/95LF8sVF
9sC2NWh82eU/JMUPBLGtsf2eGzwUxDZVK7v8Dbu/hOSt41LACSnSoPJr77tRZVuIl133R3OPJQPs
22UaYdmO7y20FWVu0doj+8C3PpFNT7zb9KLs0p/m2B1mWHWPZpu1k158meUvHn34Bqcpvb6f3SXM
3Oh4bnqTfZZeu0rACq+OH6/+mladxXt65ccyTf80tj3MPx3JUR77a93kmviNu3A5T//6HwAAAP//
</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D89C2474-7F6E-462C-ABFF-17744B6E9B35}">
          <cx:spPr>
            <a:ln>
              <a:solidFill>
                <a:schemeClr val="bg1"/>
              </a:solidFill>
            </a:ln>
          </cx:spPr>
          <cx:dataId val="0"/>
          <cx:layoutPr>
            <cx:geography cultureLanguage="en-US" cultureRegion="IN" attribution="Powered by Bing">
              <cx:geoCache provider="{E9337A44-BEBE-4D9F-B70C-5C5E7DAFC167}">
                <cx:binary>1H1rb9w40u5fCfL5yMOrKC52XmAldbfvceIkk+SL0LE9ulKkSN1//SnH7cTRdjZ+sT4HaA8wQdJd
3SU+rKqnLqT/eTP+46a629pXo6pq94+b8c/XWduaf/zxh7vJ7tTWHan8xmqn/26PbrT6Q//9d35z
98et3Q55nf5BEGZ/3GRb296Nr//nn/Bp6Z0+1zfbNtf12+7OTu/uXFe17j+8tvelV9tblddx7lqb
37T4z9cXuXO6s/nrV3d1m7fT+8nc/fn6p3e9fvXH8rP+7XtfVaBa292CLA2OqC94gBhG337I61eV
rtPdy54kR0wIKjDB8tsPf/zuy60C+edo9E2f7e2tvXMOHunbn08lf9IfXnjz+tWN7ur2ft1SWMI/
X3+o8/bu9tV1u23v3OtXudPRwxsiff8QH66/PfUfP6/8//xz8Q+wDot/eQLOctF+99K/YRPfVdth
a+8e1+cFsJFHCAXCJ5Q/rL38GRvBj5gf+IziYC82z9FoPzY/JBfYxKuDxOZim9cvCAzjR5T5PuOP
wIifgfHlEcE+ZkiwB2DY46bYGc3v1NmPyu4pFpBcHCYk/6q2X7dq+7gwL2At5EgAJoSQBRqBfxQw
RClB5LsZPbjPBzSeocl+PL4LLhD51/lBGsm/bLmt3Rb864sFF3YEnilAFO8cWPCzndwHFyox5xB/
vv3wx+/eIfMMjX4BzXfJJTbvDhSbfNb1S1oLOyKSEhLgnYtaGA3G+Ojew0mf+9+gwUtofqvQr5DZ
CS6B+XKQwJyBrXQ35fS4Oi/gx8QRJ4IEPt+5q4XRBPyIBAI4GaZ7jeY5Gu2H5ofkApuzzweJTaTr
+u6mzW+69uXgYfiIC445pfxh+cEwnhJmAWGIBmBXZOHMnqnNfmh+El6gE70/SHQu7/rt7Ut6NHlE
uc+AlKGHML+wG4z9I59zGojgIdosPNrv9dkPzaPcApXLjweJSrSt8r+1rfOXREYcEQ58WWK512Qw
lkc+FkRgtksyH831gQY8T6f96DyVXSAU/esgEfqY2zR/aXw4JoGEQsBeyxHBkQ8sjku0e53+jM9z
NNqPzg/JBTYfDxObSFfabm/14/q8ABsIjoBBc44Y2W87iB9xJgLqL0B5jir7QfkhuQAlOszCzMc7
q3T9khSAHSHBCfwHa76I/b5PfOkH9MGQFhTgGZrsh+S74AKRj4cZ+h8rmq/0369gt3Xq64uGGzAZ
BCaBKVvAI44Q9on06a5eBq8/LQT8b9Xaj9X+T1kAF0cHGXvW4N7ylyRtJDjiknPMdrkMAlL21KIC
qBAEgjIS7N6w8HLPUGg/St8FF8CsD7N288bepbp+3M7/fdhh9EjSAIrL1P9eM3uKCyboCKo2GEHs
efzWB7L2e032A/Iot8DjzWHWazZ3GljaS3JocuQzSCuZ3PVploZCjxhjVDC0K6UtDOUZCu3H5bvg
ApjNYTK0i61z25usc3dt6x537gvYCzmCBAaWX+z81AIeAdU0xKEIHSzM5dn67EdnIb7A6OIwMTq5
3WYvSKEZO4KAjwR5zC7/rTDAoDAgqYAU53FHPPiy3yqyH5Sd2AKMk/ggQ/5JVeW1zl/SVtARBiwg
ZdmVnhdtzUAeYQaRhwc/2p5PadpzNPoFMN+fZYnNYUb9k/o2375oV0AeQZFGsuCxIQNR5GnYh1Ya
VDahCgDNtG8/S4P5vUK/QOZRcAnM5WEajR62j67kRYILdJJ9Lhh7WPUFKpIe3deifYx2r/uP371z
Y7/R5heQfJNa4nGYEeXspRubAaQlTBApxAMii3AvYaomQBg6nzsXtoj6v9dnPyaPcgtUzq4P0krO
dZe7F3Zg6EhCVoJ8f1dJXsQWiaEjjQPoe+6aBIsSwLNU2o/NE9EFPOeHaTTv78YXHQbAMK1EAxbg
/RmMhP4NDGmASf3oez4N+79VZz8sO7EFJO8/HaTFXGztVG3r20f//t/HFpj/k9BuBj/1c6QX/pFA
GEYE5I6kQcx5isZzNNkPyA/JBSYXh0mQL/KbLE+3L1l8gbEZyCQllDD39mNgAgDSTAk0bPf6It4/
R6NfYPP9WZbYnBymveQwAeB0+5JkzIfZPwkFS+iIfftZhn52hCVUK2G2ZmExz9HlV7B8f4wlLofJ
jz+02+xxdV7Ah0HkgNoLDMruRjIWM8zfZpkEBH3iLyzld3rsh+NBaoHEh/cHaiHOwVB5bkz+goDA
DAyByeXvCfwiuECGD2NlBHqauzRyAcv9UPkzlNqPzk/CC5AuDpMoX0D78kXzfAadMBhgwhLqxd9+
FhklRoAQg6EA/76H9lPc/70qv4DlUXAJyWHazV93rn31Y3zhYYlewJXBqAUjHCL/jgQvxjIDBJMy
VFCJdiR6QcuerdZ+kBbiC6j++niQLu7y7qvduvIlOQDMAMK00n3IeTCfRcCBVAaS0Ps8Zv9c83M0
2g/QD8kFNperg8TmWndt9iraWg1V5hdEiEL/EkHuQh6TzYWDAzsKJPTKgBo8UOxFBHq+XvtxWsov
0LqODhKty7vh1fFWGZflL3nOCZrNfsChYvM4UrsAC5pn/J7dSbSbH1ww62ertR+rhfgCqsvjg4Xq
9M66u+kxfv/3wYlB4wYij+R0F3wWbk9AHw04HxyH3M0MLLjD/UL/Xqdfg/Qou0To9GARurgb85sX
bHVSdgQuD05rsl1gWlgSRv4RRjCdBp7vcV889Ajusfm9Nr/G5lF2ic3FwWLzWdvycY1ewHYIDNRI
wu6Poe1j3HCWExIiBF5wV29bBKR7fH6n0a/ReZBcYvP5MLHR9v8NZYBBWgpTAN/PDyyot4C2dADH
B3x/Z1tLhJ6t1y9wWsgv0TpMyvAugxPar07cy1at4RCOTwIi+W6QUy5GOu4ZA4ZjHvcH2L79gB98
msU+V6v9SP0svcDp3ckBW1W8LV+2WCpgKs2nEG12A9GLQhDwCGgK3Z9DfKQMP+N0+c0mfq/Vfpx+
ll7gdBkfJE5vsvwF+QIwOgbHb6EOtP/MFIzfwitQb2C7PvfCjn6nzX5cHqQWeLw5TJ79pqxgWO1F
z7FDHAoomM2umL0ciZZwPhQoHEJidxoHbOqpb3uORr/A5fuzLLE5O0hbubqrazdV/fZFT0uBzQQS
DrPtSjtoiY8QRwENgvvRkIfYA7HpKT7P1Wo/Rj9LL3C6+tdB4vRQLPm9l//f3WwDY5+MAp2G0sED
Dgs+dx97CEXQy/MXeepz9dmP0M/SC4SuDzPqvAdLgst77u4et/J/nxBRDrdyQIUU7U7jokUxAUYN
KaPk/lzoQ8K0SFifpdJ+hJ6ILuB5f5jt1L+2UJGr0/ZFT4AAdcOYQiviF+bz7QQInEl4vDlqgc/z
dNoP0FPZBUJ/HaaL+2vScJNX+nLmw6CeICUcNvzF1SrQfoADOhiOw6NdGHr87od6zzMU+gU2j0+y
BOYwqwl/5e5G1y5/2fEdH9IdTv3dyi+SHuh+C5hz43Dk4Hsp6ClBeJZKvwDnx9Ms4Tk5CGpw8x/v
fXtYpYfY89M7/7eX3kmg0ODa4LzUdwSejrlD/w6Gd+FI9ePw24IgLK6j+7Va+1FaiP/0JP+f7rr7
9T143y8LjLftdvXtlsEnV+H951e/PS7cfbgQ3dHfvbg9rN3J7Z+vCYNV/n534f1H7OQeHNZi0RZy
d1vX/vna8/0jKSiFUXlAD4a0ENToBujU//kaaASUhKCFBNcccLiMIgBWXt9XF/58DcUiCscYAe7d
rS3uvikJIjAaSQkkxxJDs1fC/RTfL3e80tUE5y2/r8bu76/qTl3pvG4dXKwIqbJ5eNv9091/Ixya
lNC9JwIqHnCUD16/2b6DqADvxv+nwoWt8VDyuwAnbSdXxDDjVREyfT5/5Lwz5ZZ5lrt13UxuYnFL
Rp6NkacT9DWtLau9SJOxFKcy41MXl9Krm+NBqspdVFwZbwp1OXLzlZdtMeoY1qoqaJQKwfCdGPXU
vauyUVTbIOAmuaGKNv5l6ueNoaHCuQNVmOFWvckwaoc6TituSxPqgSt1jsXUgMqpUng6I4rWxd+e
6zXIPIF0zyIBJf9pjaC5RJiEW1zuEyxYLtgRT9dIYJV3mZ8Fd8mg66I5bhWr2HHFemfF8ezSNh+i
OTdwhUmFkpwk6//89Rg458/ff3/VJYUqPbRI4DiFvH/9CUZzQQPnIz+/LXBJyzxqNeU0C6UkXlOs
7Tikto1t1qYsCz3mzaa+GhidHIkwm/2BnrZ+Vrsy1LqhFl9C/bKB136jJBCrJ0rCzU+wOnBEB3IX
CO0+x7DHnypZozZLitHIG1QQ7n9h1PbeNfFLzr3QUpWS434I+lpFSDFLRChs5UQZVjPCLmppPYoP
xYA67/o3ej3A82OLwyUVcDEVUHpoccBJyACOD/+sGUJNrUWeuY2dCcrcivCxRyTuYBCs03+7uRaB
H2mXmsHJUCVzhv2w5WmL1RlsZDDLNNKlaUd6TthYF+hKJTxN9fHUDA3Xl8mYl3icooSMjnx2TaOa
dGULwupmpapuJm2ENPKdigPLUV6d0xFr6l/JSaSiWZd+0Hv0TVIr3IwXZZr1Esyo6/0cyxAVAN9x
M/siV3HlFcbWcVX1XNpIeCCWhaUaBPyRVjogTehPpfC/EGmz7qT8tppDpkjBI+mNk6dWQ0885R1r
EgTVZU06WG4MFteJS+oqDh/gFaShKDTzjAA3ZAI852HpWoXnsHZW1nnsG1EVXahzqK7ayG9aH74f
jSPALYsU/g+mOsD6zk3Q2GQtmp42JwJ5pU9WJtDwlaocC9qfooEkeRpVo4K5u001NlVRfaC6KyS9
9KdWMnNS+Mgj/Sl3vYUdO+W0nIdQDpOjTZyVnZL9u6EYBa1VWGRtoJPI63Q6IBU2UAzh5Eo20ohh
lTZQk2/e80n2s36P0KRgIRNcIuJf6tYN2n+fG6jbpzHsc/AF68w2GBeRwoGzf0+CNC445f44kC+Y
j1MbXDI1JOZtLWVRklVROw9VoYETIGMbgXsPGrKq9QTYxsNIZjuFyBuN7qMGtjsPoolNyXBeSte6
ObRVMeSntScD60VjniG3Yahqh68+UuWUxQlLTF2HStTKfqqbJvC6MMBwa46NZmXvUWtqI1P/PFC5
AIdQZ5VPuijhHQbkFWMJADTVbQB/PGyNKodY9KUWVemjjZVF3pmwt8hXOLQu1QLUIGVJwqH0evne
tlYH16aWXrVWOU95mKXpcM2nnBfxlA/JJmc9Pc4RnU+UHfvjzqb6nbA+iUbJs0uRtxWKGtbb9wls
6mOWcu1CsL7sa2FN9SlFuY5HiZMqDCrabrDEIhpIzc8Cg77oEsyxHox/7g+5iQXLMkAXeXZdiJGt
Cp13b+aiatEKdm67CiZEK9ixvrrJTHdNMDNnlnnpmepdu+KOjVHnWHrc607GmRyCt8JkTVTmJr/N
XZPEVWbScGJ1HfNENqfBTNR6SurEhrXhDD46mOqIFbVYD/CRJ4E3ZV/tqLsNmbLktpFltSlHXM3h
JAu+zgqkrw3zyRxWKWpc6FGdfhjGOdhWXs1DSTv1fghIvkKkRacMySwPtefRc9byeW1bBxWQQiRv
kcfzNsxaKm+xSlkfCmzwu54UWb42U+2tsFPtO9ez9uTeFcRuGrtT6uxUhlwNQZQImWTBp7wncjqB
WNfdOMIKvNKdaW2U5iqbwh4Ov94FLRcq9hLPnirJNY8Zbou3Y0/LiHOlz7hrcRMlQaa3qHDmfIRh
zjPn4/sdmvDchCzth9PRduMFEmV/EijtneYlzUgcgPe7xcNA63CeA5yFLXCNz4NphrvG88aI5HiG
g/KFJqFMDFCKeXawc7PKVKGHte1iMw/leOp3aZOGCJv8csICHLEyY9QPtKKnUBiozKkdG7smpiNn
vFJjWFD+kQ/TDeqS5JJhMJ/edW2sRIPyMB1VL2I+abpioq0vTcbs58mM/bpApGtTF3ZlOZZlJPKU
m9DrKNv2XaNDSqp6o8eBhgSp9u2I6/Kty6a2jMq2TT802dR8sqNRJGzGbowSbE0RFqAfDXHgJyUY
3pjNERuD4UoSl1VRPffFtlBmDr0UqY9w/rkJjenxW6lZcGKIDaLOouSU5TXbusAfz4sZ2z40mnXw
pUkbJp3XRFPaped+4Ok8rHApt9aDfCMOGtMUIS9cc+UPfrkGR+/7kcxncdxinV0ZrZoVHTL7geja
bPpuxJvC9P7W0uTDUMzFh7lRc7BpDJvColHp3QQLssla0XUrzdF03VrJk9CyZjrDZdqGKOv7E1+W
ZtMIyXGYCic/yLqVX+lo6PvCJvprP/fzXQcbPO6FJhcsKegGQaSIm7FprxXVXsiHuj/3rCu/zEjX
G1rhZIrqbmaX2YQYxLIRPBIq8sCDqF36xwKxJDKuLjYl7+wHNxEK+vfkFKOargufus+VSZorWWf2
GE+VvFbKzmepK5rVKMDlhkWt8suaofbUdmy4ql1i39sgYDe07ME5kGbqL9mkwHgaOrzBtO3ORiuG
k3wYqQ51F9SbxFcszhofWNcAPu9k9mxyniSZfTuTIPsQgN/+3MxB+x4CfnoMxiYuZuy1VxDq83Ul
E36eDxWmUatkFQfzVFPY77Zez6mnr8oyyK7SUZsmkqZCazsUzWfTdiwNEz7P51ay7ixPhjJMPaXf
p3SWCny2GldUlMEx1mMa9WZmb4I+pZuss96tl5DAovOJszmX0aRGuJktFp1RQXBectqLdoVgMqVq
w0qa5HzwTHolO1xdemyqP1at3YJMGro2xx+dAgZTdKK4HGXh/JAbnJ9KbciXzku6IaqyAV1Mveg+
5KTvm01GKsoimWFxxhJtg7VEqpanKgtMrEfH5rBX2RAHclYiLOZW9qGiSX2pPYfw2eQ1AtbaR0Nr
zxvZD9UajxYPJzVr1Bs6Mu+tqGVuIn+0mV5l0th3RZr3amUrPWVnKi91Hnu25tNmShLsbUTv3Pxu
CmrbZZt76oFi2Yxwx1oJq6aHtDwteeDbKsICmEvEVZf0F2XVFS6iHU7fD2LWU6RR5Z/X7ZDgeMBA
Ec9aOHzQfuR5NgcW/Ig1LfeBOKW1lybHfeuLU05GVBfvZzolpA+nsUGyOyXg7NBJwLJ+2jTVVNs4
6x3vrqWXlkU4kLSSNrReklZl5DE5XufUk35IMla91RP25s3g06mIkGgIOh9kMdYRsQ0SF6ICdxrr
qZljXc/5aUHaPILKd3naetPoijfV5PlyprD8NRpVjBFRZV+GkyFcvWlbVgRtPPmFX5Gw7pwGewhm
10QdnohaMdxV2XmZmcIPVW3GOZrbsalDqqb52hddUR7XOeN6lQ58uChzSJ3jYszHY5rCLQ2xH6BM
hM4vLD4pU2vK0HRcTCEZxum935L20uNyFJEqEuZCwUpqo2lK/Y/YePa2l0BNqDUT2WidYLpK+4x0
JAIKl3k6ap3XOX8IRea/mzymBRCzLpjyKgJP2sIbNPJymJEDJ9QE/iozlQl52uBRrkolsMhWhoya
8wvs9X73oQhqlRwXTcC2ad9/mecs/ZBm5ksqDS9CSBPU9TCIYpUEid0gCB4InIRvr/1AzGfVRKpL
S/Nu3WdWRqYxswkFTC+YUCmurm1d+bG1/hR2Qc7Av/atumnTZF4LXVVhk47JhSkhrkR4dEMTzxBs
2JV0Gb0W3Fob532QAPHLYMOEY5oPt1ib8q1pahesnBDpudO1vu4a16arbkz75MSvVSpCT43yROmi
iUndVOuySfh1XSK8km2mz8qEexekHNkZMX4f6dShqJSQFsWEJND77ES3mUdCqhAuratUjGTfuJXB
vr50ZTC0J8YOSSjdgMaoKdMiYr7rTSixSqCioLy6O3E+PNxq0h6+nhO4ACwhrmo2hZf1sQWjHMJ5
Ku0lRHkI/rlfVnFeAL8AFZJ3EHXydSekH3W1yT4WeYq/QGd7XI8llhuNpFoLI4orr0A26pWffUK1
+lAVCDIpSNzWgiTFZz2QVoecav2ZosSedoQmY5jYsQiivOrYaWIIPHSKkjXLxz6CxhJ9U0BactoP
OL8pMyq+lEmKP5WYDuc9rmnMTaNP6JROH7WoSHnv00YT0gI1F36SUOCt4BzvNyG7YaWCRGyq1X3U
Hon7qvvAy1eVn+cQoRSkLCc1r3MdOZuPbdxWs4ZEQAwFjmgFfiT0vbzgF5Vx5GuWZW0Zkgp0CItK
ZEFUwudGte/Dnsgmw0+U3xERQwrfVxa4VpmeKqPbvwxkbVlUGkrRFwi8gw2lFwz9sdeWftyawjvO
G04++AXL1njuyy7MJ8+84XwsvnZ9YCA8QOa51l1C6lAnnJ47HtgzM824Cm0KlOZ8dJ35WpJ2zCPH
LBDbvK/Gm7adwFbAKCFP6wyn7LYfJLwoi75f1UVPT4emSRMIruMMZF7w/g7ORvbJWomsPWMT5G+h
B3Skjauk8fjKa1SRRmju+cfWVdVnYfoxKh11cYW8Bl12g8DXLWR5cp20wOFCvx2yajMAqToF71cP
q7HJsgKonATqaWfn6UuaDdiLuoQ2TTgpxM3Kmr5Ow8YZ2EQRy1RWsLJfp71vGqnKqCiBpNnVfRrb
R8nU5AQ4Na2T+VPturp8QzQeXAxZRVKCS5O+nk1kcZdW08ZDpKjZG7+jSRCWuMnptoJRDK+Oei8Y
i2QNl+eWI7ooM+1rGUG2PTITdnOmXBcJCLh8ijMMcasKuxai/BTX/ZSo8mwKEijpRK6DBMxcVT2U
MWk4urST3dp2psk/pWnJdBoPYCqiB/dNaW3Dfmy0365T4Gr1SZd1nvrbNW7s+Sory1zVK95MuLxO
EPFEvzFekbd1bCfmoeKqgKIi4MA87fKuCLuuHsY+HC08/p3yYCgI1tEV9RRLk438E4cUN7tuRtit
XzzjQ/2grSSUGTyCk9GcQT8KQSbMwY9DJgx2OIvblCVo9DdCeTPYW4OdzD93Zsi8LKyDYZo9yGyT
YvAhRIA7bj92GRQUgvMWCOV4iQqJJhZ1qeuacjPniABaEPIKXXylQVf3KuZV2031Ge3g8eYQflcM
IS7yuaMquaYtN7m/8nWT5fQUdV0z6SSmeQscB3KHtFkbExTgj71WxyWv0guSQdYQJkaCx5xkDiQq
YJu8FWqazDpjPaFNHtXARqqBrdJ6ZHm1MsPAtITaQa2D8xmoX7BKvMpP+rDtE2m6ELNGspWYZso2
llj10QRd9cGbtWtDoqEgHbIObGeF/UzdoroEltVxlNlypX0ns7i3pBZjOJOmfQtFxG5aFa0zpzJP
+yuOeH9Mmy4/1yihUUn87qLA06RWhqr2pO0l2lCoIl8XchzESQMUToS0NhMLx3oo641tEYnaMTBD
HfaoL2/NjJISXCtTSehDHO3ils7TO5d7wwgEwatWwEAhQ0wKw/nG+qxVcaKC8as3J+NkQpwODX4X
lHnJY/jlSPWNhYPqNnRFD6lBPXs9ZCO2wNkK6IR1x13Gy/429cb7igswalJHc5mla6jd9om3Vh38
apsPHWlkHSWIab1iE3LH2GnxueorBgVLkZBUR1BQzDlkqGJylyrwURcTxLv2k5sHmwI4JlFZVGPZ
9ECQMDljDIpblylk3ipkDfDwi9F0bAwHWoqVKP3q1EudDt3c8ciaoL80amoiMnUuDmoum1B4bbaZ
0QTAiDH1QjoGzXFjqqaIOiiYfZ2L3sLeSOTbzkMannM2ax+b8WoCsGMmk0Cuik4Pd15xTwrKwqTn
Hrhh9wWSyyF7Kwpl71kXJfkxMBj/1DLB86/gIum0oT0r3umBJhej8tLb1GJY+WCYx+M2STqojMxz
PoYmR8OHYOTd1WCrDB4BSttNOAilwZsKlYVjyeU7DOVDEctCDycYihZ5PNA0/2ugDHoLvHTsuGZF
ETWD5ddNkup1S2r0ybcOh1KMc5zZar5m1M1TCLdGTZfQZyF5TDrXt5Ch1MaFMu9lf5L6VoObr+fR
hWkyjKCurLJwsJANR6YWE1mT+zvYQvhlIbmL05724Ho9lUAVpjUi6UKaugZIQT25C9qZ7jwluA9i
xFMj1kVbmffDKFq8ntoanlKVvvjCbBakoQIC/qbx7hmvg9tH6hA49ZSHfpnIIazLJs9iCOjFAGWh
friaFVQAwtk3xl+V/VxMMUUqX83NCDIp5+4kHZEycU/N34PL6hVJ3BgNLZ8+C/AW/dnY1tbEVdMH
7xy3bQdfx3kDCUEOVSBF9AWtEnIWZFUpvkovmVRocSLPPC8jX6cqL09Hz7grqlwR4Twg2wZ+v0S9
qp2QU5RzV0C9eWD5FHfDVLiwskGbrLosDyrwv5ZWZwUmE1+3/sA/eklmxkuoXJUUigFaTWFlFP6c
yzqdQmWwvdSJdGglBj5BUiCJhZCZIK5WChfZ+5KPdoggbgKrA34eZ9Q2wf26+W8GOkAZmhKdXAaV
op+ayeI07LvqM3VKf7Kt1iFMpEDtsQWzCWTaw5av7OfUG1AK3Gr0Ig+Yx4XtZhU5qLt8qdPOO7EF
GHVs81K8abtWn7a8URFk5OU51AXEsZeg4CNUjHMB2yD1vxoy09XIkHvX24mclHDRA4mKPhju2RpS
J1zWUOIRzgXHjma1H8/SA+Kkcjluak766h100PLYQnErtrDVWdRQ3q2AvuCzetLZWhUD/pQl0/hJ
Ji0OjetQnM68XKmgSv6GlhiKGWfthwDo/gazBH/VaV9+QiDCQ2+EhSPU+2QVCy7Gxss3pm/B6oJu
q5Vur0yHpiQMWo0w2MF8JVOvBEaDmdpAPLA1pBmOxoHgZ1BF886Hhti/Cih2xMEIiUoDfcY5HDOs
P3pBxa6LjDIVMajqnxhTY67DYqhKSm+mDqr/dlUaqAfZrxCgStXHcENFMolPkNFqZd5Z5jTjb9oi
a8DLOxhebKCN1UBPNAvBqxeqgV5DYah+w6bJyf/L3nn11o1se/6rDOa9BoxFEhgMcMmdFG3Jstrt
F8Ky28w5FMlPP7/SVp+25HNtnPfbaFiQRG2SFdf6h1XrUVnLArFgN8YyphfGlFb5duHH+Tp+jLNF
uV/d2mmKU9741ehEsdMbo9j5s+uonsWrCORnr6rEeJEHZiaN3Tx25kbY6BtrFvWF7I3lYloXUMxQ
wnIeHKdW/mdZ1yOLStcW5VKyjrmp4e6I8+oKlHSVSbLvOidp5oulIIzPD8sKP8qkwcPuuOE6p23z
l9GJ1Rt2EljfS/ZDq9YiTcMtSwqIuzaJTcgNxmAHDZLkyWZ0d7Ptj6Qwmb3Ivn9sfBXP+U5trk/e
hz0+W/LbPG+GqdkNinq55t5o7WnonqZim8015FPabI1U4xCShVubsjKcYjjOPIhArPWbODIxgvKY
JsvsdX9MItksN8xiv+B3qBI8uVyJcSBhvsrXIS5ltBiB782/4TZfU6uwhh6EJtQhxBzSBkOT7T+y
hkBl/mikSf1X1bSa0JgztyXtsd26HxzS09SZ+micjUVYUZrlUHS/eQBKA76mLZFbSPRiCGNgCSGF
Xj9A5q6W5yaZ9604P0DFOGH8VUVQMuJEAy8W/pqR1EToP3QkknXqSVFIknMNMFVpAv/1HZc0E1ba
2+KbFL3mIZPtmQcsfWfkzet+JM4tXCMe0c78S5jw/nyHH6n+1039fF8noDoc5UgsJtrb+7bT2niN
sP1vyQo7Lwm82nL4lDqkZkmo4ICyd3XMAZSwDGlD0ZLfvDbyojevrfsYgjhwXIqeeG/44cSdM2Es
qf1NeKXX2ZGrDOl+QXLAhGy2zCtvMzB+88YuunX6UAyGsaUhAsOSRvl1Q7zuchrCtehw6kTrah+W
a7/pgFFmRr4Wdfw1Drba7Y9N11bxuhdxpReZ1e/1IvPrW/788pQdkYjnKfCmDeDG6z5PvTQu89Xo
vzlSoYc4rKbczOLg9goyap/5MXRcP9HqHcEXc+ZzY6xzH+znrDFa9ZuBYL7RfNAAVKJHTwDNYyM8
8d88TRJsuRu0o3jCUE2OdGI11dKBamlSjricVO5sTpRVIOdtuASWzVO5mZFOH6pW5mDvAiT6Q1Cl
Fck5DHhv3VdzVg9Pv24zPfN+nCfIPFkPDOp9cLARs+Xt0qBiEOluW54WCEgGgTEVBo1lwLhATS+9
TQ7YWoWmq4FZG/0la5PpP20sDuihyqVtIK13bAcRyOuug8kdxnWQzVNdugK1S47OAxJ6Xg3y6Cs7
dlHIkC5z8luVuzXak76tetM9+SIXgKVdii5Fa2TWlL+qs62cr5ylgG35nQDj7RijZgBHpVh4nS16
WL6VOSy2ggWuN/tpiC0J16/ztXKCURizto5Ut3Y8nPCqmd8B+lbNuvOLbRUfVNvGF0MADZ1E1UZ2
cVWlxH9xWAeGjMeIvFCU97IKEsImyw4WditL5KtZXxpbUPKpBWQDIMiv+998rShhpZKkWRxbYaD3
pRKy+2bFYGTW3VzP7WcPGhImuzVg9LuQXIOYMzI3T+sfiCe0iqIEj+N30/Ny0pqx5roXNdqyO0zK
/v2Edt6u4myyyLbcwDTZNFhI3gwLGMGBLKFpP7c9swjmDFTTubHM1F6v7GFaaY4AMG17rIgGVi+c
0l51acSCr+R90m2xOBGh5dtjr6HoWz+TWkq1OHNVBsdicnX3NAOQFni7hrfu2z4vtsetlAW8jlGW
Wt6T0fp0UFMHKT+01x7Nll8tC31nu4RFMamkkYz+rgWbGA6g7rrvClBgpFjd8+0DPxGrCv1myfmI
Bu0GT56JWquoxtatii/LIOuuPQRzb87kXM02Xvd9AR9ellVvESkncbWcEgcZ0p+1X8fOIym9ySDz
/ARF1oz6BjHXr8fG2yWc1veAtwgZHE9i/H8zNIgi68SE+/q8mdVA/rBYhkfSp5q8KS/sqVMsFL++
49vVyNJlbi2IWfR77N1v7zj0xpCqylZ/2iTnDEY1OXr5s9AwMfzk3KF5grwEL4GTmcYhufHOEo1f
P4Y+ru3VqmhzmigRCUXFODjUgRR5vRxtNvQB/E71WDl1Ndrh2Eyu+AuwqWM1Skl1zX0fe032fh78
hBWnTd0m2Sf+aM1NyAF+qgQispLuqox9+WGx+9Jfw0GZcr4ffWFkUeduS3PFIAILz6FSNaMfS1NP
diLf+b6ZU6KLizgvRj3zZ04+e6dPP23X0C56e5mPv35j88265ttsUIQbvDVva6OefP3GhYzTWnWD
93GeagO5H6SGhdxv3vS4dQiynFNqKpgakIVAY7HJ+KwBFCQPelZMOTqjD/Ei9ZC2ugzNzClrSZFY
IrsNCvHQlXNL6L25a8Gsi1Wl1Yfm6lfMTs/smEa/fiXrzcrmEwEhlEMG59KD1IJ5E3R26JW2Jq+t
j/6Y2sytsU30A4zCnvTUfZ7H+E9Wni1OFz3FWSv1ktK3HRuNSE0Ej+bi6h81XUGVoTLIPecEZ6zb
oVthB27jbuGqLLX1K65JJYdDIbzePrR+P9tDtLJf8Lq/ebU3USavFnDCjWUyVTiFg3jvdW+NECxe
OTXrR5uclOYf+46htZVb1nwdDb+AB1jHptsePavW+2MlGpMOWWRVJut+q6Q5JofAFpP6SJTa0xww
Zzajz543VpM6EwFDzFFlq1e3iWXzlFmkBeCJRCTcMBtjg+9Qo5o0BVIZmmIcPeDWyIWjZUqkgZXz
3bl99FKoizT9KtJ+M0d9wgWiK89yfQS6xk+hrqk2R66yEw9z5TWsDufw1kr9ZS4iNLjkO7/Z/K03
25G+pUOdGstgW0Kn9laiauQNIWS7eA/DZDJCoDBGBhR7P+3j5K3TuPtYCdj0UJY26rdTOcc1IQuL
Hq2k+qUc33tyIJmG/3B8FgMm5HwPRc5VwH1M/HGp2aheui3pVE1TLqVfM1eYRbo7kmLRHQHYrxPa
YM2R5xmADjyJCyuwPRYS5vV36lwneBPP8vJ6E2CRMDmq7+eMinBwQDADLwyQLss4HKfCbqNYGXF+
i/LK6dd9l/ay9cPAsoI8Dfu+y7pLo5zsxQ1boh1x1SeVcG7Aaz0b2BGFxFfESsZJxZMjd4VXN+U3
Jy+3/r5qZNV/URBY6p0zmwZopJ/XgduicLOdYToo5YLc9l0aL00oK6Myr22jN4MdEH5gRvkyTn0c
NiC3Wx6m9dwjSUuWYmYyzFuv1jJchJs7+SGwzMn5IMtxdaCuFnNS07ENVGrGxG9xAtCeIqssI28r
1bYhAGYotsAQK7AlHFQuD3PgJZCOlVi2ByUbK3ucnDKBjXBGy4xW8tNmDWUyDsEuyCxVRAl8xIk0
edx1jaG2qzioDeNoKjO1DokY/NTYt0VTOR9Xd04K8TEAilkeFrSx440Yxlrcs2N40ze3l7L/uHlz
UjfIkxozHe6CZSuLY5yhAz9sCJqqJgyKxrbSyINP6/wns4JI/5Za6CSXHUNl7f4KplEpONZSDWYO
zFx3rr8jD3BLeYwryMlbtIKiKI5QbLDD6V+pX9sjrbyYtt87N5vdzAxpVFJDm95hjRmlsa9rp229
iymIs7S8rt2lQLCbz8mo5mvlxkmWHWLknZN7H9dwLxea3Uz8A2NF2sgQ5k3zTeXgZypAYONIUKs0
7gFtL1QyiDQ7qqxit4EOh6NZd3ObTe6nRkwQRBcMDiXiSIG0osSeWqKuIBxX21/ku9LyPL6M5x+K
LCv5HT54h9vB2zjd0zZ1gTVf5rKHYTyZixCeF625W0zeEWWyWZWh68x6X0S9m/E6ie2yqXxZ4hVX
UJS7aeAm71bVqtZ7n8cCrO7gFbaw2otiWgN/fifRymVB2AWBjqq9fnTT4tFL4lhssBflQEuJtWPJ
vmHV7lL3Sthx75XXZtZlZvk+zxXEwh5NrhqS/d8SYdvSj7TOIJfW3kjSNet2BpqF3t/VI8LG+pOV
wDZ1IJ9lAPGS+F0X9eTBtKzlTxk7SARPpT+E5ydkCbsu0DG9kw68fdSmcOvykKdKt5hdjgVfmiEd
xYe68vSS78xj4ntRoMaGAbDB18njGPQV17XnV02RW9J8Xa4xK/aSIeZuZWqSZNYg4vSL2Tqp5f5h
lotu59oJcsA7MYmerhA1kiznL9QiARlHn2VEWpHyzdXrosxP3UnQg87UTY9jXk9ZTXuJdGvQXm2O
udz4uacfOaOnW8QxjCzuYPOr7ikWix5gshe652E5+VkZIF0cd/NscilbrN8pnmHGT8Y7vrxP39t2
94Q1IeVnLtpj+aFwnTiwI0cFAEBh66FzN/YvoyfeBo2+ernQLwcF/twYE6Omj15i3MDdtO7csge3
uLGNrBcfXppanC//u5HP14EUWMWNZyEh8yKzRrXxVGSyzfpjVtsrL91Z28K9Egvmx/hAAp40Qeie
O6rZAGdBSscVLfEFDNoKKGsWaKDku6CaGlpptqqSS6wWjK0H7LfjOQgLY9VBb1K5CJ0jwFajg+54
bsGmZQaxrp3fKbUycrSobWqpzBNgtc7OjXPXnocHCs2S9pEwKHxxvVK//CLXlHGamNB7BBJOKvnh
2qCmSj9uIkM8hI47tXXzngfSNq0TT8lL6k8xsx5qkNzMsxldw5jqRz83qNjUxjdNaTeOtxeGWxf5
BZCst7THRCNaxl5lMHfz9Vlk3w6K/s1mpOlPpkxqhg/Sikq/fD8T7L4bcGnoD7Rm/cWZE58vZW3o
6VBtrn7+epJJqj5OZVIm2aFOMCJ8SDvbTOxTMayeOV7Z57GS5UMweseXJkeD0fM4y1mNzw7QcPO8
zQr2+dlEwWh8JHLL/XnXdmKss8gYkpibu3mKSgGlSgu2WQIYANmc9eheA72FI4P9lZ8V6yRz/1AQ
LC7rpR0M5dKcRqcxqioqA6es5jAeEmBDhOIT16foNvhC0OiWt1U38e+KK0J+dg1lAhV1uJ7K2xnt
BaCA6nPubqYg9o+yjheygHjd9NhHXyI1fm/DeKBE79Ny8vdlxRZb7RdRw1lB7bBVLX+i8s9Zb/Bc
NEVxejHeQAamfX6Y0pJ89+vqDBTdOrV5SnMc7ec50zV+SasPCDPj7dFO/UaNH1GQpkqekO/oV1+C
ZKCJbORyBW9UJGpw93IztJB/hEzjd+bS6lEDXqWH+Bk/9YdC8dfmZOn3HbPM4kvPAOf6LgMKFWFW
buDKlKYs6iAEslhldWNDxnGFRKnBoJ7daQBRO4Msm+mWmDemGguHdZHE3cZnbGfoLSYtBzXsXKcA
L8VFQepbVeROdTSWABPuFTyonk+jozLsSknhjyyVtozh624HqByamVxPN96U2RoqsCa/wLWUl3CE
EE9ryVv+qQjPYnGp4qHvs9vAzjVIiT2E5ccrYlsiTADGWuP9Eueo8A9StW457IAuTOmgjyfB/ewk
tklKzmaoUf1NOBtvhb5NbxuVG+s2Rx1hMvjOLZmPCLNu7czIMKjAt1Sxd1dskxIfeoJpUIUNKY/8
zHrL+BKq3WiB3DH0O2DSECz+pJcapSrRjWgsIKga1X6WwZp25pOzlLK8lbJrVzRjFloM8R15cL7E
kEiBXbrhUIJ/i8gvTa9/BJFUxfhgJF2eJPg5Vjtd7pVHbNN9C+Zs7rAbxRhU8HBgGKqCSFjbUDxu
zmQ5TTixO6CrGU2zIab0PBe97sQor/LAimZ+iDIn9BQevmX38ibnvuxa1N4uan9bW4biZ0/Pi+ko
QGHJqCP615M3Gyp9BdpR2izOn51DrmkIrkDipi+MbdCJak/mrrmNrIxbpnJCtBjfbuNqtnuEbJru
46n0b16G7IuZiBIa/OqMh+vlVCRRv6w9bL1p9Yb/fkq9RDWhMmrQc2fd4sC6UF2tZ3kiNg0HDjjq
+OIQlo0XWG8Y344B/3ALbqmfvHj2wQTnG7l9wJYGYUpnnzO2Oss3T8vBEWncFecFC52v/uTONzUY
LcpOg5BDL3vH2VVJ1TVxiOwbkdJ0ZrJGhd9xvsysRIdxqbNwD28u9WNNzxNONAX7CMLtZ7dOa2lD
5g5FlB6TXrxZRRa66QDbuE/zUhuqzg0CDqwXvcKX2oXlDKbIr1LLLj3/N8DXm4QeLIf1gRGMDgKu
7idYOR3hEMCrrQ9p00ie2kuShdmgGpbZTjh6BpVnzmzOOv3sv86lNY76Awugbw89hzZTn8fK/d/g
rNhIGqEGD6jqvDTmYMC6/WF3Sspm/CptfwM0MZsMjBDcC8iKf6VO63+wWSq/6BDFmPXfY8QolqaJ
ujZ2nHcci6FHfCBTTU9OWU4PN8gVmScvi+Ovn+U1hOAa1Cbjf13Xz7Mp6Gxbr58lnm0L+DZPPmjm
VH7OXFPH42gKPHu/NYTOv2vnn2+IRRLgQPqBBbgYvMEVi7Q3zLIy4vuz0C4p2PEvvGc74cvM/vUL
mhq2+6dj9Rvq8l2uh5HA4oiwt0DmUuZOUo+lvH9ZMRS6eKbSiljddQ+LM/g4cNp46+8mhX59V021
Xs+fbaVi2Bz2o9880euRzhORSuljmGzcKHDzb2mxNTCE8la7uy/Pk0oR1zHHlwntSXfI/DmjCyCk
V2ZmYLM5EFqIVD8IIoVu2qK5I7M/uLhWXLZyLHYr9si243KAydi8zVabfDJSZz6rPS+zv36Jt91I
xzmGbbgwJhSR9t+yrOy73WgtYr5Nh0KvTNtzINQObj3drcKfHI4c/NWc+Xf3cznW2tD/6RqUr8ep
txCNcKrVdPuy7S1Jil7ZaFhZG7yEnFDzn90PyF9XUGRi4DN2floObOwUZj1nOduNtpoSJOve8IqS
eVEPnd4wfn3D1+sP+Cw17RmozELczSCab/BMxKJL1iO+OXm16As3QkHi2Z9lz4T53RT8+VZ0HSIE
6Ttk+t7bpa6KrWqdEpmczqHI7IKOMI6sTgvBn9/qpX7C+/M8O9cB+Nq04MVJOr759v89NBX//1/9
N/+65rlUwj/fcWRP3wzN9/GXV3EWry6GMLy96NUnc/eXp9M1FF5981M5h/+mYMP9X8NUjv/NL19V
c3hVZeTvCjO63oGJ+OCH/v+pnMN/wZA1/1R8/+dPXio5mJxAwXGG7A8UdNBlbIAiz5UcBNgj5fUd
eV7SYEZZsl9KOdica6H/ymdpYTyxvP7v/4VtXFdzsKnygNkaNarNcs/i858UcwCsfLOoBj6pIwf9
+JbB8/y0qFadNwxLIRX4QgsVINE7jlVZh9Q5b4yrpp19CLu888ZtOhYk0JXxB7Zg5ENF3VbDg1U5
49aHLJEANWWPO1flkTdD//kfMomsUsIG53VmTlGrFnwSDqRzhTY5WE+5UEqgdmV7ruYLxMrVMCNp
REY4tjd1ueY1gEXmo8z02/rapVbAZSOq2bjIM7nerE4cP+R215I/y09iaOajamZP455gk27eXucV
6WWVL5MZum5hPaQy2+ooS4nNw6BSaNigNYI9WXGndmW/JYCvpVzuN7TmX4zWQl9MhYz5BiEDGnwr
HdWEl2bKNhLHxCiP9TKXx2WGD9u5QZNdyCrpvNsgGOc8GlYDMF0I9IWyXcfj2BfzFApNfaeVU5za
uFeHfOu9DYVuzQejXo2XqJrj+Z3lxvWfo1rNe0UVhvnYjDl44TDMSZjgT1qiIVm3cCiqfpe73fyJ
NG99jLfGk1GfdO1ysTTEX2ijAQ5h4ozJ+oSWpAOpNMvjYMkep1Ux72XSdmY4mP21Am7VPmls77AF
aRtmhXIvZDx4j0G+LtfWqILhmOWgIYeU5KEMZ4b6Du5pNe46WeytUdTV0R7LOJKNu2C/y0ePYD/P
ReTOuGVDpC59szMmBG6Yf6oTUW+6wzo0+QdLKbVXY95ElHyYk8NqjQYNnbStG5lDqb57cWZ82Yhn
DoXLbDwUcdbvCeHXLxU1T6wDqJx7nJql/WDWfXoFDlx+aqiDEMawyipqRTJCXqSJsbN67x15Z7+b
rDTeY+4DbEPpZjJozMWc90lSdod1xkOUen3wbnE7nKhxP0UTgr3LNIgXL2zsqgBit3H2uulUfjNy
0VwQeFkXY4UNmpIu8WdmAyZb4NXgKa5mMwvXYZyLYzJ21kNcZtOF6ivvgLvGoyZHHQ8fEOR+NZQr
dvPqbztkLMhtmQHZReMhkCc3WuYgSqRvXleydC6L1PX/JOSwjvOQyjh0h800d+5sJeFgVcLeDXH3
gPW8v+18Y3sqxyreASqtj1PWVqd4o3REJIQR5GErkKbOrRjerc1S33YueCwMcZ5noTVnceQiUtiZ
adx8lEk3hkoE9QXeyOSPsdM+aUS95X3htFY0bLh2MZodx4baGL0XOxPIcmHcuWk3RSt4f3BoasdC
OODGZnz1bGmY3LF911dxQIpilH/VZrFedAGKokXHBPOyBmEdj19zI3N24F8qcjG0nTTkGzWO9WVR
6x+ADm5UF0mw7ILZ8vpi19nU2ijhsbu0neR7NeB05LZgDtPa/8+ueC5I9G/rIp5/pbc4SlES1vwr
7PtpV0RAUv/1dcy+TuOPm+n5z152RsoV6b0NTYMFS69LFv1rZ/Rszt1yCRHZ/RwT3xK71svOSL04
HVNZLBhE3WxbPMfLzkhB0wC0nKKz7nOSEJj/ydboPCtJf8g3HDIjKt1rzQR6MgOm9HWk6loAErLJ
5lODdGRnISzcp1sdRO44flpl8eQbMxMIdcu+xgsVFbkcwmVZi0vfLNrIGP0Hf/aLSwG7cLNM5fXs
a9+pkLdW19shLrI69HLm9aoNHdiENjbHyth1Cfxo6nfBoQ1EFgVyCiIvsO7aeDZ2bEUY8hy/2Jsd
ZpvE5J4wmXOUmzX3NDpjlxfDp7kMHiY3axAhNxY+o/xJitbYlVD6eME23Jez11+0c//J9NM22tzZ
xiftij3o1SPa93sI9Ke55/bSbT+VTfa9SUZcXlTFiTjg5M5M2ZatmveBQsbo3XefpJnDS/VezSLB
61EtimIeGOF2s/Au+t6/IHcb9/FA08xBvE/GChY4L75bhVhCKWnKxu+HndHxoagr7NApko+8As1g
+BcVx6zt4p6rZoNnmFtH7FPsnaikrOaUO317aACld7KT/LZw7pQ/jXv9l7mD/y0LsI1tlqxDUKYh
bCkasndHc7tLmvIuoPTuvhy4ZZls7pXrdDy+sq391PFAdiuLnbElH8lvlxCq0t8FTf19rbvm1Nk9
DuF4LXaqWFl8gzL5GpfCpB2CB86AGfd2XbbRYOBM0dLzgzP6ftgYsxX1eTA8YO8trkEHqT4gyu2A
p2k7KZ/WswduqlzvwjfFw/MgybrV361ON+xaj3FgrvZdNfuo0I2AaiDmHFkF/+ApvJszHirJC+fC
Fn1wMHO8QA1W/ksvGC3Wej2KRq4lwrzNBpMFsxmsvTeneSRjiU/IYmARjLXAne4t4/n7EmDM4Chi
PyxV9kTuQ99vfJfH7hIi3Kp3avRxOM0Nf1PRSoPZ+juo5e2GAiZB1A/9p+f+rhJsLXPJsALk2g5J
ypBBw03Xd1hmJumXl4aZfGeSM6ol1/opo9P3GCqNngtsQevHEn1kKH2sdSYPwszzw7ktstuJ5iKG
eVg3el51zBO0S/GlguK4ST1mR+ANnzzs5ZEEmWHCMZh8ZuNzY9Qtk0IJLm2L6gkE1trH+N8vSws4
3YkZtGUxxJdrHZj3WF7ayCLQhRpY58ge2xYM17L2fdEYu6p3aFJj5hmSdLjyB7EcE2lB6XcxWqlx
s/YFhSsQ09hUbMhrOJWGUVbzy0XVxY1vMVHx8lB/Y07LfbEm5d5gnhjlnN3NqXv7PL3sfNtOBvA9
vhLiz4mITwPdTWhUdLeTBsVlkhr1cTHsYo+Jl2lY+E303Lei4vVFXF9LaB+WEIZADUYdwSu0WJ/o
PzDM7dC0fXAcEqfYQ/4FBwLDcoevro2eB4Ae4Uzxu8zZqLCxsowFOKn2zhZsp+duHgFhmAcMowWv
7n7OzfhLm7ni5Ka86ia4Fw43cYJgZPXCMgbWQReYxfcEhS4hNrPHEMzmCno+smozvjT6qb72MhyX
7uIefZU/iSRbQwEkfR0XVrEHy8yiaTPEKXGZpw1B4/XqpcHBkwyyGl3ttcDZGW01yxfONU5bZ3Ew
txoXqHMM0pIiQ2Lhw0w1g5DaMvJGw8ZL7w4hqt7+QiF42Xk1fq4lq4yT0bg2iG7CopiYLG6KrhNe
ERzjybpLOXn1uJn1emxHFpPWmefIJSaJoB0z1IAms8hrm1Pls4JVHg6g57XJChZr/zxpsajPaCXF
A5+dvqeknbHrXefOWvP1KGPhh+6IcbdArBat3dISQ1Gzomgw+6SdUV8v0lluJ6/4ToZL06zMgOe2
loFb7IqKj6QaR3BwagJ4ZxmHneDUkLB0XBBbRKLvLXMjnG268ujH3ffO48fVlO+Z9G1I9Z/l0hFl
doAP+urDyO/ReFP1rPMeq8Zp9oVI3ws13XokL6Gt/ORyzZYkJwMaSnNHJEbxpUI1KLAXIacdai8c
DJqnQ6zsyD1now+wR1ufP1l5s+zMNg/cCILkwU2w7Q++avObFb/tZYZmxw9x22PtxjnvTHvtqQnT
Jhvfo1GXcRJKs0y8Q4/XOI/WgrJPxJX9sN+ctDWB2zpx2cbTF8y1zbchmL86mdFMYWIvxXe/s8VG
SixwXkVMDHXCNNcccGYvQRv2eByjNqfYR5WjodglbEU7VG7xTaCaTRxKu1bDbYGKyyNmdobqBOs9
ik8rxZiidErm8jpOA3tEXFSaMupWPH637iytFfa3jsV9Dcd1mXry4YdQ7AXJ+dHWoQGoN3EN4i+S
dOlp8PYtUlwGkD4Qg9PJy9b12G/p96xgc7Fr/2HqG5thxaxzMkb6r+/7WnFG0OYBklOJgxJpvsHB
z2/iqWB1rDUY2+lkqufFjjloZ8W3WokiXNri+6/v9gZnPN9N8w+Wg6SOKvevo7dNIbQh359O5coA
0ZFAUMRijybJOL/X/0Bjv0kCTOLzH/rkpyTgv8ovT1/+OVHiGRp7/pOXBMAH/oJCAQEDdwaY/afI
qfD9/+OA83MAmI9OlX8Zw39DYy7QmOcS+xsMJwmN8q8EwKYQPjUvKVkMrkxh3P8wAXgzTfgUTTiY
ZAC6EORbn1duthZbgCNOgRBOHmb5up0mpvFvZuPbcapv42EYDribgc1Jz9YfOKTNHAgitlmcYCjM
B6RyOHknw39XKWwX53QVPJZitf9m5r+dgdwL+wFmMjwXoMUai/zxXvQFsozZjk+r2QTvDNnPN9Tl
tC+dzVjet7LKfoeF2+bPr8chrxT3NhD2cqCbPmTix1tienA7mOn4lK09a3HcNeM1aw9YG1he4yLD
UcGjobGMg8GSiPawxPd0lERg9bFzkwkAaXYUcV6NLzXP+lPQLAJEJeiNpxqknfh5CEBpkuCoth7A
T65WhEyjvkQ7UN2VBe6IUvTjR3OU9SWehPaAbyu7jdcxu3USHDg7O6nT49rhxM2SAeXnOFR3FsT/
X9Q53B7TwukfvTa5MaY12yuvrKOJGlqnzbKLG8dhsYvS3J7urGGqvm/21rzbbJV/tIyMkMOIywOb
fo1HupqjqakVQUOMlWLrrKM/G1AeaK/3ZkpRl3K0hyvPHJvbvvVBYXDFfjHKRJxKqav09EKduhWF
UugsQSxxZVrN18Gnqq3cqoWKb1s6hUbHXhv2vnNA0tz/mRUiUMVuSXtvYP9eFfKQPwPXctfhOq3b
/ODVHiULVMw4j4wU6xi+9qp+mnqv/TNHVvdHHhTWfYDxM42UMQTfch+daIiehESvstamoABothz6
2ccwDYOXPhVp6bNX1075jpjVJ9zG7HrtoUW9Winc8eivGy4AMDzq/uj6e/lGxTwny913KDvu0yUz
onjJ1/uUxGg/mEb/J5ro+dAsxnjwZylc0lBZfeurKj2mdfp17fN2l8BJXyWBP1HZYXPTaj/QOGkd
lzfgVNsfeNvEnY2X6trY0D+Ew2IWFC2aDbErsjw2QtFA9MvMvYhRSlN3th729poV10aeTN8SUOyn
wlzzcr8lm6z3YsyCS5pgQMYpv3ZjSdyq+tu6NKhK4oEJ2ovCgO5cxWJcwoJENhiwVXdxWx5F62tZ
SQWMS7yP2soxInSlMvTa8SoXvUOaPSbwgIaff4FyjLnY+2zHk72jUstKwTnZ3ceqtK5lOrx3F6XM
0Pc9h6HN7Fmwi2OIdKgwas5/LZUnDm4vxhtU9NvTSPVkoLnWfWopT/gOfz084zaO9x2az4hyn/do
SrL9/2fvzJbbtrau+yrfCyCFfgOXP0ESJCVRktX7BiXLFvp+o336f0COc2TasU/OdapSqVRsCQQI
bKy91pxjdtb8qHSNcdTnSN/o09weFTHPm8G1hxs6950Xam6/nXLzuhjyB2EEpb6LQTT15kqCzZpe
CjuGBRr0HW5ju4Pdmq0mp9LZgsPXWKdhnqJR0rsp9aastudzZ8imcZ+5KkZTL4Jepq4CBX/xfdoO
6NCYaHXtEHIhynrdTX2b3JqoxUKZrVDCOP1wKyYZbVytFeHaguQD1yxgnriyatVeudIpCn/oZ1s8
joqJLpchtQ7AyBkoBeJMmZxtm7RxbaIClIi00mEOP/SptSh4q7gPj3YN121V4t4ZrkIASI5BE7tu
ozM3UHqYieizrCe9AovHIJPCLdogj3f1+4RJg7WtQZqKz2KE/bOKJBLTQzrhOmxu0pw+LH58t02f
FEyBN26fx36jFizDZS6sXa/K7F4Ek7LIYvRgWg2dbRxgEVM3D3PP1MBSIte3pAHcSA/qc20crR0N
YFXgbJmAL+Szq93qUUnl3dbL/xaBHdxMUze82JSYzqqgbbQFhWbsywyQ7KozoeikXWbuq1YtDnjk
3Y3MO+YmeR0wEIHlVJ7Vpgm0TfRC29J/KpmdxOB7Kld6RauyEUVaRX85CNyPAPRy9rxKcTO3aOtX
VqF0MCn6Ib8eDbP6Qr3onPNBYnr7KJDAPLn5vEZkmEWbBk/KHvile5lZsf2c5RAwkOr2OFxakV8r
QyoAZ7K7LzyMO/yZpcj8FShhds/ecbzKaMihtJ/z8ibMI0xJLX1EjcUjZcOBu/bfKvC/agVrrsU7
/e9bwf8P80jRPrfv+8Bff+ZbGegSFW9BI3eRS+rLtPOvPrBLEK9Gk5UaXuC+tlzzP2WgTfQBikVI
ANRn9ILfTUgNUg80/jZ7mz9bxN9GwH/WSL/i3WM1/74QxG3FPygkhKaha/rBuInxQ2fC0Zl7K3Pg
qVpoJZpC9v6M0+qQhbW1Y2HC5VwOw/QZULE4t1IT5pejacOHsuxQ/7SV8pyJDNqWZbrHGcXZrc2M
hb1pZYOob01xjLK+/TAlfXybtxZE4K6P93loax/LKkBVmojkQK28wVlcf2IFTHaj4jQxZekwgi3q
qvkFgbzixQHNJl6gqX6DmCI9gBYpzgJhZH5nsN+C+nJRWjpt5SyARpHk0UHrW9CXcY5WNldsY60r
oTggigWhG2TjZVk5mV9ljns+tSEtMzAP+vWodC6U5lS90KYYNCe6v37Vl0a91QVDRq3Uw0fNjd2j
pqRX2gjtKdC1W4zC5VqzMZsUNZQ3ipXKeDWmCTVfPlHQaH1BYzRvJKRzzWRtR6KBwXpsAV7HnW9l
avV5YFy7NRpsFXXcMIPtyvSuNhMbL19mJn6Vj8kOSDbiXHOAISgmzZOa3j2UThwAa4mGa1nG84s7
DdMjgCzjGq3ptEMu1BxtIxmvLZuLgxAz3kIv7M5UlOCfcqMb13DaxLbqs94XWspphONIi7rIUNEP
AHtTs/usuMYqbqzJM9zqDEbC3kSLv+lwBSEzL4t1awUXeVrle8VR9nB10jVYE4qTvqn9uu6t1xC8
EQgqGZ9J2xx8tPTBXsc1f4V1eWbQqST0A2BrKBtjTrqzypyS+3CK3SdR23gTEctDGOQlXfVDfesG
Znwxq7Z6wXsOWSdv9PgBq1Z7nnRqdmOWZuVDfNHd1YB1Z2eNmUhWaWYY1/Mk4oswNOftJATESEoW
8QGrvMZMU9bOOm6NfmFrq1duw73CaIAOdjKb2UuHuucYkNiwAyZtnNmSggcEACw1R8SPNbaLYxFW
1jVcmnk3RhPsNKU3zvTBWqScZXiJaLu9TWbDZXbQZvtc6fZVESzcx8JyGJxU+hMtWPuipi+5xz9S
7ZIkg42Vw0HcDmZkXWbVcKZHg8ntWDc7hS5iF4XyOeqAtkBITbWNXgXiGRX1F6se8304VdBhp9za
l3VgboVD63oShX5vmOkLTdoqpAdn6k/CKW7L3pjv27aaIGoV6nUZ2UwUxgjJMYYy3K8LOeEY9Zql
0Uu262cwwMmVoJ8JPIVZ0wuwlMgv+mUMMcfZnROrudfTpd+ofZqfJSFf4mAYKAk6CJ4OuvUbYbQS
hhzblpVMtVuSs/YMM+1DCcinQN7mUdXktC+zJL3GN5p9sIJsZ0+DPNjBXOxh6MB7qboURo9rPNEv
jPcCifIWomC9Fi3VaVCMyQde9uaXGUKfZ6RJ5M0REPCkstJHtOzjHc1z5brS89LjCxXon6MU3DKU
sCulGbdDZtdnNRuAxHPdrSWT3A9aeL3QeTL4s9d9EPSPCkEYOLQM7TpRMQsUdIlaLxvU/lioffNi
yIlPYqrrQR2FD9Rw3PSZ1jHjQQXzKEntqGjhzFmMt3Mq0Q9P4eXclqmvjJK4gWmyhNf0o72wahD4
hsA5mKe1qEnKbhnYuP1dOE/s4rPUBXqFTIJlro2zFWxf9QwhRHUxFQF2C015TPS0cVZhyGA8zlwq
KbumQm8K22Nw8UCZq+4zFRoVEoN6pSdp+SlDu34WlJF7bcF027etNeYruMvyOpZKSkBA4VlIYZ5t
+PN+gurnSoU2L70Kmdaxd0rVc4J8zlaYDuwNWkD33uWtcaRBGT2wlYvP87n/6OLM3PFGnLFvtf2R
xnzMrTQk521iI6OfFPc878zmSiZBfZGoQw1WK85Ap+bVptTacKu5MBlnPao2VlsbD+mQ6ztbcpZN
4JTbaEz0L3BluosB0sezadTLywWz0WOUZ/Ed7r8+W1HWu1sjcUMfTiTcvykcPEULoitNo/7CDmGt
+rAeb9SOS19E1ryeJllt2lF3zpyFJbQeszK6NEQycKOhzXCVpd1cqd3sT6HR+QVg0n3qztVd1hES
QNuXAUgwX6W9YW6qHgANXmB1hl2nFCaA3XFr12V/1PpQP7hamH4EPsXgjD05cyletzGP+Bl0i2pH
jwlzZVo37lNq2/E6Lwb1MQtoTLAyRftA6utJt62ruUuUlwr54qHC3b4Fa9teanGR7S1TwQeAMPw6
mwbnLhycYAv6QL2J+hg2Yi+g0E7gj7cG2pFjM9WfCmBzL+rcsfx3jZwZa45m6EPd0NYz7dmV3ipn
VqHqoAaLJh6Rd5cDzsuVVnRQ5vM0Vq8XIQnv/iQJGedSiKySDqKzVxiuvK7DOtuVEY803VORpmyu
GuiIInDqV1xh6b7PIp1ewaCcx9CVoVPnV31fpDtpdU8gMukjlAupzmFn/imV9hOg6Wc16F5FNj9B
d/hQMADwcBkxqDHqfN8Av9tgg73VmVAfqkiIW+Zu+j0DiOKFHtD40AT8YF/YCrd6PCF5OlQhZ9Ed
qrqte+kjrsLrgxPMgorGnBFX5ibWS2nCvoyj8xFJALi4sXOuallP9mNrB68dYyEH+c7AF8e+Qqd7
Q7fMC0rVxyhVzX4OLusixjdUPlUsoNRebo/lJUi3NbOz/OAoaQPyKtHXFHnpmRZOxaFrYvFkTVb9
URVBmFwFY5SdicjSmlsAiFHgZ3Oasa8Aj4yNEjyAlXx2orFV7qw6GC3aNXihaWABAt/XIjbWhaLS
SWcuvO3t9oFt6LBqRsbRGPLBAobmAzSqYcd8BvNlLrsjf3PcuoyrPJDXh7gxzztXp3GjKqW1SsGv
32O1UHbUInfFzBQwgnVw4A2C20qJQxIUMs0LC206Imuqjw3f5mGWtIyieHhePDaHxrWVVWsqna8V
48SMcSm3YE10+CGN5iyO92mwJfkFs2kZyB0pGqaHmD32Wxqr3hSY1/kcteukVsL9bOIcJgghODS5
Hh+kSlaAlpH4RKDEOQ0QkN5IzT92hp15YBwnP677GNRh626QJqCzirNyMwRmxYgySnmRBRUMdL7m
XYfKjj6XnvvQq9RXswsoo6u0gqSN6M/QPjMDtp2HVu0K0b50pqhT6y6ogctKL66zGNfc29bk31b+
b1r56Ex/uYlbf8meh+fmy/tN3Nef+SbmoSsPK4wONh1zmvKLYudPmauw0Plgt3cWEMpXKeu3Vr5L
wjDaVtrfJmoffFX/aeUzAMCZzxbPtnQsN0wa/sEeDq7R93s4NomLvB2/BoCgZYt5Mg1KE+QNGqa9
3YQf8xFBZVGt7cqghTLSIPBG0eRyW9XTVVbq8xI4gD5CFS6NZLXasikr6F0Zs/YYxB1A0qJIbVA6
6vBllPYCDEQ74QTsSbJQXhWOsljpso+mgl3ZQHKHURL95GSopDyNLlx2LmK8C5BX3CRElJ2D35mP
WWLxBDsdEhBRtwE0QsiqB1tTU6b7zOkxIRF/EjX1irW2ORtrmk12TnKNMlqJP/Dh9JXR2NVezHGw
L+l4fyjc0DywC/yYiFp5jLOcUXJd2CsTx4bPghNuoIjQy6Klewnv1FnnY3vdO+FnS0k5SdAGK2z8
14zt0q3rptF6sgysCwh5fDVMXys2FFhgXajEhYoKCooxqMFaVtt65uhRr1/bxoiJS8gLAB7GqtPR
C2jOLY3BC1iixSoai5uhnrXzkXkutVnRUwMNy7/y83LKz02negxyYJmzJkfaZuFHtDL75ZW/WvYp
6ZR+rK1lT1qWN2OizE8pdtV1ZUTROnWqbtvBRPPimPJLuLejEWwCgSwUc8byEci+svjVBDUYvpiF
emmkirJFp0m/qHWze5LmzHttNJA3LCIe2OEGZFzaW+iY6lWkwq+eqyvQGjOcROUgsRY+lyavEBph
/SqKoWR7RpVtyOoBkz1Yu8CZHdSPsr6E8dg8mqlza7dxSSIMYwutnVhWA6i+s3C1nVvbDnETzl02
Vwp+NGO4A1EdHkzYGAK1wTKhcIPuRVFxbHqiVo1rSTf9mMd1RHyEHo0Oi209b7KouDEUbdwYDeLY
tV4aH9pMIrh0AgYfRmTjErS1VRL38TrKlB62/Vi7flMbVBBhpRHCEk8wOjXLwTbeA+PXtbE7C6lu
AVc0inUn8GyembmtfjQ58XXLXMXL4wS6rsW1LLea04B+MsZJPRsmOs37khIYRXYip1cCjWbFdxoi
F14nVwwXmd5gyAgLVCcZL1aU5VlInZxoN/8u9G8Zl79Z6C3LZWX++26d90zmIKbgGJfNf+SeX3/q
z6Uem8AfsDAI5F1YiEtX7q+lXtPJKlfRSjLMfVvueam8021qEA2XmGVE2W8T3W+OBhItQTaZwlG/
+h3+kW7zBAJnQVizYQmBMEViwKRzsW+8nziyoymruuvGIxo+eIhDgKC9NOAleKkY+msGSNMhGSmE
N6qaSvbEZn+Xmi31d+sW9cO7q/eTiat2ahHj05jkL+LOYXC0DLO//zS006vUjbqe3kWhHcOU3t+q
EyUZCWPPdnzVD2b3JFBgx6smd2Tt4YjEmQBdQZgMR0Xx2ZVSveR3RLDCs0y7Q6bpaP5kW8EXDbjD
uP31J9bpqb6XhyzXb8Hj4OpjLsFE+uRVacakPeA+lkfwJWG4toGw3PUm5diWfTjlaT+NWrKO2Weg
E7OhTU+pavh530waKRul/Eyh3GperFTWmnQf1mqZRwzGRGOlcA3KJLpKO8J6YMa3azTA7n0b1WcA
W6xxE7eKfRE3UZ/7vz6rH78GQXGCTBZ1qsYweTnpd1N2MSkw4aGXHqEUuvdliBqZ7h2b4VWFePeK
Hqp7UwVa9vjrw55Mv6mAF+QcE3Cde5F/LR/r3WEtdQzNqg2LY+HM2hEcRXckExHARxDd//pIJ6Ke
tyPRCYeMC7vXFc7JfVZhh5hrHA1HEvDMZ3hENEcD6Uz6Kq2ijVpDSvAMdUIDCK9lyH930yw3xTtN
EYfnRtEt1BdoMlgdTg4vhBHDqGKsvpTocC076znNls8AI6XdwFQvV5PKV+8PWf3WLi3FF0IZwNsg
C0KqZjQq+sOEwKREkKtiNJXOvNOZpi+V0ldrVZlzoCSkmjU7y7Dn7jfCiFOZwvL50QrpGp49Zg0M
Fb7/olS7swrLCpQLrQvy57gBx7eidy3pMtCgLsLDEMXpp9Bxia+ba8gBcJJjj6aIeJXMRktvikIB
1Trpv8T4zT/3Fhvkw6+/Ygylp1eZQQc3EZMSSmmezhP9ht3QMWwiaVxgxakC11lLN5r9BabkUrh0
HW73Wr3u88nqQPJG9MS0AsdPU/nZ4tFIszr/UBGyO6LwG8KHIcnLPdYUuapwutwRPeasA+zw6BQW
AwgBFJhBgqQtjkOFQ6RevCIhs19kfG8WEr2P8h0RVdkHPQmv2Fgb4yrrRH2U2E/kmxHFXjwpWjzp
rA1mN88rdXCS82zxr2BMMg/R4mmZ3+wtgxoBBuemi+mPLwaYYfHCaIsrZk7Gl6ol3q3Di79MC6Rg
CFh3NNh1/ZaKZwATJRSMNrSlgk9oR7HfxEWtfOwWT05VtVDXyajba7WbfY77yua5X3w88Zulp1/c
PRQp+FS4Dr5m6u5lPRB+Zg5NvdXerEEZ4yEy0AZIQ16/uIfy1sBHVLmXtH+xFsFMkDteNfrgQUxB
MyhF9jjmanSmN251YxkSj5KbKDoyzXx+duyy2dCWRxOOMDfcKtATn+FRDa+kymJ8mt9MUMWbIWpc
vFHG4pKa3gxTzeKdQiyS7wr+Kg7zxVqFqQqbVfJmuRLBwKT3zYhlLp4s482e1aDzDM3FsjUYuLfi
NyNXwp0kt4ZcDF6jIcZzm0yGLMBBXcs8XxFwRX7Y5yiIdH1+agdlXPIYXASxafmiT3kiKdE62XWV
epSpRBdJ3kc9+yTSyoBoz5ixa6Jn5Y0qFGOfTIaxeKmYPZFxpS5C4yh3QDoFAe9D9C5DvQFWGqpe
k0ktuIwY3xPWmE5iYO8xZq48t1tpcEcNAS3NAamvpWxtJUqCSxqEhh16Ne17bjgD1uq2yOLGXcEx
J8ViM6KmZSYN+gfEeoB7zCvbgJFX5HZDQA9bZGhGAqqCLc2pfPac2WLFLHTmOl4eNQqeNyr09qqN
FcAKZRg7r0rXI0Zeq6UuyTN1OudoYTUKDoUhpLASrxjbep52LZ66hvyvMBKwMdp+rnGstUW8nTI7
n3Zq26KRxmySoSKme5L5DWQsxeNr1R+UKp81ynQ7RYqb5qpySeKUgupdFsVDgtY+3xuNK5GJQ134
gPDdIK+QdBLtLBqiFomOiPRI+hgnquKGl7FxABavp9uu4hNsSonhYeNo40zfPJmq4SJ3iCTdKDwq
DWG3Wndo8Npka7Y+Ybfonvk6Y9FSnxRETM9fUCi5DCr4APkaRmBU7zWsWjvg6OyPyYOtjXVcxsF6
7oKUoIGhqVwgYtCiPQPyw0y2QzIrZ2ikzK1WBYQyotUW1UaDfFzuo1gbwk3qmhFeLv4eoiMUK9w+
IY74cYjJ0ZFjrHxsiECYwNXwHOlHtNwxAwGnNxXjdsoAqx7tymXsWADsubC6gldSCIGVH3DJJTK2
EN204gk2XxEdaoTu47YdrDk+Ayopb81Et56tMSBjxsFxYUC3GZlJtvaMCZTMl4SIZQOapgdtfxND
NHvKhoHKIgmT/qa17OETrF9j14shDDYOiHZi7+gTGFsrK2HaFU2vHYnzMszrVlrarSYJbVoN9E8d
hpaTYAii50m8a0ZdZ0TLrk+/jBXh3hdqvdycSVK3vshadEDjhLXEQ/3FdxMNBR+sBMatnfEGc++Z
SnF356ySzdrR3BG/YusG+lXSEFT6QXcQJ+9HMxm6CznKpfhkMHdlpYo9bkqmBMO+LOcZZZOey9lX
U7Gc/PLRB9YnPhdZHUfTKjiLrma2tIrSMp09N+15dKqMDvB1AfCNHLqOqiDkz1hTdVlEl7VmTsRH
GFWk8nWjmekucnwB7YqecU3yGvANYzMBrVkWDR4mjzNiASF3aqmTZZHfs8d2D2AWYjbWJPRwX4Cb
eR4KYpVWY4OIzJCj2p6FlLkJZmbM/zcObwu/LVTtWLth/QTCl9kxPJVYP5RO6HZnMJqJAZkaUZMX
B93Br3Qu65KGOL2kWWpdjV1LUk5NbyF9GDD9tjsS6PJXmFDLGkJfkm02jQLGRyC82y26SvdBUYN8
mw9ViArPZJmbmiH6EJeyPUNMnlhrS290YDWZZYoVwYPufQMLPNxkesFjMiuB4e7NotTqLzkL8oTD
jFtqMywr9iaxyKzakmLVb3jJDPWZ1nQ623o3kz1vWqNXKb3r5GPj9u6tMlGmH2ZXNtpnkoKndpVr
mugJIsX1sxlzbcmXHUAK7Cu+FqY7qWvDXux7eTFOIrtJenSEjmh3Zj72CB8GZFxeqmrtjEaA3f5F
YY/muSJVPABRXeT9WQg8MPIcq82jWyqR9rNKJDjh0SJu+1UatQP+7qF3at4CU32DnEKLH7WSAUm/
mqnAprtKGorLL2OYyjiQ6JGDElTDJ/y8dCsygVNqTytOu6Y9H8x+05GJsYnnxaYd6zIxrkZa+dYx
t6sl+xD3k31halB1vInqpt3geeFbG5wCMUYzi5y1o22zDX2fsVn3GXIif4a7yUc1x1Csp2BicEkD
264fBoCxt0mEf5XHIXbvudfz9qpwsbFuO71yQVblkQ3ytHvSGbI4GkrAXtxZhCMOmLtCaZJem0FO
rQNY6rzcuaM3VWzwbbJxwHcdGzJFOdlUkXFF0Gdm7wGEupzXOCrhRdoo1bDOWxLTGOLmnbzI0HSw
jQQCtm0jh37dMKrqfqpNnvsJKXWMGzwSF29V6b8t8990UgjURKj0i04K8a7N8+fyfR/l689866Oo
WFlNZvdMXNgyYYD9Tx9lgUYgNEJ8DU6EBjkbgW99FO0PFWH80uT4q53+rY9i/8G+gKQOG7GUISBP
/JOeuXm6pSN/AmG6y16Sw9HbXzYj7/auKoM1FYincobJu04wErquM3WPTe+aRXNI1Fwwj0yx6EaJ
j5IA8ey5wQo4bMKcQbCQK6uczIqWJRliqXFRKOyR6X2TRxaqCTFgqAZbv0sTOQZ+6sRWHJ9b4dAz
kZz5v0G3AyHHse5UCzXLDPugy7sxOtf6nBQoQpIdoWCTVVijesZE+cGgA8BaZAwZnjDEir36pBfN
Aru3ZVNNN6C70cZvHDMcxDXTvC5yL+MYmx4xaATJY8NSco8KgazxrGtmZUIvjYwUwm1JVfnvoOm/
UguC+uY++/unhm2HbOIX+X/l6/+x1+vyT993Ir/+/LehEzf8wqQkDe2rgZz2y7ehk/iD9xb9MbJz
vs6d/nqCDIfHxORmdQ26kKQB8Bh/e4KcPwCrENPAM2SRe8Mf/ZOpE+Or900Rhk70Qk08ETQhsbgv
Z/7+CSLuItUopdQdWDDgFq9o+S/HKdgny55nKHZ5rB6QxW5o5D9qKZMVwkXfXbyftB8XV/4PHwGj
F54PzllfaDHffYQSp0zlOKG6K5tJPQbm40QHo+3TTZEjdNaR+8u6IzYzLFZmRixwFfIwk2e7GfQn
E5vyHOEN5WWjUn/HpbOVLjxjQe20YCdMq18h0VhTqRBLXb2YyF7iEhFxEa2U9GOCrXj5z8k00fdP
dy34WjJiVq2ymSx3Z5ZyyclL7XPcssW0mlWSCVbEthvGWk3ZixvF/eSkvM80A9q7s8oNJAu6cRZ2
bG8B7V2bsl3WEezdjnLBQAEfIBaKTZueM/i+ZvLRbUaSinQFtYTtPmmGsmlD8YwuCKN7QjCgDdvW
JhG6hpocRZuuzNb9mHuUxR9g6N8m9UAeWQuNUFYfmZepfkw8CtsHwuuKTzPeFJmkXm0PmW/PfIxB
okg3yJLMCXvzSVhGcKYOL4UZrkO7a88Lthb4/skRtFsONm/j1LgMl5jZf1/J/81wY5Hp8gz+/eqy
5ZUcf35+/0r+82f+XFEc9Q9+hQpADr7E8t79zzvZEX+wyNjMT2gTskgsguNvc2zeySqgKBYUdMI6
Nse/VhQGIpbOCgSwiZ66jrf2n6woPzzNNm9iw0SGzL7aoA74/mkOqedmpyq7nU7Gu8SS7tLBMAnq
Pjc7qLcr4ruLc+TtcbF2I0zK767VTxaTk2Y2u9OFu0GlopLlx+znZC2p63B2+3mU/tDp/UZMuQ2e
WM9QS8b57n84FGgqZuymyaU7OVRjJL2m5Zb0mafGfqZrIJBblGs0nuv/4ay4lEsSElktNIm+v6az
BqqSFQp10jjG9MDmet1ImXpyFL9LhlqayO+a5G8XkMgF1VQNbgrgXt8fioFPl2YWF9CNAyY/k87G
uLNfx95eh0UAN6tkvL7YLDx6+OXXReFvvX/cgz85OIbG5S6my3VynhKZamBUUpJQZ9qLbybaFJpZ
/zO6H6doARIjeAWXNjFHpzTBFm9M29dBhxjKtKGM6kVLITjWot8kVQ526Nf3yclY5+1wC91PRzvC
bfKGcHlXo0K/0o1Ik50fTjYpdGnzRRj6qxOWOYPj/Mwm/fdr4fYPLiM4Mp2aHDujqf0gJAki5G6O
UXaLjhPwELtsviy33Pz6vJYv4/s7haPwviYfUaVYNpZH8d15IYSidqjTzjfinpQcRTnHt3w5aTpM
FTW3fnNOP7uK7492cmswwAxrchw6DIl4lAIcTWGfMxRIUian8MxWTZp++vUJngTaWG/fHDsMUjgY
JnJDnixlU5TazjDw2GmRbV4iRs/uQ7VD3FHO6MLKENVL/UGAw/LqzGw/21J1DpVl7LqwKf2+c/tN
N0J1agZRvYyjoewn23RXeiDrm7khQFZEoael9fybhUn78TGyCJnDx4qgSZAKuPz5u2/GaUMbxSKP
UUyeU7oyFxsS1B+r3ygK0EWAKiDF4HSvDa7eRkfy+VGdxQhrwamOUPQML6xC95L20J9v/b+9M62f
fjTW5+UJJ1jidMaZuCR90bWWDIQi4n4ja80kdaQlbssNMQztHfz1xFMH283WJfLGAwEQzTld8D5F
+YNmpVcL2hwtmfXE0q4MWrLroHBgNOjhRNWlN0fdnpX9DLhhjZ4Tj4VYQkxAgdx39GPvZe8Enktr
12tMRWyJvIkhxTUOtc54kGlD3JaSUTQFlotbg/ApM72jLwIjwZyM1WTM6bZBLwVlRF6Wrph3dQwf
bzJBY4xBFpyrpK0/KE3d+0mB1QW89Ws6GR8kwaeEPIcoW+1IXvKbi+2v79YfHxCIxhQGPPWmS4rE
yc1KuL3VWVR3ftxGRyXtIia46l6Lx9tuDqpN1+XaP34kOSLNPtSWy0bEPTmi24y9486p9Jsg2Gsw
ZYHUvbiFed4YjC5oyj3++gx/fLfDgWS1oamwQH1Ph/5t6PYkEXbST6asAv1mDvuQ4O6Noze/C3z6
8TZ18FjZOlp1ki1/SGkMOxRbAzoBn/QQ66xUam1fDp34zQX86VFM26FMoY3PNfz+OYVLrOQSFrqv
kNLbrGrhKjtGB87Vr6/bqdqEdYyzwcnlUC2SGW6dHCdlDKExYWB6NmrlmqlUsrXHHNlES46NGbTE
rBjc+PAwGDE6D3R5/dJM498tS8vk9/sXBjoc2kjWgoBGoXOy1azr0pyJdmh9gPFiMzBi2zJnkVtz
kLEDsWc29wiB3U2jll+ychAfUpkMfmip/QUBjphKUzDkv740+k8/E5N/FJegGKzTiiM0FYVkb6P1
ycwu9mpjbVy1o6eOh+gYYErxItFVTxmDBg8o+nTZLQHERK3CSnaKknFT9gWqf39MnXE9z8NHlPm6
V8eyuplIRFlVMrZ2FnEUh2LKjhh9fldc/PwE3oAJlPQ8/yeihkBr3HzCJeyb0fQhxDi97QYzvItY
xbyqFsk6wJ7u5cKWvLGa/MDY6tmJxW3b2O6+q4LAGyGMbphuuNflLMpbB6bADN3zYDhAiZgGTIDD
EoV3hczIgCFh/tdfgbZ87T/cFu/O4OTuHGTGBy4nxKdKEh6C2S0O0hqLdaKoaxk3LPIdLbkkUfdG
iVSyrbBS/fojGD+9C4B10M8E2w114vsH0ZlYS9AjtH6iRLICLOZYnyirroTZ0mhz1c9l1o8PghzM
F5QxsutDLyl1BJwkoeMmabe6isW4sRmMEHww5Cuhd5UXcUAf4WvimUmofZkKTWOpFPil0o1Fttna
VtyHykmandZb6rliadluLstn2Gk39sSBQvMNSeu21m+u+Y+lm2OzG0S9DBAeEvTJJUfNTNQEcDe/
TrKHIvBFn2RrZcYdBo7K+E2d+JNl26bkZudJeBy14smOos1SGyCR1vo0cF5dZEW8tdHDmkx0f3Ok
5Ted3EkcaRGFmbRE1NPCHr5GV4nA4k5qwttUM8IHss2WtunEboIYRIYrqq04B4IffwcR+cnb11bh
aIgFXLLAH7+/g2SIATdIVJrFYnpC03Q1inpJDXvNhPzEltde//qWfas9fzhXi0a6RmooVP+Tr9Dt
lXaMY25ZtuHFh86g7pkCYz0VqMIJFfzCLO+2jLNxHU4VxY0JdKxvwwa36fybp+enNxODAN4stK9/
QFDGnewtIoxaf3BKSQKWQLyNGIN0kjL0rCh5/fWZ/+SliQ+bUQSNQgvIzvJx3hW3tpvAZiDx1Z+m
BmodqbjeTNDRb/aIP72+Gp0M7iQur+mcLAlJq4Wlhi7OZ49MEFM/RrhryZm3A3yxA7oaL2R2vCY2
DPV0EMKfxsyFgkM5m2f7d2vkj5tyBHPsCtmUo0C1Tp/XYQJ3AfqeD9ODBkPFxfCsmS+mfgq9MNcU
r2rzwo+E1Fdl2qm/eaxOhWdL/cC6aHOxqdsR1Z7ca/AymGEXauNPmhl9qgSKarCCobxsY81CA2WX
tu2VHb8ArAIMxFVv15m1ZoICYQN6d5R6AzFnF31kQEDTpew0zwqt9vOv74yfLDRQF8ny4NGnzjkN
s40UJ56swq59ewyabWcybDbbGjZEYMW/uSQ/ORTjWlO4iPIQBJ/2fuJEa6ua6bsv5yB/NY1JXM8F
yeEQIdX/4bSoQQkrsZeW2g+rWgX2UVaOWftY4ptrSAf2tpxEcEZQG13EvxqNV19Xj/fQtZ8sYhyJ
tgglIvrC032jPuMzKzuOFGMDWQf4T27AhYNXUVtEcf+fvfNarhtJs/UTYQIuYW63N7SbFEXqBkGJ
IrxNuMTTny93VfeU1H26YuZ6uiPUqmpyGyCR+Zv1f2suKZHXifqb7ePfXkryawhbuNrSM/z1eY5j
s0IhKNo9wgngoMBiqJuX9qYzbfk3b0XT8l9PCCINk4YhLUOHHevXNwtytx7ixWKJuJ2JwbFiAhDa
ujst+ElGVbH2OmlvPGLyYt0642TsyByHebsgqSmZCBc8XKlDjfEYSVW82MzaJ5sOm7xhQ+veY44u
apN3RiSN2xzajwQfWmiuCWZ7DKvwlZy179W0VsJRTNZuQpGrzldACugpf9miHU0y+g2J9ewNNrKq
woWWs8MDcfa2TOwn9ms4gWn66WUUS+JVQwaTnEEnOdGmS/Mu+SKL2lLHAnM5sUedVOLmYzbWqVzo
x+/lkI/yTpRA+27dflDRoydRFe34Z2NC+tHJHKyqG+Z49SCNiW8Dv9LzjsKp8QATbfE04tLMjF1l
1AccWdGJq7izu1WYpC+l9BwXIQEC0yPDhTFQ1AErsZ3KUxVvywaR3k02kk4C7A0b+hFSTiHcp1Go
eVOPCN7OpYFSgLpD2dibphQ6uErBK7/76CpodUb9vF4CsIBPjUBjBHReZuphivzxqUrdrt8qow39
C+asQbyFwRMPR4LYedcGc5gCkYyRVNLtXZa1lFm4r2AH19si0uU/07DpGrVSBF+ypC3Wc1HWzlq6
ycjcCQpGCJjDI3Xe3YBq9mvU2MVrYQTmpcdpbxUB8D8YGr3ktOH9UKhd1crdDND1EvkUUTHa3CKq
T/e2m0+4puT0tYbx5IxqgtEq37McZy8x2ADQs9nZofn6cB1j2tJxAunodv7eY1h9G7qpt3fDpQZx
6y4YOIXxWTKx+N3vEWugmoTl5Y/vS+uB5XE04Z6pSpEWL8xCbD1m/R9EWHZbC3jPAy3oZc0Ir3UO
yiK5RbnJHLyPoFam0cu8OGIvDOsxTRGf0x2MjlHo5us5yweCCoZ7Ck6JjZT+8pgX87Ht3X6VLkrw
R36fU12aJ7c75fNsbxYzb7dzj/dclkQj4w1ABCYn2TDLEzxEgXtBTTVvrSlIdqA0GRxnZmcT2cre
L4Sulygumm+QUM2bKvGBHvSttwGy1X16RgtTp0d3HVCw3jNdJY5dgfDEh6t2xMjRPkqFbRRFihPT
QDt8qyzY/Oq1RLf1WqXRwRfuUzqoV7RztBLNkELdEL2WsJM6nsAyOI6Dz6ys0aINFMYzKoLoJCMn
3WDpGGzNzDW4D+2ycrNw2STkDRfMI8eHNu6CixxoM06OvOlV5DNTref/jeqnbKfmEDh9esBkDGls
GYyfruwHNKywkiCejmm/KKTNbcWECI1Es0OUV6dhD3QPM8eVzeL5WjKJOG98bGFyDlM2Cfhf0xuD
bfkd/sUp5REGf4PcOgKrUwgl+5qZsCU485d6O/NAbKM/6GrBH6w1YFSavKbsCGO2zYIW+82wnB1Y
MWSqBsKyZu9rjtvsw88/OHlhD5sy6PBZUzX97RvD8ACo5n7QxatCjcI4UZ41JUXaFl1gx5WCC1EV
myUox+eEqv6DXWSYDJRVnh6nDK8HgSD3zprsYAfKfFpWQB7mU5JK87tnRsST1Hebrb+YxbnhkP3R
YwLvQYuNGRSYROownCi9J3fMo8+Q4j44vgpO4OoKI19UMH+hz1R+dk0H1EKV0vqGQhKy29CIe/Bi
zRuSzWmDQlHteyKW5wAIw9soeR1lFMgLe7s9LdpmPZ0r98h4gfxKFU5PGcpk0Zp2VkLihO0rfrrt
j7Zx810+G+2r39rpIUPdURxh2uS7FFnWV4QayMZ9ODwbLxJlvxkYiS9WhW0INGpgmWPPE+uMgOuI
UhEwAyXkLVlp2O1y8qbyUDaMLOCGGI8vbTRpbaxgXnEVxhpYWpsukOSS1iBIkqTQa9CYTiBbkie0
MsWq9tHd7TDBaowXFJV8RV+P/pxje+Gjevn4MtrzMN1ijRvfpwEcFXB7y20NEvzGTVxeFdrY3jVT
72nsbbGsiETak9ckyT1CteYbpTt7S+FM3Mcdj+q2qstltwxzvsN82i33jCDF90XRjDi6CkAoPEQt
DxV3lyJ8e8pR5dz78LS/d2PcPbpLZz3LlOudZjk8E1SF+wCP0wMEOnU2WJqPjeia70JnmOvKWxrA
bW2WQh4W6QHABS9rMDljdW57amC/3yyjbL73qulex4Truvh++6O2YgZWlyHhsqIGjE4x1Qh08L38
CDGqvHeX1pggtYTx/YwCqCHexZ/jA3Gxy6BlY0+OS0d9siJ1Y3EsN5sJL9O1AR2/ZUgwwSEmGIYI
OHNtWs+NpWAIijr60ngJ1DYx1N+8GJA62J8lQQawRNYKTqH8EANA5hgXXBiRZrSJUXKf9Wz7AROf
+UtgZOyLcZQeHM1+b0wjvh8YyFyQG2GSDNQxoGPhtMWxy7U0uAexyEBUDmw8KXt+AMCzBohMRb/J
lgZRw8JzThmrkl8hlajPwB/lhx+7Yh1FqjhaXa9X+YBdBT0XWzylZTK+II8YcASu+ZCFMPNL0HfN
u5Ml3pMRLgBlmmpK7vHkrPBwQZD1WrTL/BB4cngxoftdUn27bdAeNwLy9qV1R94oN9Qu9H0tQzbg
cLiSqxZkiXowY0N9mkudAlRByssgcRBd0B67x9ZMAIU7E69YL/mFkH3+Epp0ZJYJjfUJ4qZMtkaZ
qE8fqF21jgbMQlbUW2S3ggQB4dAzaoToYB5L6FSGF13chJRr1QyyVcdyHL2E785KWoy2Y+v1XFYa
e1ZyD8CtttaltdQPhpNRxB1Vwb02MRUfj55TB9U6lP1nzbw1U2lmma3bcmo/YXFZL26MNnKcpPUT
ZwEGY3j02kd2i+WztrOmW0O/gz7YZWL4iTZzEdwzRrKNpuGyeJzkcm9OudWtNE/1ebEL4xL2JruZ
70FVbIL2EWdxCv+t3dz1o2reZqgrj1YfxPc4v6X7PoQ6A0GZmQeZaG1nwPNdYUTztWUc2XzsjECy
x9e5xg4hX/8kovZvyYmjXTNEHZsYwAfqpr2DMXvkBN8WGfR3UdnE+xFjzYPrldwajs0bp3NzOIB+
nD54rmx2DILJL10zIrcG7NzHNf9KNk2zicbG+S7CWOzcBvF44yKKt52Z2ejR8fYW12tFR9Pd5Oiz
mhXTJepild38QBCC7y/uRC92EbswcOonBHO38E4A1ptmSi7TdZuJ2RbMHYOTOSTYjZdNx9vm3r05
IQ5n8IF9w1lor5upcTvjRXFfKRE9eZFdH8M5HWI23XKBfEKzsYUKcBRpfxqVKjYpz+atGU/dDfyt
Cqg9SiFCfULAkPYfJdT3UDB3kPvVfMnhM32M+OO0qWmxpTEmuTiy3VaeBYW+d8/znLlfibdNdDlz
/T2cdJ+pxtSIyvKxjWqfbllCQDpmtfoazFN8Matk2uGofPDqot2EE/SNVYrzQzAt79T/yre8ZHac
M4eLBDI2ZqMnw1n7SrnJOstzecwN01mNkcEMZ+kCaUcEf04sTUHE0OYBJw/MfrNMPg2t4bHVhfFl
wAQPq8/IfxjQSq8oTKMjwlDnnfkH74UJmOKQpv7LjARzT7k0IQ4klFuVek67TqfkNg0o3NSWfYyg
AnxPzGjajYFh7oH4AERMIYlOIw+jbBIcfXJKhbFS3pngwv2auWKPv32943FiA64zstPYYyA8xHTn
c8wH++vcuNZdWIYLqoXSfW4gB61nYtidYO86l5EsXizh+49q5C6JkcHanU9cuOr6jvFPAGE/F1pN
9rrBavyuzVgG4HXiFI5BBXKuacDBuWUm1zNodSZ2GDdaGNMffI+AHl7vO45UmBsgn+vhaoGUdA1Y
AZDbFtP+2jOds+NR3KGixlqBHhsBmT/cla6IvqBPJ8xwR7gnvolzS9Cnl8Dslk1eOsFZKjgBkZls
E1Hkq9zpxH3ZCOw8kym0aFoUy1GpWgOTDY6dEqwMDxxE4SaeM6ZynASzlYzRqRUGyaSlBVhcOPn1
NN6GUZ+9lrbr7YVFAZ7SGkyZdmkoaQypMT+EkdPeKIrZ2upixJ4djijgPvhqFwHXtcv8+RCN/XrE
tPkWcWt9lhUKOOnWYFVp8GBWInt0sZlaeTI7WLMRvob0TMlz3ru60vNLYlm3+G7p4coEVtHYW69M
jHTH2va/W4v3M+rq9hsRa/GtkMwEZijkvuBfbuyccYi3vT+Uj8ojYilgKtP0DvtlHc9MuxEOzQeG
VMb0ZDj15G5G35T+wc8tpmAw2a3vjSnW40LKr+8p3wAutYMM+POA7fPCGhUZRtBZ9Wi3QfkINCgv
VqliA82Sqf8opA3jWWbJRxuZC54bBi/YogI4iS6rn+DJB9NrR8TDfUtJclDbF5wShucciybgRAnx
hOa0pHa2FBaDCvgBOMc6Su1n4mMy07xM3FOcz/KjzBlcloOkiCAVHOfc1RRWufTRN1NmFlBjLfOv
XQZjZDtH32CEkYS7UWqE62aJ5AcAV3DdNoplCA65qJ6KdmZjkMk81Ts/7sd654YTFQ00zCyPBP9q
cDgVo3EJhFym+OI6+iYswe+EzVx0Gx/ysti4lckyqhzV55tR8ikZ90AutalQafkkMTNvmqVuJc/p
InryRrMaLVDNzQRSleCVV14MyFdHF3vzYJO4uBjvDaVDgJ4OKbPocxneZInp4urdATpcFxHGfwx4
ctSti3mIvo3dmKDTHFLm9ZjRArE6DLzr0DoMfE/g2L/9cTHFaMTDyqE9icGG1NbrvrXA3CKfqPdO
KOK10zJiuqYWxKVnBLF6EujHqn2RZpR7UBakJJj5jDmeRRXo3m7FbO16sYiz6vr6SUwoKriF9FsB
VrcaGesL6iFdY+bZWaJiGPclfOzkFieS8XP0qI2uBptB3FvPsJLnXI02vEgG57CNw6PbD1t8d5rA
fGYGRCokpi4zh+7Alz7Yo8lnJCrnU6dVxM3z1FwZ9P8wMV5zT3h2qf0nakNdhqs4Gj0/v1S2/EjJ
XjBgnoiIlRzlz5SZzGIfDh2zWkMIGIMJqhQTv8Lk+VlN3M7lUFH/O00MvwOKrHsiOpG4TXYE0E4R
paO3AhayTUXHo+6ScHMIc36ty8HUFoU4R5Vre2FM/z4ZHROAACFkAcGwx8zDTr5YGdaMbVGbJ3rS
3WEqB6yD4mDGfCJPX5Ylmb5MNo4U13rn/42F/M1YCC0Llz7xP0vD/+KK8PVdJimRW139VYb656/9
YzTEQtlOh4R0FJW61oH8U9huoSj1EZMjxLQp9/5jKoR5EeSZKM51QwXBGB/hT027K/4LaK3lIE4F
lovbwv+IrvFrRdlFZMBAdqg5TmjfbKZTfi3yLvXSDoYcPMyn4Kqv4fUNj13B9Mdqnlr57S8X5t/U
zH/tOV7fDLUtGn40cCjEfu+NxAJvIz/p3cfEIMSu3Np+Vv0YvuRp33krzyYgjxGQvocjfd7/xVtj
UaIbEOipfu+EpUZuzT1NqsfrGVLh8x5uCdiYkfMHz3rG4JwDTpqdPi8ivXP957f/te+nvzkie2TG
GlbFjfv97W0njaswK5xHmE15CtRyZOLR7IelOZGG8XYzc9N/05b7TZL355uyVOg20i6gJfbrva0A
rQ5xE9qPTKjZz5VD9mKXHtNoPkLFl6YX1ClSvbkN1kCClPRD/+E1eKwWhsd1aIH47Rs/pl4rDV1b
W5bFfaf5xeBmJEbTOo9NxJGBny7T1LKxShxAi8px/qYB/2un5Y+v4SHPRqKMjtv5XQoTTFSpZuae
H+GHslY0y3wugNDvAqj/z9f4ac7/tkH2axvxz3cNeTyg2PDGv7daPODq2Sw6+KbWaD1XnJ/UfKvk
08xIPBUH4UW4jXWHCItSo0qGdP+fV8y/PpjY+AZacWuGrJvfn5UxDLVgdLbg22Bhm+oHRoVk1fHY
Wn/jev+b5un6XR08dUCN0NHy/0XHHCm/r0xzsB5dYoKL0SRMzY+phRqA2Wb5Meeu+86cpX46dRjQ
+Hom2iCMfcjyxPib2/3vvjiKTHZLXBqdf1m1tmvUYQs98HHoWx4S14+KGsfa0tQEiDz8Xzwkvh7K
u/7XZ7Ln14eEcRdSWGe0HzvZE4aphDDWjef6PPhmfS47SibOKGHkM8MPXrYA+1KO4RxDbbUodVnZ
Up8Nb5wvcMNnWhf0h2/6HBti7EnmhyQZaTdUKtMhRFDN0ylMzKHY/ee1cu3W/rfA4XoDfeJDaHgc
FXTrflOLZUUcDYEKrccIXUW7W/yuO1zXzdyXzVvXkRwWwcSWq7iAZYAHQJwC3yU0hqDXqJKIPgVx
XuyXaSFUtSJqakFnzpf//Dn/zS6I8Ap9AIp5HwHWbx/TmO1h9CLXeiQq5oJcL7PVdM2bZUbWc1t0
f7ey9Qn6F5ULY2SoLV3AxAwECDOwfn/Hso/tzMyVfJwapz6LvhTvUTjrP5yMnJzewEPneBJr4TRi
HBkDUPpo06RCuh05gbpTqf7DqUdWuskOgH8dNSNqmTeuXhPXSyQ5NdDfpwxtyNGvzwqaDmX+lOq3
zxda1FCf//Nl5Bv8/rX4JtxnZkLhYWmZwa+Ldgny0G/pFD7WrJJ12KgF62jfyO5bp1D9oRqTcSI3
xLV5YwujgG04llGyC5MYD5uC1wYJOje48GUMfpiavjJqvPEhodxorSuYqtpQUETLBsZoCMYUidwX
8qEYzQrdo241xSoRa6qrIJ9QufBkZHIathwBtA3zrKAfg8f341D1CY6JZXZjl0F9N2aR326CusMP
mq6g8QoTIb+3alX8MHNJA5c4gLquWsgN1TwmH4qRU+/Uq6TapKAM6pMZitJZtU7WPFDIrEuMhemx
avCtuRFwrlrm0H2jeRmqIkOyHfn+Uxi2iUkqz2DaqrPHFji4iDs8v2FiUTfs7eB7axRdsK5K2ecH
4m6UIe0Aevlotyo1jhGDAzd2TDl3RRnupGWwT2oakZv5eJl0GFeQ+6ygPVZi3Uo7T8jPYb7ACS+L
DrgBAp9NkE3hS5wMHLuYRZ59NfDIebUKt22ZMPlPaBBufatnLh0TJfEuaSGm6ytkihCQjXhsOAUk
+XRM6UiSdkZOZawDCWpjBb6r8G8C2oUDJ7OVoEzHEXEw/eaEr3mmbqmttjfGjD5qF6u6JI2CyBoc
3ThN7sY87H8E8C+hbNuJucflqNuEThnfdbbb7TpoxHVbN2+TaS6vlgzSkz2i39QimO+KJtlapBpa
EdrRzqYP961EgffK3ItYtbQ6Plgo888YDizZFECpjTlwe9YJeok9CbfYlJaPJ2IZlybDgKDLwRwq
g1Fd5FEfbmt661mkcfNsYBSdn0eam7l7qqoiLJ/9EWYwWPmkULW/AQtEBWfVKzRBHhUNAQ+D/7Xs
iYRxnbspGSOVCIMC+4Z2X9i8GsnoOXzcPKuYpqfRFOwMUwc/i5gvdY7JD0X1sT6bMfPU7PYGFK5g
0rSQYmrUqoyj4stsSO6YinoOBaVItkeffsYK66Z0nypWJR0GBj9op7e8Rmj5zVuIboCmvqW1dmlW
49JkQhWdQnJW7bHLrc9HtuzUjR8HP1j69cIgxHskpglwo0m82hdUQrJyEu8z+s+XySZHlUviApn3
2HiwCr3x3TLclh2IBXTSCfCRstQu8MAa+XBkHPiy+HH0MniMlOWqrM95RSuvNYX+oboIb/p+ZH9m
O4sics4Q+bNl6UZITP4v0RkQ+Nimyb/AWBTVAl0U972zOamB/zr8REfn8m6oWrYYBpeCm7ilKBFS
VL0w6MChnhrsqNc9khguuIkEh6ifgfeP6kB+tKG+lGGHfZqUA3+9ftpyGKizOK07P9SEnTYV1VQ9
tNdYJC/QqNxXZd4d4hiQybBwR0Yq4mdlT9bzCCl2a9vgQ4aUdMPRHVW6hhzP/UxbQenoUdlce6tU
fCkeSd4pT2jqpDWLIdN/A4cHyCTGnOBo5qN4DwpO0VCHR03BaXtlj2QUHp31nEp1uQYKS97C9sAt
yXu3Z+L7TBbc2pYPA0A9Q7dQ+FwLZJJYFRjmHZ0ZY+3VkXlHlxNQBMuIe3ft/1Z1y8Ej6+4gIz6R
iXqyXdc1gi2BN/VbRPktxQvTxnogQvH57slFVzHwlwJoLTs++cjv0KCoJzgUrdFRYrgGOIhcQvQW
GcWya/Lj6NBHZaEm4QgmNdauQZdw5Tfe4EKSV8FNUgr3PfEdwDscO3zAxoZ6hadmNWVb0DHR98JI
ePPq+ghZkQCMM86dDoM4efpNNz0G7iQ/gMVxj/BCIbjjH8PY4gCuXMHeVutUJU9oMliKdg3bgAMk
1p9g7Tn+ka9Tnx2qgpdUDQoAQVLwaccBK7lp4sTt9fIUVWHdmXHGyQTxiVfORsJVFyrScNtgJZkc
SjhfRGkenmIr+ongXQL+c2NHggXcuznXrLeC8AXQlP+c5QHaxb410z3T5qyRIinEe1JOXNMZnCkp
gN4EcNuYL9SduSpFnoY3nhLOsQ15whpPv305AfXJ9FMPDwtDNquuzxQKuwPhfnugMcRdTW3AvQUH
OddhIgSFrhK9GAhLYALBwumCnucV/k+5tdPFoGYveOK7TvJJrivRnRHcnaeULUDguIJepCvYfFxG
wuRDOEcQfoJa36Csddma7DpqD2VnhS/IKWYcv0lH8VL1eoIiOmnEQPYUl0/KzATdysx6tg0s6tZh
RhrizoH1PDkapuXYysKSBKE0New0bN68uNFQH2uiHq6/IScRMbL02IE6hnr314R3mYwGVpPDIxqT
oqZs3ThhkdI+U420nmsmXJxtr6O0BSITpht6dV6PTbXARkJHBoUM2RLffRFNeFPZAUqDwS43HR3I
y/Wq0Tubw002WcWy6fTHSTy+RZ7Sf2kG+FrrKonDG1jFPFaLQhvmOwtgKGxtMeSVMdtRmvNwMUvL
7pjIDk9dqHAznjd5NF/AAnsOXXwfEnWK4e1WhEMhLjPkfrrskws4yehM8e7Oemfhp4E9zXRpiwL/
obytjXrL0OBUnMrR47cL7M/bJ8u0J5ZIlHOhF72uUqz72PtmOzP2dWyxyROKxDolhwe3YEXOmrhe
gD/2Ip24j3TX364baxf7nDjXtRvFM8fa3DfdYcYs9nvHMfR4XZ+ujT9DRiFgP1bwZW6xRWeJBObQ
HXAbHk9JrDDR+GNBlFMZfDY+9dk12Cg8WVBXoTBpgEFBLni+rgpvznkocjuy7jxK73tL01Kzayk1
l0jJ1l6FVdmqFxU7kVoYGUEBQhGiE1g0rlL9hYypZPXhv1OsO8B9iJgJhOhMMs59R2e1O7DkrGeR
YC25gSrMk+VHLScM0msHs2sWDf7Z7PZOat0zT7Q8kqmzqE1Ddw76iU37ugO6eQ+MrY58LjYldH18
QwGIV44/8djoAwghTOwgP2vABshVHXdjtKM1Shu4GvSnzYaex8xpNVAsbtR8QUPfeSv6Ghh/4E38
EouYm4/Ijtk7SrO9scncbrZWHbHQ8jRaQTofGJSAoMW4EeisK4Grw0MmJmnseYc4rVntphUt3TNu
DwQhMSCnF3NCYFI1s/6+fkjzcbD9J/oQ5T3Tyj8SIzKYLMvkQRStZkbx7IATyz5jR9ZMXbQMF3ik
1Gt8nniAZ45HWlycSFpgte4peYZEKMrDEAIuEmIObmgtpmXeG0OG5KliFGSF4RFzukAWjmmDhbPj
SgtUbC3KI5n9jC9MU6l10TTVbVQ79WeIX0i+8+yZzZAgk+aatPtgiyapN0+t3vxPGQJxaGMJ1kL4
n6CStwvcOjQD77miyjYwPxpNxlOc2dwe7Mj5sw0tLpIjEExQAQS67kxsOBC3EKmMxDilDunaJKCj
TI+SwfDWWA8gVc/XRDkv2GUnJ9SMMxBX0crs+HgR2O6X3K6JD9xo4pPO18MkSti3F5HW+c+aGJPT
JWzCLcZWztEy6KlHQcQKuiaGsRlXzYlaf8OW17On1d6MFJl6Wnfwsfm4ScG5H6cmBCM8i/DFoufw
YS84N3sYPuJjpHF2lWdzfnbaJ3UoY3arxaPbNfLOMNTZIlH4674YB+ZWtXQD7ELHm5olelNCFy03
UUP5aprdBpY6Pe26Z9/rWh6hvmDxpJGRn/Co2KGr4XMDPuUEIrdLDrZI0p/uSI/vLJqBJ+7KsgPJ
Ft4g/9QRRkuNRLfmyrwK3KOP5Mw/krDN/UGS36wQ8nRadTrs6FrYAblKL97NfEGhElj1mW/MrkSd
h0viZwbHRhTZZBKlx8HijcpD/WZ6mwXl3rGhcXTXLbHeDq4hswDW7sX2jNitKk3AJyXqRU/1NlaQ
Q/KcIEP+MicYUSauSr80A9PHkieE3ZlsZ9lxIDKf6HulidO62xgPHY3Iea3HqYKt0znzwY6F8WNo
HPGRhQNcRKLKTwwVJeH2VMQr4ir7bDUoLS2Csn1BceVVD5cDEI0isP5tW2XtFmFeexLOnN6lPiZU
cealX8umj5/omo3zegD9tsFO19yrQKi70GmiLwlu8z9QvfFKOMmkkkgZ5eoDDXYy1gLZhLXGwR6n
AOBv3tu1rPB/HZ6/6fBYpCoUUP7/HZ79z7qLf8UW/fk7/00Z0U4UIWPkuoUCA+yf7Z1A/BcFXMSn
Pl0HTaTg//oHZYRi1Z89HYyuGWl1oYkwhM7Mp/0/gorABftr1UtQdqF4wYvR1HFdMipdFfvL2E9o
11Ap66A4OEH8NuXJvOolnWbGwF4rw3vqcKKptLI3KK1XRCvWbvDVTiL+7bUKGN2WfXRw8DtKrRGu
rEkcQ60bhjjUbHytJaZp032qCM5FrZXGJG2M5Gn1MUOD5sW4KpK1NtkpOEmaIE13kVHN2yH2L3hv
BA/TkmLo0JfnakonXm3QosC23UrDxrZJ66GRLa/bsbxX0harRmumM8TTnVZRC1KgTe1P/tpS0/Bs
pyFML627TrQC20WKPWlNtuzjr55bpsSv6LV9rdzutYY702puU+u6LU8ipzW89gGx1tZF/D0gAh+0
GlxpXXiJQByH0Ww1Mt2w6bR6PNU68lwryh2tLW+KFhGI1pt3Wnk+aQ365KKDxc3io9f6dI7kCCkh
mnVkK+82LSctxD6hBQAfmXKoZ1rrvnDabrmrq0nr4MtW7nqE8fRV7iOtlB+Mdj40Dqrr2a+tS6gV
9b3W1jN5vSvD6RE7jfKSU9i/SYugG1YZM4s50r3itmuceNrawUgfuWrz1wFN4COjmFS1pdGvHYea
9KqJx+6pdYzoyXYtcXZzhWrBKAXZdO+19JWb9K6ri+k1Cik2kNGTFZVOjmNSPSDNrdE1JyO7q5w4
tyCTB4/+NNHJLhwimMKGK9k7QfPmpxkaBMqSxUuVV+LMaR/uTU6sO7e6ajosHRzEZtPdEAwGG9CJ
FhcvtAeMdgcUotJuqlMnKXLjA4ebLQBrdEhtUPktjnn5BFK2BlluUpY6K0ZadvbkZ998m1xxM0cx
nrY2udSVXxw4Ubmdy7R+wvzRunM8giNX9/gRNGXfmiYiYKNegygh5cjalRnGj9dERIkxvRugqlar
IXZn+KDUjJapJODodYoiAHxsujagWmQ6xQumveb3jojtaMBKztYxuLQDyAt+hqjpgQtorBk9IHwB
PkYaVAswDj0vSaSjho1ZxerBjlmaYohUfhBy5Mu3KlYX3Ef5jGVNWgUhCA0RbLB87WC4u8XhkxfE
YiVpt1cvXzXiQn/tBSQ8f/vUoxkE5AJNY0S1AqvqBGPixqrSO9UiBYX4PO6twWl+ihnFYDTUzf31
k2XwV4LdOOhwq7Bt/zFe6P8gZBDe2omS4JHYn9q49u0ttBSnEtXwLDN3gtkHsHKd6i9+lSIypdd/
8eeSHyyizD6KkU1kA4hFbc1QAoSY3OzbdaVRWOXdFoAGw8pSKNKuHsa4z9X3xE4oWSjWoGJHQvuC
IMf+OlV6UqUvXf8RTzT3WOs0zUK1s+k6dGcUcn330IzcVGq81ckodSXOjqZmV8Ah/+j9JMXDsPbu
A8tT5zay7EtkZsFlao1ym7AiMWYLRfQttFFCTwInYpx1cKc3xoB39BXhVxEnxhOddSxlPXRNGLuF
+xqTlu31bpE+1U9prCgSyDyq+rUFZ2NdA5G7UXRNbqxWutHKC/AsYnyClx8mRhf9YmbVL/zBlM9b
gKh7bbc1LZxsuZMVdVy8jujkP48taqxR1N8qGLpx6dEeCG7tfkC5GT8ko4mnUU/xI+s+xRSeQ6em
ZofmqbL9yywd9GHJvveWl7iT3kaYc3DjMcLBeIDYkret7EbV68Cu6kvPOTasbAdyjpVa3gV9yxdp
ZTp2Yw/PrSDeeH7jrC0fvkVaqruULHyas42M6pNT+dEDEeV8b5HT7oI6Zh5nCrxk79V5tsIe093i
s4FslsnBwzhi19MHeZtsDDC3VTyvYQj/bCuqsy1G0OdsGeS2skvr6NjiR2fRAQnEI8ckvvTj4KA8
iqM3I7ZfpRH8oB+DmWMFT7wYi5555wrUS+moDdJIhIJwe8d143n100Ara40T1PJRjgJBDp0hPVm6
a/r5qcqG5hT6OVLPPlkLsXCDU8/aze1AYWVSOdQu64unkGUhSzrmsyqPMIudw8QmvDGDoYFkl5Nq
hJjpxQsmeHX91poDxfyqNm9w4PBPHQuf+RSPzsYYvZlW2VIox1TQUp+Oai5NGvg/UxuVM/xh85uP
LHtj5flzTw75jnGhs+VZB73stHCkh4oRE0YZNLzTpUmyLOwHzlgcYrxZkSfh8rJe0A+H0VNbyo9E
9dFWJ3h3jMtNYLpihm0wlLdNrOeWbtguo13d1JZ3V7DnP7Ks6J15kfXgYMq5neyhgo84GNmBwnKz
cSVmwtKym59S2Pl2Ke0jRed85TTN+4A/16YNJBUaa3w1I6wAzZrTPkQtBupj+EEr8a1NnL2p2ujL
ZFF5d5x8XAkU7Ova/X/sncl23Ma6dF/ohxf6Zlp9sYrFnhQ5wZJECT2QyESTwNP/G5R9rqxzj8/1
3AOvZdkiq0UiM76IHWQHpes9xfBtUBRo1cqx6nxC5VNUlzubjsn6eQyxPLJJCN/dwBvuA1x0TwVa
OHsIiszIjPnT1djFoPwGOw41WeX8KQ+oWHWVW31TVEx9wxFdXkWyChaJPt40g4Hp1HfHXaH42aTi
8DV35iWI8+YObj1B8rRlZ7VMQUYhw4sYxPhWm1P5NkK8vvi04q49dlgr6WfzBnkORFPVZeQD0tpj
hkOiKlr5Ok/OA2EY60qho2jEp9m/2FHb70IEdZNLInlmyGzc+Bbjq4LzdsuHSPtoLBNjOxR5fw48
6fKNqWPOLK0n6EiZR26Dum8uDczpK5ck5zaG8g3Ivo2fI2gc9ziIs3w7q7ZGn4lq49IloXdkp1Ds
LbNpt5mmgoB2l8bdplJ/ryvbvrEYDT6NMhsP1GS0L37bEbxjLdxg/MO9GIxqY7iC814wH4uKXRg5
AePKbFjAhGW3hwYSwVrILifNM8Ukm6yQp1USdHXLL8y7wpWS8XhTYMu4lnEtd4wZ5L61CfD3YxGv
2TNca3KXIEr2iZ3gdAzn11zKRmzyeiCiOLaSA3NhrbKUYuHKNcHIysLdY4C61llK2eNiYkEEW1ju
aridC/Z4xdAo7lxDeDON5DlbZpwk0grj1emii0UD7LdxYea2nDx3kfCTXV/GYmU4dIVLqhI2UGe5
xMEmLSmVe+6gzU0doByKqJ8wG43esyP0Xo862ShnfphwwVx0ZlsrIkT5HgbGnlJmanUtuW2GJvnW
6mnvdNzyhrYptwOq4FabWl9lg6XWfa7i49jG5yxp793Y8zY0+uTHafb1Kc7DNCK8YqTUJWPcv48K
VlfrFHCAzxaSW1paYl9UY57cOX7eUjjWqzFZhrrugCBmGAm3hKQ18TNGZjJhBR3LSR81+9/57LFV
oeclqQpvO6l82OhQ2Bi58ejkWCaGvm82lZ+Rb6dwPJ2+pnTuDu7Kd+LGPnA3fMEteWeY0bCr6mgx
9fbjQ0wJy9aaZnVJcq+hsc9zr7GOfmpnJ9vOwr/Posago7qjl45c2qakjPamDYT3RelmWud2PX+x
lNVdj1Vg7DJr+CaTibiVZw/X4TA4GyoO3SvKVMfFnIkwPpb2GUtte5+wVdnaMab6yQjesMzEDIT6
/PPYJRPHcek63O/jq8rIfMZBpknNpqrXw5AhIOAg5VZJRzbhBNwCYfQYGVQyUx9/mh022ohB74FN
IZ7bVvSTW8W6bNyvaWkrUhdZdDUls19vc2vZ9CO4dl9M7ODvQeHl53GsFft45R4Q7Yhv5tGDCTaN
yTZ7GYM0ZFcc5zkOqUie3Qljl6TiGUvfSynN8lql1VcOoAlNFzZN8JBNFxduHTebrE6/tlXFXd9o
q/dgoE6LNo6u2/V1NuykZcpXti8+4zNGG3QtoTY71r2T5d6Nk8+JYsRaOlemG1E/Pc1caX09Pvv9
2J9a4dTnuRyYRrdTV94UdRtQhBI66Rcivybj3jzTOwj13ArMSJIp4mjYsA8oo/AdxC0Lx5B41j1p
kvClk8xOZ6cC05oSsyOA4bgMy+pgaZAwx/qxXgKb3hLdjJcQJw5GTRPGfMyWgKdYop7UxBeXbIl/
Mme3NgyUyIR6dZoRG8opmbZ58Js2YVOSf+RH6yVKii17sb5Rd/iRMmX3vIRO9Y8IqrPEUfEBD9/T
JaIaLGFVBl3ioMmvFkuQVS2RVnIT50L2Fecs4q6oTsNtknbinuJlsgpLLHZeArLeEpWVS2g2X+Kz
PLEnDn7MI6K02Rk5IdvyI2/7j+rzf2HL2uAC0EX+s+pz+TZ8/jNa9vcf+V30AcoFW9Z1wUyEfxCp
f4dVow79S+VxgcKbOHUIeDG3womJWPOH6kPH6kJRwpS6KKDAKP6O7AM0/s+yD2oPkVAfuJwDTdb+
N9oLxlpa8DjwXwdgyp6RUbzj5FiGZNtampsprdp2o0VzBU20tVaUT+D94Qrejpw19j22zrNHh5P9
yUu5UJqglOmp1QNFwrZotcfdzJ2encEdPjEwkRuWQwKUYsL6Hg0hdwlBC+tG+2k97DmxWHB2VPNa
D/FwM0tqmTC91mO/KmbYDWTg5LjLKrc4BDJnFC3Zp7PZn7q9H/EUVyLNNapO0rjQqCdGOe40BT6l
5uGYHCLXmvsNAybzS96XCjjkVBTvLcrUTZZ4A0HesdI3cdyoZMXOn9deiWoqVrnOiuDYTNIlZ2v1
WuypVOH/Ooqd0VUfctRugWtMx4Qay3xDcFUbVyFPEGkAT3DFFgojxZ0diuYuAlN1P+fFcNOWS51N
QDZ0TGEprGPVLMdXGRyqqKzbde42c3LIdIfVjPh9zUZI6k5cO4X91AlB2xgp2NgEnn2ILS/r91Vs
J06wD72a3odAZuZsbjTdsWxxUdr1xQlmQqI0xA/GkXFLw06VGhKKP3PQPDTZbrOwJIv9ogSgTed+
YA++wuRmgdb2snjQl+JHgxI18DIiEpbIaifCpWaJE8/SuQRjgwKmmDLCHR6bpZfJU50DQaOlIKk7
K3o60g2bgaXLyVSEeU+2TMt4g3QwLF8cQI+cU72ZEqwcGaioAGqjLXZ9T6uU9XvJlFSK9Hq1KlDU
lfUp+dFIpX/0U3Vju7RVeT+6q/5Z8P4vCx4EHosV4z8veMf3z+mf2i1+/4l/rXfWUm+x4KppXvQJ
z/xL5GZZ+42hquVBuPUxEP/P4rfEGEyUK9snmuf6i/r9R4zBgtqPrdpkFOktxZR/qxAazP8vi9/y
G2BzQObGbYfF8hdvaWHFbe8FsX8hamMcE6xk7YmCe/Z8tGtO5GmXuqPCQV2jgaB8mDPhRV9IWHxL
wbg9uEHheGurcR6ZYOuXAnvqCXOyJnJjh2QABbXlFcFFFTUbg0Nud0/iMaFnKBnH9sms29hY0aZV
OtWpiDK1R7LI80sAyRuNqC3DHanq+ljFE0ybHJdeNVnJpq5KF2NV6O2Az9j2llHTXUHZsFzl5hif
S87HZ9VTRjb5Q3tlR3J8p9fqza06jrKRMimnaoK9KTLxJqvCXHOY88lRq8+MPi1eL3EmnDtcm6d5
SvXBFI2744MyLnVuxCSzg2GXYpqV8VrSHT3IdcCgrxp2HoXCSDvZmN8YaWq/UBC68MjFBkCqWKss
Ne8naJj3Xd/WGyBbL6WXRU/a09ONrilfFnb0gpHP3w7mtI6dobpzc6M9uL20L7Kq5LFHfV2bOQUh
1dCMR89Ps+vIKD9HXYumBMRp6xHUP7VVEe3Lxhi+qCKIj1PsObuitspvy8q1nfPQ+kZGhv6+UMnm
ENnZt7635Zagpf7kWeFYMzdnqNmytK3bqgzfbLuHJhjkKe9N81Jl1Utr8ND41EA2peMAjM7wtpx0
my32S/opRVBRuTbW6CglIpC1crKoeghmDSOPaKk4Lt/Ip3ZQ/o6ILgFDJHduaXbf4vUIAhjkzRBs
sBEOCBjEsiccK5qboF9Yyb1bWMXtNKn5Jh5Tc53ObntOHZs2uMzUHo/i4A0BPbV38xKiT2U42cPo
q/LswQc6p5wWr+HMgidN4/F2lK3c1Urpr13olvWKIEW37gtDfI+UyvtVMrrWvgry8cyZNDtor1bn
jgLrZqX9MXlPceMuY3rvAH2bioWpFwEDTnaeq6wLTJrBJnPly2guV7K2zZpwyBCtklD1zxRBAwEl
PGgD3ShaNsdmkG3sJB12FF8B6jAqI181lR2dhqpCv+yEC1eAI6zcRSOlSC1PKsAseqXmST0lHASq
1UCV6/eGYQWmrDI6BExQztIz3v3Zg3GZpjmVlXFCvloatI/qGaacA25jF+Rm9IICX6wGGZxEzJSH
YE2KIuuZXwbfKnc2YuXXoo3nq1lXQ7r2h9TfL73XK3TD8RONpM6tUcQBRucw3vVU+ibruhinUzMa
brcOGaxdYVMaxYaSsHQ7QZ66hY7TbOeWo4jvA+OkvhOgDonS+5IE/h6nYP8MwKMBEVSDBMtjqkGC
KMlOhiAJ7lVRWNEMzEuihBSHiI0zDgjpCGdDDtPWmoec82Q8bbMxnJ8G3WpKhltrl+J436TRxEfS
ufF1Gtby1vdb3PuhfMwK/HGR0x9k7cw3I0ekdaODK6/nsmaUZutjFleoGaPfYCa1DahCltIrtgHT
Q4FN8bpSg/1o2/SMkb1vN4aPWtmPEvPYlKXxsTajgIr2lr51NBJHC/OagzaaYTPeJW4rz1Mu8jWL
J2bGno+buUaKwzpzWBTaaJM4o3mcW+ud4aJ/EW5bHyGa2ceKKNoqsxTG7lrYxfIh7yXo602ciUeD
DSIQLdvpHlCVpm+VKTA6G8F0mHIUhGBqmfZJC9kcySVdW5lX7AO2eZssZiE37bk7ZSnOAHyI7q4V
dbL2w8G/NnVtMMliIYqAz25iKAyvTmOmhwnw1trQJZRdt5sw7SjPf+UmOIMViYxvVt4apORSzMG+
23/PY6OhNi9r7lXrW/AYKrx0rfk5matk21plSVf7MOzDgTDVWoA+e7XnpDvLqrxXjIGuMLLXa0dK
cYLL0DHyR/YYdTjfmlYW3ahUFu2q6+N56ya+3Fcu0hlH8nBDyeuw6YPU/ZYsUjaRtq89o4N1wZqJ
qaIY07Uk435ODYTfRnjji4DwtXYtMd+DbI+YxzT+K1RIrg3HF/CbQsgiWaGv67Q3WLASsAxe5r4V
5UACn9zBxYrrej+bjfV5rBKXwdL8hF4Sr+1xsg/e4IsKl1XsPWSZpcGtzOGRrfD9bFpHdg/mKpKO
5ZOUmfiAa6JXmyAbCGgUyYuhPeCQPZ0yk1+ntzmb+3pltMn4bCZ+exU5bXCV4MMLWUHj6MC6CfWg
M88qMJz7ee5v+yQDOFECPwJRU7Bv7fvHfLKrhbK04pLALhVZ8E/mJD1GoXFfMC5DHJQNVTNOnKzd
OgnZq/v9Lglp4YRrVK3NMD6TVC72DemI4zILQgOHkzEKmB1cUOmurzDcJV2fr2wUMbBRcXVOPMny
Pcbj5zQzxd4gP3WaBxV8tYKy/CKVMC6eknfKqbwHOG1P5uTCTY/iFqUHk6vsjHkf9kG/bb1geKJs
r78CT/E5x6p7THOglm2RLeB8hoL9XMJ9okJOXWUIV0yyE/eekurmdl6oSJCkvAEm8B1MEPsVgst4
hlAwpES24+HFyjLjUM6Dd65Ell/ZmbejXJ1wog3gwneftTG6KxPw2TarnXgVJEP5GIWJ2Pdd2N7A
XLDWWgnsYG38LWQqumZkle4R9BGZkFoPCjI9Nhx3PAnqwj8NkSIVroZmI2YAHDSmzd9h5T2mVV2v
7SIPHoqYp9BZBcNpMEErP3euB1bVrUitt1ihk1SNC0FJNOcSUCbwEX2eYst9KtuCiTCgoa1ryGEP
Kj/aZbqI32Q/6T3tzvINWQbNLuoj5FR7OAZjjjnJV2+jxboSmRXxCLS5YpHJMGJ+NnqPMe1EC0AQ
5vNVFIHVK5LypLsThe8uYnpTDRe3BN0KvhiwhBmUT7nh1w9sqopT3Ybc6j0LBSgbizC/aZrO2sO1
FxfAK7vKd8Q+1Ka8BooEQ1B7xj7N3WpnpnZyDhZPpbTz/pAgkzGagP11i4Kvj6lbMmcKe0ILee5h
NxjfFCm2NbgqT+zRM+cbwdh7XRBevGpmWe+8cNSf+zAOSWm2gJPiQvneqqCasV75DHw3XjPrr3WR
ijcfaLTJNvdzlUTxhifyveqrdpcjzFKJjQuJemmTPEFeGIdklrTC0g9e5SvLLeproW0G0IXr44et
2nQNPuUdmIwN9GAeuaX55N29aJlXF/kN+951l5nlboQUsDNjwR10jKmyZB1gsMNuMw1D8xA7hvk9
hPNKtKPEYNwxx6X/LdkCdpQrth60LpfFnQduzUFSn9C6Y7V4HWzi9nzUb5xfk4Ot43gb1D32Teau
BR6CXq0Z0qpNO2LEJSURB5+ICUla8fpgQfOZd4HghrRi9JpfrLGzvmoRlDeQIVkQBrtk3F3Yu7ie
oUc+hDruc7oVhjBtvmY9Vl53Vf0Iqei0ILESf8RXOh1GzeM4DbxrxFv0knOJPiIvuSQQQgCmXNIw
+OjpD43QKtBsiMwY3ZKeGZYgjfiI1EQ8Q/YI3id+pnkzgJntJnsQRyYnWq6sJZ5jLkGdfgjb61bw
txvlN68OV55TTHLH3hzkJo7zTY8mvs8CD8UlEbp+l7FpXTdLNois+MwVzGHuQkD6cYYztmoZ87+7
pVAxuY9ZnKh9GLeMPuW9rFpnlfuVZJwuqjtzTFNMjM3E1Ckd+4NbdpRpwYzbsOuzN43LFoZTfwVT
KysOvizdLXAS+2TWCjzKEqfLPJpimYDrjedPlbMKDB7PLERD58Xgvig4GBr8omAipyyDvJZZ0ujK
O3c/ghJdZ2U3vY5efJPk9HKszDLSDxoUz2bIkyxek7s2ryeR2Ou8U2ojHRyhK+WFfg8QQ4Q3IXdh
XD8McyGngKsi3Ewfoa7y/DEJy+61Y+vJmUkNl6mek4fKm9UuXN7suErzPe1knL48u0ovRjyMEiqI
HrY+4sdxylX7EMcVMQh61fJ9j5PgWChZ33dJBEmxtdpnmUrrkwWS6lPdJM9xFZhn1wb/wczaNA6O
LaCK1RESeD+YJzyN4gE8m6o3cSzq4BoaiXtXp+3nYCZDshKzpsrNSE0KsME2ZutsTlzAUEBBbopy
Kl9yk7l9mI/xPqRtjlRrb9l7jkLdE4r1+D4AN1wLMD3wOBKx4RnVu1yilm+0rGfGl53HELMFcNW1
UL03lJSMX2Z2fez4DY8gUKOXjM7SXVpHZXYvE4BQZjtjnQDjZW9VaFhbO4ARi3UoO6bznJ8BZGfH
ivjjBWANB1gkxY1vGl/KsJmf0oTR1sq3fF4cU/Bma3rF9FKwVNh880dzPefBfGNMDWNViP0gkoby
nh77cOPMfK8khvmV1Zqw823sp4Kd7zpjlHSo89iC7wTImvPnspG1PHn2HDbX4L0WbMuMQWtqR9rq
Fcjd9lPTjWF1YxW5cvC++xzGWou7AJkbqlrXPUlKjMhIIvO7wXB6vLUixuE+kUV+4WBML12thX4k
AIHThQ5NDrzdbW+Sb6Fjrw/sQKwiR+rxxFsiQ1iPHwqf80Pu+38V8dMUH7m+zInex0bQEiio9PNP
8s//gmv4KBP8n1gxxweTjK5HkQi7MtSdX6kFqL4jwURrvFBW5G2MyE6Z9gx8ItXRgMsbJ2925SxJ
gyun8HbomjsvtbZhQO9gP29V0215qftoziEN/r18/O/PDSSEBb2exOWvue3KGtraJMxyEUJeAsFe
MT5kw39Jxi9GyV/fACyUZAYZYJn/pqh7eac59A7jJbOpAuIf3yh3ddD8yG//47z9L85bevRsdLz/
LEm+kEbFsPEnsMqPn/lDlDQZwsB4D8Dc8134gFT/MYSx0CuXDhymIVhyg59USeYuFrpj6Lt4buF7
/qRKmqiSEdBDM0RNDGCy/J2RzBLD/vevDygkIC8ueYbl6/WTDzfuR86gcTte+uo9UeUmLb/89G78
L1for6LncoGixv7rAZbA/U8PILVTVkLzAGHuEzUF4hR95iLIIiJB73/9UN5CC/nTi8G77KGnUdoQ
AaD5NUo/MU0vvdK1rnOvJA0mEKQYmNE2EoV20XpvKtdJ+DVt4rAjRSxsZcADI0OY1Vcot21SvZMj
DkGaJr2boh7scaks1ve6/0b5ElGFMwMmZbgn0xfzsVRRHsvHMDenkw8SIn6c2m6Xczy5Ul1u3eZt
A4B5Ag2HgQ68CZkLB8PUymaATQP5ODj4HchjtWnx0P5QN8khkc/f8CToQstw8KtV3dtX0hLZ0wRR
5FQiIQfrGSolfO8fYm7QMQjytD9fQrYc45vRmD7nyAShIexsiZ+FfscbyrHEfMpBsxsPI65M6lad
IYkjks5dwRpCachHOfLHJ/LPqvHfVg26d//Sr/+cYdev/2zYB1O2/NDvy0bg/Qaej/9key5M9OUy
/6NoOHR+8xFVA9yBmPHpYPrJsB/95jLFYHEwqeC1lz7uP6YZjv8bv42pQwAvxrZt/2+Ncj8GMz9f
bGQIomVmzK/kWSzz4T9f2MhSCFJTYh3CcKoZMOKOXUvgB+T6p/acUeSl6/htwuZIeDVM0iezF6gX
ptMgcSX9BUkH/7IccDMFsRVvJdSX23RKxAmuc/nY1Hg/OLSFQDK7x3iIdcjOr/1sOqKQ2UbyBj8p
adTPNjaKW1EtxuaBcPE7XUfNqVkCky6Aw8+12RI/1DbRaUf4i4/WdyM8aY2B/SHQT4XTVPobxvYo
yK8y5Y6XtAm2slLrEMriyURWCff+ENekSN0EMDbkXhd3tW1ZGzttjEfD9cRCDkDYovwnWQWtLFYK
47y7IeanL5bU5UYWafhWFmVonxRWWt6WxrbBJo7JORdgGvrCp5iYG0KzjcNx9HZsAPHjq+KLW831
KRnJFXnhzDlYusUnmSscclbsbgza3EhhOuPzR3YcMIOVMHEF9dOIStzihTFpA4vx0pt6MF47VWL5
UhqEtqnoO8rIioOFHNrgGagSvMcAr160BdzOWQq+LKCWOEqIlgZsSu2bFsRluzM8EpQf9vFeuJCF
fGADr24CceSDXKtHZ3mXC4v3gggZ+a/CY+c7LSl3pC+SyyWs6AX3WpKJlQgOF4UYCqqiUxx+HVET
Mg29gfg8jjCil4ZsMSyPNQbyHznhj38tIUrM2Jl8tswthD0immnFz7AhLoKzYOv6akczgUmIKhjq
3ZC9tLfgB7rBxZRepvRGbD5CbWFTEOCvMQ49g2/qMMaFQzPw1STcb0OLTFZVjyN9DBD7UblhcTsp
OTGIiWTB3C6UKLpazaSgJx5/qkiO2YlFVC93Z15QEBEBtVvp5qeumEkPGuGSsx2tFhYP6Cre3WqI
KSUbKyJ8STwQ9fQm6mg3oQ6YvoUIOfYlHkrO0KqLzeTYiQG7edKQiP8IamP/58+/x3ebltQ7kz2S
zY3BVGhgQ7i48Jm7LwlBblTcF+aOoORsF7yDctT8lxmn0fGD8Kv1R1RZdUs+Gue/C6AYY25vm7dh
Nvjnj0f08Z5qWPpE68bS4rvZDstZJR9BNoyyIOdKuVkSbNzRHua9lJb72WSMFBLxXtLRphSv5Pvg
UgAkImuAU8u9wyJPzN9p0+aYOZlU29jvCRMCXef3J065hPkrDOhpXPovbpdPxvO8PMuwnPvkUE4u
LFVOCDxZDip8y7j1w4yVJdaCslAkZJU/8jkX1dDOD9T0keNoyuUj/YGJwJBrqks3RcTZfUU4Qzb8
OZoyUs1hlJBAMBZkRtF8xG8rDgv4C1mhPpgQbmVa0y5rRfl9nmmHQmgwlu8UxjNkC484+r7pB9Kc
Ac0flNCJQq91UHTjpovs+YBpdrw3R6AZAFXFq8M3zcFj3BPvplGcokd6oMW5C/s14njIPMY2WuzK
toq2fVUnqPukji709dAiExHm5cPkQOrA5gEMMXUEIaQSr53bq5jxk62BvUcOBpCw2mGttlGLEu+u
zzr1NTccy1nRlxY9l1GpH0LfwEhpS77YtkSDpkmhMc5UZxm8OtCgDikX5nRLVrl0UIRqspm8ZcN8
0AzUDyOkPQj6ZE+3Vt0QACWnunhYQaQck2ThVtXL+ztRFPwsAzI6ft82Aw9YjTcjY4wt1k472Rqd
A+qYnEO0qsg4gd/PHNIKYcrcgDvG3RLhvS9BSeDPKxZwZVCk9hNsimBnjHL65gaVcxVLrG/5EFrv
JVLcc5hAbNvBxczPLRbnbw4nycfe86bj0hm8xd4IzzgznojoyufUdtUGW/xiGY7CjJg3p35AqOXZ
0jWeyUjXOwToaVsn5vwN6lHBFTCW6hR66JzoCMGE3DbHzuvEafxECocMMwcP69ijUF5Xno2cBhkC
w6HubEIoRHvPXtJeJIDUb5gTUnc7h3IokRPb6apGprsgLUPLNmyNvmDRX8WMRVlAAljN72bXSY+D
Ge07dOndPDjDRrWFuB5xvbM37OPbepCsJhNu8cwQ/b1V159IYaGudJGaIX731DCIojbtpxgs1fOY
lvKBmpLb1Bvae6YiyWpMlHUfc955qIMuXZW97sKblungIQtKsTWT1PyU2KPGmBQ+zontv/R4mfaN
9rBFe2PdkOiwRCkOg6QkkgKTA7gnfFbCvlUKjcOvROptSzM1z2ODa3OK2868U+lSemEH5rbMJRj6
HAVilQ4dRd3laNbmhqqy8S0WuirXltt7OVTpvq8O9HpRA2tYLqZkpyUgQuvIo10X4WtmR6biVuiY
N33u9qvKNMRx8B2+1aOTv2lu7ycU2P5CtOBtlEhogikwEs2oBSppHWM38tEPBjeyH6jLck8TeIu7
wvK774Or5dsEXKL9rDuzHO4yX8bJqZNzcUzgOazJjnwCJhXfkSWPN8UywWQrqM9Dh6hVKrY0gS+v
euUYN0SD/C2w4GQhc1ffyo7BdLvY4GNvsu/yrBtew8ynWQDA1S2Jb++G5ockWBUUWbUrjqF0ARtx
cW3GrV1v0t407tyiwYKNl5mYWYkJ1PX11VI99pb1nbv2GsHMTJhXhSmfgQnTKgnmdUP8/9Wyk2M+
5upsTJ77aRwThxwMuu3aop5yy9A5PanETW6csOmv+0Aewh5mdBHAh01Ni/xJ0Ajtnkf8gLzC0Frb
KaSZDcOfniPRZABk4KtiZum5ooVuSYy/xDltjEnpVxCyGhcFGjqxrxlZWqTHWQsFVn/tM/B3Iphg
zHd9ugC4he+oxTDRcm3h3IXAmG+BInQPjXQBwEviObyetFsXs94ZQTdc47gnzNknT77ZWqelUmhj
MTpeJ8DjdxGOrwfi3QwZc7YfO5seqI2GfqO2wtQG0r/vUbyi0vS20hIniGNOj6aUw2lSzlIjzA8O
ZJWuWYEGZngE8zZdFd05nTnsRd1DKutsV5ycam7vU68qBwYaatz2zUKGTsfGuurdvGdIT+JGxv4x
7PLw3BTJ9GQq9FIG9f0zpQ6fcjoiiPxYlDMmekieBoHJJ1CawuVWOVdMP/VBmwnjoSgNd35P2mPV
oZn6q4qyEYRYBHVJ01PqcSVUNNML7bU7N+u5O5KIxLBCWHUvRjd8FhEvfBBaPpAsCYjotnG+5XbI
4D5X2aYt6WEKYTSZWlr3aeyT8pF56m7mKVEn4NZ41elY7k9augyTbZtAKj+jr4NKI1IGrDfveUtj
PUr7uMVj4c0HcgLlV0HXxyHCtbktl62VqJRclcOEI8G1qmZdVrm/zYxWbAlXQDPtw/56JMexiaey
W08w1jYg2e1TkTMfm1UonCfub8V1RyKUyXQV6eo27zKyN4XX3PeVTvz7MsJXhfUQGXzo8EKEwFO+
FDhtkx2D8ZoLyGQvSKqquCH4/8AYUp9hfiscGEWk17kK4zvFNuDaxsbCyjs5yaegGuidnZ2cPZYb
vSa91dzP1OiiXSQpA9R+OnvK8y4tgjm9XG1rbPrG668IxXUnbbU0qADEvbW8Tj2mY3XVju1JhLPe
oCi0N5Vq1Fd8uOYemKu8opc0hmkWPrNRo2JASdjp0r3LkRNIhQ7QkHY5RcLlFUU4RK6ziAwWrBsm
DcgkNb73ikHYfe+Y4osuKiADLHlMvJg8EI6u4Skwfp3PRS+N6us0aHVrRBNKd0pjxzYRmdd/CTvx
KHoCiMFKZr0b23s6wmhSj7W/J0IV3DdW+SIYdqSnumTkdXZq83M3RuIaO1BBrpDvwrEYs5jPOZ+K
bVjkaXCP9OqZL1nFv8mR5vg6vm2EaoGRYzyh6McT48ucEmhyHRkmwW1ii/aWu9+xq7iDjoe/lqH+
jJAk2m46XuhEoC0wINI3yen8Z8UricZ+spOFoCEl8AyHk6iXpfbjDBXvPZLWf5WZf5GAeUDXwYJn
oyCatDl+yGI/SWw4KSbfMxUTgkoCRsO3/6pYmD8XhFxTLB098Q3TdS/JEPbOUUpSLdOamVRaIZSR
Wd8ZXNhbv60BlEHLAWpi+FB/pW1Fz0NKJnQgf7zksuqYbVvlq3czMZ2IA73bzQ+2b8CuajVgswz7
7GsnwDA13jB2D4rWOrWbO8titlozgHDfZs4TxL5DzYEtwS3HXp98HwZcksVV4ADxKyfI9ulcfw/n
oX5wooQdfUd+pVp/0JfNytX6nHA2Mpa10+SAZRnxHUSoXu0iICRqHy4wp4m/KG/cRlj+HtYbUQtl
hc3rx1m4WgAef/2hL2rHT9LjD+ndRakJaXZEnPnlQy/YIcfMU5qDNy3nZS/LORv0FjyM418/0PKL
/u2BIkb3IdqHgxfyz9+uUHKCwz3SHD7wXogTULa6uuXz4dpzPytKCZYOCM0hhPpn8fp3Hz2Ev0td
OzCJCFH3FzVXGJMVMMFuDjIX9qM/jlTOQPlk/1jKQ6MNHtXvAg4BxgcZ6a8f3MK++8trZ8hhk0my
rcCJ/u21M3Q24obeiANuAg6Fw4hOex0ULeToXHFsph+ZFz8sUL0uYUi/MiXwfeoak4AYqQuK+eMJ
/SNv/hd5k2/eUvv8n4ciR1h+Nc2BP09Ffv+h3+XNMPj/7J3JctzGuq1f5cadQ4EmgQQGd1JAtSw2
VZREURMEGwl9m+if/nyg7bNtnTjb1/M9sRW2WWZVAYnM9a/1rU/ohww4DBtGAdcTr/f7VMQzPtlr
5mQtcfdMJntcBn8w503+Fcl/l2+Se0xfLda/m7WRNwFhS9jpBEtcj1nLPxmLOGI1Y//5PkNw5RpD
2ASZgo3aW+caf1pUEyfB02qo+DQ1MBbIyFb2xibqfFOT4sD8NRkiED0RtzprqMZaS2kxDA+uTbJW
4ao7tEZBG7tb5c5pWaRgnzJUy7jpdH26kGIoxB703axdwF+1T6y9CHkDJIyUg04OoXYw1YB9qIAX
m4dYuDZ9oS9IgvTynr2UXMNGje1yXIyFvVsJRWyLxcpqtwOFfDGHz4p2QwVZCeFHa169dJZvbKGG
oEPM2EaLjiAS13mnfMg+7OoN3Lfm2TO7OFBe4dyOrHKbYuiviio7tgq0b29wt+gc8h0jeazTdL6g
FHV3bWQW15U9UW7lVGk0ELlTZG9KGygpzqj6mts1pIZobLCJVvMhGh3vZNZtcsMsek+UtKWHrEqq
nV1CaDBVTB1LNyIfBhNzqZ3opPnEHtIkJd7mj4ZJcSqn4e/RMNf3oHe9gNCb9dCbaXscqlkEsWGC
z1sUcCJHbrWZCORUa/mDJbX8zirHq63zMLJz9KRNDbP9jUKoei8k9aDYerMboyhogHKm5jq0TLrh
LibRLc8WcTfGJRAyjBn9WR+3jVlVd2HdFj/TwfF2Qybg09iJ60etVFfT8d5s4j04XelFcrS42TiK
v9CK8+TBf4GrVnD6y+0TqhAKC5WFj2lLFMaavOnGquX4kCi9udRZ/JqaVvxiV84YMEm/wa87BzZ1
PRuHgkfsDbV2GaqpeMzbrMAGnKs70wLw2/GJ+KGXXdo87e60KethniXqC5k/YMTKnO5mSisDNvbm
1rD5TTXE6EAfwujz4kqSRLnbIMqmnNN52TQlPV/Xxo0VN/pp1vv3nP9+nZPlFzmUgCCh23hXSS3n
xTUFrMM2TMkkUM56JzR83mnNmD2jAWu/aH151U2uaOn03dmE3H4z5+ambi2xM7jsb6vJWp4xR1Pz
rHVdfBJpbATUMOYNDshBBE2WjXvcTNFOa/obx/LUSY+d22FQDa07DA/o5nNT300nzChlPiDHcw0G
k05TYx+ClHGW7qvGmJy0+pWSaX0Xyhsx0DVDoJxMfJ8+xFZ7rwEcMebWC7xcXNHj823p1m+Kg8ex
SKuvswVtgVjs90K2+Y5+lW72i8S8sQWWXAAQN/n8rkWErSujq+kj1J9EzylgmL3wUI+DdjvynN1y
wI6CVBfPLIbq3uRgttOICsDmjIjGgdn4KpgWUtUqFW7ulpYcotpOqp0kPhaQ4OYzBNxm28ui3YNq
NXEDnZYuOXcFmkyD9DdDTClDfFWgnTZEg4sAg3uxHeHy7bIxnXyBInV1Qyu/1K4dHYeUjxnaoXVk
FzBdiilf9mWXUeBb1+1+ySbnVrTDCYF6PLazCLMAV/Z4GUX3FeyDdtCa2b7DyR+X3GAV8xQdEoUm
ci9oDMyCD3M4WgWKjn1XtO4r81Z76ziL9znFKrMTKDIMiZPwYbbc5J7U80spaiysDRLGkhgvTj0w
QY1bvfuuWt4yLZh10Na5eRPlJb5E0+aS1qPcHwqUnhxU/sPMsruJJ9a7vGqBQcty/r70MKOHkPWZ
5Hd3TuZp/u7NEx1oRaI3j00LPkN36HtENL+HRi1o/fUw6zxEdgjBo8YotsdyhAMmtwedzqa0OtYZ
STScM10eVHXpXbtU/qwrTO2cBamGjt0cp6VrEManX9Xd1E5ZVKEvkqKH1F+hVBErSRxtZyy0kLpm
V+zmmNonFnc83hPnejbGhjjMQ9mdilKPe54tWvOWaWk1b2JkAX07xaOJaapFddmk1eQesh5X6HkC
9XiZeGA/Wm3ILZKxbfOw7w72N2Uk7Sleipk9NkSq146rP/GNvokwp2uhFLRj1vLaUI7M0Zmk9ali
f3Zq5lDbdV5aRgdUuePMJv4+zvv8kR5Li6PdQJtznIVcuN4yxs+1K9R2MEVxMJIofmETraPkumSa
oWJ14hxZnIo2UtSSTevYh8ehxv43WsMwbEBdkRJnaf9ZZgK/kiXM8bYblHqYJ7PRA0lLUrtZQB3A
AqBkc2IQsvRPemg1L02rJ888kwEhUUF0C8CguA8H2/upT3FPyS+Ds6sGI/RJYxJyVwAHpKWE7E5h
Oe926dkJKAar6cE4D4Td6Ws+2tVwLFhtfcX+YQ5moOxkrkI+RdzLsfu1H2b7jF83f9dSPSWC35vM
8J06GS9hI5yvPEe8bU0YZAcWGGMXScQ69IE+xNGxTabpLcPqJViMGKRQ2z08TBInGASYWHtIUkeB
urWK9plK4OzOyuso4iruhPRNr1ggoDXZu+ia7EqY/BH1cDQx05XhkRRPAXgl5matCXHeL41FD5Ua
FbMEk4Zo5G5E0NsaieXZHufxR+jGzXdX0FtXailyhxZ5kbeZmlnDi5AOD6XNerOxmL++CX1W9zP9
c6A6aZg89HKuOfpqY/3di6aSoe0S9sfaQMIP0iRtMGPIIn1q3ESIjVtZ3TUVRJKo4rMaqCN1fuSe
o7GKgVM9gz7E9shv7m0t2erPoQcbclsmejYFxqDZe5pWkmvo1fqedI/0S3IcsKdcAZrCinHB28ZA
7CYz5Xkeu+ZkxJ0TOLUgajz0CqoJFxxiNfNhaEVb6OKN76Rmt6Wq3BMbQ9UUuqguQIABv6sN5OMl
0f1gkml9VFK05abIy/Y5a9MOB3XUK8PvJ1V9y2azLrcdzWcNwdtm+UEvu3Ub6kRyONK9iij2vsi4
LF6qSFU7KwbzQ35WhsVm5qyt+RSpsyKSVtOPidTlrbcI+X2w2xx2SQ1pCfbjAvLVmq1XORKe60LD
+uqB3WC2V1gTM92WPBgz5urASZk/ZkufuQcaA+erm4XNwEA8Nl4Gb6ATsbTr71gWu4vtwVLx08nU
n/uFDeQ20seea0lXq7QjjXevIWyzDQsnInRcpeE38APlF7gyjtpZZTzd9KqfMdtpGgWRLadATvTZ
kVqDB33pk29NKe+ieQDIVww+7ZBbsDckbubOu4jO0+966A9B5BVks2wAcvc062kb14jkvoEnwQC8
HcSrJxfTwdZeR19LMUuySsWI495gcDX7hkp0aiOj6E515rIdzSU8mmkO5ErYXbAgLO16WmTOaB9b
p2e0gqLdt37SO/KHg3YAtgRQFTp8136JsCW8OqIKd0Olg2Hg21xWAIzob2NzQr9nm4VoF9r4XDEj
pILZmEjfayAh5cq+BOkA9pulxRpvAVjHT3k45Z9xDccI27bG+SDszy1BF6zpmePeZG3h+ZHOHrEY
o5NLda3alW3TH9yEeogN/qHsm3Kl0W4I0xGNiBMbAlJdm86WqNhyk2lGfRqRpM68w/xsiiR5C5ek
g+HXddRMN8Mu8qzy2OSRFZjZ8gQGeOx9wzTal8hq5IOFuPjD0JP2N8XiP6fkvzslW7Sx/rtT8uFl
fEmSv5yRf/uRP5yDtviEXUenYcimaohyqf8+IxuOvtqD0BcNV6y54n+dkU2ToDMuQ86udK+tZ+H/
PiMb7icPBw5GY0uXxE69f9bL9lcpSmBbROxCAzIdKsvQvn7xDuoODQKpHZmPSq2O73opAB0MDHrh
GOW0KdQiai9xkreI9Zn5OY4z7Qobat6Xgq4oP0+wwedqcsqNHuYj+T2IARjStvY0oGDqOq8DTQTf
HB0XyUPaTjVpuxrNsIppIO8BVmzrtQXc1HSQ6Wvp+0eveGXOGdwDazl4kaTewtD6H+WiLdw4YhT3
GiwlQsA52nCsuvEFgXF+kayMCUgsPjY/jtZmiTZrlx0AQ/C4s1a/kqFKX7ponEleUihGN8L8PLdL
S7NNlEmYhkv3Y2gjA/wc9QsRRtBLFDvUM2sJ7SS0in5ha7JkwZ+ul4ff5Ij/U/bFQ8W+Uf2///vR
j/YvleLjK3AIpPGtIlS4xiqV/FmlKBZBbjlUzuPSWt7Rtnp7W5ur9uchxmE/N5v1wWQW3kMla/Nc
jiZvrXbcigBCxtBpidN5K6VdHb2lH26X0I7vTJDW76TrtKeysdU1nuFKomemt73d0VDiriBGiIju
Porbesdssrp33fYLtRr2AaX9LKORWGZs7mXsMbtxmr9xlH5IL39502gP6wXMNhHZGnvcX990TbFL
FOp1+Ui4KXw21m8/qirjGxZXKjuk3h57xsIc0sZuK3jKmvhAQSorYEC3Uz/pr3Vm8DF49jjdR6XI
TmNl2Y/hzJ8ayzR/mHVl3ESaOd7HvWOcraiZHmw3/IqCaO69BNJlVo6D70DlPiTlWO5jreVwS3g6
mKu22y56wTW9DvVu9MV6L53+PCKmw08P7cPstmvNZ2gFycQAY7JHk5O1FzOseM5rLz0JUY1vSYy1
ImfP9FaD2zlKNpqHtjOGTUhdF5T3ftcl43Tlpszu5ICJM6ey5ZBZ7zp7JyrEw9Zhpp1CUHKJiuEn
cKc+SBLVbCpKXvf60oKZTIBrypJSgankW9p0ZZLeFmx4z7Obm09zV9Y/3BwKFGW/Lf4XNkHNgYJZ
Y1fGSh2AoCQ3edfpt+Ha/OCWxnALe5s3Z1o9Fq4mXtLD3Map5y8iMq8a9Uj3ilnA2TJXZuniLofR
Xu9NLVvodhzVk4gVUhXlvWchWs/XAZ3+jUxv/3XNWn2K8B9IlmNj8fguvRVQ8ydZD4ZAGEaD1K5x
py8XOtPLvWao/CvPQjdoZe/5mKS5dtpqeRtNdyG7qdiHinGO3wn0TXc1sssJJ0LzJBtRB6jw7D3d
+hslSlnAoLL4UjS8SjZQCrBJB4uuWb77cxXSKq13EZkDO5q2wAXN66SDd9tIJAacjeQEaWFKfJar
eTcw5lkX1IocGO5CY2t3mrlNACLzmhN8lDarlsvHZcv20iMf4sy3bWMbZ6OuQjDgrv7N1Qr15FG0
8UQzYHMHAxbNCE8FIyHwAclrqWd7Au74e/rJ64la9r2zF5z85TZzYxJGegPp9N+vV+YvqiofP34i
ohou5tQVJP2Lqjo2hoLT1oZXs60dBjjAiDZz22iP6eLxDozUBJLYKI1EbMIex8YSwuivZW+5d2GN
Q1bkHgT8kDfhyaWF6CUbHMADHkSrCExfGz5DAOLNrMjeY5P02u6fvwGxPl4Nhk3If/Yv10+5ZIr4
diSvOSLSFqPHdNdwDNs1WEtbJg2sM7jpWS9MhyWmjG1t67hl/QJF3r4xRif8yb1nsTDP1Ys1SePs
jFSLx2bdU9iQu+FnRBx8enEZART897/7x/P4X+vmeu1bmIalAaiDsivx6+8OADghXDTaV9QGmyMx
+vBPrubQPbSqRevCRXibTmq6z5H09h1tVZCpyxKbQZ0Mp6pwEw4mZnvM7ZEab9lonzunoKYd7QdA
GSbM+8VVyVli+nkYiVPT98wZ8+fAY4KvKBGvKhz7o74sLtHvhiaEXoxZuZcMoX2GhstmMgldweAJ
nzidpAfN1dyTIrOFJxayUq6saMcZdXrGIIyrcBxC0GkxmI1Scs7s8A78MCLFemUWQht8VZvGdrFq
b2dV2asB/ljFVomGmNX1MRcAS0vJrc6eAHbTeuvhho/eW9wrROEy/mEP/vS0TK15ReaDdFyk1oBr
q4nfdSxAu1SPw2euvOGHyIt1BVk/Gg5xpz4pl1uhL3x8omDlqxN0OxLe2We9JlAPWc9JGPynb1iP
6T6K4omRtqn8duW6IpWZZxq8EbDh6d6lVKWXf3MhsElklfvLleCRkNA9hsZwbdgO/rJtYK0uegD/
mExyo5P+rHODbT7W5nycIFpyXMF6sQKmYyrRdmzF6hfH7BYo3qxJ26hQx1hrJApKmp+aBMIqvlc9
oaeDCvo1M1nukCHW25Vx4es86vkXlv/u1YTV+KNPpNACz7ELGRBEI5desh27Rdeyt0QJQXZNYlXa
cysP811u0KEG1qbgIAT4LpiXWh4nUXwBl4xHiu6wGQKCmey9xtEuGInnMVA9AjW5cpZI3E9Bi8p4
mIwFty537UHmybrlXL9XMovdk6L+29YymNgTdUUUZs1PRl2XgYVhccPvExfYzLghqMLgYk1NJYAy
uPLNkoip7TBkp4q+68Pi5bO2gVzZ7Beon9UtiV5BU3ufxV95DiRflZZis1hq4p+bKkEDUVjs8WZm
jRMdaFVY67UtVoONimml04gAIU6N6waHWpSTzsh8r6nCCdplbV2x4r7bgs8udN5uxpKXV2vVPUMh
/hx2PbfBHHP+9V1HCRFQClp+jqJOQQcQPHUWI7VeYytMZj8ynDq7QWlftz/efKF/pNK2C/Ss1yLn
nE0vT+EGK6xc97VyMeAGjNlp5kKA3jzCMdfEHAOLNSzrm4FHFslH75cL6fAQHLZMp2vL3vLQrTUR
G6WW5afpZO7R7ReNDHtB56ELl3cd1i4jhs/BA5bjJGBPWmLpYE+4Cunvs8DARCDdPBs0iV2HeoAZ
Pf8p5Xhl2raO3Nm2hpsxk6Wfj1lxJ2URP5hASuAE5EAoFV6Uy8eK+p+T7d+dbNdEyp8ePv+jcPxY
vicv5ctfjra//cwf41/xSbLycItwFv0t+fb79Nd1PzHgZ7aAPfljjMup8o/pr/FJ0lJN6E3aBoff
NXLyx/RXfpL8i/XHfh8a/5PpL+nJvy6QwjVw1PBqHsE9xzXNX44YkAbjZIknjEkWXioL8+iLnbJz
3PSJbtKxBVyaUkU1sz/suUn9LGKP58RtcbvQHjv5hgHkLtST4V3Cq7pfoK9/9+i5xEDtZRHQzV4r
gqkKUWfKpfxe2GzydfrI79tkdCiSYPZ4C0iL/ScGNVgPyssdmPjuo2yz/NpO/XCvDy9F1XKoZWSK
PRMIapUlg0Y4LOfpmOn19AIkq5g2CWaghblRRM3D5BE05mgio2xbO032GqNPsZi0xWrDNtsQ+Oqc
AANvJrSt3Otv19oKC9UMcwnhE9MV25yIHMNSi70lLQ6ptW9orYJXhfP2bKVyoJ9mlgntDGXuWH6m
ZdVbjUDwXLHjvsMDrPu9hTU68tT4BvijfGb7QIEWMv18A4Wiucx1Gr1wgGTmm5rVhv00PP+i9h00
Ybim7ni32FP1QNKjoo7CnTDGzcUo9znwxDvXKqaLyK1lB6oxmFVF7c+I1xMrnT+UPWcjMe9HM5EP
RqM8c5NaxdtEkxqDhsJ9cGwDSAGUyEfatFSQKNx77P2tQ7jURk7bJgAPuyPZkM5Lf+NOONGOizKa
00CyA0ZsZLPGJXZD16lemKXfanP+1Srq/rEXGTOC3hiXDYWGxrdEZuG3ToOWUY92sy1LTzuPC0xi
jmHOpgJS7o+0Z56XyOif8myuG9/2ivY8hm1zE7vu8BPz40Icae40qoNygCODKPNt3XhlGpSjBznD
gNVwy6AWo7Tn9NlL8wHtxaJp76OkIOdtpqP6nvJYyv0xbBp6cRsreihdrzQO7CeSK0kF68kkS3jx
Fpv/G8fy9tEAnbzrm1jcGGbK+Cvuq/jAkBfS7gzN2uyG5gBdc7hGMS5sp0inZ62M2pOlF94P+Eyy
3Tk6VJ6NYY1ush2bxrtiaVhGDltRpX1LI8t5iMlzgMhyaWXZYEnP3kRdWR7jePDsmOyLwEONgJnG
Y43vMYO7ruIHOaXqVhlzfJLspahOrEaAZWFJUMqZoyLgcq0+u1aj30ctSaRAwy55NqpI3MKb7Kst
2ff6LiU9nZDPLLjLv02lkYp0k0eeJ/h4KMXUoeoPic7fKlqIu24zecOcOhCSvEnPzyX+jpIzMNUl
C+RouGPhsOjhlTpeaz7FdpwemtF5MNyUYYyQi0/5G9YKzruPE7vHYaumPn8OQ0guRk7qJ5A9ID0/
q81qrf+1H/veho48J0bnd2JuwLEn+p1gcHzuoNTtRZPaG2yf9ApkM0AA8kRb1wJv1XK/XEM14etI
YP99mT4GsYzg9fRBJhQLeIGoGVM/ikVxVMgZz5f2nWk02mHs26+C4dBFy1wvg6vA7NdiCEwjonNb
rXNhPMIArtdZcd0X84X5u4kIwyS5WmfK7qzyy9ha7TX/feJM247l5VsyqUVABHtTrBNqo4nv1p7K
fp1d6wyxh/TEDo1XsrRm369zbo+Bt7NOvm1G4GmKPaNh04MupniZdU6+TszxkotjuE7RjXWeTv5a
3SeM2L111k7xDmyddf6eLkYIuobVemY4X65T+nCd12fze6uGm27hMww7/Sb9GO0bXqbvCM19mT7m
/hgAXDnjBMASAKs+3+JkueqrWyBEHouwDzhjmj50GAqgQeA/n29oM9R3hV49Dgl2+WKSnT+ulgR9
zIbA/PApQAJzKV4Dug1citjkb46G2LltAI6dWovoyGp7mD132JurFcJQM8wtYUoGoV4WnyhSFAlv
r16eIW6oW28axc4ZkSW5jG6c1XChR60J+2o1YUxNtdfsUluP/VxNECnu5g/fhqqQmtzVzNHMs3e1
CKmAU026/JKttg/Ha99lFZMMSCLjZim8Zqsp0kR+bU+EGalnxD/icvl9RoyLAqRtMs2r0WRZLSeR
E813+WpDmQej/bJkEcEMG7SU6SUXu9UabgkMLOysFR4BTC3wx4rHIQ/Di71aXoA0Qm6v9Dmw+Jo8
pmpBtlpk8il8iVfTjLnaZ8zVSIMb1Lo6q7mmX202neWc1Gq8mXounVTTn+zVlGOv9hxovqHPoYSG
iUy+jQzNri57cH/pp3mHvOvt+lHmPx0VlnfsU9VqAxo7UgubdjUHscZoZwzjOIYa8hZXioPyoFkN
RaS5LN9eTUbepOI38eE88iqlfMqwr1yE+Z1X6flDaq/UkNW0lKz2JcPQH6RQgkQA1qZiNTnluI4D
rV+NT6Px3R5aJj+Glj1SEE3ucTVKdXBrdurDPcVyuDqpBvqpgaiWuzlZnVYkhPfGar7SMC2dbDXO
9JAk09HpeERO2eIctdxwjN9k6v/sk/92n+y57Cz/jU+yGn/ZJH/8wO+bZE//ZNhSYpz8yw7Zcz5h
/4UfQz4MC+XHkOmPHbK1+iMNegEwT64b5H/tkAX9bc6659Y5nApiwf8o/g3A4a87ZNy/FtwAh927
p+OUtH4RwuaCAu5SJu5Jb4rpRksViOjMzK6TZWfvRTksRxD9OBOgJuFSyD4MCx/WhQ8XQyiV9sBk
F28DA+3hQVhd+DVbuL1vmtUGEXdgUY/Vh08hLFn//ebDNGGEWKamXH6d7W689G1tESeZizw8Me3P
34cB+8XQ9O7XmKoNbCEf/ozuw6tRrrYNFPVjvBo5htXSkX64O5wPp0e5mj7oU8p/lPhAohxDSOpN
w1NHkPuKlQW/SE8V9M9uNZFE2nCbwV9jBo9o/kywr3kR6MpPU9QUvkkC6CddWjhSvMimFKyd5EMN
jZQt/2wp7vRouqXX0xjXkPH8UxaadqnKFLCbHGi1HzQzPDofbpgInwnm08oSZwZQWerrLBg4MUbY
b0sdlYfcCdWW8p342SBOMvmWW7h7JW1cONg488fZiON7dgw4V/oKxjfVkHsKT9wTcYJhr1dTbQWk
pJ1HCsWJty5lTBBsRjmY8K2ZPc6pjF1OUIrKe58NnSQUAwwJCjYfsN4RpfLNMGtOfZil21QZzrLB
F0m3STN5N6tQ8eGZRW3xavcOX7bHg3+Q/XWQRXOgxLM6ZDTacwoByeF7CXqDLxanfoRY3p0M6eKQ
IWZ5qbycHiSNaPi9AQdN37jRkt4jeld0cZCl+pb3Ohw+8gguttIKAlK8zNPE81x6bDudsCMWR/d3
rko62ON15D8lWFEspwbwN04wZFGXu1OXFla8ceIpeiCp8pMYzNwf9G5pkkCj+OvnGGUE5mnng3eQ
iKV7K1u2HQck1Pxr2E/pEb2/2SJlpzSCls7wUhseh4qxxfSAz2JHgKiVHDkaa2dUHgevKTHG+6VT
Ufq10WkBGwgyuAnNKcaCILOXxpBcx1mSJzO92cjf+XbR0ECntAmfLToZgLgzivJc0SnnyCK8ixTs
UjLosKZEN0AYG9FvZ8P8Ern8P6jQCcjNPwpF+HwsyUv7TGSG8hCSxaThCQcKXk/HHwinnrBmZTtV
ZAW3NwFTZls+w85xI0tMCMIDKKv0uvCbzgh3aZxRcy47phRMEzYticAgz4wbs/PAtemG3EyVuIIw
OhDTtM9LLUJkohbPml7OB+y2fO79NNVwdcUcBqXbcgWKstHvNFy+TrCWHPvY1wAmpkt3Mou22NL8
K8kCe+O5t2hrHIEx7xsbQx8o36W5cVTTn8ATFtfZKEW5SSrH3jtp2V01T12WmBszq9KftH18YUQM
xsDN3t22EkHqODEKXao+a72ZE7SdpK9KPBjJZBuPABhYtVzgeZxLMAbqDiZKSHvxhlSV62Nzg4TX
Zw8QE796os39aOHG1irrkHbR1QEaSseakfpgYTDbJPpgbzh/osEvDpzPzFk/7Wr8zAgrDnTcokdZ
iWVr5g5gVjM1r069OpfyJdtyaLCP0F2KrYPMO20iofpbm30qaZwU5CTQtycrFwKtGURMnLGnn+qY
s1Hfyc9oLP1NPTo5DbUkeT0imawdnF1D7U1fpgqRI4uWez1DK4V/lD4stH//yGDPHSqmzode82h8
MTRv2kYqmnahuVBZXeqFPzLh8qHmNZQjw02QbbGaW8wX/AJUV0ZUtkxhsYBZbLotCF/q3iw+lMvI
AXobLhh24XPmfNqmlXKjsgnz3hIi1Ss+Z8A9udYU+GjT5TnBH3pPqg4GnM6cZSizhYOIqW91F/mW
vGi/a5VbfOM0AlmERAhaJ1//txScuWn30E2zqbw3yDpj5Iv0z6Cq859qFt2zNCLxKJupvDRNHG1n
3L+7vMb5Myyde8Suq1aogAap2zVzFt046R8TYVUnN1bWi6W4pC2rGc84FMtblxZe6lZs414pO/On
Dj1DFeP8GBmF4zKbNpK7bvDYmXNYOysbSpge26k/kGkBROiyZObRveGp9EAXcoIBoZcuxU+uxD1p
RQH9bkglYRcvJz2v412BZAQNLKeqF6hlzMzPVt/Z/iW0AmpDcjaHTB2o62ro4TGm16LrM58xyfLZ
GizsYGEqSVLmCSAM2agvkG3N84Ll6IwljAqN3NFTrrcmvtpObzwyUDVpAU1rOlEbHND0TMVPdVMr
etbgssSqQjRjYWoOPNGnlzgDpGrFAl8Go/VpO44WUERTAMvgqjzZbXfpegqaOJ9bRtd90xtn3dzO
HGEy/dtMgWt5ABLdJk9MSNdiwq5yep5EmQ68dKlicJglQNxtb0CZnq1homlSn5Z3lyD8NsxmjsEM
weQmtgQnnLYdCciSPt2PevF5nBh9JNkYUQKLrMNXmQeARfKLtSpJdilPfaTVQeO0if8fHfn/p++B
GaTD6Ol/3x/ftz+iqvyzjPz7j/zhkDKcT/jWSRCZwIgca9Vpf9eRMXt8ssEdrYE8j6SQwwb2j12y
88l0sAGA9FndVYaJxPy7jizWygcSP9L6g7z2T3RktOJfdslskW1HEqBB5l4Hbb9WPnBMzEbM5g9p
5tGl5DNDwdDaRplz74W1EBfhNCQWq1ynMA7Rh8AkYLDE8bNwqEZmyx+lKETcmAp1SdZZV3zka3OK
7Q4afQoOrsFNzcp3iGBvjg9d3ujvhV6POKWlol/TZ1oN8tEkVwxls0I9QzqoPBFti7hJT0VaGj+t
qGQD5KnGfdVWjMuEv+Yks5XFXUV4YzuZXwH0hmwcYVai24BdhuwMBtZy+n7TmG3B0pLXrb1ZLKF9
kbr26q5IzGKFY5YrJtNZgZnJis6cVoimHOz+O2hjcyvwvsC8LJ342n4wONWK4xz6JfSC2kSH2lpU
xWID7Vl5t6rJ68DTwQs0ITW8Q8JwikDRa7LSQNXgxOmdzX4xALsq75m6whGdk4n6rNyZ2enImGK6
0EOwg8PbJfOjtLuuDPgm5m/hXMHxxrzZk+0Ko0eOWKGHkMbBBTEmHo6wFWipYJH4hrPSYCchJv0Y
ldaw9ZyMejXdSKEzy86JWTgTq36a26mlH4hKPvL0Q3HSFJ2tG812694vwgWHRTbKfsMTmksiXRK0
XzkRSQlSWxHNdignfGYxbJwH3gnKt5kNxUQYBeIsThCLzRc+L4oL4p8EUKAfrKBalYh+N6KfBjbu
B6Lisbw0i5girAhZFJhzV13YYrSnuaLAVS8a46KtiNxyKJxTKMijsSiC0KW2lgAWNw0FIStlN4aC
iL4doTwZu6bU6rOIGGfc6mWvy/pEiGekQ80DBeO6Wz4IUQM1isv6QVCJWh0pkDZAdFs8xomdgalo
EfkUAIiQ0wVD5hKvFyRYOIIiKBY+vUuvYHTzfBrkY1GXyRhIbfLqr3k7SASbSq1lUZ4Tblodzda3
pol8jGPipj6lJES9s1NH8XvRYEb301wSN8/dudDOg51Eao0fV3eKjfaZoXN844Tl+AILl9Rdpsae
WteSZvGJ44ntq8os8b/z1AO2TykBJR66YFrQGTPy87hEWnfQad3clVGSPGDpMmifa6hk3VRtWHBn
Y13AGV/PSRfQ0tSPPGDrYTgvS9I3gakJy0dI662gHorB+C/2zmw7biPbtl8UHggg0N1xx33IlpnJ
ZC9K5AsGJVno+x5ff2ak7ToSVUc+vs/1orLLIpGJJhB777Xmgg8smoXOFKPSO6egJqH51efueVry
kSBT29g3qdtvohAMCHecljkkbuVtMuHGNwS0ZiRaBEGGckYaTrMhUWT8ZMZtue/8qQ6Pymgflgn4
073fiy9i8QueKeGUJF/hbbRvutJC2NDRwep2YT+XnyaG78j0kdQ8Idswy73C8lbs+T/BYvmiQFnM
SjQ/qtqfyoNpO2Cn4iwznT3gFnM8uAmDLausmm9EU3y48Les2G6XxyE1h+qK4HdZHppgnjZeJeTJ
alsDEWJi3qti5HlkgI5XKUGHvrJ7o6CNUCf7ZbK8YwJFC278KDCDT1KTldh1LVRZTbonAKPdZjIM
AOdyrcpdWMFnMRdl3YtqNoad1dOcc/zEPJUU/1vLS4CeCVDN0UZFuISrRcUbw8pMrjOo9eRzU7vJ
W2J04gMmxAFt6jQ0W0oFxbOmpmEjiKjd5tIR3aEJQ7XOLKIut07Uhs2JvwBVRgpMiICbHOT7Kwd1
N7a2VkBgxuLg2pWxSmYkKZupdyJMkA4Vhu1QRK2KoRrwVDUaDNchDKe2AfKhzmVR9R6q/CB7knNo
PRNU9VFxC4ONRM/AtQHdc0V2gnvvECa7CQnnoJMY1QfSCIHnFAuVWiZs8gTKCSEhDjF1k+VmP0BY
cnN5hvVUnpeOcOi9V5fWp7qbPiHHI1GlIw9WkrMTZBQ7g9GxkxuSqT9D1ZY3yyxb3KD0XtakVUzh
vZyGgH5zorJ5ma9yy+1ctraK0AxUdC2rxg0SRvmHSus//ca/6zcyIf7lfur0VrRv7ff7KZq5+kf+
6jiyZ/J8Sj+DXRPwDp0E+Nd+yiAl0FYm7UOm48huafj9tZ9iV/PXHB4XNvZsyVbHcuiWoTz6f//3
y/R/wt/LP+XM7bt//17ezFD/3f4JxgAjRaQlkDA9kJXv9k+gH70sCSfnlJuVxgQ5rhw3jsSjVK/7
VlRdTXoUBqMRgoRVBjdQI2lpNLYhmMQsHbv8x4yEE5Ef29YBFbUV6LlUcOUFVAjMoQcA4C6AyOom
jSB5uDv4FzkMyA4wGJKo2XTptvCggvPfAU/MnetB1e2XNBzviU91sW6Zwl2ryHF3GYkrWIDrkH3L
Mj8Kb0Eqs3SEf69rAj0wdlBfJuDmZNMa18UEqhYkjEFT3m0AAV1ltdfXd6i508emDvyXNlsspiA0
MSRFy5BUJ6doIgb0s/9JQBItOcTsLNsJoV28x5XK+mjNoMtIavZu07pwXmpG3xvhl+MrRHoqeGYE
u7JnJ4TThaCDZDAJnSmtSHjkwAjSdZc8O5BXGL06rV1/MluL8bssY/9L6Xtfsmm+8YwGpi2IwvnA
H8F56B3rNrZj40oji7ddYvnriTkvf8fy6/s+KSL0N/NsbLqR7dqKpqZPSGFfUmKqADIvlLfhCoFq
ftdjtXpGz4Rjp5nHPZ75+d5vzflIo0FP+GM2dthtRHyF6iz+yv1g3xNuOBDXU5rilnQO7OQsmlfs
ICU7i654ithK7Bev597EQLUeAM3TX4SKe1b2YH4U6PLJ+K1N67ZUYb/xK9qPuYu/d4jlgrbZxqwE
pabfSrPot+gCCVsglmxnjZgLMpVMBE4E9fIq5rzaeXEm9hDml4NCd/WF8b97iABVPC7GHNz0oi6v
SxH2+V4tYobNtTiDJCVjUB1yqNVf/8scVQ3RmTcDlop1bGCGIr158FXRHJOqDcfiyKx0zMqN2wV1
4u+Y6jCokqDz4WEgxFu2yBKl8eU/Fer/pkIFoqtVRv9zhfoxbr+URRv/UKT++VN/aZ0cXDzInSVl
IDEgoCn+taj65m8eq6RJyWn9OZT516LqooOyTK1E8pjfutZ3oxwTdgasH6w3rMcYw9U/WWR/XGIV
KiebcQA9FtYMUzqW/u/fK+KlEaW9HTknMHWYDHKJeFkWzdUyzzBMuwZw7ncn6N+YVv7dARlbAdaQ
vGccyRf7/oAp37rC6G6fLNv0NnIYeUb9frqjAatnAq38O83/D++QP74gEHXOlw8q2Xtfg2tlCUIf
V5GIEzlvic8BrCSRT61Nd/LXX+1Hd8HlUFxqLW23oW1iTvnxqzXRCNk4lepETrn9FrtJc2V35DjC
agjlTbcs/rObJvKmQRLw8OtDa7PVf0t6/zg0b0nuBs9gLEhQ7w9ndawRsPLWU6fWhKsJqQAiELN9
b5Oj0sj/aFj98KL+4cXMFuH90bgDpc+OXmK30c/I99dwYuXM3SlWp7Fkg7Fyq8YYVmNioMMcOpfa
oLBIbD/m0wT0FRPI0H5SsgQTMWWxoOFX+Nf/9Os7hnYVsPeAbw0d6ccPlMgIEzFijpM3Kr6urwGt
hkj54//vWEinbEtyC3PjvNuUhIllZNE8K8qVUd70SrRfXYR2D4gK/o63pM/jj1fVoYrD4ofHj/7R
e7RX3FUN5RnSDSZ839oL8NXMxd9czZ9vHQ4CLBy9oyFZpd5dTGOgVd6ZGQHwKeDbxBuAKHlwRdZy
SRHf/vpCSX123n8l0hCkCe6LU6jBP9/fOpAm5LCQ2XKClI8t3Ro4pgwEBqMLpdarU/tNOTMPaexP
D3PUWQdMO9bhbz7Gz3ewAzaNvol+VLEKvvsYgQmwK0Dmf5rYDxAOUkhB5LPvXVei5Q6tfbhaaWrS
YkHph+Pv8vDaULL3rCDN1a8/zb+7AooZO0MzrjRC1h/PSZqB2sjTiocXzvkDcHfy7DTvWlWNv/3n
h4K05tlMT6X1EywOgVFTNm5tnWKb0+tf6N40FFnqEYqXp18f7MelnuVbgQkzXF/xZnF/vn2rqCsz
ZIXiGBDHgAZVNNUL0v7qZUG2eTcUGgn96yO+D4ThkJQLdHUdOFBc4J8IZemi0E4w9jWCJt5Dvabs
bpt2enDoFTzEbcB1tWzMJ5GXmE90g/xtPnX0DwScjQ2tqfpqqXn9XVYQBqAVosYFXwDOO0HdG0sE
77/+yGhsfngkbNQYLqspNyLoQCQV76scErMTNeWWOraZAcREA0BKjQIJZZv2q9Ig5TtcZwBvAYYw
apmdrU7CuW9gG15IxXxGgJ+svYEddl8XKye5i2xPXKDRwnNl1oKVl507Iw9bjnQHJDCLtzryJmxM
dXNlJPxYY0DzdkH7NiBRTeswmkn90hFHcQKbah2bhBO4Al8834XsdJst3Xj/uVsikawjP6jllWS6
hcDfjZpxk/uRk65JlAisVQhLmH5QUXMMjzMNCGm+q2vMnSs1KOamfVzBgI9K7pBKyeplLt1u2Ytg
8Z3jWFklyPyQNPe5kUV0TLOo+5oiLXxxq8KsjrnU+DmPXYswOwF4CO5b/Cpnn0tGPq2TpkiEx+C5
xsrwAsjGeQPVw92uYNm+zUzVvrJH12/oYbDfiGA3v1RLYF4NtVs/kB2V7+0RVrNLXuGAqNNnWjvS
5szXcgbrLkAJn9QElRwQjqANqTijQRw8z4qaLLCsFilh521EacqnDuA6jRnYzw8Ajpdnk+Lza8WI
mC6uMwKfn5r2a4phCMCPBXVxaaE6rD00hc99NfO3BNnMBz8gc32VJ7N8WjrOm+oNQAuXt1zBm3pX
tU5moYeOmkQj77oMWrDLnU2NqmYi3+bFPUZ6YyISF99sjU/bAAn+kDJln7aZIQS94yKTN5Qy3DUg
bO0310k5m2T5Vd2amAemaIMRuM6x0uuloCPb7ls11NnenEw+jGW7ab5tOt6LThnx/JVGiBQ1Xzx5
E4k841LaBESvg9KraezOSqcBpLQtV7KwuJcBSPjPLZxiUI4dHtVJWNNdJbUdretcwPO0yth0dIVt
WmuQaQtimmwJSVPN7behrO03J+qRdiP28LONPcvmMbQW82pZ4CET++uo12IYiidviedzVqOxrdup
RMyO9s3byRjKTUwqMiIgdBOrNpum9VgsZb8x2sAhxWohn5Y2CfJkelm6JvaMU64iRuakQWPGtFtr
PdlCAe9d5qfUN2wIvlFVAVKe8QRyT9LZNtrivqtaD5Rw0Oe/l4w+v3lqKQ82Us0bhIhIdgFJBxPZ
EKxM2lEPtclAu7fqcM9/Il2saXetPTtftCd303ZFcU1fvMGuZXnuuELtCrs4KYv9QL194yeDHNfF
0kavoUWUMPF+1ZnBBtzVYg5OtLPdmkzM0XmpYrq/c1Etrw72nqOFh21GcaSWV5CsjLxtE9eDHLiM
XmDrENexeCVJ1+02xQDBGFq0ixkamj7jjLo1N02Ti23NHhBZhJnvULB0emEK4JOgi+7TVhyKtK4O
SRO1u9nu59+DsBy3kYjFPTj+/FOcDrRUZ1TVTALSVVLrfM60eXORX669eBGbgO79uh8aucurkl9E
gLiCTsfybwUlxPPGgiDmuJlVgnquGSUSpey4cEL1ldeWdWQ6V6YlZ3tTxMOIPTvgQECrAhh/5LB6
4GTXwPLAmpSz2Jp52X+oiOyo0Lq2u558t3URGV8yF/YLGXIYF3w57VqBy5tuCkgSerf3vJUW5mQs
79eOqkfgaAZX1A3N5LqkK3tndH11lwEusdaCWKjubQ7IxhAmZT+2KSqGbVkhBj05U8AG27QQEqxZ
bbuvYWOwIJWLL59mY+GWNZATPDcuYKmt10+2sdXNrOKS9Ut/l8zdZW3aonwhk3S6I1hQrC8G8671
eR97vR2Qj2EqUlSaTP82OVXtPo07liBWYzZm+KDvxEQdRW43WzhnWOTTUCke/T6ySVGfaI1c2TKt
XqqK2xbK0UAgQ5oV2YtZ1iH7uYiOnbTg0/DMR22Vv9rQk6pvczWoVTvQ2thmbtdui0SNv+feWIdr
bF/2RyY+gKsin24Z0TNAUaYw7omkTKLP7dC9JcAhtjbZsuGaoMm6/ZQBmxOP8YJ14MozI+9moH21
drI43UbjWF+RhLrsyHeqPix+SFCj76rxA5yd/MEJq29mtnyaTCVv087srlhX3QzQUkN6LZD6r2EX
hV+XOB4fw97lyvHEJ9saa56/UqGLzWOIYjRRdda6R3rwLXmEY4ZcqoWXO69TBlzjFVMZ46TwWZ/x
zVsPzjLFDODytJcrh6tAo5x+wjMxHtAVJ9llWKEbdYtPN7utpeof8pho+aaU7Rc1iGxbwvD6XPoO
4nUCqtAEByZektaz4nUaAbcZwfqgta8zlgs/sDdJ7qkjxoTPQSXGx7ELU3hHvXFu4tB+TUeHmNMG
3DfvSj2lqxGb3Phqjs/NZFu05UYmt9EQtm9mPFYnWD8+aCZURcBLBIzBrgXQJlnydgT69sw28CUH
yOYCd9pFWWE9ORhxrwbCvx8r8rqvjRnXYBcxI/WHcHzpM4QyW6NtVXyc0ITa8M4MgVkwGIEeOBMw
pb0f9e2VVrBfE6lYfoBdY/pr9DF5saIva5A7zM1zM/KG/yaHuj33FSxKMlDmE8BYOI+VHwUtQkfK
i4jFbZ8qUF7rip2FWIeDO9yH5jAyhEkC8EMtS95LOnUWitPMvkbwzzJqGbPfrWtG8OMGUVofrAFl
m+fOnRd7Nfu19MgIdRULohx/L00Hm7cv6oWRVKgOSuFttrQnte3d+KHNZf0BiF777BFnsh3ghZAV
OYEUdx1k74y9JTnyibsBQOdCaQsWnMh5x3uoMwjFDRD3ZBvFqbobFuqUIkNjCsU/iG9Ng6QjoxnF
2Y47ZIexViB6FzFioXWJNYpR0tfN2G/3PffuN0aI08fKs7ovRJS6X/GkOfHOqBwyafFK4dZKygyZ
UKBFkUyJ0Ec2F62ki2rS1vLJ9qKkRO/fHfG0Ii8oy6LeRBfVpXIb4iq0FFPgB9kyckCfCavFP4YX
1SYjXRSc+DlRc6Za2CkUEs/oovZ0tfCToBM0oIGWgxLZiTK00CLRSCAT5p2tKXn5H8y8KboQ9C77
9f9Ml/52ugRx97vS5ifX5+n3ouu/pPOP86XLD/3VCkVe4/oIbnwtQDcpg/+cLnn+bzZCd0ZOkHap
TXXZ9ud0yfJ/k4pgV6peirr3kWZoezSHGos7vYt/pmm/NB7/uzMBRwYqD7wkG2k7jBDTfFeFoy+K
Gm8JwuMgUdPhQpHu/SjDhX5/0e3jmht0MD4nYsSzVyu0JUnp+Q8EY3RXzEyHvVXLeo+uxDD+pqi1
TeZu3zVN9Efjy9EtNRAuke72vlsxsc+zU9NztHKmKm99RJ633uLwFmVgZKcr2ZePSCyE2sZNsOpC
nHKiGgi0RowbfPWKQt630vbqZlsRHuJ+XCoR3sCXHDuGV618ySPIeA2I4mohLsYRKApsWBwECNhe
KzbK6YTHtJ5kDWWkaCY2kjAYIHylYiP2IZqHEFmegLiDBiSrwYm22bxB5YfRCcukf/SaXmprabKd
Gv+JSVfEa9QfPetukU5PVE+VYfWuc2K3MpNggX5M6s/5nBsPkHIIHhiUDiGAisNq4BGsLJE5mFF2
7MhBSHfxJcAggap8X9TsQHW6QdEEz+h4xL6Jl+ZYh4nc973VfomNqLn1czDNTtKeCNM9VqXTPrmX
FAV/mvdu23ckdEfDcRKD2MTuwvQpo4t8Uytrvi6IZRBwptDE6KwGQWiDodMbBG94ghwoTz/RWCLe
wejt8SzwM97D3gP86kZzux3jAXi9uzwafZjdNnMfs6Izkce378hw56VCfW5a0sr9KmpXk22jjCRv
IXYeDC+tHoa4sNAOefmdPSwuJCCrkekZyWxrfUhC3vATYKPbZam3iKjNXe1nI1tC4k8KyBeHyans
PSG8xa4isSddy8bp1y3yeE3QkFeTFVRbd/HFylqMGmE2W2m1dONa1qFzz1mvTx56s10CFesYwtc5
+tLxjpE0snATFEb2CVJN+1S6iKrrkf4pmxyBlL+NF8DL5nRtDYb7NXQjZwdtsN7i6wWzZZI6l83I
Kcy47By6LIPaLRBUACemVfSWcttDS2km1FsYaBd2TQ+GS9wtgJPhZI9tvwUB6WN7jLJtJ6AimmNs
8YW0VK7LG5zLbITCJo64pdHpBLsR+eu8XmrlfLL5JWsxIS8LPL/fIoSSb2aYRITHz/PvZh0G5xr4
K0FsU3OlKoXRm9wP54WpJOSvAKPewRycpNmUozVH66WDLUu1ZWolFxouj85L7pr4dmk+oH7y500W
ZiGJeW0gnuypxYqpRNYd/KmRJ7+yYeFOnMfDQDJ2u8plFl2jFCxOcF05e6oPaFsM2mcxRLtsNm3E
dV6gvgBAJLklzsbmaRmr4trPfJ/Tt9Tp2ca1Dv7ED9amF+unK/JqQIXMXoc9em4ydxDoj/cuUiN7
76alc0i75oMfjctnd1imbTC26uA7RGphtsC/UklR3rASji9DhBFkVXnObBBVshSSCKUmhWA4FuMM
+LdxX4vA9XuEaM2EGkpKb7jBCa0OkDhGXN04oSAfktyUX+uGj7ny52E4lKFDJhEiaHw0CbYKGN8l
ajGUfuYtJufx3mkGiXC5iAbG80Wb3aIfqTB0e0iuECiXAs23hPZcoae/cVgOTnlESQb4OcufGQrX
D3FvdWRIZSZETu3/FbW2ArvaFUy+SPnkMk4mVqiP1cbQ/mGHe9TfNtpVPBDudh5N8n1ic0w/oHih
i6B9yOHcA1auRsrji03ZbtP0C101zMvxxcjMXsu5a+M5E590x0I7VXE9m5Y2QLsXM3RYEfa1U9oj
3SxWfSRIcHwJvQhnvPZSyw5XNbL8zSIcQQ679lwbF/s1ci11ivwh2bnj0DzaVolROyAK4Z5ev/mx
HPL4wZ2nXF7RBw3viAGuwMvPXUo1Az7ltQT/kq8UBF1732iHeKC94lHN5pV24TScO1z6gAvkaEcw
Rz1shSkqb0B62nluD9CP8Ud3wzfWd4zcIhp3teu0r47wOUToG8s1dGJrl8xWcmhSAsvqEcc7a8N0
SLQLHgKv5A9uOtZ5HvIU/+dqNkrtgKW/uPYvVvpEu+rlxWBPl1Kb7Vt89xhc0WoPlAqnjvHQ5bIB
DopOOcoKWosWX3KQ7raNnC/MbcbN6KFNTOvJesZBTdMB4cSdT3uAo+ZfzFojAUCMWLcTGkeie1ly
7Ow6nL0ASgCUPBcGrGOLCWpKLjaeUVTbqlLJzWyX7l4houAHlsm8hd+EwX3UsAJbYwtMszc3eTTj
WG74gzhh8Zpo2EFDIX9Sdq2ydVtFwBBsf/gyaEBCSh9t00Ab3ut9yedMgxS4S21rDfcUvoK6sBZm
jV1oywFaFq/T5mR5Gt1gWxGMBtkurtr2s4CLj5TWt3ZzI2IKUWzez06C9nVbawiE6jQPYr6wIYjt
ghORtJoZ0V34EV7kjuiKyFncVxfCRK9hE7HGTrCF43JFb0Ilw60ALPMwG85jOgX2PrlwKyzVYHEv
AC+d2wvZQuuRblF9YtDuovJ11giMTsMwoENwvYILI0NYSfFq2XXO7wShYWqYBkUCTm2ay/nZqwm6
a1nOeIo0giO80DjYd0HmyLwOwwHJTukbU9KXVkjambO0oCkkfnVM4Am4GLg8gY0LnS9doywYi60o
6/xhjMgzKHWygdIZB9Ml7kCTe0kK0ykIfds+kO7Dy9r27HNkl4wzSx6x65iJg73B3oupd1QxqHE7
R2GNVHfYBDp5Add7/dnzKRNXzSL8I8beUW8wbbPZopbzt8hGO2D+OtGBnGzCHXyd89BdIh+qOAOW
P4kF5aubJMN1LRfKUTrjhEU0l+AItifNRzPRcRID/Tq173npw9TTgRMG90Cw9XUOxZCQlwVyPC7q
q7TmfNKSCKKAV6ti/1Vmlvc46VyL8hJxoXTahdekLLSRb1V7r3Sy5EzgYjqtWdpzQAne9EzFXT8A
cnBf68BL9qUDWWGVQo/8opjqgQl262Jftw3mSzKpDQse58Iro3ajfh/nlbwDBhjlRxBjPnECbvUN
5aJCsE3E0KHyksxYF+UgVq3Vk3k2QZ2wupPjzSYmw/+Udf8biQtDfM/6VVl3XfbAAd/jfP74qb/q
Ou+3H2Us0IH+rOx89ZtBl4p8QaQeGDR0jvVflZ31G5WMaZD+gpfZx8LxLx2hyS/0qRzxN0MeZ2v0
j3SEWivzffkkJQ84TmXc1FSK2DHeTbjjuRn7MpbNwebG9TZJIuSDEdXL2RvialfWidfBlAJV1go3
eIJb2hzmvAiOggHWseX9j40ZVh/J6gU9omXQ75QMxAH79SeP6LmNG1WkVZRG568lJIFbWQC2TDT4
cYrC7FnBYd1WGqDHvR7gh0RmvClMd9g0Nc5KGdKbAbgnlivWIeexL/rpb0Qw70aMnAEFC1jZnAbO
6U9j0YTNGoUq4Du2mkhtgtbfs2fx12bX6e/F5/7uFrn7o2r+XiHy40TbvhwP6abFABjZpNRxQd9P
+U2B0SVM0+owisaC3JV91jZIDSL90zz1P2pR3qGa9JFcS4+XodnRWnivX1rwkTHUcDL85tR+Jss3
O0lb7Gn9x48Dsob9HCXBP1LbXL6ejl+nX8DNxKRSf/3vRFOJYcJIYfd5QK89QyXWSIoWn7y9od8O
kPIfn0xsnBRTmvbMXOLdyQx9b4yLPMkO0hjt9Fw0+bKbHPzjt33mP/36WO/0GZev5rs8rUCctETr
PV0X8XgW5akRH+poyvDc0iFlQFbn5cZrJH7wOZpue8r56xGC4BWhQ121jVun/cffWQMrXdQ1dISg
Vuob+rszTPSSO+c9O8a6T9Hl86LH4BEGwZPvVCBffv2lf76H7IvyheaPJlm/7/w0FMoW442EnIJl
uS+9hiBOwRMMbT+NDnMb4591Cx/g3a+P+/NTYhuuIyWFskNLzHi3LqVhMsahUyWHYqwHNuVczdHq
x5FU3j75Z8dSqAWxV+s+GpdX/qRNU7EY5RD52LCo5zf1NLs4boxmPoXzaH349fd6t95ejmUDeoU/
jArOfi9GS/KOGoW922GZl1FuSnYLxyy2Brn59XHet8X0d0JOAeuCRYbb1fzxJumdrG1wr8RADe0h
YTdDPbFSc4EddrDsxyhmlLmaQD2RcE4DKdhSaUXnX3+Gd/eO/q5MB1noiCRDuvH+3qE4S+Pa7vgM
Q4v2mzkD/YZFhOfAmvNjGXqUs441/816fjmF3zcrOSzSM7645aGMN94r8IbQYXcXuPEhQlH1EXVG
fkRwNd9USK73jVWRs9qJkqnfiHjEXUNenYfD6BTTVxgXNUh2cBTHNChAIGl5PKIF/lgScf/rs/Pv
PqfNhUH+jcgV7eu7pmpqW8G4uEJcgdN1Ps9zr5o1UgHKLGLORgftNyUY2gLhktZVjuQTD+as40SD
4NCnpToRShEcoL5ZN75wWnfnDChFyJDw3WH/68/6813rMRq3kBCSPuf8ZDYw/IJGQDbGB2Il5xSm
nzel1C5tt/31cd499dwx+FG5ZFQhaAOAIf9418bC5KSINj6UBFvfI1RB2FAQxXxCjm4//vpY75fz
y8GIxTMvrFfUoe/O/+y1dqumhOWcaONN6AXDBpd4v4Y1lmLa19jkaZxPkjT0F0GY/J6SpvubEyuN
i1Dxx9vVs3ByoFlmU8DHefeds6YSJk9GcOX2YzMf3Awj6orxp1Udwr5a7nE0GJ9tTeGN416zS6so
CflnwoxWTm7YpxYR4NHv+/mO4TYI6LZOqmZdZx15RWaaL+csaqHAQAt+WDIr+DYA5Xr25gxxSNZM
yCHqxtGW/vRo5p59GhCsMtLLR/PB7lPnkeBI46pDR3QdESuC1KOKxZNgFHY/h4HFjJmGE+GoRveW
oWX7vAi2cfhPKJLJfg++5Z6wq2OR14ANsGwFV0ABVUurlDTmleU2eo9Qkl+0KmpTvaGXkl/A/lsf
Rigx9WoKBkSdLbzYb9nQKeRT3WRF29ZLojNezvyobJYW2Qzx5z5i8S7b0P5GZ9kzQcKxbaQcM7xw
PcZ+2O+IQlP7URlshgp3ar96LjbbIqndF9Q2jfcAe4L7jac/THdp6XN4AG6C1LaWtZOoF/dlgVi2
mVI/PLv6Z1sKXTCQtkVCTjyC+nXRfz35pTWfec9kz3U9j7eX0xs4EPdNlBD3lVVHcHHR5UQH2K6O
dTSJ6jozHM/7bU3qAJ3my2rFuPPUdAsrFBIu8VqUKXdkaUywZrNMLldowzh3s+1pK6RhRE8K1fHH
vjEyQQqOUdzpcB8Ne+D3jFEcnYkQCjdt7cafG8MfsRA2zRzufei8ywo9qv0IXdD64BVDgz7a5Nzm
4Og/Z2Fu7iSOvjfaTFoxaLfgvIM4X+5tdINwBtJmujOGerqNZwwaG1fJ+DVzOpYmCF7PcsYVurX0
fZjr6EWvBwayniOvizfLJNnAEEq97IoBZ+DKzbvlHI5zFqwCSq951bUDBHxbMDjSUVybHknEvE74
AnSBkxGIb8sNxiw8qt6iMTSYtXjcvbaGVDcBqKOrPqJiAF4mnhxALBpEqeZzKLLkmHrZ1l9o1E2N
mm5LkdU7kskkOYxLua2RlaxnUTZAf6P4YHhNcWJ4otaQeGL8tLgxpVUsx742nCvLtYOnsHO3pdIs
SadItX6IMN/Adm9x7SIRWfA6FcFEwE1ivXjgMRH05VCGZuA9KSZXQ0xIT6j51hIz0w7PaL4mRSlL
15xV89mPh9s4LOZjIv1dFDGjhnNUHpnXMW0RPfbcHP1CnfO1stRr1lGaZiQ5dQDhW+zMna1eGmZO
Z3iVt81EyBruoGkzzB7yId+0dniiPziBg2ayrcxTxhjb6FN7XXXFuE/93CAGnoCLaDEcvEBqQcUT
PSBW/OxX5lvVi3abiNzazA4wGZOe00EY3qdaE+FwO1UZci2PtxrakFet5VzIPiXFM76JHOzLqXKe
hiE4lYUbfupwiG0jNU/HKMtZgJXeI+XmfOPElnUGPFjfyzhrj2Kw082yONepW89eBU2cGEA/1YtI
2P4OMKi6mmVJcFwRDCRi4wNNjrJUSNkCEbrXvZ3xgcoMGTT9XnP5YC/K2qFCCfptN5j+CfRPfctG
SUWb0dGDMxdQN7D28AMty/FxLm32D2VbeeGqGpb5nCKo1PFP7k6lnfc1yePmMGXOdKBZnHNQdtHn
JjQePHscH9xxnrfW0vdb/f4BclNWQ7SOqzq/azuagi5PWnZgZMlWwExRtjYze5HUY1iVFk67xmAR
sxQVI1ybgDeCG/ruVZVQ+uDISjc527ydvxj0usaBlm5Tmfktrv5npID1RjJou1H1QgxkCK822XRI
vZMdM03wOlWb7ookte8Mwrp2jtuHH7skHE9WP226OBiPydgbIDy90X+1AOIHK7swW5wNrJOHwm+i
I2wXoJ3mSN7ZMuTcmAl7B0qETNxnc+Nu87n5VIC+3CHPGF56VXjfOjWhBnIKaT6Zue1+nMbFX/aG
jR1i7kdQVWXPfqyY6qsKm8jNJGoEvhmTKqssq7XoahfEw+gTuyHRz1Wyb36vTMz21ZjMx7qzzm6u
jLMfNKRPKl9e00cu2MIULoKOzL/PgpoAisAKLIr/JFK0KRr0q7Gg+9Bl/pGLCoDUhnLGS1grKsSg
EBYa7b0LpPYw1UW78cra3HgOtwAUJRCkQWjvR2JVdw54FcK8YvUhBbh7F3atBdFTJocgqU0dKRBv
rHxY10Mg94Ntc2P7xdmhfbAOct9EhJqRHFO71rUfwpBtqoU0FruWG8Q7JUbypdplS+u99TqejIWm
Xg8tQ741YmLUkGlge/toKEzwvCOjobANiAYzJuumN7zy1lgCtv2+VSJeg8BebOdUlAqy8JDts7Rw
X+zUoYmDLO00wWYoN0GgssNMcv3vHeX4dWeNPV5PMXm4+H1G6syzeacrf2x0Z9K+oWLHOYltkAJA
lscMJSVPF+LKMcmzu8qxu1uvnaYrq26RUsUIDfNpaQ4jyvQVQgPvVKJROSc99kUVDvnntGB6sk0r
v/6ooMftHCdJv/l2TrwwwqTyALmTXlKSNc9uW73m/OptU5eMD3x7MRkiBMvwZjCSADyLk+EQVj17
WU8aqJSiwt6oBHCxDOZ4bZRM4+0+3qa5+WUUfoXXsQogtvkWyrswnM+M78rPriyG4zIl/8XemSzH
rWTZ9otQhh7wabSIYC+20gRGShT6zuFov74WWFnPpCAfaXrjN8jBzbwZzkAAjuPn7L020w7BO5AG
7LyfHBhdDN7UtaH37UsqM/ZsIOxFziYgswiZsO1h5LhXeld67U+cZz78B7sc49+xBrRWJS2QgshW
Jcckpf1u3Li8GJ3avEwGp7snN7V/sWXif486QcreQkcmIU+ffRrfDrw/j0ybsigDhJLTkXkrmcaF
25NZA0tJz4pmo/k9lIa0WSaXQ2asqaIQPJiTtwGRQlfDbEKQePlo8VepMbDLVL+wB/RTeTbwzmCU
NRXrnEgUMomzKsbAnzZjYIQLlk7Cc94o26zYzqY5uvWt1JzW8E2h7ImR14hBd4j7kq78Ompn7S6B
P78TWcXvxkthb+m1OtYAIH7WnI2W6Ui+KbWCqyD95EdoLrcyHSX9IiazqcTgLMfA1S1U5Y5pPWtm
rf1GSDachz6EVaec07VR8bGIz8W9gX4V2osjf4CXSSgndbFmAn9PYRxuVejqYL2ab671EDGzxdnA
9hrmITdV8aA7pb7Sfe2b14+obL1yXmPN3mFXXQAtsJ0AnxWrkeJk40FSQawtYXJxxkbSbFdrMSYv
WW7G5VrjnAyoWVW8KqMAaZa569zhFXGi2HOWt9cNQ4NdBsZynYEdMdvCQbvdG6vC6XY+UZNrsFra
xgu5nfV0NM6Qi++72YB4yAfHVefvzQkiTlFM+R54+HjbuCbYhM6PLtKy/63VjBmaGRGg2/fmERaM
vm3pZh0ThHvwO2gPmGMP/a+W3R6Piv6SKQBonPF561AIHUFB2yDXk2ZXDAq+nhrT88wY95mL5tSi
4FpzqHaxNI9XA7IkcsVGN3AkoRl60fscTcgF6nwIZpSC16PR6kzSUhzCqn1VUqu2tVbNe8NNFra5
+CEnrdjJqXbPVE3vYGbwkQ4tGeHac+Lau4p4JeoUcQn9+VhozfehmK86kklAX92TDnXBlkvDCGDX
mSvn32kTPeD0+uaZ5b6mmia7OX8WeoKjmpjKlafEC7bMdj3LxfGsGc59lSeEO1fmyygMCisS1zZ+
bB5yV6LKM/Vd2tUoEFCUd5H7s+gFGaQFXe2Vo3EiiIaue5yt+ecI4MeF6MPsN0+G9SSm6FHHsDwD
lPGzI/odgPnTBIUvsfbGvO2b5GnsRwJDVXzuNPe633cIgxqxjdvk1rOiOPAGkZEr03dPmin97Qjk
B1/GIM+7TpKfOKbLYz7pR8dKvCe3JZ0jKRrXJ1SEfJqkcWmPDulynPAE+UEVsLotCtG38At3Pif+
VpO7GN8eVA7xC3oi6aZandPQWWUIofW92ZuDdcb0G5kzVN8erbQpl88zmyx9BvLpghdK0YodIrBz
gvF7xviXrqadqpVOevzOgGKD/Jx6KPCsztMuFei9ZNNqVUoMsKBp6mIhPI8zQYBOZ4bf/SgLf+My
4AFkVUYMDhoISSnCQYrQuYpjUcRt320qthf6TMtMY6q68HsXcUAIF2Up8lMHZvUMPIp33IPfhNOF
ZjuckhNP2yp4QvplqjlJv1VLIkbReWxLQ5ta69JYTidGMvav6Uz6WepOhEka2bwzIklIUUYYSVRo
NLkj2zO+4fdRW9eRnESYwOovAD9c50LF/XLkFaqa1jF+ucem7Ckdcs3V97VB3g61PR+tuaUGbp0D
OuNZJHaegRtFR2f6wwVDskkk5d8KY8i1I8lAgFB5IOA3RWJTyYOZtbxIWys8WrFDUwBSwoXfefQI
lknN23p9bWvbCeXIIXSJ4OKcAOyUvJant39F+AWwbpdj/1saGs6sGfV/Vj+3heIMRjIMXQLfGq6G
mbJH47DJrGcu3VuRcTETCX9cj1Wze2sU1/nIGGWs/E2HI2OTFwk0lySJxV4T/IlFTFiKO6ty7xZO
+1ghoz+YSconso/MqPJwPjtJbjwVnc6vXmKfOITDKA/SKcfrbKTenbWYeJmsI72unia1HkH7HOyC
XnjtcOyDNlQTvzKlzZ5SjbN916HN3fRZOGSrBBcRFg6ejbpDyx/qcDEqu3eaQxbqRcH9T07Ruaii
+pnmH3bZLKWj6M9nQsoWhmguyHbi3QGRvQT/tVOER9vnOQFol1jJnDNMW0zIZofmVThnx7f7TiP/
aIepVKP8V2QFyny+iVULSLIflzSXLoajqzE8XuIc7fkm75ZrkndM2Qz+kd9qvMQywGWjSbnGETZf
mKUBdWhpxbUd4UoeKeJXQFj9TVUl8861uQOUrfPZol8+ME/d28gU2lbEvb8B60A/3wOTNMK+eSKo
aN6hQJAHr1z+10pxtQx35IY1LG+66PmgLQIv4WyaQdOfYsOx002mMrFPWu77WKO8JteGZKG3xpMB
rvf3bNg0lVKy9ayZDyV6vnqmlVgStVqa/b0yYVIIYwiPfRxWz2FMZuGE1q1eaTGPsG11zCYHFR7D
2qieM69FFNaMGkYuVOc6qoE8NL5xOOAblkhEO8i2UUYFjHZhL8rEPOfcIh9Jz+RfKPQ8O3YVlwlr
rfltyBQpEcsDa7YZTKy5qJ9JX2bpsWv7Y66m8KBouRarztfa55l44UinI6ca/n9CJtkZm+9L57Q9
2XQJRw9V/yyhEoDrJQOy7WV41BW/jlIhD/vIExh2k6BjUYq9kr3aRpU7XVi0wC/qgtAtOaBlXc/u
bJzlkWlc4YcKj05u8ZcvHlscOGyHe91yaH4wFvU3znIXDDWtOad2aClArsF15CPuw4rXcZd4s/4C
jYyQNdfXCHiPa7H3KumEm4rTKQpA9kdhc6Ugz2t3MweC316IMWUl1HIPykU8D4MpPCIyI3vNh/Ye
aN4Sjuh7HPt86G+vvss5ec0BY3xqq2T8Mfb+krZEQS5ppdbRNqas4M1IHN+50fblZTyo7i7RB/8X
npbwd1KNqIcdQtzJTOLNZCdDs5scDxoUYRvy0Ism/J66Sy5bK+HcbryKBvcmr5P/DeH7//r1r/Tr
gDI+1a9fPCfl61/i9f/5f/xH5ODCNiKf18bYynyA+4/5wX9EDp7xX2izGccwPiWX1KPj/79sJO+/
bKgfvKDBpEO20JFa/IeVZCN/cBbWEmNkoHGL/OGEjfQZK+l0qMA0gQMzn8MsCvW6uww3/piXToKY
JTUtCoIQJdfWmS4gon4+S3i/BCIPx/EpH/mTUVL8vQQjpKU4FHOAHZ9EcX+lTSWgAC7p/+GnfK0c
YGL49yrLX/HHFwHxjNcnZhWv/NFqP6rxVTn/Jk54t8TJbNlLKpujO0tgOPL0G5J/m/nl829hYE7g
D/1z5AHZhXE9Qx6TO8MwTkUnba6RY9Rjr3a0Uv6sGP8ORHgS90pdOwdOSJATpCR2z7zjFd3q3W5s
rXELTtrYT2M/7JNaygczni1jzWs83Ujl3ZhO0TsbatHhXEg8OcAO9Y2lxn5nAP67RQNH9eUVXXo3
La00L/XSs9btaa9XNAv8mggcHzge+R5BB6QNaXKsU4mikss0L77I63oiBKirVm4isWrLjnJAz70z
HbcB8yHQ36vYmeILvdFc9u8cJbVOYzTWHExnUdGNZOSofIPkvTvvRDHfE/uXbwi0MwEVNj9ds/CY
NRbW1teaftN6Mzwksz23M1Pdj+Vk3wyQufYaPattZcmUMgc+dN4Z9q7NfPRvY21c+Jzwt6lljwRG
jv03mHJ8CC+Ec28mzbiCU0gMNTagi5D0rqCiObCOqi6+CdN++CkU+TT9bOFkcsORfIIeZ4CWzK9D
6YZPcY2SA/d6Pt8znHQs4mKMVylHLV8zRlO/tQZf6XpMc/UgzMSPkWEo+wYMHh+0XGBUHBcVx3S1
Yi5DYtXkuMiCQ3UOp9+CzWeT5RWCEgaj35LyQoaRhwIx1S7TyH5VLarEYVLdr3Qe7+3ZfBVEE3wf
TXjadqclTyoDMa9PNH5XMm6MfTnYr0tFLFbx0MxB2qD0TxnujRwbZvXQ6XxeMfJ3pKOXHQvhtA+J
NnlrLJ/eWeF3MW/kIQSHIDFHoEiEwW2mb0zTjZC13KGq1vfI2bGtOq4brQWuyq0/wnLAjgwj1qFp
H2DgYAFzdtdNk6r9UPhZkDppf0tEbXer4Elz1hQtNwaBMjd5RAaanofZkbE2pjat6rY9k+MrX3A5
V41lhJuCXu4GcId3qQaRpoeUMQ3BnxjSVyNBOOG6k1RDyOEjhnOJfpuWXTauSApyrky8oPs4ivS9
YcvwJQTiQlqCqYWX5iDoMWcxI61F69xhuw7tqymW5maKJndNvAReyFo25422HG6KuT+4onavQ2xl
e6S51rVnFNH5YDsPYdFQH6GdRoDq9DrTFxoQh0Zitu+6ESA4ftvwRTGBxMcxVGplYUPdV4yDfttp
5v+mvaXWLZE5ZxLn8UssdGMbdY1NTBd0n63WKkE/WCzXIwTAvjHm8VfOrCZdt/2YQ3plVmm0xhQU
vjDPc4iTd5wd5m04+SAecHcbe98rJegCe3jyzbBHiu/EN+Be9aCHDO7iah4p672kp1FLl/OnkWHU
a0CNXhJTPjxLEoIvyi4SV4j1rTsOAcyUMDRo27ExnLPBjKZrq+dgiGjdv04TWT4DSx1u5EQS9JjG
6nJsG/fcGCmnySNwzrKaU5jRYBeHpe3e1sjIIapMc0CFTRos+GQWaAicIMfSDNWNnHWvxCsdQm4t
XdfZMP+v8PwM+m87gcqwivMqvm3A4v1yZrcNjJ5NKNMArnJrMLwk2G9XT9iWVTWQ+9XWSbvhrYIY
Wrebs3xw0azHVQPVlIovWkU9SmcemtjdpAKqHyPF+chfG92ZJFoeJ7ijZ8wOpnWOK7dZp6BZiSAq
UnHwqRh2aIZdJoIRCeyt4IzEWQLs+OI9irOERAXX4p6gS8gxV+hqq09SHv7nVBk3/rRDgqttvbAL
McHouVj3xHdi5almYqM4JV2XuWxehkYptrE+u8krm4Z3qk9rxS7wI0nEvK16zwswh/evYADnnYnq
5OztzDRUCUHCPiKL5zarjBcsKgwcc2r3361gQj615DkhGuLAuxyxzNJ1iALhbIRqhOD02fGWUzCK
xtanr937YCK23MNv6Xr+xjaiZTKzLMnsj84KXZh+3U0mtbuVL421TLWP3qjaDbUv/6otLW37llb9
dpw3W+Jx6QpT+sJPeOiToti/ZXJzIg+3cEbhompLpEBDG1Mfl2K/6p5xBKoDicA+QOIudcAQZHqA
mB7SxyT7S0HTmdNqTCSANERy4WZ4GAxNYcxmWjYGFb19cwUgyzogvgdpT+upOBJewlnAq1zVLT3y
OSD+nD9YH3HnioRWgYFf5+ltUpvYS2fmTc7p1D6ZsMOS9TzXHcvCjw+P4+y3K0NyoH1LSa4TF0mX
NvLT+xZQyMqjDdLlVvzr7USYLafVQrrOWUgoCIeUFhljg0eep1/z91Sj8mDVWvYwCIxOJVntt4Ks
W4zukqhURWcheusfLS+7VjABeSN7DC7dHlBLYl0JxjExPaVrS072s4H/e4vrdz6iqM+OM3f0GhEX
WQy2Xr6mvMMPzH3buzZzYZREPiDiWIuuVNqJ2zJljOPaiEcTWZd7X1ruk6IgVasuMcPzfCjBEr+d
/MxQG6+JlCUyWNP7174MtfvCq0M6OCo1Nr7m/ud3ytQY/p50/tjRtoadbsM0oR+i3UXg+q9xgjBZ
yE3oi86YfC+71r8RVT/uNOx1j1Y32Y+91OzH1KmnS95U7i5uYm0zJYm2obdADzEM4dhGmvxWQYjc
mhJAJpGX4+XbVVcOk/kKZvWVuaS7lWXFi69NzxzJDLWpoEWWWOZBKxj6biRy7MxjhrItRaoOxaSs
bU3+IO0i3eYh9sR07DhHX4W+ER0Y+TN2ebuXwZ6g8tFsUGycN85m8rYuYbOHW8YYQEtIaYFo7ZTZ
ld6kxcGls/wkQvxZKkRaRwobL0N9tvn5ZwTLELrmCwObCkYrYRVrhEoxW6CxtCWQPGQT2fBxMx3M
OiyvPDnPm6RyyPZi4j096Gh7nBWhEOl2JmWBplsmznPSaoik9NIrK4sxOVg0v+wOPB/Cg/Ha8Ab6
irIerxqv5dXtxVhhvaaiNQGT2ss24EzBRfhGLDCs5/1BSMaUgJtbBmAqL4014dzVXYcSbdex4VAD
MRA6w/GrrhrahrQ93R5VNA2caTDqY4OGZIfcV4OckJXaXUv2NCEgRU/FbBP2lPd0AfW3lG/l1CmG
wEWb6fcNHX9M+Hs6EfmDTqt1W8DxOVoiMV7exBB2wYDbHgbiqIVPA2VMKgtj+aIZYmq8hehuMuVC
7yMzD2DDYE9bX02S7BxA1XhFeoQyBWiFkUw1lDyrsrXmG91lHEK0KjSKdcg/3NlaA6JZ0Nk57xRk
pJB/9Tq1MLAQ6dmEQUua5D7RrfmAE8XdD1Dqlm905cWjuab5EV+Swk4UeJcUt+aYyS2z63I717G2
V06l5MpyJvPHVE5+yruhuSWyA7FclmhnTMyuO8y9qworJGYX7dVvwL0advlkdYzC8nQKz/ka2SbX
K3ZOJ2rlzvflsK1ow+wBnvR0+EJ1hvhHIg9rdA94CGkxTGPJzQLZZNKLwLbvFj+9UvtJz+9qNFtr
Z45DsdRtzQGjECjAObkbqnheA2GJAnarPReiXyNILTcRc3zmYP6TVqJ6BxYLmyVpmxCO95IRZjFw
0H3FjN2piZn1ar4vpjSbqsoEgECoCw3Q8KIu42idQTXcumB6klVl9R242BSwTdc7QQZZF1hRN/bb
0Z+r2xpdPCnbEYKoVWHGZ3Hq1tdlmdVPWpRB3zGnAptQzTCu91CIGchkNrlfZ4eun+ajmYiM2PC4
C7QY3/Gmihr72vblfJ1Grrytge5vUQB4zP9GCQpldt3t6MlwHco43ucktO76JuNIDhrxiAl5osGu
mhch5+LMIA6Kvm7uCLkZqsgaGBF1Y5adteUL5b3xfXRL/8IQndLX0nSqm75JwQWbVTdch/NUHRQM
/H2qgc1RPpIIsyD5gdmFxnAGir/sNhixXuwY2My6B89wZRsqvSkdVe06LBHfXUl9hWU4Ni8nX6jv
eJe9I/EM5WM4eXq4aghee9CXN6RrFDUtbz8OxrLszuLEty/iolWP2GydABDNcMydqD8btCn7qewU
qQFgd6APnQqve68ufhUtoWG9a9jPDFMqPHZYpI8GsNtzqWinu/gFaHb2pc1Zt4W4O2nKvrdKDwhf
CElmiSyNLyttes16z38yK69kqD/75Cvk8w6xVrpO+wJMkRPPjFLigoltp42woifJTpbmaZDWfb6q
XU/n5+Vte5w4VSAjtWYYxP4maut5g6fsTsuZS5WqIaiZKQ6NG39TCuZWmVE/Siu1NplLX5epsdfg
baUyJk3DLe6qrKjO1ZybBymZ4FLPF+gjsOpltd9pAaRIrQg4Lrna66RyFCMD2U1G5/oPSiOpl3On
v+cUM6xMLQnv6Yaqc16K+TWlYvo8gsq5T5useaq7evT2tYalbZWETZJhN15yI8l6NTlMqfLGtoyh
JLaAHiUEOFKqOzmkx97sXiM4aKuO9s75KPzyzKKy/VnW5ENOpPFtXC27nKseo3JrafleITlaMxWq
zrO+HmLkk7W6ZIofXaYUQwvPHcA92SsNgh8XfZokmYrn/xcJULgueaeJVYcJj2mpmo+kXXbXGWaK
jY254GGUALL0CV60URbhTQtU6MXS6h922g4/UEXdzh16rp1H33Wj0XLdp83Mzl5r1ppHLb+FYA63
AH2Y/ObogEjXoYuMJ+703dwT34GcycYCWtn7GC73uZkR/QsCqgPHTFJmQGps9EILumVmCmvGsTR8
99Ho3XHU4X2CQvFHWJCnWkfiEZLRcKaDUt3zKSai+Ubd2on9y8t9edVXasLVEhK5kCF+4bpN6YUQ
87DvJfwSQerUHu7ASHwEkSVcCe/R62P7LukrTPRdwgMrBa7Nkppqil2xczRnr6zYvOYM8rAQqK7G
enaPDRKzlRqUu63zMnyuBPS6nMY4sQBWCggnZJDvANRfmZLqFlREA7tmKL/B+oqocLWboijUQZF/
cRMmmnvtNXoE/MA1L424t34bETlkVTrUW9kl0TEkHu+qdMb4PHcy59aukTahZJxJQPyeljjl46zd
F2y32762cCOrUb8Jw84l1w1VcaWyaj9hX71V7LirbsQfK0RPbEXe3UWkuqxGT3ePVlRNezXIH7Eo
vSAl6mPNmGI8spFqhASI/pxSzjsOoMcu26jJqH+r8nen0j7Z5Kp+sRD/fm991aECiFCavlR6mupn
Rt2FAGDDdEO3BORd1Jp3namN01qDZCsuk1xG5hoQTTOuLFnVgG/KceZoFkvG65PM78pClMgQJrGP
k0XNTwvrDhnk6zgiMtRBdjOPtuRRn4efnsOpwclJcKCo4pDUoCiYDcZnBfCvJQsx0BCmHHn+nSev
cB8KFDVrOySEkaow39Du+NmaZLRU+hQic+D9Og1D0I3us8cRZEznc0fqN9RQLp0z2kRa5xs/bZEP
Z3YF5sptLBopGRCdKDSCXmjh79i1nGtH18ybdhS/m9HWHiIevXvT9GS8cdqqYT4mx3DT+sYSz+5U
e12MHeSFptxAuCfyF1HyF0aF911QDHweaEsQxYZvnvp4XHz2Za/5Mhhs+ne9RjMuqSvuyWbPebz4
Qmn+rkXtL6sJAxE/gBn3FMDsjc5IneTJYKoihrTopFcJoOJtHtX55vMO70dLYTcjPdox4XCcKtr1
1q1pPxp8sdiP7iB48sqAsXcBfC37wrpzajHx+VaAhnEwYuBhxZN+tZE5+pRbLFXKsjvPcpUFrkwp
Obl5V000FnuS2aZ/bZKzqGlYhkUfDiDN6aJOEpJtQBB6MGVcRRMt2sqVtOw4k9pffL9TG8/y/Xig
GWF42AVt98QckLH5z3WtyaCYYitc5aGWsrn56SEz6WgSmNxc15NBBzGf44sOHuMX6y+Di7879axv
WcxvQFkzozkZbEyRXcd6FrWBX2g04Eu+oNsM95/fL8uXOF3EMrkxF1+bzljg77nGaPC6UMKUgVK0
br0hpoqIPCu8zE19hrZO3mXfkaZYSYrkz5f+6P6xTKyKOvFMwlimYH+OVIRjj0ZkWnJpkkxo0Byy
/dKlEexpOhntaG1glcVA9z5f9qNH37J1anN+WSzwjL7+XNZqhVuR5SQDr0nzo1H09yRAzkEE5m4l
PO7fz5f76IHEKIy3BmD2wjb+e7lINrqBHojlWuXcNWaz5/APbAJW2Be7zDtTzXLDQp0ybU7gbDT6
6QWd5//8lu7cDT/bt3tzCrtfo+Le1CCk4ZdA70LOj/4ch0szaaAV//nX/eimtYTvwn6z8KC+e2g8
S8Ez1SW6/Mi+ceCBXNQRW+znq3x0UfkJl/GVzuDz1F1r40np7IKt520X6EmfR108jYTLpvUXv99H
X8h+izOw6MpjUvz798vGroTjNLChDg1cmqH64frVj8+/zldrnOykiUPYBi9qGSCivphdCSG0+Mrx
tvz4pw869x8AJG5F5x3MW4jUH6SpZFBTu15EnW4eTXJp1jNJB0+xxg6DRElfEi6h1Fio/TDwfbWj
vX/0LEzJjFB4/sR7pLvt1MgHK0GegkHqq4KstCZBsznPtRTlTy3Kzb9eV9aDRSmoo/Binz57Dccq
f8L0ExTlSIHiTjfAkbwvSon396LFDB04HK1dE6HsyQMuIkPNMsubgGxSwFV1lazxFJx7IBK/uBU/
WIkv4TvERhj4mryT20S0SUL8hV8FbG2olrT2zJq8u1qmD59ftg9+JsOzTR3D3FId2cvG/ces262L
zBLSq4I50bcyf9Z8yIpZuQiujp+v9J4g54Or+2Opk3csPSp3cW5gFeoFjfvSBiI9eAp7LJGHcEvL
+X5yqMdA94Vy08Be3OgSTYrLkXULulptU6a/e7OljVZIiwZ4YSP4cvy0hsI2IjQf4vkizDkH2k1p
IRZlWsS5Sm1zU6Xq6PX5eDlUHR3sCd/umjYbwCayxL74oiRMnT5+vMGZ6+k8AAbelZO9GTyzZgng
+VjwYvUoilK/NHr/2+S6yXMxd6S45jnz0xwlEl73nZdN9ExG9+DiC0ocJrNGU2eIie+LkIORIo+t
rIpv9eATTEdjqaiyZtsiEl81CSHroUwtdJhDhUarJzNbS7VuPdqVHTDbHjZK4dFjnXRDC887z2y0
DESBhuuR/RrmJVxnLxo3NhuM4GqZIHDE3Oov3iLs+vwO+OBeM/Hzo+DgnUXJf3KvhUXfUH1MXJeU
zPDeENaBX30MopRcQiyI1hB8vuD7gseysCjbDg4eCB6nBQ+ehL4f6oLERF9B/UqqYtsAhzl3rVrt
Qz9S5zGt1zvobdFXRP33twDV3BLEghbn/ZlDRlOvxZ1b4h6cpqfeHYwfDfOeO4zq6es/f0kEHuxG
9Dr4z2npyFyU8+bUlUHRS6YiGDok7VoSurGayIPbZkSwtgzYSboyadp/vvgH2xR1FYkBBLNxkU+t
515G2ExRlWXQhlWyb4byLlq83n46yX8uA+xlkzIw8HK8Ilzg742KHlAbYRzNAyxHj9O0wG79kZj3
3LL++Tal3EAwhTCK08c7v3gNRbGL+i5HV9ANm9ml8WqlV8PguDsaT7/+9QLausUXMw0bAoNz+toi
yKAu7bzhazmFFWDnLStmiMx02tzKviJavH8AWYzShtLAYaB9+vpq0IbEblfwzTT7Lra0R+xpv9LR
ukMQ+EUNsjzLf5cgLMWx1OWrseefxsYUBJJPpYYQA1vi1qJXKionX3l5P0POw80D3fuLG+TjFYmx
Qsa2PHSnrxe79nwMyVnQGP0xE/VzNRl3lswa1L5uDivT/KfAH4ioiPkovJd0QKAWTHv/viMdaCu4
b70s0LruOOV9YNvZVeLqXyzzvmBcluFoCDOf6uO0odD7+pgkfHTQa+ZiCAdcVo+8ET+/D99vlaxC
IisIVlN335n0cciMJZFUWSAtOlp0etCUdr+90r1JG8VA3Z/X1vRV7oj5/k3Jqmwc6NsdyAynaIaw
mHEAxDQThIOPfcgFbbiyzpCZC6b0c8kQu53gsa4wzGXxGjRozdhL9/aKLNlDzhx5N1AWzZPTfEOI
C12grikOlrKgWUwIyOLce2ECecAR6Hyxx3/4wwD+4I4z8Ayd/jBIEuKcyUYe0J0ut+kk0qM20uf8
/Id5v8NyidBV0lICTfyu5CzshtdIVOVBqTwIaVUf6Jlx53vqq6rlgwfWIdQBVSXgCc6wJ3cz0QRl
3ZRsRGNtIWQJ48Po6uPu82/z0Q7kUgKAX+BQzrX7e5UZbNEYdVqGeAhHS+/xmsIAiKa+zV/Q6/97
Fc2ZEZkor4yFkXR6QsX77kJ15BGdsvDXcu1k4t4UMnz8/Ft99PAsYGRSG+jfvEvPGdusNOaKhydP
HP86mwxGbKHzi2FLtZOR4/8Eu58e6Ba2X7yqPtrz0Kra1NV0yt4demid6rFl92SvAydVpYaDItrV
6UOdzrds11+s9tENz7HH5GbnZPmuSQYMAQkp1uWgjupsX7iOdzOYuDI/v5jveC3LvspF9ExeRxYy
55N9VXTm2Dm03AO/G/SHBBz/TkNxvApTq8+ZzXnDfWr41bqrVH/VTGV26eSetY99NJ0zJjYGy2m9
MRo85vgz0GN0XfrV6db48Mp7nLB5MmGZnRY+Mmx1ZygK3jajzZhANc+GEoRxWn57SDz/sRvpTnh1
zBCjtJKHbOjbQyiqHzGKjtld3JdDYR/oIomVO2k1WFy+x+cX8oNnjZk2JSjRjTQXT1+IucffQBx4
FRAd86ueDQU+HzFlmKNfmZ4/X+uDy2G8aYzJXqFBfFrGmNAndGJNKe1D45dOw2FTOPpzO+Vl4Iky
xaTlqi8qjA8eOsNgYkdFwxvrXVu/l/k0yqji66XOU5xE0DhQ7TDHIL7cwp1538ih2aDG6IN//64w
38TSkaJAPN0pbdJgE+m3VcBZ7RKPn6Qrnd/QjY9wtkYPk+9EX5Q2H/2SlGy0AYCwkwCyXIo/Duk8
K5hACekIND1q1rB4USWUlroZgB4EhctB+vNv+ME7hy9IDWXxYqNYPHkCi1DacVJxacc+YnJhE6el
N1WzsVDE/r8sJXC/+y4FI7iuv79a7dmJKkqOaIaoymugy7g1PeWeJZ1hfLF9fXSPWjxQiw9h6fSb
fy/VI4krZzoDQVt0d1A9Xh2nuSOvVq6SqLnxMbX/8+GIDQzThQmIjPHJ6QNojMzazHYug9mc0fh5
wzfZyQ3haf8Bh/5fAYQfbMy01OGQWXSesXEsv+cf90c949bTQ46AeeQ8kpG+9+fm7otbwuIzTgr6
v9Y4uSeElmapbbMGgn5jBcG1PoKocb6ZnQtEJh9ariKhgc4ga2hjaXRfDRLOrcOstgPhSvOvQw1Z
Jkx6SZrbapZhAGzADZ1YSh5n245vTBHBdZ1waIW1Xu6LFnEWp9tpjQw2PMSOz5BCHzErGgvNCKqt
8W0WBWKrkpS6XVW0cq/3JChygBqjK8CtVIfVYg6HC34Vj168N2Q7HXIMo5e9FRcXvSb7wM/EXVJl
7ZornO0KekVyFSMUDBAnEhQ9zPU2JFQIsXA2nFc2STZDkna7zy/vR/cmb3EyKZkcLpTSv39B0CeN
mlzuTWTCz82onv24vrItbWcVFaZaaOWfr/fRE07NTbFH+56B0Ml6TjyVjRVNZQC6e+k5XQ5mdhhU
+UXx+n6sthBPGWxRm9CmEyfLAByJLTmKMkBEflPXiUQz6P9ssnuG0BcIUtadY/6IZPnFkcn6eF26
tFxRDten5wpRg8GqB4eeSDXNT/FIMLkvbe0Go4ueb9HMcMZpnAIeQdY3m5xwCobbJRt5Y/YHB5W/
kw7awdI7bWcou1yHCEO54eo9804m2CJ9cQyA5MOIFBAkTbQRynDpvXjzJjLCWzPDx+/PTrPC+WgT
jjNjz0v5e0A/1K94Pozr9A1mPWLBw9HFf1/MzjpuVbr1YBc8NJbz1U/x0S/uAqCFckubwTKWS/bH
HpHorVOUWV8GAMQmpkuradD3maH6L+6sj/aiP9Y5LYz6ui/yCuxV4P83e+e1Hbexbe0nggdyuO3c
zSRSEtMNBhWIXCjEQuHpzwd6+/wSySH+3tfnxnt423J3I1StWmvOb3oLOZl+w5poj+2fH9/3NkQf
Wh9zBeZtUEl//zFmY8u6Adt0YOhEuu9iWTThzBcQ+NNOf2A6e/fD6FdyZolwt70+RPgti5Eg/A39
nU+YCOAEaD87FKBoqfuPwmnfWwh82v7sFlj23hS/pdaOn6OiOrR5ew0QzSdkSd/VZfuzz9AspP4H
V9J677lYZt4cYJEQBK89YnMnS64vdVo+ldBEZts6hXOrjja9+E3tGOnBlQ2Obxk5N5kZpwedYGpI
6kxchElY7KLa1V8DLEHYM+IEZNWf7/S7X48FkTYS/dvo9cKoprgzipQyRzXypxMlt6k9fi4ddCT/
xecEISdFjr+LZe73J6obDZ1K9HgHTqKSbk7/JLShNvXQfrCRvle2LmhbWizLX4JX76GjIhwcaC8P
PZ6RtEPiqsR1W3uA4a2rsm6+VGX0QaPivQf4l498XbDms1ui0TOrA7lBe2IbfkZuibjdP7X1+MGZ
w3nv+V1A3PSiwW3TS/r9OvZLuME8BRXLjK0f+1Q+wwT016BwwjXt22S98AEIBTLFNmsWr4FhLcrM
FtEfaKM7YvvSu7iBajXYOBZwteEzSvv2czJH4H9FWRI+04W7KVDhbeixagK06hBMGd1E9M3S2qzt
Z1PZ2FngIUzSfMzr4RIpjtxC+/+ZhaNaVdrJtkOlbVLfLI/N3vY+eJreuwrR4tSlxcFz+3o6X5ay
I1xMUvnJ+Ug6mUU+mnuHeXxJnL/rM60++MD3bvHizEIoE9BsfX3ZZW4luqEYOmQNzIFRDq3cvdAJ
nAS4zqpbNOl/fmFetBOvCkIUMzY/kNeFY+arO50YumRKWlYHv5qjdaoG/7ObWuNaONo7S+uyvIWH
BofARTn5YhcIU1AM1TADp0LStzcUaL0PLsM7151iY7FAA4fnOPHqoBT5OoSD4pQH0JHuNm21fyFS
ykad191dDjyamKz02wcX4p0mJqoEuj7Lqh28OfsmkzfLeOSN7uYYKauTuDsEqc6ui9tuD3PZWfGk
oJz0wCCSkLTWzGRwXrgfoYidd9bKxReOHANmNoM2+/d3z0Qa4Vd9VuFbzsGovPgaMgf0Bdpq4Z1x
ZYJjn6NGxmIFpaykiWwRhlut4ImMn5SjzJ3WMbiJF758P5v3lMVinyoeKRxTxQ5Rn7dHkv9TI8Zm
yR63rp+nW7TC7qY1RH9I/SbYTukQbMLkzK4L53PhiOmK1xYTmuZFuEvDITqVZvBgAgX74GD+3u9n
AoYHPVgm9K8bR7TbcsJLHX5/WUyfwZSiRfWn7C6zjHT355v+3kchvEZrgBudbeNVAcLQCR75si0B
IU03sgkXN98ki1OUlsndnz/r5b69ftOW7q/D6ZVt8PXxXxh+Oagq43AwAuNZEUNFiO88u9Y+lvUI
Y7W0ziySbD/1k60ubdtIru3egFtCzvleCnAuL1/o//ANH+AbkOWFrDj/ixJ4Ez948QS+60n8+JXg
8J8/9B+CQ+AtWRTLYNjkOElzgIX8H4JD9BfVB7ojRnNLn59H7p+UiugvJrw82ZG7lO6/Ehyc4C9q
CY5XNFvdgN3Q+TcEh9e7CDkXPm1yQi9MZDRvtKvCxJBfpQXgg8TyyJsfXXHOPFd/rQhhwujgfYRB
WF6TX59sPjCAxcyOxTd/21EG+5iSmObrwzRR7prGiLfPV9n+l5vw6e//3q9JEK9Pg3wKgvxFu+qx
NL7ZHHsmdWNDJuhB97idlD0110XdEgURuHJrGooE4I4Wl9vkxk2ngunrnz+eDIg3P5M2pY0LkRRF
7vHrYzDIaGg3OugPROCUE/zTdN6VQYoVGqHE+WSn7WlCpd/t8UFAMZVAMhcIZUal1DFl/QzH00pW
NbQ9Ds0pUfGJhSUpnFWx03bBv4v7i5BjpzTmcTVJzME4iTsYN0ju9TOdheLGyUNArtiRDqmLB5rs
9Abiptfc4ybW+4X+nK1kYmk6Hg1r24qG63wwm8n6giZPXrYQDL+AOsBR6cCKUH4nn8Kqykx8HqN+
Tjt+0SjK8bYcCKDr8kmcxxbIApx5obVWtS3O09ik/Z1p+UDYCH9QTVl03oHr2VKRxzfRCJR4M3bS
rI9cKuKkEzI9rHXM4uvsbdjbwHiCDnYF9rQvutbAcaY6vfJwZtCWiRCZ4SLDXxNk7XVdjkQmjYtJ
I+8DeHg+yqDZmTIaEZXakMvRnorBbq7BbcUnJDnT3m+s8tggM9paTj/e5nD0bpt89j9zd+wtihgQ
1ja83sGfmu+6JkkkCah2MiX0V4Sr9QMxf9yZhvX24C94jUDBJXJ6EZ37RCIemibVzwp/3Fez5Y9o
s+3ufAwa5/FEDi+ePevLAGP0Lu+VOJ/qOjqvKoqZTZQ3br5yK9w7K3+YTSTIpdx2Mi6JhB/tLUTU
4kb6KW4XKNdgEOr2uxvzt0mBQHCdwEVIDrBDMZu4Q0OEGK9zaPR672dDeaxDbq4OpCLYKAfw1jkI
vEm6IldEYkqlcwH/N4A9ujesuLhJkPDBWk2bS0IzPJDGyfiTSHmg4hht6Z2ZZOKCIH3Mpma8Zdwx
X0SE2x+lk+q9JDVyZU384kgZ8jIulpfdaLwrIzFHJJ38Ft/No1UfpdV6xE5UkV8txp+EG+i9zmz3
KnG5EzHisZUrpN5U0P8q+EQD17WAHhaUkbcmTiqHtTtBAMNaFcc3vhk33xk+zxdCpfqrzUa6B4yL
CbFtih0o1f6HmfvWF0Ly1IakHFBzBte2S7iP+bBc6uURLQVIOk3U5W7G55TAduROuD4eEtfi+Sei
Sj6USRCfyq54UEY3wIFvq6skfIabCD0rMyo/5YBc2ce08x6BDTRLSOdwm9g8m1iuimxv44rcuG75
SD71CPo1kEQpeDyUC9FqSrlRGKr7Xdy48krCd76KeuVdDTq2voiskw+D59ePmNZ4WgPs8a0d148O
TpKzHB7D5ylc+M1GDjYrFKp+SiBLIfNztIEjIyo2Lz8uTHkJurozbiYtRb+Zsny+oEvb3UmO4Te6
7i2Q1hwpQPZauMzLvFr7yswOfW0H+JDjKdvjkibbofRNbhM54sHCIG/urQyjL8SAAN+I7TSXvY+x
276j+WoV/sNYC9V/z9rBfchwZBXJYXRm4SKznA2xRWinhgvdqNg7qcQZ3Bs82bhz3Ul/tYACrGt/
SMXK8iZkg83s73gOPYiXNOWBR089S9MgLocazDPOwOjkGsWn3uyM69osbwxvuHQrWe3wjnnXM8y7
lReA7m29BARwfAnvEmo4Pb5DYs/psbKLrx2Dyy2pbcN2cPW3LAQo747DjyK1q6Mhku8kTKTHdGYe
JKxBntfExG1Lb5wg4yb9Dwu/6TbJurOpb+IdamMLt34RbSywzesy8BJEDEl26c7w00HijnrdYiP2
8/BkFLLZZGUj5pWM4uaI7gaVsjGBMzXxRlRZQU+yKsvnRM6gx+khgl7uXL2OXHGjRZBt7cqIznLo
HRe06BWONV5YLN/WWabRqQ9RmJCXwo20rdE8mhCYD1WAsVj2TritlWGvocfyWooFcWIiVLSNyjxT
XhYdhsT67FRxtKO50p1bInLKrc21/95Jpfy1x7EU5SKxqjEHj348YOUlSMNS8PZjcJodoFVhmwMa
zsiiSxr5+INjv9nouPvu1GrYJ17CnscGHu5wko6r1EbYmQu/uWE8a2FpLbodqq2UqLjCABsXTo8h
iSwr5RTTmZgWa1FZFA+4lOpg7U++3sN6BxPKRDvckJeBumR0HSpEh1mQZUOdHTwnONJntM2NZhEB
hlBIu1tJ3qsLt+zkGVh8uBe2aR/RTHQbJ015q7otXLxmJWi4rIABeyfpt9PXWTkk5S3sAoZQB1Vu
nNGo4fj685MsTY9uWzV/kbmsseN30WGavehYDbH+lBXOvBnjoTkVlXTXvl3i9vKLcVUqAhM713Gv
g44Wcx0vqoOkxQltynDXGCMzliVxQHkOOciRk98HfoJN3tSK8FuNKzMajR2ZtTVC2eq6tAz2cuBQ
xyxzYBKjnNwkRhLdQtmx9mXGE+87dXoMx4koPxW7FzWdP9jXyrghKyK8tJpZn5aMr5KQgwjOSeO3
1U83aS6xHwTn0YTufe0qBbG3RDeGSCctLmQ3W0fJtKUhWdlvz8o5dh6GPNDuijh45Lm2IoYy1UDZ
17mVmz8lTkIS5tElTRszN8fj3DTRWlZGux+s0ntQ5ZCRd1Bk+bnbJ933ysl9EgQ6d2QCZwnCOx/w
Apo4pooOC20tUKEYkyh2QeqN3+rcqtd9qZa6QDbXWO7KDWJ9UW/hc2Rn5PSi28WZnAc8flV6RD/f
nkdNV7sobGkcEv/qZRiUCZ9e51ntXWk7zg5zKuQ3W4I2BBGvi+XewO1bSqQ8d9iHlpCJ3OvEeWST
hRAK2f8IYcBLZiUcoXdm0bHhoP7Vz5yjoUVqI76RTB14B0jPOA9iU8abxFtogWlWwdiW3tUMfuLG
qKXk52ZOuhvIQ8RizCRoXVHkpeRpT/LbJAemWyliC0z/7M7Iokl9fSm+msy2vmAW735IAF7hxvZS
fp9VLd2kSWt7Sxnqf57IcOyw3jcNYIvRLTZ5apdHGvfivIT8cHDNjiiRWrEYt3mSryoJ9XqTeh2b
e1TVxo1IouE2s53kKqmoNITny8tkfvkWUXPvEDSbreKmWRZlcimee9hhZCIElCdR01ifWAbFD0f6
nIIN4ojYtYlo8RMWolXV8nUW5sQ+tYzhNs1gUq6sxggFiORW75PK12fmSAxIOoxqkyx+0Jpi6wGd
abXu9FL+4h56CPqpBEfCT6Cxg/CqmvQzRoNsP81xTapJFsGrVRBttBebZB1Ip8Q0FjUfqB2s984Q
S74T5yXm8m90YK0NvTtJjP6QGHZzimnhLuVwINZN3rQQeZby3mnCzciNeex0i2lcCS720HsfHWis
1z3spUm+fBPyNuCRvnEDDrVTV2Am+4ObUfmvsSB5V4Hf29ukhz2jXQrCNOLK9ok5fQoSZNd55wEa
6OvHJBY8mIJ04c4Z9ZlQsrkfBte9ggo1fVVU3B90at70KZcvu3ixmPmjznrjIqR7UwSj4XQHI1tS
KDogulryoplWToLwwFPHVsQDZo088cCCcB2wTy1BCPVTLqmbA2A8HyR2vfRjfz/4Ep2LZ2r5UgjU
X8+UEmzDdpTh96sqBxg8moXFEzs057Myxn3bDumGpXneahpNhCYMVFC55PAapMtriuLrJlduc8JS
AUIw9uofRLQG16GfYHbuAbHFRls3q6b3PlJn0Ut9c5hFZxYuulcoR8vw+PcuozcYSHo1JqkJ8/ea
HGCZb5sq0rua9BGuJcrsKHWCZ0K0xgPQrGRnWPYTJo072DwOw2bKJcNTyWZAmX8xtrb7MErAGtns
FGemWTmPNlrPCSuZFOMZDIsQgrJVbMhkhfEEf3hfsZQckgjYmmmlmManinq1rKJzCkjo05Ojz9Cv
KJIt0W/XywpjA6+7GZPW/2wAPCUrKTExlArXJWm+Y43FEUrdq2rSFAcWMAC51OwcljmXJAX/0kyk
p1i18KjwuC+1+iTm5lqg22ZNwWa/ceFz3UfglVeumdEIB+W8tadYXhZIbM7zASr2SHoStvh0vE3I
ZsNl4dnlY+sQ/XTqyzkgVDdWCRcpI9fDmLp+2npJkZrrQTpxCb/ByQeQJYD9jM7d8IOEfVvHANu6
xgEVEvhzmRwJR8428bz8HzEFfbwxO4Y16zhD8DmiiwvtMyacHfQAZ5LsxtT0rZnmgsiJlF+ciIhY
chZhGGgTpXwwgb8yNEU+x2kTVyMHkS50uzsT9MgaxoS37jyye9ZVBCF5ajm4hakrv+l8KHZt1mf7
YaS6MgvFEwmAut+kwh9u+6x8DFrOj+QSyYdQlU62afUSl7Jcu2hBGZzmmYvPpmPcwHVwjhYbx3Xh
jNk+Rs8p1kSel8eesIynifCgJ1db1IZ2adsrXtti5/Rh+4mTaHiuGxN4i+LQ75eiuxOEG92RMOwc
zYnVqF/OdiKNynVKTIpau3M5AYkv1bCz5qQ6QmLi1CICZ0XtFFxXTjvcmhaJVCCV6yeva8FVu5yw
pMXpedOKmR2gr63uzs5pKDVNKS+hrYNiiF1Wkz4W4cYJe05GsetiqK+9mXekI6HCAoLCP+zNufle
i4mrUs1kQHE6XHmZOx+YozenRjZ05WwGaqspWrbQtGK59HRAA6iym3uk0OG5pWizAAuMzhNLtqdM
B+LcT7hwzBz1Xpi2t65DMd4yCuV4r3S2D5cOEJNKeVkV9IeCjGMyQ8n5OeQtnbdZOMuHwq8+jVMg
v4GP57htegkBsy44G5UyoXb5jwpjKZyXbz25SxRPiICsXdfM/c61owgOXV7VaVnfzaJQG8In5KPX
TCBH2yoH58HMbjuMGZ2R5fCaTSYH+HRym2tTtNyZOqcUedmLpUgEDu3E1uSTQ0Zeil76Og6IChqr
/Loy0GdzAvF5GumuvTyGuOQpJBIBfXAaDH3hJnQ8nE431y8dH+Hw+OBFK9c+FCninTgFA47KDqVL
QVUy5zwfYh+BxtIeMBKDy4AsO1jTcOTSL428OYOiV0gaQipNn9uQqKKZ102sJ51QjKgF3xkmdK9M
ORU3jUQCBVu+iBbcooeSFfR8M0CYgm3FLU6UWZLqxS9ibm/TxJl5BRFV0IKLiYmjtWOSGTWQ40Dq
Nu0MGndqK+BFrnHig6AsQOhR8JgtjS+Gqsx86AgC8GruZ8elUeb1qvkOKoBkNbPXXwXom1Vst+XR
WJorONpY1jjRA7ZfOjVLwsEqpNQgbmbO+C9VNs2eZmaJcyw+/qV/87JJTgW9W1GnLrlUxk/TnJdy
OTC4fWVFsdR0CKz+fjRJRNlJl9aQqK34xrRKcS5ru9hgUQnPw75r7muLHhrpBfTUkO+Kc4Wl5Gp0
OWkBB+9Z3A27+4FnrX6cEoqd1myicxWwztYq5RKmHgmTpnC4IUUxWPjlKlo5PuV5DyL9fHmem3ZZ
hjEudcQelnQkoyyg5i1a/jibqD7LkNN8SZeuN3XJsgtwQHu0Qh4Jdx66H0MDRz214uQqID9wZ7XL
8wO8CBoRfcjS5+fES/frpbwNIzqk0J6Km0qNdJFIldr4yMG+vOwNVk8LeAiT9CpgyafvRBN1NDz3
KkgMj61CReF5E1GGNLqwv6gWXHhUwTn0SYs8uhyH16mfW1+kD58sG7iRWPCJECpNcQ5nVpx7NkVs
tdyDlPLwoUP0KHftXFOcK4vVjNifW60ok2VBf86sS/sLSYwstqxj99Dp5AMWGij7DBjXLy3Bsadp
GYJ4OyUiVcDmKT87VhO55phT7Jbcyl1TTxQnPYedihcbroxDF7QueSm0OdaP5NnToFb0jJ0s5qjQ
Uzg7QA82Ns3lLZs9D8/LMjsFXA06R8T01W5yx6leE/1kV8t5gsTC09Q606eWps1XGVC1G7OiZTF2
IxfTZHlLR96jgkShO9MfJWc8h2fNMOObSdEvs8upyo7C9ZqTkiVNxGWpxLBlb9vCKa4g+QL/9TOP
rhd8T6eJ2B9SWia8ky3daUwZS0iRhdOoCYafwRI91/PVCUgreHGziEMI8H/5rataSo6mm8tjLnjJ
MpmlV0A+H8fR46qRT+oc7TDlVRkLrkFfmpyGRtXcU5Xk7mqYYPWvoAVF1C2Dl10SC8Aiq8gEua3r
mApSj3ozDtxwHeKfKWxa6i9/+/Ji6ipnizGI7PruKfZUyaZyFHM/fYJMq3dVmmekk9S80BlVZRJ4
LDLMGpMrTFVILGYvmy+kP3MiU4EGEl08D+5c+wSlcIB9aRQHJEG5UG5v1FIF6KnhSEbG3LCnkcAv
VuRt5rBlQveB2JcUaA/FbE9DZTt40PJXBZE6pz7u/6Nz/L9R5YejSliEv4yp3hlVdt3T93Qg76fv
fp9XvvzJf4jz0V8oKciHxqHloKX8lTjv/OUBZEDwHzJWI7iSg8I/yHn7ZSoJggC2PD65hUzzD3Le
+st2Fh0dh1h/AYH4/2Zg+XYMv/hBMWBY7At8u1eKh8jRQMOkIQ9hVj6nlPp7qFvxKgtRIv9ydd6Z
Ib73STYeBuweDLzeCHRLgV99KVcPoQ1cEsrdoxT1tFJxOvxr1Tg6YH8xliD3BySyfJNfhJpJb8Rz
KwlW7FUxkGRhXnVjlSNNnW//9U+ikQBVY9FKmHzW7x80IhuI6nYmwZH3uSiL59jInnP+97/5GI/k
eDTAb4ef2NexwXuT5Eyqom0UMlwkt6hcF1P2X1w6nlUEEhiEGaG/9i0k0qxcwI+SeICqPZ+I1gRi
bVMDivyDH+W/OgRD1g995gfITx38V68FqMFIGmofKXlIFRE3/qBvdDLdwgy9lSPhK3++gq/bLS8f
5uDKw0lOA+O19ZmErJp3s5YHWo00+dhKDjmhSqvayJ7MkG5VBtR4ZWmQ3n/+4HceemwZCwvlReH1
+vXy25rTMN3LA62H+vMAeGzlRWCAQXg4H7xfr5UAL7+RlgirAnI53urfH8Z5yAeNP19ipiWvgEBL
vc1tM/78X/ygXz5l6W388m4tCovRYKh3MKIJPHU73Y6VEifR/neX7pdPerUyqaJKawbiPCDloDf+
lD/NJN+u/z9eL/PtXcKMF4Y8GUHkglVYntVfflQdV15Y1bJCHmTXG2mOBnHFkr19diu9jRi7b6yo
tXZQ0L2D2U71Ji+diFrGFSd0EbhRFOcPqPogTVoGcd9f2shBHjvHJYVjNwTFsw5d55jM1nghA9JI
Ccjs/JUd0WOqJf+KTuNqyzHfZjwOjjOYmupat5F9VwR2ffTiPH4cKwoUVU3eIQ6g+deacB6V8zwX
wQTYv9MDA26abnQwG2rLvsdTOxSl2KJaE58h2boncJvqexOzylu9z3eHCXqtc7c+IwV1zNdpEKb1
Vrul+S2HI4xTkO9joKd6qmJ+dEEi5q6OEnnFIK/e9EAq0KU6cZyvrKGMwJg5PemAkIZ3jck0LG/o
qBukhq8rk183VyxcpN/2a/rjNgIKFpc0yUDAwn0EMTxZO9SuNbmTODxObkUZiROtPrNMUgjDinIn
jMjJDkqE6kk6emdTYuWPSViXt76io9R0jnxo/Mq+i/ntchUoeiOycoeZ7zTGGNgDGfVrx9G865Pv
cp41OMvddgrQOkV3dU3yUv8Yc2kAzDbyyh/yZ9Ping6AFu+qMHueOhV/7v25PqplaUy7rj7T5TJj
aCk3idOLojKFpe9PNwBt3CMrer9GGpLtx6R0VpQB2QLHHwQxRXB/Vu7AnDJxZEROWyKefUI8LgkD
5iIOJV4H21B0618e+7Ij2gCWfnhOFLHYFhkXAVMNuQwu0YJVI5Mv4Qx3FBxZVjxGUJDJJVQkoXpp
zogf3vEMArv1y33GlFBeWPSVoo2fxuN9Gksj2jKw7EIwKQRAr3w6Budw4+a7EMLgF6Y71bMdkOLM
b9RbwKrxCsFQc3DJgbutoYZ9cchiydfADsmoa5HHFNgx0xFG7URTscUPjeXD5hb08VQQI2zLpF6B
7jUwG/rRbde0vHYuKWbr0WWLm8E7c9qRCwgUJGV6izE3GfdDKPKnCGXyLhK8R4Bw0PRk0ViSYBVP
1M3ReD+3c7GHnNTjXDJaO9vl0vHm7Yx4p1m1XaKGFcF81jd88N0Pe+bdcg0Gf5tSed3XMejlQ5KT
AhbokjWURpiHCNRwTojRMoaAiqRfq+BOeGlSPDaJLU5TDMSY2ZW9JprxmQNIhG6HrHS+CNmBEGQ3
hu44j6TIFy6BvDMkTsqF+MsdGhy2PiBPNM9CTuAk5sSf87EFA5zKKf0pZOQdROHTT/NT0g5da7iX
nR73WJrA2kcDD8KsQgFjMyNwENNNY4AZ7qxyD8H7Zz+0wSbtps9ETSMvGL8Nqc5OlfBpE8UkVbIV
BtfpwEvJsHna0kIYL8a+jbZJwXuOFzVe2TIo7kLC286ATO6I7S05tU2yX1eq6AqY1Xm2cvqSh5pV
cfqUlohKxJBHVw5FJWM63vpiKDlWjTKmT0yyy9yyupHIOe6tZd+VLr/brvKnrDPCqxAj6lM5wYd3
xt5Cc67oJrixc5oGnihgQ/HjECGdMEtdb0accFuvm3mNKiInMW8PYNyMlqhFQMDGOiVO5try24aG
cvnkeSyUbcv6AQk/uJ4zggLsttWbOCDtHILsEF4D+m7p/gHwA5DIY0hsbUN0cTVscp2ziNlDvfEV
H93SmDtksEsZ81vqe4rVSIpSgBvuACTDRtm2WXnlSCDNqXJCbkIlr7pmqatruz4rLcnDxMlzIOjN
cvE/cXWyOKKX4NNoeVl1Eak99EVo/TQVq9W4PCOeOVuXRdxnl7k3JbtR49WB7L6kUBq9R/qMt+sY
tKxB09prz5lZEft6Wo+zX39FThRdzUEsNpMZtGuX3BKIFD0rd2m2LWwHX3wZZRITlCbEKZ6H6rob
WHuMhNVDRbz0xVhxzaN62Dk5tqxEjNmlE9vmt8ga+jNaLdSj9XAVFl156Hxz3Ocp5oQqSoyLvs2u
nMwZ74087670lPYXcT7fgVBXyFeQoYUa9I07W95hjrKZdnJTXYGSjD+VxUPQgORmAPtcJwu3rs++
8j7ftqNJKi20EoJUKqKITQezn0YDwbaY7FncvxleTaR8wKa3KNmPRpaWt8CwxakVrDhmFSJYMi1C
F2duqfx7kSUVAdE/92DH2Yv0X59sIfZtsYZpNw0HXA5uu6fZvbJpxapV30U5+btlyWKWc8hreETy
qFqjziuOQjUmebSI6XBPgoMk476Z21UpnaxiENr0JvIM1SwZFPbXrrKrk2qc6lQHvSnpLyNXcMpu
2AwWLouSNtgEOeBMK5swSTafsmX9qwIV3zR0szEXFzl4eTcbq/Sk8sgBcU8oyhiekNXUYhX7gxM4
a2pxJO2rGVzZc6fzlFCRsah+Sg+hjZUlwXGih43YUEft0qnxTBqOE+u6DhfBNFElff9J+AFk8twl
CIBJRpJjRUhbl8npYI1Mfa3uMSzMAkXRVH5WuTOhJ7R8Gk0U14gdZKDHkyjzYkPC5jc3HEiDzxEQ
aIdurofI3PZ5v1g4xmvPy40LyxEGYrSgAsno2nrPe2o7qzpnWjyUYX+wG9AXUxM/FalXEMplF8Sv
ME0is4M0zt6eLgf2aGYDCRFbwrUHY03A/XzJ65p8T8oAxUdhdQYt6CmitDSMYzZ5ZrgLkor1zfVZ
vt2E6oTTkqtWCnSvt5H84EPBRIRZjfbGD6S2b7Xqi9g2pISPPEauQI1+L0a7mRCjoTPLA50p1htb
jReg8khSDVvqBBKLskuNqQzJ20xdUUREfPHCe2fI9lGnWNFHBzX02fLXQWv4t/h3Ic/BPXpDzwkS
goLgTZSHtrJuB5MeYsGaqoLsSZTDTazZ5v58xHhzMowWw6nNJ1nU43gEXl0Ad/SqhFYiOcEUYYJM
HTYotmMh0vrMcGHm//nz3hr4lg8MvMX9A3jhDY5AtBQ4rl8AbgmJMlqQ+fUm68RI0FpbPfUwGLdF
h5vY90L16WXbUaSJ+PvUVtYOvZ+xJgfOeyIcYtxPZPF8cLB760rh+2GAR4W16N7fHMol2DV4vUNx
SKvKPQ1jVz3XDlTylepVR5x34lJslwSm4qDIrf5y9Kk1rYJvLC0KbWSUT5Qy4hTaqBu0zcmzyyTy
4FIP3plLOsK5aPOWjn4XkXrfMC/omYgfkgVI5pDWVW/doIo/g6l0nxwfa8sq4i/70LCCa7STbMCx
njCRZ1n++LIrCgHEdq3mwv7InmQtp9hXTyOWVZhYGAA8RGWvHo5kQJ3K7lUcehzyINO7ekWyd7JW
jnvfEI4MaUwiVENFs/NIf10Dq/u3mB+osdjyELxyS3hMX30DTObKx/WWHSLO23vPSOoz6aqPloE3
HQs+hUYFZDiAj3iwXx1Jh2wYY1/U2cF3KZ59iD9gnfx+3aBiIcuhIPhE5xwemICN939+H+y315gS
BXVFuBA63pIztVW4Y1sqfKudSmJGeGikjDiOHquB0pikck9fRYYX3QpX3xaRbp4N6altr0dC7vpa
pNmy3rb9qiFB3UHSIikn3aI9UH8zDEYy9qOJl8htIwb58XfH5f/61R/1qy0r4iH5g7Um+w7D5Un8
1qr++w/9p1Ud2n9h7mDNxTqDqw4mz/9aayLzLxevQAQH0sOm5/o4RP5pVYd/wTjBnOEjZjFpJPMt
/l+rmpA2yGtL65KXBhzwv0hHfU0MorMFyNxF+4aJy4V18uqdaCYDwW/ZWWeCwWffrMekyqZD69Eo
QHwhsJbXqSbCIy8sQ1HywnlD7JJKhriR9J5IyhO2hRIVChLpirk/g1gEHejmZ4ndGOT8xYJ3qxEd
PpJfrvQ7ve/lm/2yatnsj/ShFx8rC4fHsvH7lhZ2gyqxLLdniECmGysVxtqjTDvXY2AyiNKcjP/8
gWzMbz4S2uOyZ9PX97mbr3rTRlaSNzbUyZnvR+fEYxNkVI7sLXsYJEmDCaIxmoPVmugbgeA003pw
x8A9RD4Lz85LiH45xgH+mdU8wqhcEaxJH8XuSSALRYYGvRaEnoPOsr6UttXPezcW9VneLexMejrs
EVYRt/6qaZtqXntwoZlpKsG1NvxxuilntiLbmr2nXsi6W+VNyEdFtCOSbRvEy6HDg12/IpWNroTP
HaG47rth2OFm1xfax8HSYjNpWPjZeluHUkjDFQLc2RM+1ob0MdZBkulki9hDJVuaOtMnM3VLBO5p
Yn+xkDPMqyzo+G0EnzQPRkrsYeIrvsZkZ+FEoqYtH+xRkdTh13aTXk1pxTeKtOccKXrS6WuLJQqY
RWMge7Pz1OowbDKRuARzEhg7P9C+vLcZHqenvu14/hJC7mmnETpxM7eCAbFT2tOdDK3JeHTsniuX
deBsET3XU31sJfag9QgseSYcBQUYZ4eRfyoHQmG3xASyg09zg+jIIDgjXcQ6dBRrwtHQpqLZzhYK
sfeUs4TfDpozzzi0/HE0EByoGihugCX4T5tdw0XKtMtd8F1GXfcprhh5cGei5bdcR2dYe9mS7J0Z
JX2MyUMd91nPNbd1XEDSZxjLy/Q0L7ckWC5ORKQN949EmLPof9g7k+W4kSyLfpGXwTFjC8RMMkRS
pKYNTCPmyTE58PV9wKwyS1HVkmWv22rDMqUERgBwf/7eved2gt5KVg7Ci8h1me/ShHQu4RuIzGmQ
6dOmCPWR+WQSgp1aeAlL7AwcMAA2ebtmMss9Xo5kVzqd3LTMenlCJTlc2X04m1U5GWXMVkfMGPng
3C1L4r4Tkyev89SW9wTPJZ9NmiMnGse2H2Vm7X2uk2J631pGrhEo8cimMwrLaZ4GP0rzraavCDZd
LqZ2HfRjjRe8E7BlhgczW4W7cyaPx2ZSHl/vnFWuemMM2sGp7CSixlk/dpYkuMr209Wia2AL8ysd
W+5dZlEk/FjyZWw/8mOV/2j1rB+zyqDF4eLujZqEZ6RnXj9GnJzlE740bk9ZiM4NRTxzbxGBlbRR
Can9yDfDy0V+PS9l0TZzfOgN0fYf+tjRjz5LvNqL1eMLzkyYDMeCufeNg/uiDWPdc96fcnqWeWzq
e4YX3WkkWUrfWmSwJsQnjlyFJlm+wuDraQ1iLeR7IboaHc5IrN4N6e6meirWVYh3xPyu3e1gKqHu
F42u/VByPJmf14pj5HNmG1XxGE85Ykck5h3NUMs6r9NWRK5LxXfJmZLvUhszZWcQJHwRzKDUKS59
fH42qwrpZR3WxOjlQS604MaR/sh77E7bSzEohA6hnpH4sZg35lM2ClxbTJ9S94Mu/dF8k8eIURAP
yaL56lmzvKauT/HolxXXFEWSayIGE5V/UlIhIAzJ2hu+WbE/FO8VK4QkLDheHfWmqera9altRBzs
vZJAwr1ZQGQIUXrml77zuOdDqeQ1H1ZLv/fHuCu+O15tmvSgli4hLdCYTPNNxf6zdqgQ0ACe49r0
CelsGtcwzqlp0SMA4Ut/X0CDwga2okfJEv9aY9r+4ExjvCUZvvXAis2RrJrxGSOf2KO6TYmbb/vI
GpP0bJVBjEeP+KGwyuA1SEsuJE57lXOi8+NuFKa8ExltdI6aB5sGQJ0zh1jimkWmObetb7zrndaM
rMr4JGj1hEONmKRYarL/0ln7J2K/ki9lH3vfdULcRy1V/YaYm9txVt2yL0qlHwiOSD451lTvKzap
HWWf9cjQrf4k7bQ6mLVBu4nsaCJeBk/dBwlZi15bcDohq7i8y9qkfDbz3gsDox8OqxhoAUwavBXh
hMS1ze2bqVyrW4cOx35EefbAst5+yoMxfTvZ5f3sGTo/qo4Qqm4hK8ig7jxOWZO9TXq3fIYd2CcH
NdSYBtjAdmXRrZdSBMUBD2oWToCYN2Ea3RvydZsnNp32Q+1UbbrL174++JnRvE9dd/tqyQoiQd0Z
68j1Rn1tXW2FCZ0YovK8/kemPLUr0WefzA0tSTqzeSW3z7N3qeHUpJ0tlAO7XpkTDdmqOfplt2xT
Lqs5b4GCh8SRD3nctEcDKsCO7KP2AwIruk942txzzflr2i+VN167wY7fBm3qHkW/FgdHAA2BZL76
IAlc9yrSobthwV5OsHiW8yxkAFejmPdLr8jxQw4bdeOSo5/r3acpm9ZvhlHmN4EfrDeqVsGfonde
tRUoiYAq8r+XM77F2fvnkqhrKssn5xrx0dDSTqm3tu5ssQnZgpYwxpTmJuYtP/2+Lno1JH256gYc
wJpNGA/Iz5+vasdr6qWzE1w6JEUfcSyyMLSDSY3x++u8mii+XAeBP4BWqr1N9fDzdaa0ccc+SOKL
TZ+cNdVQrNmbKtXRMQvGP7/YNvLl65QoQ17TDSTvsEgoAi9+Sde62dSDL/oAkY3B/veX+rWQpUeC
sJVa3ADV8XqQ3iWB1xKCS/qXu8hrvanSHHg8dAKH5qbfgDH/+HqSc4jkMSFUyPFfDbWl3/DalpVz
WXUav/trC6rJ+ckip96mKn1Gpskfvs5XR2/uHR9uYwvhd+fmvS7Wlyqxh0AN9gXNJ9UV+ToUPyyo
7MC1pqtKW5C/FYlq4meDnrb+xw8pg0CH79mAomQ6xqsP3dR2Z+gSVfs4ZluSCsI2Lec/oaN/fRW4
CpiPAFaxAz3g1QtYxuZcx1nvXhKkk6clQ6zo+X/E6vy3q3Cg9MHN0874pV/jDpbZOYLP8qK8cDMm
SAhQ/w+PiQNSFwICp50Nh/Dz61Z0TIdJNnUuZoycFhgLD8W0ACLYI+mQ16HV0/qHI92v6xdrOmsY
HwsYJpf9+ZJ1NsXLXLr2RTSx+0EiPWU8O1GKjMDb9jWKXzN0+5VH5PdvxK8rC8wUJDNw9WHS/vJG
gOLOjLUl6LYYebvjhnVycBHMrDka699f6r98RB4OpE3U4PCJXi+WHs5aLlWZ6EM3RWIlm5u1Z0Ja
2lsDfDvB6e2p+f1F/9vnA5fmI2xzaPFZr1boCdW6lQauvJQuMpa6QjVRGn565KDzxzf9pYv287k8
oDsBZMr2As//9U3bxq4G6wnT2h5JaS4rBwCnZ5SP7bSqa4Ohn+HJQpmsZ+o6Zn9Lf506HJwHmpA2
h4uGgSUeg2+AyCyqzrVm/u8XbvsncvSvCy+2Esvb9FIomORrqVmdOXOGbZEnvKKFHWUxIuRcC/ZL
oN88anlAWf/7OyF/fXc36jd1Ja1IdG6vZTFJSb8kZo+7CF9Q62rf4vxAOhbuSiXZMtM23p73PJPX
biy7jwhxV7mzskA/dr3ZlSRnjmt3oEpCqYq/JP3HmwPDAZST6NQs7t1LH/Nvsh2jg5kx+bz11epT
dBtO/kkmDOsJfqgzlL3Gn9o4vzybiAq3t4FWDo8o5vCf3/ku67ein0ThyY4JwcXDk4dLV/OY6q2f
/vuv/79djL4R8RmECfyaT4aaI4BVTCC5hkd7n9e4//EiccpxjJZT0u8v9sut5pP5YMOlAR2H5ezV
W1cVQrZ9bCzkyTscLJNs4MniReSU+PsLma/Mb0hhWS634gE9I1v668qoJNZCu603U0GotL83OMON
kfD7AaQpZMj+ps0nOiF2go0hnVMGf2XrWYpe8rYNNp1+TLOCPoGYOSwxb8Ras3qMsA3h0sqi62Ud
DII/OJ53BYfjmenV/VBjta7+6UL8gsVnLsO+hvjzdSmUkd/delXfX8yVEfbM0OgGL092TIzlH1dd
XIpnwGYUQEvvlwEVJlBzmDQGB4WcGNNAzueHJh3syZxobuxa/7F/uO1ef1sYbbY1pJIbB8yXCJBf
36V6rQgDV459cTttf4eQPl2UHQfvXhoirkda3q5bS+e50dr8wwZgvn5E7E2kiVjT4srb0Muxfn7N
7BKNA1Kb/CJhXlQrNnXfBYK84JK1zAigpf8FO2Nh76aGefM1SFBjEEaeZCdzWBBzENm6PBpjRRdx
LbZ+TUc8FweLUfHzi09AVW6f43eX2b03LKLmX5oz5xQgSWJSXfhW8+DkPTKD7fEqBZvBcRkU0faT
Wto+xF+h751Z0xrrY+bHNwWNIyQc3ZRs3Dam0HdEuBZqZ8iiepjpNlyVO4ijtjP3nlAVsR4Jv2a+
PA2QKAwPQAJJ0blB5rPnjEGY2qq9HQobjoRXwqbeNaAJOUCv2QVnn4yw/TgjpjyZdvA5xo5IPHrf
xgSUxFrzTVVdkvOzYnyUpfw2K7+gKS5wAUaBbrdmKDiA9H5aND97okPO5pJLD2pPkXp/IvCBU1Hd
rfzp2nn/Lj6nIqbzEpRbXdO1vGtpXTqgkeoeBEQhk03auigdFOfEF/qx1WuV3iNUKkmfTrppeOjR
/1Q7FEW83Y2s2uKxWVG07NQ4yO7ARFg/FqQK3Sau2xSP6BD6b5ox+EqHN3fW75Zbj/ad6uTWipoJ
UQ4xuPEX+ejOZwejNnkNCJsZ1Zq5fTttaAM6GhAoiBwaCn1wW1yYO/ogdK6GNaUR7leLa+3RL/Iv
jijhEIXNVn3udD6Kt7rJuHRXrOxagYFyoAvT0urNN/U8OcOjzEhs3xU8Luk951V8enLxAA6gILTP
06R6r9hh3BHR2tYY5VyTJdxZE56gup44SJjenHm39hTL+ZxibYvZVyWKmkaV9LT8duzXoy45w4aM
Z+kyIgDQ6knWjipxGzo8YFAZSX8WmWJveKkD6Nnz9GHbo9WQukzhLljQMfISnamJlCRrXv8IhjW+
x5SLsvWlBeeUI7+MlWr5ZOem8zmL0zTe92OPLvuv18rdVHvG5q2ZPQhYn2sSAki6d0gGklqmTEHZ
FbvIHNBWRMp1eIo6f/MgpaXD92r2W8/cyvvxC+LkeTpotJH3f41myNL7HDvWVkgkNrWd33gITWW+
dWIV7fmwJSXghIGWDvzL9ue5I03GlN6Vd+t4zCPCwsh0fsC5b/Q3SI14TatWMGkoF5sv1ga/Zh3y
wEyyh77u+EWkQe/k0JZmT7K27PSnUXuWAAXiOUXx6DfEgdw5upRPbp7XdjQC31q++4JJxh69uGk/
LLKlC5wu1MbE48nZq9iPGQOkTZjSruBZsZnmoAy1B8t7T2FeENPqqAGoQVhmUwtXJY7RbUQs4U5+
KVVPt34paUrifqtXn5YEgrdLZRiaVhsd8sGnQbaOUz7/teP//5z0D3NSKkWT6uZ/n5O++67IWxv+
Pib999/595jUk/+yITdQCaIAYL652Xb+QyC0/gUvBoog7SUX0cY2Qf3PmBRuIedsGNge9SOlPPXe
f8akJnRC8JSgZx08OJwq/8mY9HUpxylbImTnN+QijEm3P/9bVezLaVwzeHcnn6IqhBzOuSZhcf7b
d/JfJpqvCwRcIhTC9LfIjaHoeN09iMepMy0keacxh/0OZpjjk6/hZdVUKveEVHJsWzu2wIaB3Mff
X3u7Xz9VJ9vFGUPTiuJr4wj+6iPifSm1VfjBKbEDKlRPwUiZtOS6jgHXQeIsT4KqDcK+zqxdvy7Z
dw0RHKW5ci2wZduIhmPLcZjI6rQYhF7GAhBe7+cMZvMStMWwKMyuSbLejb0XP1ZuOe/+Dx+Cgo5k
V5iVPEivGgiGQthRDWtw6lYs9MRNrodKkGiTefPy3FkQ3WJZMGgVFV5VadA7nAP09E6TbFhCDln3
bs3BtNkgc8aE2jPYDLKTX2B8DjDIwmmWT1U2DocFnyIau82O+vvP8OqIwmCZfiOlIqh12rnu6/NQ
b1vjyLYXkEDBJkezAOs6FdLRa/4kQnt1/P3rSvCI6bM4QEhed4sdZptVK7nSC0ZhefE+un53UQOe
ebz0fzp8vXqJXq63OezsrYX7KzTdlH1dV6LkekkGVtM0GTOOiFf+8ffHkJ4J28ajodv46jwZKJaL
chb+SdHVOdLr/NFaQXYqev/p9xd6ESX9vZ7nTjGKNViYtnXhl0UhTzjGzDyDDCFw5q8ePvo04JlZ
Fm7cUllY2mWKy7dphuIRHY9/C3+u2CHwjx/TsV5vGOF0D9Cg2ZbdCc9+KzMKrEla6ynZuvhNicU4
49l8pgYmKNlaDfzeST4zz3phBegWrB6pZtmpp3x+P7tr9od+xV/noJ8+JVCVrRcAWWcz8zhbQ+tv
S19MrcIkU2kCjSwZVkmDaTaJ+7PoFOkmUKBCCFw/dKnEzmFEFfLw5qeyIotkku0AfUCpa1tk8zbu
snYd7d/30iyyqxMs9iePGv+907l7JWfzrQyIzgvVXEqqnrh8Mo0iOKAGIIhiQhqQJrW5q9EfHImn
lfmUfGI5K07u4DjUcqZzYhLV3LC7pKeqjc29lbjZSdTBAtEiq/apCZq4txr/ScVOfqZ2r3a17FIk
VUn8NWXjidCnJmdI8dObtpRzF06rZ98ihC+PCMeAZU8mrDO7HSN3dJsyGmTSnArVFO8GoIUQ8JiW
Vot44wTt8m1Zlp5xaDps0n/r6MR2jiTDTc0IRIG7E95qPzipZTxRl1bvvSQtfrQy5ZhRGMECHE+l
lONzY6DMrVP9wfNrkJeVqU6bH+aMeF7frl3gvnFLEFqDn9VByNRsfjMOdfelzhFw0MvZCx1gQYqL
76IQ/h3jdIH2Nkv2wlOXqnL5rV3ZUd4HZz2J+trEqObJXJwH+BVKhOQ6Ho02v92+z11TEh5Gy0OE
yNV6qFvWRydlWmfr1DgnRVXd2jEgUVEWA1VhZaxXwnWodJcphTDB/hLl1Qw0tQn887ja1mcVu/19
zvdUnwdjDKLO662nwj7UacsTMTEcZfRvfW5wshzAGIqd1WpAf2Bb1XO99GPUFHrm1ug87HWTnOZl
PKSp9WDGwHxY26bzAII2XJA4+aFKzW8WrLudcmWLDYxpKD6eSMA92GEkQhUeF1vEzkDJbRiX1txm
0Ilt0wXUyds6T+7ADHxK9WKc0mEwHmO5YgZU7vtlKD6bTLF3M1wWpoOoQgaA2AdLKXnr6XG+1A5I
jWZaNZ4tALAjY+IQAEEceoFIWaLGbepc55GdN/pG+DjJil7DIxB+/FG06cIvQ3M0Jb8lSguraUKw
EhMP14Scg22oODDLdutdDqRnNyaueVR9L26ctWluEdoaUOCcBc1KbzyM5NT5Yb0wzAsNM2/frAC6
N9Cw7G6WRdrntNblSVoZWJ2G18UVS2PgO+oYH497c0Z7yqyPg8+QEtVs5PVXNdnJhzyW47etg/HB
mtR8qXx/OhdTMIAnaO1bhYoC20QRR7DIpvMoeb/EUkDQIFcksZgiowc41wDU1o6APOKmKyOpQi1W
/WxPRn2wDDM9Y5OCv1ACtUPvEYeBNWZH6Xb1baa3tppRDaHT8H+RbxTtjhNRdwlacAVuMy5H4ULM
egF9xDlgVBw5c3M1lgQTQEtRsE6wRNRG+ngJB8gSdo4X9JxpjLCYJyAwfGJ1eaGJwbkodmaKaHsF
1/l+DWb7DT1r47pkRjfuMJNAfzFAoH+XG24nKI2N9J+rr6mHw8RtMg/s21Df1o4nn4SxQZebNn0D
fobqZCOdNBuZzk0C2D1xqbESjcSQ7BkQFo9lYoPc2vh8hUELI2N4fy8c4FNlATwI9hb8ko0s1Qw9
hNbM6b+tAnJHmSPpyRUfEk/beueWDXhh9MYncl3aq5VC8vQ2atAyM1uO8EqCzGtqoF0KGAvYwvRN
sAGKHVpF+xc0je3YCdaXNoZhYa8bmjMo+/d0GaDGKMQoeMQD4zhNZLTGwsVRxsltRcda5M7eClLn
jdxotit9jiOTYph2yHWiwIPhTK0CRCZ2g5A6UuGm5HmVgHp/UANP7zLAXHsL5dglJ9q2DKltzKM0
qu4IwA25vgLet3CBdCdKdt4VIxK/9pI6n6C0wniEUzM8ggjlJzKioUyZ3Y7sBfmBnvhNj+7k6E1d
Ayl6s9NTL1o3jjYgQrAoSDVa5HN19qFNO32uYFmQH5Knh8aK00259yRjQSdtIHzHKWZn72XGvYrr
YAqLFKOdgpmaHvn6veKrsv0uveWc2k08zc5Ao6Iel3CAxrFTlqni2wD7bMvKuvTIBDEQpFf9l03l
pYb5/wPrHw6sW671bw+sd1ldf++b4fPfj6z//lv/UfZCxvc32CD63c1t/zdofuC94CQM138R7/50
ZA3+BVKecspGxMCs0eOI8p8jKwddkHqA2jn6Ea77D5W9IOR/PtIZnONIZvAYuvMLEqz9qhS20LFX
5IQZN7UhmrTjGbZdsQPpFYMwlrrdF7YF22SxplYdNNl3UJDbwfqudQm8q6LwQhi59HdQXjgT8j5g
MNNradvvZMA4YDf38kvim8lzpcFOZYnrvJ8giN3B/R3uV/I54kPW5ORONtgD75KZP4wmVwftUeQp
mc5DXt94OTge/NcPJceOL2IGAnuDfFKDaXbN4XbKoQQ/W0U8erf92q2A50p3HjE2Vdb4LX9RG5u9
RszZGCFwx8O6cG5di37ZWcqwcF9b40cckDPiyBGc/F1hZYCU8L957aHg3r4FG125kWXi0t23ZZw9
y3TBiodgc41UlqMHIv4AyBfkwreuPZrn3hvSo6nzbyWDpH3mZRsOv8vIDUaHdszN7GmB0XPv5khu
T/wn1h0VcVxB/4Y0RA1MkB9uXms/SPFZF7YOfYO6CKibR2cTQvG+4/CExdBPpx3Kms7Zr8xFH6VR
OndTgIBSDqMnz2MQdIyp1yB+t1a+97b1nPhJDYvpn+EGWGKX961TwpCyaSV6Ks4/TEBw9sIyvajA
FMN30E5hN+r64gZNeTO0HsrtsaJQ5ywRI2ZelvlmGIfEj0TSpqxn7vrY1YmdGcc4QU5YSHDIg0Le
YA4zW9y81jvUDlMa2XGXH/wljk92U5kf2tUCC7f2Yn0KSq+0wyGZvexkC8Mv32WKjMvnhGRMz9iP
NIW12M+glvv+iJhvMfpzmjh1hcm9dDL5Oekh9XDnShk6Thnsq96OzK61ryvOPzbJmIYETuYzYqtH
P43dPdBfXJRFM+dRtm0BdtNVUepSnNAk7/2wXIWVhb1jQsNe44liySfNW3hPhQYH7JjnZFR3zuLn
4TqvoZc1V7tbOyICiyO4NDbOoj7UjFKehUgfNI6vUHGZQ7JqGkXT8lEa83pA8xYf4ml5i/yrP3fg
I/fgZPPbrhLGuXXs4jDEnXkJSKsJC+Yv+15gRK1snV1stA+H2W8A/ZbLejYokrlBpfkcLCaNIR/M
tky8ME8HgZMznw5N7Q3DhcSO/MwY4Yui/X1RmZ3cdEjpdutaGXuAv0f0nlHPWeZgry3fj4DhXYk6
SjoRCE6ieRolafrdWbsPnkYmHCCXg/ZiACGzFdxjADvUNuOSUMdogu5IUDiC0Xs7ZIKjQZPRvjKd
OLJVLu/57fOb3FmEQik7tGccCeN3sFbLzk8tvhxetlPXTjAX6OjWyUoiRddh9nTedlb5WPjZ7Spj
BimjQZDA+pS5w7Ex+uDiJfNjH8DJWitz5xvLPgGBrBI3jfzJfu677ugv+i6HRQ7WctQH1ZbDfopX
UoZi+52Lmzec66rfyar8Xtpw6cx6dsFQpOPbTBAk10kZBQN1BMRSFsHMv7NbPOJ5pZE++oEMaUza
DwaU932lVY2ad5p5tlpyrbgf7pFGfR+JNBhPviq/rh75OEylgovLcnmhTmLcElv5NQ2GHAYViT28
FfIhSbuHKefo5vOh1qa+at/OP5fbalaMsddixKK6b1vTfszMzr007ZBG3DB68MTh4e1NPxiip/9u
6h/pUMlT4nFU6jOO1vA2iS1FaXvBZmXte5b1h8GaQfetbnAucu8xdtUDum3jwDLh3zS5mL2oL9zh
PevKuDMnL57C1hrya26OU0RRPxwNbtTBaLoRCaaTPlpaB3dKG8jxxUCzo/oIL9KM0JDiUq4ONYkT
oc5bL6T6e+zdmtUF3yVAofxAXWvx6zX259TOYJSm7A4d54xCBscsH55KfPsHs1rjt3Mx37V0ICIt
h/wZH8azA3k1LMX0uV+DD24C/JzgAZ7jsSUAogS/bs6Hflbnxs2PgZnHfIudfTVl0h1nX32tncXZ
O2rtT8ZgPrWxV/AAF0jvqrScbpxuNq6ptB7HoL0t+/SdW5ggLyHhGo29hKy0ezATn+xgRitsO1Gx
raWt8O/93jr2Wa4fNbcOW/JEUDLLqP+piBP5oXR8l3rP41UTNudub7rDyrufuuLCOHc4OPSDbxSM
/bCb2gydd9CkUbGU/hHn9HpOm+E0tPllyuLiCJoti5JAtGhrxYHNjPI6DjC44q/lyGyP9ldbcL8g
KAr/utBJekirjR7oqe4OPLmIlnlq9kQ7pF9a7drRbI63OuvYE+byWdrTqQYwH0wrG2segLZQw9sJ
4Q7+wOrrpOtT4C8fcq8o9xOfB6V7U0SkwmU30wInFZvrwQYSbEaJ46xXDcsR8GvctbuRseGNkznJ
YRHWEvZjYn2Mm7F9ZFBQ1KFATdzu/YKVaaqs+j4REx7iRsH3HNjXWoJOTkvj5DspZXuox3a8NQFx
YkswmbaNBpxuSzynYt62Z+i+DQcL4TvXGfLUO9oh9RsjaSe9s5eSvghhYPn4WOfCPwd9sV70ZD3b
2mi/kMgrklNccbY8ON5s9aFFg4gunN2ASmWfNffTEHytxHQvUw9Xtz0Pj71T38+1EEw8xUO1pOMb
4FLve2Wpw6jd5kImxHu/J/RQZ8XFFLg1UNpMOxOA7yeWV/s04+/+nK9S7THuqLOlhbnPmyk9urD/
Qt9vi6gqbD5sP30MEpI/a8MXdwn2mndAWeaQ6EL/h0tq/W5Edx7SbSo/N763vPVmgfNh9D9ahdNG
BLp472AUZjsRu0YElCR/gmZqYABA7RN4RLFZFqgabW8vETcsD2HxQ1JEsM17za+XcJTZV/m3VhVf
FkN4j0FQT++tftobSMevYFwcrPps2V7eShzembJTprjKDltDlTfYsxvokqNNjVAnd9IsT3QLiggq
MiS+MWgeUfN3MI79dHwg+MI/rZ7bvRf0+Zth0U8THJeDDLIgiwJOq7fEvnzrCv8rq3MJX8gNdgwd
x+cslzdubQXHNoBR4eBK2oPsYINgGrwbTKCcqWOiFxBNbmINIFK5MZ3uNpf9GpZDv9xWcFROcyM1
SPvua5lUMhp1mQF8byf5lgWyx+E0WqUfusOclke7TjACVHbB5tWL+mOH1vYmcRfnwKgle7dRKOhN
+qW/GfEX622VWvILCgD3i53VBDusQxKEMe0Wgc5rj1CjOJicbTHnMJ6A5XPxxlVA1sSFb5lvYg4q
Fu9trThGAw/eVVQeQFCyKUmjKpYIaW4Uov5DUU3J20BQiMo7Cq2ogrurgvWMLf4bukv32IFX3FUI
PPcjPS/cFI0ZrtoJQjbJI3ft4uT2EBJU0e7KpslB646fpsGG3LG2Y1gTFLVzaDGEKu7Y/4qGcKca
NmbcDiHGrPJkoYwPU5VDLTDmfaysa57mFr4WVx3L1vVvsrTC9zYgkCy8AF9UeiinTj2SB2gfDfll
LFMKJgT8+7yKn5FJVGHZmbtY2Bb0nZakb0fRHctj1MZLvfc68jdrnrsKpEyIElRGjahb+GTTDkNM
x3ICSZPxxRT2HT7ntUg/zcFw61LgHwyfrxiQ9DNm72YP9g8rS1bdzC60kVz6uL40pSFmLMj3idey
J5bNuWnsxwA3xBHo/9eyHp+xgZAo5K4PQ8U5xRwccJUY90heGHatvaSh1TrqTig9wT8V5jtUon04
lFX1rIeeib+Zs9UtgmakpCtr0XvOUxTAoZnT40PO8wysCAsPxqIoa+LsW6HkTmpvhcnCU65LN1wM
YsNd7cfPnixvwaTYV2VDbhq7+gfFL32ctN/LfG2iVBQmt3TCm9enxHWO1bOy82xX2mNygM4V7G0y
jim6fYfWal7e0ZjbcpuL6sBQrru6fvzF6FWyCwqNn38u9EO34N0LeldGS+lR9UigC7SVr7Vexqtp
NFHVdHO09mob8hvLFeLHRUjfgCPSWJE3TSjGA2++Rab8reG8QSzIR9NfPyete/RkP95yzF34Mgqs
IOs59otpj43qWKY/hN+NoXR741b2eXtieHrfZRbJKynLY9r5EWp749C2HG9xf1lHQrZoUDsSeUV+
4+MOoE4wQDT5zwBBiczM1s/aG7/GY/KlaQqen8Z6GIc7r4mfafAOEFHr5JMQEMlHULcwV9cosbzb
NfA/+C2QmyBojgWbY0jOEGlTkGxDURvy1rbbh3ymOhN9bkTDuJIDUsCDh03TzJRn4p4QjMkPi0qv
bAl5zMdlJ+jQyrfpYWEsfaap5H5aVPrdKgAuWPG8hKll9iqcbVBVoIerj2WTE9yeZbK6smWRiqwb
q6TAa4AaEShWP8yDOZwmobuNIVUc80wkKmpNaOz02pk5m7PEV4Zah0NO2z3Po1+izEmnM1V1AZct
rY92UNMiW9bkBpyXe1A0xha1YgFugjeBP+b3dSbkDyfrx5s1zdwL2T3qZJZLcRlJizk4s62e7Bpg
ia/Mz5zh87uitjngJ8YbKB4TCN0mubWQmEQjlus7NE6EuqxaH60GSls+cVqaiAY7DMjwdiqj02fV
mJRqy94lGN0geCEwzfoh2dHbEOgxDRK8RvywbW7tzbSM37j4WgnrXL4QoRSElenhMi35xihq7+qR
TGqVL2dHTfjs5umKX4yyok9xThbBJ7gf2a7zPYyKVYqLtHVqyiC17uaCf74PIATx7iSuptzj1H8g
HJTpljZBuyC6SYl+OlM3nr1tHFCW1XTYwj4ZK5YLt96p9yVMthwIBYcp/3HMhX3kKEzHxdL5x6lg
Wg3D3Sju2KrZhWZOC9elD27IIvbDtsgh9MeeE45FFQk0WmEjzQ4sV7+1m0uGiIXN5E21OQHxvXEz
FN1w6RvrR7eOdwu+oXA7W5hrdpWs7nsNiv4+V9zGpoCUHhSMIstyZqIiZEibe9gVGJBvZju/z0zc
eEVT3SWu967xg/5Ifd2R3s3j32t9qKVxTGb6HeXASKZ10mWLhuGfwmmIU2/4vjYt1rfhbkFwFqol
RpJlYWLtOGeZVh0x46/DeUj5eICnXauPMMOyKjtGfEpJKaeH3ToULctl5k2Nxi0uxhgH1khHKoKt
pi+Tl38hb+Ps2929xip8zvrF3HGEvGGJfkeQbn2wR73nqMWTjCwtGqYedg0D2+sqR/Po65k2ysqm
i0gJm7F8hG519vNxv05u8T/snelu3EiatW9lboAFBoMrMJgfydwlpRbLsuQ/hCzb3LfgGrz676Hc
S9k1U9UNzJ8PGKC7UO62pFQmGYw47znPCdsWHBgHnaX61NoGssk0Tf7ewhTF2vlg6VjzG439Lncn
Tl7+BGKD42BvmBSqMidBEdiKKJ3OCQ0sG8euvlR9HdxnscEH6TuHdmqTLRG55SMRgDtvCehIa4QF
S97c953jbWylMkqAa4o3XED0dDl62WMZJd980V66xbrKffdVCgsb12svysPQ+9/VqBuOuSmcKrFk
YVcG2zarQpE12RYqy/emV3lYGPnnpDWSXbt61VZEWG4xoCoWH61kyYJ4W1VoAYlY2LaAGsvq7E4l
LNBhNyh3Jpdqe7eAuK2zwZ6+IQdaEFAfOZSPrVb8JZ7kJLTp5TGbdlcxFlPbpPc2U+teNTSEAccL
3WzGbDjnxbBHxSEyUgzOJl+E1/KE1u0AdW9RBxuQVbDB96JOadHi2GNV6zeYXZVTsjVusfTM7Mj7
RwNCUbcvfeKJe2XkkwolntD6yuWMoFk+rAEAnh2IllYH3iMnatAcwPeb1wPehy9dPnt5D68u6FAs
fjiE/rf1+sO3+vJafuv+c/3Gb2wuWOeS/r9+/mP348/xt3rFMP/0B3CDaa/vh29KP3zrhoIv5Rv9
7W/+q//nf3x7/y5/qcQ75l8o8V2X8p+mSX/W4t+/7u9aPLwMkwwB9BhnxS7/nrIhfsOdiaHMwmnz
N9+Y/KdPTJq/gdEgChdYmFJcz/H/HZ8YAv/PmjvZRObvAj6Pi5uNuM2qyf/OLoEc3Dp50+WnMqNn
0otpjaASgHtjKUloOT3TuL51mIgBeOBBJEDn25txbSKtOUt+XOhUY0Mar+VaLKtYSAKhccLmEbYk
VDw8ANrAnd/karGo60qH5SpKPT1wbzSMxqBG3AQerSirSyDa6MSe88t7YSV1WVir25S6GpXIgHkg
mYIHWAJeqDL48P404WBdWy4aSS+mRxzjXDvz6k2pKDrgZdI1E01V8yqDatnjIwMFD8bxpEm4suAn
NnvqY6Eb9NIPAtqdcfbZZQn2iMQCv44xdoz9FHjsbs0xitNdOcSz4lGTGM5LguehhlXBtju5qnt8
aHIzsaed7lrLo4/di/0pviyMy308J1rED1NsuoQS8rK1N2lcghezOnSrLeNO6ZyEvf7NmNoM73lW
eVMdkC6JYFCS42xcnbByRaKDgSAmf5E+/EmGlCltG26E3QdcSfylXHR8O3q63tV4sFCIPd02G/Qi
/3kZ5t5gVZzmHR5p2gzdZdvzp9UuDso+a8eLx7axC3MzlscCUz77cCC4UwQZVBX35H+LQ6lKkwo4
H+9xsG/U6GeME12eN+wKWrtt7lqAAFwwjUdN2ZDWoaGD6H509fyRh1n+bCY633hFlYQSVgPmtdz5
ZlRz9oBDEWpsMLfbKjDwz9AYcuopTXrJHKQTikAAcXmqOqVB1Z/tCEKXEMVDAj/ufpwx9BHOjL0Q
1B7lqpPLBqDC+6YfKdoY1cYIgu6Ls7ZjlDTebGdOyac8ZmRvTn15Rcir23WQGEJcOwU7Ymo5WkMk
h3iugzeXBkLsPZHK7kb4D6/xyOOXTYA2L4H2eUD0mTDOdMrwVdqszHvVoVNPdGc+Sat4zIzGenHp
kopDqpjeUssVT67PTWXDqdrzSLdXE8qISD1TkSOnb1HU+a8L6uEuaGpT09sa969IfLtswQMtksne
5M10NdrMowsQi3s5LiDzXBhdR4V7+gQxwr2hmFG8zNbgX4RX0RNpTf0pyDAEAmoK2OXX3WMHEuZW
Tg5mIFnKKwpd5wuoBeZacePcg7YTF8iw2XNbJdkLn2hxmOdBXg31UhyHqmou+WIXb03cu1EYqdg7
p0oud63TjxxsSASCVBDjJmp8j11FjzvaMJDNDYqDb3yt5H2wmC7gMm6JYzGrCPneT9NzxeHzdkCU
uB6VTD/h+6ckQurJvGnyMb3pk7x9HEDufUhTtzmD9ahwC6XBC4pm9qRGt7/qnTowdojV2dlcvMXa
izIp7wjZRqcGGO6hX8yYIEng71U7Ot+dEbQnlkb9ac6wUiBGnqq8KSlEim5gZVDnNCTmZnofYVXx
yQqaK+2YGllTsjm1h69DNeFrz6viaBLP2lQOJyYhOmbnaeXtsVzMdEW77Rd60oYrs53SfWGDUHQr
e7rPao6eSe7rY82g/p4cqX4eoO2+gbwZ73lDotuZ6MInVHgRjvZUbrlP+m1dzhnFl3Z2aOzMBaU8
1PnHJiURwMfO3WJM7T7w8uYrpX/9YfFLFIQ5MuVudmebSh7V39G3DBBuJPjAdGJM6KRxrO+LlTBG
MQH8cClzmEF0eKRjZ7wBSX3XoBVerNqKny2f+39xgnY/U3k7bmgGMW/cNDdvgj4PLgbTs3s9jwMP
ik6DHKoFGNpivi3aocG2w41KnjmGFInIW4bR1LNxJTdybmqOFZiCAAcPsroZWuQaT7LUoHgCC8Il
b7W2+OBqBlyh2RtR2LWufgPWMnNeNHyVsunMsmMHZvcL00IGa1l+5llCOratrc8Zx+ZT0TnEEe00
fRQq6x5ir/cuhIUQsygWI0mj8/ZjVw0Bcq+33IxsDl+bemBMK8T0UKQ1ih53j3ddTRN2OVQ3HZJq
gc5bOdPZiMvxEHVivGDWkWersFZARNs+TVBn7zA0RVtNfeZBpnNyz5OteXGDof7i95X3XZNOYdjR
452AfvIVBSJbm1vQ0mDwTnBAr/TcOVtPmD1iH68zDIyO3brIs2ljdsX42oAyLUDxAEKiR9AgVJDY
7VM0VP2u9oB5+E6ZYmdys/x7ZROY6YKx/eTHlevu7Douv8g49g9VO0c3g4j8q9GvwGHOizolgY8s
ncNU1RbPNxS1vrj0thncZn7Z3eRC97vB7xCHawOia08wIrNz9OrC4zQ5VsMnDO9EXRq0XcZ3NGhv
OjkN903c+deLEehvphyKYeUY87iGhB5fFVNvPCaJ475AHWTpyRmwsO81Mhq1p74BXbpE0a43/Zqa
n0peUmaoLEtw0XO/0GKTRY5/8HpEMq6JKYV4GhiAo/AqhvBT/VecSM3eTOWrPXT1jRFXzgcfMXqD
vVpeT31gswxq6460lRnSs3izfoCgIqQ4LNhqRl2la5u4dQM6NzvFFhA+rI/1XR1b8qPn9+Nu9gxk
3LZ2sHFlCImECHaE1yz4Imm3NWrZwI4yu3uPLt43bFpFvxF9s2yHaQw+CAdTQNV21t4kAPMI9D2x
OS829l0etZTXWOMc3BcxncTkDOtwMuW1H2FBDd3SNnEyIJHa7nwOesvfEVBqvwEYtnrgqkjBUd96
R4ZPTdgVnQ6rSHd3zVI0d7lu2iO4ROs4U3ccUlRjhNO0BMshEsr7xF7AepxlkAFcdegk9EtjeCmJ
F+yjvHl22sLbGVlwjxGoy/j9zJ59BzB5wKwTekbWZ/BoG2Wc8Kp3ELmQTbESEjl7SxtV0mNBTevZ
GmZs7TzeNDISl6bNkSbLnbuIvelepDysB1qhMibLysu2sl3Yf+BGGC4yHloOvuqpMqkKB+JkN2HE
uOjA867ajyAzOaVzNDJS4R0tipNuPeHNPBW89IUNmovimyFot5oYQ5NFTJFzGq49oUR+copYhFzZ
kGTqBp+AsufMAeRRs30dOxA3HLceXKWSzbTI6eSaGgAOxUPcJyRbuTgCD2lzSVAgc+uQmywrmF/Y
TM/sVCuq9szpw2gW8Uczr4uPtsUe0MYwYGM8bNvbJu+DqyV32a3ETnTCBoaPJIZch9eh5gmGZByd
YESi1sDfyc5Zj8WCcZpIB7aYQX3k7Bd33yS4/S4A3EP8GqsA7abX0YhjDpOpOjsF01v4avIGkVRf
ghYhNshTrG9xO5+Talp2MRv/5wWVO7PdRyzK03aw0gthdMFvaZ/L3BOfU0IO6BxYZtsIO8PGK91n
bJPWSePI3YxTgpN6oPmpkcurSmj79ox7v0HQC+iV2haQ1JCymc7UfTUdTGnAw4YlPXNEuEoLUe6K
LP7IxyL3g8ZAwEl12MqCzY1RpLSZpfKmc+wX0TGUnMeeAuc8L7Z57qMFlgVvTDkxCyiRB/BHNRsi
ZtWZqbVk/ubvcWnrM0OH20Tb1pNUMI5Cf67L0HQrtRfAOcLFmMGv5YPcLrXmDG6XUDJAvC5pJl+0
Yc0Ij5gSSoD1QeR4t7Ob5GHjVgT0uPxejc7bAXyLHoHXuccG1PwZAdu8Scoixco72eHiKx5zXZKe
0saD1dP1S0gU2wm1PUybpu7jSwV4bR/kmb4l3lJsM7/YpUtfck5oVI8YiMviz+MCv4Z7YDxamC6Y
2wFb9Dkf/nwwTCLkg3Tw01NWdhzrjNljPLH4rNIOZZsfbLNq3xr2UhWPbGyrf/7Dfw2VrD/cJVGx
wjwkXTS//HCcXExCliY9iblWb0umKBtLiwSyeJA//PmP+jXlwY+iPJT/rqffP9JsUpxQLlQ/flRj
0b/MPaKxxeu4/vbnP+cPTOf1B5HeDjj0Q9F0f8365LXWOFG8+DQ06MZQJ+yTO5D6Kaq0vyOcQLZ/
DBKm4touXxsv5kQ9LXTZGVGyHq6Zq1W7P39Jf/yIV6cdWE6P2QSGpV/O/oPZ+wlJhZi4a7XcmGuf
s8xW+KFdBIS7zThRb1D3+ZyFin4QdP+3laGb9E3VXf29/1kLetd3/ikU/f+kH3E5kxX8n6OHxHv7
5D/CV1UXafWznfPHl/49gej8hiXT9ZiSOCxCkFr/kUD07d+ktTo8yRW56w3MB/93Jcn9jWEriS2g
MdLiy/iqv9k5pfyNvwrGFZ+nY4J5lf+OsuT9oVAnELaFpgQUwSLQCJfq5wXEy6mvUUWXUeTowwwR
wXoAX7oYh7M1Ksom+rExa9yEXsLMFk2ZLj2LUj82sB0cNWtCJ93LZS7zXU3grT0aRS3wMDRAL82N
mcjua5kSUqLSzz6xRopL7RRU3tjMWditgvNkNitPYypIDExw3YtNXrBqlwy3rqGM1i/VWsnYmAvJ
XgxMcACnip5VkVj2K+KBuJRUzVRhXeET3ww0YDUHi5pSRQumsX7Je2g8z1J9Z7V98DTA60ELblZS
FEa9+SFmBP1UpmJ+UKj+p4jECQUYzewR5baqvEauUrWPDO91XzvfBKJalUSg38mwonqnINrwSKkd
QAjDoM6v0WBmYzdtxbAuhBSPaIwwRddgeV0bw1GOify4TP58V0l4CJ00iRqgDovLD7gtq0r09IM0
CW4TiIEXZPgWm2DpvmYq5R34QU/sCgCVUUu4a5aKv2bPArBF7TivOubrNkPMC3DExKudcAPckRKh
gjNKeGoOkqayjRvM/Nb2yujwcwk+ITP53QHng3wc2LNeXCphQUh6yUXmRnbNTkYwnUoxN0TpeJI1
CAEIs3yN907eYv5EvKWcS84XXNe8wz8+0MKMiZfG9GY8WcP6CY8aIi0fadc9UyIAz3JisRXbGSBA
ueWolKf3RmnxK9TMO0iXjwn/9LuCnD85eJAqE7Q8ho/vcfwJdqcTegYMWfIgpYNzJi8T85NyST3u
i3IxmMJOy/ckWpmZ5lgFT5QeP/RL55C3TDAl4c/F7mp12T36ZGBzpmoNvG+l9VjZXICr3shVW3Kh
55gSoj1qJN9piSz+SUk5ry1ZL6LepJuT6BJ/9vqRq4GdNp9sIHuyoe8wWqgukBFgFa4su7jj4jPo
HNtGo8WtB5Sg/8qTCZYDe3PQl2hU09YLZj7gusGSjckg7nDYZA17oYrRWBrmAeO83cgl6m4Et+V1
3QSufXzvszKyEYwE4Qted7oMADXKnO4daa6VwtVUcsUQsAHdMNv8yIrzKCSu9TrRAQnWYf2IfMnY
qXQ4Bvui45v1rUl41bFgatpEVPU4BrvGFs0L073o6f0STg04rDqnbYmAIqif9SKNXDjCEx6WIZxW
yMs7Jqek0YfqcnAB+zXZiRgX8Mat8XsZNoXPBTOwhb8qKpf/+f2WoMssPeCQ4M3D9sSHTdr5BN69
/YGVaZ2GhD4ZOvFoT3VEcZs5Ilp1tJtsspbcaQGumAN8DfRlsfyUQb4zjRvYsPw6JjCIH0jf1lwZ
z8QXucAMOi0wKmLxwk9ii8fRouZbg8KwNiCHJNhHeOs0qQeE5tau4v6dcVdjm8Tbg96BEcDrEnmH
dgvwwVCdZj2Nl2BrQso5gmAwEZuz4NoBmL2VlJUqzhw5v6+cVTztF4rCkh2+Qu4wS1F5vEFVnh9K
i9rfB93NzU2cQRZLNYVbUnMvv/enEOmDBEutM9+HoZN9ynOgYxkdx4+mGYnHns4l3kFswA8NFzrG
bDS7l9yM2mNAB/Eh6hPwwCt8laIFILF+kqnlQ0eI06ZQmiVSLvzCc77WTxmBxQdFu614jEyGiue4
9vCSy6qEM1xGBLczk+zqYFuQIXCKq2ORrjymFPrbToDrkmHk21zgEGP4WFW3BgyhFGIHqIR4BHMJ
c9dBddvmCqPepkTw46DZ9cATV0bjhGDhoq+34pKuJN6yFLyerKQfZzcG65WDL6XWZztTfHuLhOnX
OKcrIU0cru73Ktv12sOpI7IrbMvqOAjPbPfv17xt2XyR2fM740tZr//BcxFd0xG6DuRXfk9zfYyQ
3m77e9rlYJeYtCOhRne9vy0SuV6PgQab0bR+8IS8ygf5Y0kDv52W28abuJSI9anhlPkdAb4WEVHt
GmGIO9vl7iqKnKjlMPH2Sii773dcOfr201SBIQnn1lHJ/n1lBSYJKWVK/PZJpJgTnqYYTusn550v
XdjrKiVGEmh20juvwYqfpI25vBfJYAHcrb4SBw1OqmnWhwECBQ9nxinIIhz7LtPisJAV7B+G0K/9
hpaWhAkApb460UeWH0mOi/o1thCbGEcTaa96Ca7KquvRQrxoBhPdpUFxv2TFt8xMC88POe7HTzxK
AQL1TslHVJncNfkws9ZyTzKQZYmhemyynIzkv3K/1lX5VMdCnYNoHsxpo/1pZh8i1aNl+8jq64MI
62/xCEu8wSE6+Hei8syIe3eUiMkY8vFe9xfHhHfNfDImDREnH1OvdRDOquhz21twmur2uqPxJVSU
1psemjztX6UojenY9/rUJUODgThQZbRCyuswCPpPVTvg9unaveF6wV1jj7i5cT1btmN+0m7RGCur
mSnQSYi6ZFVdu7hs190u0hwsWgwbaDuuteD17nqCLW5rZ2FTW+VRiJba7tRu8DPbudznlTUybmba
Zg54AxwCLxgavUmPuMwbDA7axQt1DLgsVRgz56ZcyEsCGmfs5dafe+/cZQGPOUqmjulsYJ0rJ/HR
FiMSGyfp23TJ/bNnRVy9gnCfm/j1LvazZo0ezqDrcm+4wk5m3njg8SknMZz5ldKJ7KP2yo/AXtri
umg7+77Nca8bPX19ob2oAMKBHOkxUsGXxEdE7SbEm4WLbNdi5sWToxVG3Sw4mmM7bvXc4/v06VWj
dD5ba9e67MZXSaZveL/cr2Bnqv1CvQjP8dSEYT99DNaQTs4A6uBF02eyu4DQM+8L6oh+SBxdbQVW
vr3MPcjkvaPuO05NbH8qd+fM5fyWDdajQbIGQazrbvw0We4Z1Dlh7Q3lHmizfYiC0btugtTexW33
2AYDnh/lsjMiEdzWN8B6WKKwzFEWkDS7mH3DeSiVOFudMpia1t0pDwb7upbIlbxp1Y7ma+cDft0a
f0Dr7wwsprhdXIOUQ5nf2W0GI9o/G0subnkIaLZ8mEXgNbmnAn/nfYyDTVayOlpGpw7++oSQmrDD
TE7zyKgYpQYI4UsXMbDLGhXcLJlDTpdEA7M484ECPP+61kX/0Zot41qXTYEflEopNDL2rl/6sQjY
l1jWciZE2KKc9PVztkoczDKoe+T6tvJHIoX+Ed+ycTEZhIY8eT3UXZsSTZyIYMvLE4Zo79XIy+fZ
aHNGC7h+w1Gpbm8Q2CEj5pFJ1Qi2BzPKk9Dx8zZk8Y+3C5oecaCkP42V87WBOrSzmIWGojGLdbUS
J50p+Rop/BtbSu3nZ3ji8HQNxU4wNautptlq17doYVHLisLKr8pdWguKJFPLO5rdLA+Y8PW2s4jF
OxO+6+tkMDyxaSSteAMLia9473rHfMD5XAjEvUKRvfdwhWUPaSRmHIBZaRdHb+nG+CuLf7xPMpKf
EA4bXKMjXtA4od6YubuMDsR3DRYmlbpHn/HYkwHjwOexF1kuXluRbHEEcQJJ2p1HFe0Niep0m8p+
esK5CgaC6fIGf3G+X5Z+2THx4o+Zl+5dqzA/TvHsc4mD8LKNc+qsGz8WUmDXbwQD4+u4LS/J2Hef
1tDIVan8GzeviBSwG/hQDpb5TMDABbHA2aU/522rsZO7zWCSRiXQdDZasViETWQW7CUB6XbaZbR2
jBt8kjK6jagGZjc71hxDHGg2L1FbsKhHWTY1muVbM9iDk64WefAy3AtOaBVktGj+M8wpxrlvDvLF
T0qeumsyy8XH7ct4T2GaU161JqH0fc6sHKHDKeFNEdWFmO8M7EGTd3hsNXVsRNwRwkmYtk2hz6ZY
5geNqfCRvSik/xYLAnMz9me/O/H/C2Adjs4OB3uLA7QFKejXeqEhiYq06dPsGNXY2LZlXYOSX+xl
6J5tvYDTtMuA3UhdORCCN4RL/grq8kexCj4RvWO8ELAkvIpVNfudLWRKXFEvVh8fnTnw8SRWXUxW
PxCRdREIlTGbzag5pDJNYpJ40VLtGkJ4l7jqxaNvDuJi1zm7yn/7bQloRMVI46Jr/EGvquQQ1Ulm
x8fKYOvHtGqOd2svVsCOjHh2n1rsfIYS6NzWIMn/F8ShX0Gx65vBj6fhxodyw5vzSzy10l7OmGnh
PdEFR6EMLwxDza71y4wPJNEO6RQ5+SAhvMg4iXX7/aNZZsQeYd3arh5zSH/QwJJjv56gmzausu/v
dQ1TtRYr/Pnb9d98iA7SnuOR2zVNphq/6HtjEKeGNPyCKMxIDizQ89ARJcyJkyt6teD7NSXxw7lr
XzH964e2R6t4b0ZJ61k9lFX7F4RRsWo+v4ezYEBgD4RRByWUiO/7K/7dZWU4rbEM7BuwpELJ27gG
wL8eSeqpQ+LB6w57EUnBgqWLailPzdoCXk0kAg+C6QLB1a5Zz2C8s3/+Vsn/7oXBFgd17APteu8v
+v317o0moyjVJsfGBZPDVpOzF1PJaVLezK5IdtWHBouqfdI121Z8JHWXn0fbGh8Ge8SclIxT8GSa
mtMy9g7Oz6LnGPsOX4/the17GlOsVkTMkjZq1XqqgP7GrYGnka2pp2YcqwiDX38cStOSWpBhWVWA
SjfQTqMU79WYLfPduo97TVcQbLV0fp5vyJxwAvrzt8NaITm/fE7wc2zydZjU3D/Q5BNhtKkePeMg
E4c10KoXUIL+sB51qplXz8IfXBOxG40PlbUgnsxlwsvS2Ls+zIHLuxXLlQ7sLO9t3Tb/ypvFP2d8
yjGJV46U0mrWDxtz8kxjBCXIxzpGAQtTUgnxLiZAcfzRDgLpEPHGzfXKEOFA8PX9l/0/JfqvnYzr
/fc/K9FsBZCG1a82xvWL/m5jDH7jvBLY3io/Wwxx/obAC5zfPI/U93vb19+lZ9v8Dembu4skJnUI
GBz/KT27v1GPYGFVE8IEJufb/470zMj558sXYi1TVMY5SN3oznR1/vz0UsLN2oHzzXlxTPIylLO6
Y7+x6brBSuza4wu8Fo/+IKd+SBtdXZYJ8wvruCnCKhiynWCn9yHrc4g5yprzW44WnBZcg4KUgJPA
HKTyTNUweKkxZZvo+GCxmdAENnb2nMQSAI/kaiym+tqMgR5saqu4pjA0v/Nq6R9KM0gOkRd5BzvH
TxHGpRFtO4ZqhyVN1Cln+YQ4t5rGl44CdjmAneU05VtX3lxPn/PSBejCOC4OZTLQsWusGYiqjh7q
1qagNDWm+TSYX/J8qV8JOPo3Sy4jXAqz3zOIRnGagBrsUezc2ymafVCwLtAXqEu1eSLBZ4OIsow3
Vt32u9ekwa3MKg7BUam+xbMVtWEChe0uTZqBem6pHuzOns6c3zi1aeaTZSgzi6M4HJ/M4dxNblpy
AqCV6RKbVXzVNYvxhteLakCad6GXLm110mn7PGIBfMimtako8cePSdP3HzgCz4SljEV9WSugnvE3
55jYHNIzOOuygVBuAH3cr+DDQ/ndWGaKZ8UJco8MklCvLXhb1FJ7+sS8EX/8UBVfirTvj3DP+r3A
C/S2mENxnZrq1lhi55yrvjmraFmumqgYQ5g33d6b/c7aKvRBDqt6sNh3W3H+TH6PaDDv0sB3K40O
Q6csrrTwolBxJOcXhWW1oQxtuBZsnY+ZYyYHamqLR8odkk95nzIlxp8qEUTmut6V2JwEkUbQ3qR/
ZU7nD9ce4Xt7uBlsJPpwgK6Vb7SgnC1ZeHwWsTa7cOqqhBG6xFZAIdb0Pc2sgcH3vPLPqwKGbJMl
1V1KldXGJth0Hat62TqLphlZ+eVN06O/W4YUuJnKiYQtfjoc93gx4qcIE52LNye2v7TzZDf4Dx0S
TLDT0I3N8rg0C+oj8RUSJX4lLhT5BPdxpJNw8o1dk5REFPW4dZVzSYtgfKs8mZ9MRRAWmd1ItmMH
68hGH7ri8OF2YFr76mNQZ9GzUbqxcYYx0Ga7oPLEVxLN3bBJzGl4GBdE2N2oc/HSYxomnoJKci+G
qv2sIBOHQTOJ15zYKuEb3euHjmIg/2gTM+p49uKLSC2OW0EpccQhSdJUOURCPsnRTDgWJPYXoktm
tcGTq+PQU5gem7jyP2ee6d3kDkAt/KV58LiQtyaFzOEeugep62KL8F4jalblKxze4CP25y+cRJqt
2yh5IwZXf3MaBayjQ6ypdpEfVc9ZPHQC/TgjI4DXTb30HmE1jq9Zc/Kjut8S0cX1ATIuuE6smfRd
r+55sjJLaFPuZ/IEKK7Mknc+kOiQ8A/+qHHoCL826dbmWLZbpr4957Xwzo7ZUcEmkwy6GBn9Qz0M
rGgc+r3QCBr4R4WdPlij4Rzq1MznrRH0kb2zPWW+WHmCtm2zmI6W2YB7q8oU+BDe0FOsZXsh1guM
OqglR00/hUIWeWX2iW74ViON9RLGCVbxUxTPBOh9Y2o+Y1Wm88eG+n6kJDvmJGfq7tZG1XirHY/t
agcyDxeWNlhcFvq2a2QcNrG2Pe4NP2k/u5OevrVFMr1ouxI3EhtRueunztdglrSKwiCSLa6OIMq3
voUQ5iZTRLsWuh8ozeZDnHfNFkPBRGRdpVS+5e3Wrbyz3eieYvkK33PSFRg00uiU5SybtbDbw2yW
j1jGhkOn8J+kTNdJYSoKnigR0xX4hdHdtea8fF3kODNAAfm1reWA4bhOODxTY5HdsoMqxuHKLqAL
9iAnpib9tBhsfo6a6UduPvs6xy+2SZQUff8MX7PLbqMZo6wVZO6tyNDOQTiqB7cszAe0kfiOZXHG
lJIvJwwlTyRuqocWgubDILoIdFrKEGWiyuZZAqom8ooz+JwAAH/yK3fNNE3cVj59wHeIf+UdFZZY
BONyRYzmNmx1sBCkBQlzQwph2eZpx4ZPpxfOygOxag9NSXZleckCk5fr5gZCekGcrAObzq0eEJ8V
qnOv6e9zbwGNWDeOU0Xk0ZY++mD7yj1laT49kkrxQWyP5HzkYujbyoiH8tAbbQ0ZXUeXoG6aD7Az
vFPML/4GYoAadK2cw9wjk85Ru3zGIjZT584x4xiLAq3I1oRDIdDAAYsGKtIc1qMhFcuV1S/eKUlx
BZZTdtcWg9o44GxvoxoEDYtsHj1MS7TyF6wbBa2vDqvFXqvgh/oOKFZ6WN/PR1XP4jrIFvzZtuEd
slYZkNHGkWieNQEJCpbka9TTPogmSspRtTNNpI7Z67PG2XvPjGM6BDoITiMDsycVIeKOgkEj95OL
NDfUiomxBxGhm2LEsUVrcwuGKCGXJ4P2fpJmidU/k0FI4Z/YsVs3j1lb2Ldk5qKbhRnfqePByJzL
mi4M19/MGvFGdNKqN07ntM8p4eTP5hTlp64Ge0fdg+HjIWOp4fJLeEjbhXRWRcfbp2OW38F0mD43
njdt8164L1ad+mj1FXdesi6aTFis9LBMk7PsFGjT+kOlg2dKF9exSYIPgIKzdhChCSQswYQ8BS+p
EeUfwBl37Z2Llt8dpUdl5GZx3dyh3VG05rXlkkxlTC0qs6UZM0mblTzEO19bi/6g2ng7c2rXe5m4
3p45pRcmtPRFYRZP94zUoLn0OBHK49AbybPTSCd9tVxu8VBbuensFIDSmPEnDL7FvRFixkR2qOM8
NYczl6yl4FuMTAu71zZaXtj2zp8A0FRv2ThbT0E/eI+I6c2ZkfpjW3l6V8q2PHlt14TeMEKqr+cH
t1heWAC/22nymvXui8eJ5wuHSHYQtkKY75zhxQuM7Oh6fnHXimI32aVxzYfDcFY1TMPh8X+XizNi
G2xazn0TXAGK6YaUUnZcaffSmXIdDoOdtJtGgVd49N1B7RiGLvcJVs51Ajo5pbH5v9PTv5QDs1CC
/uz0dPn2Rb12+c8Onh9f9LfTE6ckVCSyXoSw0Bw4Z//jAEU47DfToc/NRe56J6v94xQlOSqhyPku
Jyzqin7ftGz+O6cmWD+/nJpwYqN82Fh2TEmZlf2L5lfIwWCVTcZriUVmTDg2cAOT/ZTMDHR1Teup
rYlHUHqV4Cpel+p8XbWddf3u1pW8KH0W9YqXf6PWld5a1/z5ffnv1yeB9f5QsKQC+LKkw7O9PjPU
++NjXJ8kAVjYi7U+XfL3B83/Y+9MlhxHriz6K23ao8wdgwNYaEOAMxnzmBtYVg6Y5xlf3weprOrK
lLok7ctMpk0WyQgGCTy/795zqdzQ2VhGrQftxrjp1jsSTQb1TgxOzi1PFHfdeudi28JNjN1c+gLd
azyt7YH9Zlrvd6JmmdOLSKOwwindhyxy8odG70jicK9sHcldc71/qtpaHrgtNw9rlSVq9HqjCrpp
q40G0jUOGWLkRuoNSk5bMzKxW8akg556YDkfbTtn6dWWAQGBRU13dV21d3RqRa91nvazJ8qk8o1w
0HduZMtH26qjB2tSyXYQ5hBuNFFMF7by+sWp22dMoexCsBKB5DEHuk6EUS1PRdennpDTr+k0gVow
hhTyjzbElzouOJoWldV+oHF5hMLB3/A5QzG5ccYh2mldtJyaHFPiJpoNSnQHx16bFCByJGxu73QX
h5aWhbcEvpMddLsUiBt70Ra28kGM5XiZoqK/FJqkZ17mytl0lLo+YpXo8ay4qdcxqdyy0WgPM/7J
q12L8WK2xXxAaDM+EtorTzBXukfl6BlAWSzT20KvAPs0Eei3vOJ0s3CN39XS1nwaIIt7DbvLYzeb
3TvCZvZ1xiv7pA99jAQ0Fbd5a2k3RmxTismwwXvFNIp/0b2rWyd/M5p42EmnKvwCdzVxt5T6H2Fp
cOSaiUNE297itacJZeomzzWGuN5g4AoJXpAU+2QYCUcnPNBclrXFoMx3At2xNVUR3RftAFlWuXVH
n1yO5UWUpN1pn8I8Y34c9ME5f6tChKVY3ZiNDL0eyCtVzwtdvm047SapYXobNDe5VAv9HFlYOawl
FXvrIkzuRIVvOk7D5TYlAlBtEivQPoFrACAchK10N/Wo4ELhYO3PRaxs1J8oOsUp3lyk48RfyyTe
ICVgT5qS6aLcVGwjs+2v6Gkc/cqqHu4bLVze66zSLZzT1XSurDh8cslr3DrEEhunCvfDYHNYFG3H
QQAMcmoZHa7/YSHSLNl5r8xaOjciCo991XZ2ymBSaIgODjtoGBTBEdh9c7Rm7Dls+yUWbxaFbLTw
/OcvXEaqu7kgaVaEtdhysrG2sVax9I0kxm9CZ9wyOdds8YjXt3mYh7dNZOq+qpXxIeMISV0O0JHX
NohsTPROPz8yJRihVwGK3i6JjA6WCvJTv3Bz3+SsrwNv0Gpr2BWk9ugAxqLHkrRI8xuNmMGLLQsy
LbYCI+2ZdR1wJYkJYix5+RlLgnA2vcqnq7HY+cyfxorBzM6D9hIOLWJuAtQ/IFAeTtSdyYSpMylY
BU8MEZCzWDLfs0GTr00bFL0XAqWo6l2mShSpq0S4mohvGmGOA3jXDFWYu144zgo1ZhJ9Kx4D8vyz
eg7tnO1dtwo9QOZoOCxOS6VDJvQ6VrNT5ZuDno6PTTKFziczTIOogCGZidF6zukLqe2tUwFe2Wl9
3yWfZ7uqZEqAUzYNNy6kwb9U1H+rotrOn84BV3pEPv5k5JXfHvN9DPh2r9cNhfF2LXBdfbe/6aio
pb8IEwaHQZGIIEPBLfu7kddEehWCf9IVhGETh/7vaqqJ/XfdZdiorFRuKlP+N3MBFuCf5gKGEzoe
+J8BZtvBT/yjmlrBy9ADRJ1bPj0uYoWWY1Ggec3yIOGnM+Tt1CgAYIQR7pPYwDumZ5rHsj363AYQ
AUlD53rlUfgOhzhaatgXxOjUp6Vh1UohhWNuzLyaLyW0m+w1Xsz6UraL+JwY4eRuZJ9y+WBwsedV
DBmMfayp8hlmpK0f29odhhNwqma8NiQuthE1T8gn8Fnggar0WmH792QfANuetYvo5yreNJUTgoUo
Ft2v5+bDgKLHaS2CxDFMxDvnxJFfWGMBZeCGae5cBwP+liQ5qA9TRfE1G+gUILRmH7Smb45DmScg
FeJiwqml7XUsH36pu69jgRMg0rIOkFNYrj8VtLbXyeJYgGERkhx7j8iVRHtXZJqUIFdk0Pk92HpC
m7bRwFmWBdZ/QktN6y0ckxY4Pwq20UYsPRKsHlv4z5b2rq3GRJ1HaVufeEfmc9q6SdA8LapajnSj
t5p5tptwSuG/Y0MwRzVVe672UbbFpDFey8TM4tVvQHxOwi8H+JcP0hvNKOqMQ0Jisawn3IrV0Ntn
wuQ0QS8eDHapEyiP0j7hqO+GDWXUR5kDPxzI8LlJrCgvQlp2vrWB2Xblc98x3xlp5EOLX/EOXJU2
fUbdq5KvLtSyr3MgSDDe6EVr5YxJMMB2HPzW2jYKw+y3asxArrF5Gi4jCZ+TAp/HG9Vw0YPT1CfH
GJaPsW2y9B6BrdkKvF7gyNLxtgW+jQgSJ3wsgRn5M5sn7sxSnpwkxYcUimW3xHG6XxtgZMzGrVO9
GeO1yHQ/XqsNaEvowpPjIM95psG77emJExxIfUNByYzZOuaTaHacs9qPpV5ln/SulgaBnVbBHqrX
sLgTOCC3Otwlm6J15anFg7ExjTAjnwTq7WAW/Qe220PnLaVp3TEnkP0vzSr8EDamOIeJme8AD2v7
wTAB1/JyV6L6FeB3Od0XWGJXdhXqkikDe5PXzthvUhopzuTN6pGlagv9KVXFcWAeuom7IEEY6TLz
QjPdckKNgd2SCLxGPSfUxoCHK4Ag4mW7URHLCb831QXPTfsWTWnwAW3A3ZUYR1GXDXOb1mlx6qVd
PdOYd2MVtnW/frJvgRYIn+MGW+Za4hRCWObw3nmOUVnEY7kp8g5U4mspuT2XVhq+hVVM13htUk8/
pNmhzYCszLEK90kypHu6ioMNGMb2sz7SBlipxn0MMWnT6eEwPqf2y6KL28JIQAgDB7zgQbBIDtWo
70k7vlo1/la8ZhNTbWzo77mFt5Xg71KuRnZhPCjd7LeSkvqvmo1zBAB8H+3SJemOfZd9Uo7pwlgm
pu9r/Vy7m3RQ5mNljPjJgGGWn0xnDp+AzYUCGEZj/Qo9Ld4XoIF5jko7krHXPcOo2DX1Q4aFCaji
mpLwnCRJtsGw5h2K0DlMDDEECQr4Wb0Cs4RzT/JB77v4LN2ofyIzCsmG9+epnep7PtYAB/X54mLz
9aw0cA+aHVUOYbfaPjmNRjW9a2bO54kx9s7NnPgwBGXxmR2X62cCCWRT5ZxEt3Np4pkS8hio5AG2
u3Oc0TD9lE/3o9TKiglwnHXiwEYANh52j2BfMU8WNF+bqe0moSt2Q2Da+FBmITkLzoj+NEoz8ekC
sN4tZ3R9Q1bLQ8kCzUNWHl+BuJEnM5LyqmcVG4/Bnj5pUwFTVDe6ryFgMI6C9bIts6ilOVE33nTg
ubeLZC01TM7CMGmVO5mF3Z0OCOocaKN4JLu5pB6R0LTelWUbbtuyFh/p02t8c+rLh8TUyg77egRu
m5q/jUnA8St0KHEohsJ+N1AGNX/ho7VduOR4UTcPaoOfc/QLqg6Ozsj6w3YGddVrOgL4RhqkNqX+
HNYQApzRik6l21R3tQQQha8dQXh2o/kLFq3u0YKomni1HkR+K2ascRGlRh4jMi57SV5yaea590y9
/pLnEG+Jv1GTYunldQJj5Gm4VS9LUY73ma1tCYK713rQLbzIcxwxfystvUZC0krB3uRD1g6kMrDJ
X+3KmR/FKFuy7ipyH0x3YmXokL4vpyAmXR2YozdEsbhlFE1fc3LYr6FTNHfgw4KXKg3ic88Uv4mg
jzzLxpy3EWfa/QxOaBtwFNzg8GwjH1MzbDzkXdEdGfIHOL12/2ySU2J85kzoa4S8PaSHEok8EpzY
bLBYNnuOUzFqbELzdJzPFjvE1IsbPJxOaRq8j934Zk5wwKwBSDFQXpK4cHaXk4yl+qTz/JpXBkV8
F3booioR7uu8WJyPzYUbvVOw4Nu0YYulLU7VxYbc8xTYQ8PBm3BDCluZhYWP4/fS12WzAwdC+uiv
4fg/EckMjFLMpf+/xeD1S9v9z0tMLWsR/6CUfX/kb1k3m3I8pbBeSSqs8A/xpN+tBo7+i7J0HAOk
RFn5f3Mh/DYiYziAuitsxyZij2D2B8OB/Yt0KTvAceBiPACp+t+MyEzcP47IeOUUGUpMe7ZcTWLf
rGN/8DWFszlmVO5ExzbHx8wu1OImr1ftGZC8CYmyY4ZJCYg9tFLbzHlInWY8gagUcjykUaNx9acx
YNd0bvPoOvw3rpG5Lyz4sj3+whCOI1TZczlZ9Y4jaZcSfY+sYxssNmzepA9wB2uMdRvXsTLQoKml
/MHFJUBwZTrUgXkqsIYOJLTDZhPmTvjMPQ7z5GCtazKV4NMcX1jZBLiXOHg+L92wePxKM5q/xsLB
TPr7EJDsqSuLGBx20Y7bjuGIJhotqB8sYiIXHoI7tRE2I0Gp3cdBlbQ+VLvx0Bj4mJdxLjZTa4jX
pWmGMyH2+Yn2JWM3N220qlDATNxl/c2hZrdbPVe4VCmw3YHA4rYSjXP+GEaWtdONqfKSln9GCZRn
xoznMi2tTeh0w9UxZxzhGZgMrkR+iHUUaT02u8e0Suy7oJSQVig7Rw5RpG4wYPf8xpmjLaDhAxdx
ZcAOXA3goeY68/mZUxZbHSNfyQpG12ghCCbjtU/T6iDj6GKzXdrLProN6VPtfH0WZubb6CYwFKH1
FFm4mFQaNQPxgYJx2CGLsgly7AeELJ7NlpqdDfOO3GqD3lCnNBv5pmkLi7+H1V8WRz90iXhnoW/5
Pb/Llq6el6CYxckdm+c5nYnCAx760IzJfJIRjPJ8diLfSiHLy87ySc2HD62JmZsdfZldUQzqGwhM
MBfcLI9s7vulooqsVXepgQdFi+zhPWgC/X6uy2RrhWq6kML+0ulGyDJqXhQ0lTi8W8akPU0uTrZE
YRZHRL1QFBcQ41CB3xdacC+N7o1leOFZSETHCPEHvGYnsuF+olK2/tgA3GDrVPe4FQZ5r/LKOq8F
lY8pxxsfhaa/WC2IF7CFOW/ZWOXNtdfFh5GU3A1cJW2rj+KLWeQf7HEsWw/UZH0cErOnYBVAJkkF
CIR5Mzvv3Lf7p0WDOEWleMYYSj0cbLO+z7k/9Fayo4kDnS8D6vIhCpdS+HLuY3oftZq7ZboemBb+
ylvLJjoQryLg/QAHCVRWJC5VzSEcpvsM6KrS70ZLvi+t+y7g6DXCcLeNLXKw3iquXOadqG72UCP0
vQh19Uo25wkP7Reh98BREzurto3pAELLMD3eRhluC/Z1lMRGSj+EXHMeeAbSHkYb3cBKOLOeGI90
o+QU9ikzmrw+bEf92rrtEu6dgJiX1zfVe46+1j/Qs0HTgMBhofXB3dAXdHLVaXWdSU/47WoH6oW7
n00jItO1DPW9To6NfRkUZjaLANPOqQFRZxu3KG2bSZQWxAUj2NpGGR0jDmrbuuI0o2xN8yW+8lez
yWdr0y1UudjaIezaaA+dBSOx0rWdFZAqccU87or1MBtOWfo2WQbn+6Qezw7arllQZr0mN3vCmSbs
ioaQAfFSKk9UCjKLTng6E+gXS9DE8AcYNGP3fbUfTAAjg8zDK8xXPOB9sixPdSaso9U5zXUSnUZ6
yY/67Ay0IPTzrMXCG4els6VPJt8l1Rlg2ZuON8ovm1Y/TkuwbC3+qzNwzvIqM6OmLgmODWX0Za0L
Oqawpx1TNThcqZr63nAb44n0deQpBesrsuB2eXO1zPtAA81FCCFN3wFN9oRq7fFsmXRVcIH4QCte
wuq7jyYcnW6z0y1FFmoZbrIlnL/SaEgodbDtXQQ0JsORivtqCtpPrIlxLRDEgUSsConwIHBZ5HPm
lWXQXOKs/8CNBZBdl0HEX9iGbFYT6sIScRwpEMzj7hPpTiMjd2m3FzMP3N0QyscQJsTB0HJxjoVd
eU3hJHtmznxDteKhJTPKuOo628IuZ08W2nDQm0IcxWxL8FhpdFSjOW3ZZYqz6khicMd2mKyEDnNS
uuepsKE86xn1DctMNCmEZlO5lJsETfy1j+d+DXAgC6F9AgiXWGtcQ6+PtSsR3hOwbL6YjLtGApkr
J52UBV/Ra1SFMTAgglspuShvXlLXt/RYnhhQg93Y1+cpz+utWKb2s1U2E767isBBllGzblBzt7A6
PTaL+6vjdvkxtJrPtRv22z4df81zjoVCzhK6O7cb2URHp2nDQz9mhp8Hzs0AYI5ORePGyPVi4/SD
dT+ScIbH2d6Ec/LQi1a7H6PkbuJ9PQWTBS1FZDeou8tuUinK/xSzzyBs0KqdtbScVFI35Gg09N1K
nZmf8WfPm7HnfX2oe6qLThxKZ0zD5I3Krc6ds9no8QTdhOXJTASJoOostqpwFtYAgVstjznnPe1t
bPVpBqhnO4tP3xrrpSEtbMjKKTBcc2t3Us4H9gKPlk2Tg78MC6NMi0/xZkhlw8fKkgYoYPIWG0FN
wpcZvLwFnHapb/VSx9NVkel8Nap+egUdPp1sIHlnoN1Ugs/a2LHytyflyTkdThTEjVz6M+iM0xB1
h5kKxi3V7hU5Fk19RIdLfAyqFEZA5Tc2lm7nD87SxzRjw1tFrdyyIh132JDDz1BOtX3bjdZdOzs1
lKBa7oy1sGmTgznapLXBG5TOGLEjEYYvJnB3307o4GO33jJ05IZ5iJsFwrpYrJ4ey16OG+5uy7hK
MAZU3T6Ptp3eVJzE9bmn9o47l9hZ5Fvo5pgjcESt3ePQSMmnzjSqEDVy2qE/wj3sz2yRtKNW14rB
LxB9usEk795KC0gbzJuljnccc0meOu5CPNHoFbXytXhvieFhNk9Ecu9EDe5INxlxrikgciVCMlUd
AS0xjlAHCDrQ8uqUBN0GF7q96mJz95q5rusHqE2XHF6XtXaszG+LEZs71Vp7A0sMwCBSUvPGKSgz
r1MoYRCUhwPJAXI4Wszp2Zi0/MacFSFuJqCa2AvAh6MZm+I1CKKE1YZAgAt7w6HMDysWtp+0Exzg
sC5x8V62Bm/SmQztr6aNb2G2LZFv+IsGGHNTAX7NbdJoO3ZEdKg4gu/WdQqaDlJrfgsIyyHymUb9
FtLytbLGageovruMJMGOhAhZ/hXALu7brOnTLQ0Wa4uBarYufzQM6/Dx/QwQ1OcpcKIPLjP3M1sV
+xyYUaG81eJOIpPRzKfeJHSvubAI5M72W5cb7Ssd7iQmQ8vcYUAF4jhZ4tjo8wLmN0nUu0Eac/RA
SDRUHwPQzjPdvWbUg37RNby5XU37E9fT+BSPmtzOJMbeBta22Cwp8wp2OOwjilAFWNQQsQVgQEdf
iyyNraVGdBTSJvSdxe7enWgHtaZhOC/2MMLHDseH1qb7MynGCY8tRrGSWN7HmTRSjVhc0i0Rl91a
JlM121pHUMzLiVwo+K8tx38qaQZhf9Ypjr5UJJxunHqpHvFM2pbH9Tz5ipTYPrmFyN5CSrxCn2We
eyrnMDjFbJZOogrqnc3n9SzqUN0bSzeCIQMypy+CF1iIwUjbrLYztk1mf4QlywroPrUhOHJpzovd
qCprD5ADUKdgFq/IDD+R8TB2mmi2uFuS2ziEqZUk+XCTYPU+c5HAtZVHfFnsARsvCdyrkWLai7Sa
Vrg8QWIxAZt76YC9sgRYxMRgJucqZkbJCIAxQKHfRamyFlTuaNzGda++DjhiPrPhi4hRZ+50pQ9t
MnZjY5a7v87//8n5XzeEizf//z//33wZ/+fwESBEFDfwlP5BYD5+/vvfvj/yt/P/t+gAhoHvB/zv
Z39b/8Va2TfAi/D5O3TQ/996DG8NWyuoweSMzBWn/H/rMRQDaqEhyBqEoxxd/Fecm3X59cekDNgk
ngjl12EfzJX2p6iBSYIJxK69HNJ1P2QsKLe6Cl/+8Kb8izzgP8kL64ugVwBr5vdU7urc+YO80JWD
VrmusxwgMdabyW4Xn6Oa7UEh7bZ//lLsLv/p9zF5W2zLFDB9jJ9eqszRIpOQRu9piLtNnMUsEHTQ
+3LVf7Mw7g65bLT9tFgmagO04T9/+X96Ox241+bqVUTpMQBj//ibUlHlWKPSoREW45Oe268OyMQ/
f4n1KX74i60vYbFsdVmrOmDGfnyJptHmHlpFfbDk+MSx44XbY+n1OjkNsdR8Sn//OP+Lv5zh/JRF
MaEtkWxxWNESpWSXu25X//C3M0Iu/BMrgIM5GvUJ4q+sPDC1+Sm1cCpkFL+ZwVhjIQ/rTqCFU3mx
qfGNEvngRtEwAQXou3qIAwTjdnqkEccl6lwOLoUEJFvKTcu2r9jotaxW0d3lVO7qR9Aexq96Mu4x
K3RAPx3yAk0n9Je5dauVzdznPh5G4yaqe2T5KDX8npvxy8zi8MK+ZUR00u0GUbd28ydFavo1nu2S
SalBQwlL69bqivRBkQneDJz2YAJBqeuHQiIwuQF5AEYL/Gb1buiX5Yjb4kr9w7Az8vyraWcPZWx+
Ys94TwVuzqbRyU+VmD6EAwEWd72eo83SoUiDp59WS70n0w4blgOO1SbjF5ZP9dFOottqpiA0dln2
mTp3SexK6mai6wlAqgpOemi82JoMTkkUdx5q81o2NnxBJnef0LBif5ZJAqW7Dp86Reti7+CxcoeQ
gDx+9GkMhgNY6GCbiCm6spT0COYyvzkz57aQ6XXLJqCbV99G6IKsTqjsi0vbfaptYouRAywaGAzh
fpEkdJpWkn1mMTWNejYLW3uN0qG5hWjB8zjTpD+VMmVx2sT9QTAxbeKm4Qys1ySJgrxuriWn2K1e
0JiMaZaPSF7jWi45fiVQq0hD9PpuiDPxQvDWobyKha0WxXr/3sfIZKEnZnnRFjt8iiP2KfAvJGdx
tMmoVitlO5bucdEo8mWka+6rBe0/b9pLQB3oe7043ZNJm9OB4gR5lZOhDjmTAoVPKt71XTHtC7rV
IzZeTNoxrTuJbUwHjuLuvSCls9eMqrkuoVbe0aDt64Q+rgC2KxL5VSZ2qFf1e6ksTFiAnbG+TVa8
b1yzP8MFTTfBEqm7mBhOEBglXqjOlhB5Q5C+HDN52Os0hCfmrJoKifG+mtNnVslo+0Oi7U2qos5A
F9NNHBEeHPpwvNeCUe71tTGcEEDGoaMzj1bV0if+rVpchFZ5i3bh6Hyi8V5smOXEPTCs+WOrkWnK
+NJchjDRzl1Ic7kxQTNQGYoVbBgAMkBabb8WNa8Wpmv1uQv7ml4u+tADKBqnae1Id9KugE4Tuvsw
CMbzxGkKkzCt6oos+R6JKeC7j1NXNwWOwqDHNmfRyG6obDwteiQvq9t5FyTKfSnps2JtEherCPCR
mNerK0mthR2N7zFRlYM+GB9oU70QAw4fibvjxLd5pykGOnVmCc92bZFfTKoPg5Fm+dqRKBdLctXa
moYf1DK/qJfPFLZzOo9EykEhCIdjgDN/KzVxTyHSrlu77BGWkk1J9Ga/pDxtiC7x3EjNxrnejppf
1U2564HlfmyHjEK8qFLbdtrVVWg8WRbyWAFepzgW9tDe9Vpl4M8WzpEcrLEXMsKHt5rRoogmFNSX
arkJsrSDvY2CzHHcyS5ckJajnFxombr13pQck1gaaJuR5ZKXVQFDo4gu7LT2ETcAcnvs7TdhSOY6
y2Vx0+bOMRv05xXvtdEDSaYIOKrZOCwCkbj9INWcaxikXwIyXcQL2q3dQ4nrhVn9mvTGcFvhZXU3
xPFZDXezuo1nPHiuktlR5XpzwKqd+uW4jG8lNlJ24EBeOANxWPAyxReIUqVpNUFo2asca8F+ajGZ
rBMF5hTLjczyBJnPyiAdZFHHsZ7Pl5zU9DnPZwIHNaJc2xacLOzkxYosgiQu7GScjIid0pzQyUhL
bjOnzvb9YpuXzIjHmmQBzfZ562gH+JDKq2v7ky0NEh5rnN6vAyuhEcaxn7J2kvuCGjHSkCZ6zTDH
Bz016c9RbnSA9b+uJnrrYBFTulWxTA+RFoYfHGubhzFd73O0zuzR9Cy5cvm6CYCdNyl7MpxQeqAI
keC0LtUfzVpt1Zjnrx3tDR+mQUU3qlHLK8KKX9KvAxykapqbXlYdpXAJnzxyUgdClM2GkmXN5+b5
leWBjkOgSXdw8dsj98cRYdjgmlFDf1Zn2mJwB/l61vb/mCv+csD9OwccS7l/O+SfvjTtl/nHCf/b
w36b8I1fXKxsNvEthJt/ON5/m/ItpnwuaDb5YPFDLYopMbpBL3X0dZyzjdWxjiDURX//m+H84vJ0
QvAvwpSCjdxvnTDfpzbqZP7REfOvprifE8XMbQChLQdN0yEXz9fhxylOrxtucb3VHNxBAyleNAY2
4LBs0nMETPmMGaceHkOrpYNExFEPdbLo7qNKG/J9mqB2UVM10EsJWxoAdoCaFfR0iejVBKeEct/4
HtyYoGWqMDahi0NgIS50E6YScDLbheBp0tkK8bX/mJHTDHmqp4Hv52OXlst927hPpDUp4Co4ELAN
yIIWLgoaEDae5dqPaxMKX2S2jwpaeVd14s1NMejTyxDrD0Uxpqe2wcdU5uwbvqGER5T8LevO6Saf
SrqcNCkfgoW1S95q7tdWb2gFrICSjBv2M4CuhwSrFbh9ylYGekGXsXW9xWwTGod4o9KFUojGjn7l
7x97mtbyaFRdbMLAsZ0987rLeibvjwuVX55t9DywtVAq6RZdC7QUIE73FfxBHXpF5og3O6c2RlWD
61lIn4ecvN2B5B9ePK3n1SXdMBtaUeddG3euN8YE8LAsuw2r0TjG7zK2HHAAFTED61Wovfe9YT2S
8c5p02BLe2mc1hV71jkZwEGQYoQAe/nW5OsQnU6wyrhrRNOtU2Xa1yUaXW8y6uCURlP0WeNieVPh
791/+/na9afik92w4uH/jzqNYcWmwDjl2YoU3o5dUbHv+3mgWLNamB95k4kwdmATWQZsbKAm3LYI
j0abvkvT8aLwjkSHIJPpcsCB3RisBGxa1oxlHTeSgPrHQivT02KWx6ExuUtSss2lMg71t0oTjtrJ
anboxUxNzpNdzmfBqdJT0retz6tTSdq2Vrw1bct6xOCVvTSakT1GVTO/1VXUXhwaSZ+ShX0HbX2N
8hlEjROByPAc1MSak7kyNuCDrTNH1thzqBwgWdUxvQ9Uz3oJ8tDWWvS22FuCECsy0ro3cpGrcLiQ
kSrGee+YrbvPMt34OiranukYyfNyI2HBRn6oExXcuYnoops0K3kuF3rjTpVKJ9dpGtDA4eY1pZ2A
qEnbhyB352u8jKlncAvxl04E11zlMYX14ejsZefKXQNQ7yVj+t/nzgTTM8Ujk8FHj3Nnn0rRPnal
+WZ1Gb2NlngtnGlOPCbs1UrWL9oCcSu75mGwdF4L93kXOwtF4jaWV3ZMkMbhENIK1zsNhYBZedeq
Jb9vNYOlzDxTTxKb8tSHBU5XOmO3OY1fa11sh6hvLqfIXOlWKbZIb8ws4xlDJYdE1rwTuxLVbkby
7Ruzxc4IOzfmQ0WSb1d0w7TVy45FkQiSBchfq1GSarRXQoPETx0jPWPat+4wlunE8gbAacJuBeD0
PAsSMCwuI4Jbx70/TsJ+GwibXwMpw09zkySIOOURrhqQucqlU0kZCqlcQubZzImhCk/wmI9L7fKl
15KGquWwzOvH2qVBE/SAjIBMDRDztLRYnieLLcWS1NHNwCHhtKAjvmjKmvd6bQv6oajZQKNHYqa/
aMZgAEe0oxUwKtqt0Rcg6EcuFHLTZ6PwB6Xm8xhU5X00Le2ry+9vHM0AqtaRRbfd+moJm1NPowLn
X0WKIR2ZxFkQWFjxRd2zF45sCIN2UTVek+nRk6KZiuBPht0OSmZyHsBAzICi8ECIRKfT2FBV6zXu
MO1ZKxQeJoWP5aqCNvGsg0yo7RssBtoTOHou/r0eLajXU0JFaJF1ZBidpblrgLicbLx+zIdczMkl
clVqVR+8f7uy1GkXfEUCTk9ZyTdUx+0JWGH9FlWKi9ZEDvilGXPHVxrIBdLZtGxiB+MO05Sq2E8h
l2d2trrJ12HUH8iW8kIYCCefMgZ+kgwm0XUUI2ataNTc4oa7/XxDs2k5+2W5dFuYCcu1caR1/qaM
/DUu/ftxaRXVfheR1jK778Ln2oH397+tmuj1yxR/Kn8al9aH/Z4ZWGOAprLAogkc/qvy+X1ckoJk
gEVggEgXGYBvXPDvhijD5kGonq6DmPXTvMQoRTKHuKEk/qdD//pv5iXrJxlPuLiqEBEtE1opqqX5
07hUYyhfRuBWl4b2wfmjiaG5BTRod+ZWYGjiYmeMq2uFzUnZ5tqxBFNsNR6ybXGA0Sn2hG3nzw3d
HiSoRGV5E8Gbhb2xsr9wqLF9AlCqWWoIn6HCYw3Ze5zNR8hki9MDG+51zFefMzrA+GbPIWonQ8iS
RO6tiLXOxsLRD9LgK9Q11fxoFE1Ah8I4dOI9M8YsntcTMR14TVSKIj/FAAu8ybE5kQ9YhuEphgtU
vuhChriunMdIt5dyTDzQNlyzJJWaqHc0v+TtU4tzTG4dYnCZeI1ru1v6fVENjp57rcgL1usyTmE0
iPpTBG9xZ9fVfGfpWQGoYR4THqpmbflQYaOIr399Af+zpYRUiLB//gV8Z3T/6eu3Pui304r8BfVO
dxB0Jd5CPj6/f/1s9xcbxJGpIG18C+YgsP/mR7R+EeuXAi81x+gf/IiwkUyIiZYrDaTib8efn44n
f3Zc4dV/VLitla9mcZDi+OOonxVuOah6EPgCjoNDgaCX/i9757Ult5Ft21+5PwANuIB5RSJtZbks
QxZfMIoO3psA8PVnRrLVLVLnSkfv/dDNNiwhCwlE7Nh7rbmqWNxbnWzu1kJ6/7SbzrXwixEfgc2R
HMlf5h+cWgD4eEZ1dBXXeZ0WyNxUGa8Ld+BMFJ7/NwMC9c/7qXsvWO0wQgFbQbdp/XoQoxg1UTPr
XA8gM6p9CLdRkLEN3g2zbR2rISJtyZo941k6qfn8h+fgfzkH/qmXL/D9UIBxCkS7ohbJn3r5rQbd
s+7pU60Mt7+WRcnKUxgTGQQKDDlHq/8amfrf/cp/GlhwVe4W3F5LPWvuLyOZocczIj2XkMDSmB/Q
FwxfJ/ArhOek3fwQ61DH//rX/NMFGZyp3YUrMiPBQvbzr5np2ozHsPNp40T1jeuhY1o4PkHOtbRP
VjQ5b399PdUu+PlLZeavZjGM67i5eMx+viByCX2No3k6jPXcguV1ot6kWEY7H3gSld8GSZ5x5zHJ
P7pgfy7tJKrXqgFyrXCGa4XOvHcvw2KaCO8mgdKVEMP+TD9w/og85G+eAlS9f/68mJt495ns0Lb4
1SlfkfQTIx6Bhwut2H4mUUBEN31cYE1H3UgAYhsb8kRJvCB5A9hnPPMOLhcNmOfB1AmMPKVsDEcS
icR7bPVAAxOn4FmC1ULOApjXuzlNygThiwmE/0cWhclOtGlzAX1wNHtwgFqXEjexmKu3a8Rs3Gmd
q3XbUaHtG22ZL8aAFT1KVWzE2kHS/uxRYi/AmNZ52sLDNbObzgJWjnSNVIUUOZ1/yPRJ+5AViR9d
2o6S99hFWQsd3e0XjUmTuSaG8Y2nFLVSYGA8mUkb8yf7ca4Wea70BEQjFCu6AvR5gDqrhaBDzY9X
d+rnB/Q/84Oft9DrgbWQBJCZRMN24O6dCbwFTd6JPIDSmh50yHTlxm9Xli+i/JTZthPvXqfPF4QC
eNnLKSKiAhvyRWtBxIth9MJ0TcU7XEuTPjJJA29OPbCHY49EfH2FbI52x2/KwZc5WdFzQey+0auZ
5SoSAOPGezFyH5Hyct+QBz+PPl/a6rX+q2xX8X6lVV45jq0lBcplMsO9jT8r/msPGfry41lNGJ9i
+abDivc6R2xWZDV9A1vwy5rL1PT7Xk4gEzWgu8nJd6O0POat1iJGcuhZo3QhCOxDooCSXsN6GmJC
gghfkh7kBGBI7Pda5ZYkccPLjxvu7EO/fm1oETMsqBQokj6MtrEZsdx018gBq6nnB3oMjeSMZHJL
ebubt3mm37GJ4bSqGV3Hl+QnhnUckww4u2wgc6bSRuTr0eYCdsr9t+cBFMzo2dskd92Q/jpohhaS
5d317wwRLK5y0TPWjTU5aPyujwl5FaGMfX83tj0PME5CjipDLptD32dRdGMw7mg2Uy9H4tdnz79Y
kEyxyA3UUmMw0O3J7gZmVI0IvDI35ydcnjrejQjnyrQjV2QJIqBGyO2L1NCP0hjcaeYcqwGs7Psh
1UhVGDMZtrG2RJemAZkbJCSZoK5NxiE6m6u/EMVoyq/TorUTtKJ+TR8kqV7yQ8/tZx5TVdO+58hJ
4Bc5bcCsJ/wmes4JVkyC+9w/N1aUbGfFh4sqf9khp9y0yuzKxNfeNV5m3QlPzVomeWCiNjM6qudn
h+zOTdIw3UUTu9zZIneQkCXGx16H9cywyAmGZTbukewMF5m0DLUGeo2fBqSBNs9XT08gRtJ0M7no
L22PHMdg1DGLBnqNqKcbUcX1LJs0O9wTsn3nrtErRP8jYskzdvuSL3ymF4ftL8al1qzDV5/hoAx7
DRhnyMPtE7cLpDv07amnPeG60asFeB8gtGa/kCyvIfJq3yvDzfB+ATg5tPCIJv6ixZrTISyMIQKK
/mti8F8wG4xAPxFy0JuIqiQ9OFrELr12BF/0Q/Mm6MW8luRvZBiGlVhNTNN8oecTvV5zUhrbaN4W
4spJecnl+1xj4M+Eo4JpzJy0XT37gPSQF+saiBLpPWEMrmUdvcZXTGs/qkK20ZpZdrklua0K8WLY
8Q64tSfIwVuxDa19Y3wqO01bj2tij97RKqFLKzg4syqrMwABOaZlfV7jSTjbruJQ7jfRWWpN/ED2
YXKMPf/ZTZL2tRi696UknYBH0HhlNjSGGbm0d4yPWOdFY6QnaFbmp1GLmPuhSCLl1pfuExPHnNPN
JI8CHMsUWrI1NryX7g15MWhofdo89/NozuNutc3XEgVcWM+o7GjEYlBDqd5CIitsMTE8j6o7Bs32
58Kw+PsNO1b3IhLfjD77nkxRMLdNVO9Wr6b/AdFwJHWPaKMzBJKRW1cSFL/SIfqIFBdmnl15925i
6WHGr7R30Zbl4JOi/q2ePWqRZiCKyZIER+bGxNfa+sC0U1BaLBZ2EXdwXvoFQ2Hm3WnzwrZQInQI
tcLpv/4IKokwY9F5W3loaMXMlz7WvTCeNfUo0R6j85fUxh2HWNbS1jFZ0zPAWa/X4BRnSPwz6ncC
XorCV0lBI4l8mPQWyBQE5cY03nHqBrMV+2eHsJeSPmLOet9N3WFJJtbBScQkIQHq8c5MpbVN5tVc
OWMzAWhJ2t9DY3F5R0hGaO7CPg6tl6ZrtNrvK20v0ivUMukyoey2BFKrR1/qRfIwyMqrgrGRNprF
kRb/NQOpG7T+a2Xl7ByG1fFEmGtLkFPB/tingnW6pCfVhdgwCPGhZexSMSyW4ex/fCyjEiCR2ySj
kog0je3LBVF20xbEoKAEmB+Gidq3xHC5NdaCTB96ozj0cLqSzXJrODGJI3rn12/SpKd7b4qJT52W
Db+rnFYuWdHAci820HP09JySbSbvRRKrXqT0dHTom3i2ndOY9zhtSZBfniKtFm9OYrCwLviZyF3q
0Bzm2LLhwY9G/Cw5Iy+sm4VztlfL61kXXeOpqDX91IyJ9n3oWn+fjNKfAz4zVc4178ecwawFXkEf
YdP6g/FsdSqAKqatmO861wZ9HM8p4viuJTw5KARi783YeETFoF8YqqdIfaMZHuX3dSx54oqer1Ez
Wk4NA4LFDgV/32gps1ER6a+GtoBr4j5RWj45VqqNT5gj8CBvUpnEiXdhwOs7bFUAgdBaezFI+92S
p1psvGQe1XK8n+VARKgh5gsZ0uBNdDsivL0o03CQJNxLBwNISYNVIupJ9FNud2RglcO0SbVk2fIv
hAzAHU5FtjaIPpL2UnusLPmUaGQd+OlJA70eTH3C1rPg0UCkQGb97Gq7YpTXGa8TVihy6ej6N/bS
R5u2tB5jjyXd6uJxZ+ixEXargdNonttjPUEbiofCuFQ2Swy6EmCzGS3OwMipSAanzL9rqY1be6oj
QKd1CUisneqQN1BuWBW+V3BitWK592dbHnmuKQzGVr/3h0a/p1M9hRMYHKdfygMz4nZLbRwRTzGq
HAdyI2n9yu1s2/e2Pti35JZXj3zb7MvVXJzY+UpEHDl+W83CNV4629gvbsecBBGLW3WvE5j10mjO
yMjftO7qqYTDQoAIBeTc7gu8ZKEzPVilcaHyq7awH/XvmKvFyfoxKCgBKkKtq1xpEzihZes3kBZ8
IfbIK7xDjSeTsBz1oqbQ1iZ0U+zAfbCQJs0KkuisEOxXrIZDViNyN4m4tZa2uUUvz0NaJqw2qdPx
RK54jzCuQxPqH5ZcZkxDKLv/5iiuTkk/HY09GhGuJTA6MgX4k7BtnczMZ8drkO9fi35oFtgMIp7E
vz6u/en046Fpo1FB2r1OhNKvyaB+lKDVrofm8ANWPmKKfG77DrL5NScOMxJHl+ty+NfX/dPRn+uq
iS5GUEa9nBR/PiVyJC9wis/NYc4K533Qyu5Q9jPZRZKotI7pZbVcHAf1/AZTNFXuX1/9T8JIrq5m
yXBa8I3S1vz56iA46Z4YTn2QJLSTMeN15jPYq/qGdF1WezhU/LveYLkCW1LfEBz0eyzEf1vmf9sy
h7vwh2/rzy1zNtvk/4XveT28/9y1u/7gv7p2PtmXtMPVd2cRr2EafMX/bprD21NfrW4iff1ZSUw7
nY4dDW3eKaUC4LH8l8jAFr/huyPakh/7gTT/J01z2/35EVOqV5W1SwPLpE1oG79qb2k7Nb0zu+Z5
pZiO1z3ui2VASmnqGDv7W42z9rYpqRKCyRNZGxDnub5pZuEgNEyNQz812jnis2M20MpdTPWArGzt
b+u4OiSdNZ68Vroh4a7YMbBpPuHKQYtaxWjZUk+BYUrnaQJcxVYGiJnISyR0RtPWQam2eQdoC2FT
q7EzIV0S1j5FFsBTGFh8btgAIj7kaXLrUDOfmF0yT2qjR4kvaO7rEJW2rig/xqHtGRB7lLkbt3BO
ho24asSpRXHxdUSRG44ZI7Vy6rJNZ1XLbYRVdIt1NMTZQoucmVtb9NqWEBhjR17euhdkxgdVbO61
SlQf/GXKtn2jJr24mYq5u++wyW5ZzYd3sH+kNrolan84zAerpHoySvw83Cmb9CLPPyz9mF5cKs2w
NIyVuEcT+UC9KBpHgylmyO67xdeRkuYrG1nK4BFveWDrjQURQVgkUcIikUC9ggmM7IncqNvE4MzF
IePi66VyTbt7vxwPQHiQNhaYxRbUq8ytYz00I53EiAxJVLK8imFi0gifZQsYYwgHoBthsYzxpsM0
RLUyfi57dLvzjHC2MtKbhoptYwHkqVd3p6WMxAVg9RCqvBakdLiCVjgHP/JPAzrHjZebaGHXSHtd
LKLQOGoLKBkwQ6xxnnemHfsIKMvlaDLVfYZFDSrR8KYQ7Ctg4NnAhd1rJBzNuh1W1MyB8Ch8Rgc6
D3yirW9kn5q5sW9aDYZIFZUbU1htOPadDCzil1iiXfRYkPMLsG151j7XvfPqzes5M6UbxFBVdlpF
ABdtwWTvNuX7KrJPWTvY+wxXI2d0WW1Rz2mn1vS/2eRLhsPki5BnQmnVsIfySHhd/AhKHNVhzMyW
mCY8uzH+M8/A2t4XGBgHcaQJZnxa7NVAOtffzFr+eV0wLuIIabZZynxKVMQ7rmuFDhR7zwbYYhu6
cWMfkhVLoJ0s84bjSxvijfuo9QOaaneOQmrtCR/V0u7RJtrb2vIxXCGR2UVW9tLhD7ilV1buLO9z
7Pf6aY7ddiMaR3sucLHAeXcSO3SLNL2UU+5tqp6Zf5Ynyx4af/cMLdILGUvkl5X5RNj36y0ykGIH
ykhyssbfsxLRFArkVNtqhgo/mJoO/71b8T7m5dboMaeO2IZC6E5oNt3MORoEbm3S2MPHacbHQUzm
DSFKY6gxl3vB4cpd9CIrNAli2zixL0MhMZHroiaSRWT6C6kBejBoBo7SqV13A170jT+Cq4LEUj3l
mrU8RM2on4yhlwIDGxitjdSwfeGRlSgtSmcz4vtn3t/nOz7qeHbRpvMXtXPF6XRf584dMXWfUzSB
0Cu94ji1EABHWjGhu3I/m7UXnL4KMKCW/n2OsFbNshYnhRDFxzc86SSZk97jnDzYzQHM3YtDa3Mr
SezbJj7GqVUWTmjT4kJz7X8B93NJYVSRY/pQjNXAvD819kuqfSvtddkVHZCiwT2nkr/fu9Wesl4l
qVXVzo21bsPZowkXVSsmruUFhp2+tzVMHDgBTz1q4IOrmiNFzkhRelg8KbSWrYn8JuwqlNt67HS3
i+nuxtJ891t10iBqHu9kL54iM4k3petvx0ULdF61/Wy336aeMEF3BZItugzNbAHbCt5UvssKE27A
AihrGfImRIDpHTjF39eF+clx+nMW29mxF/OrJ3s4PkC7NsViOQRIpNWz708fiqiTIa32b+DTgcRE
KOllXDybxnjj2kN313jmKa0R64saxEDhOgBgu4ciod0SWTirorb93nWjjkzfBvK+jvXetoF5RtjK
ti2+5PNSyG5vz52H+wF4UYGZobdw6y00UxZ7OdRFZdysDnrPyVza3eBhBps9rlgpczeCn4cerktm
sAnRLsC0L5HM5kZc7LAT4k0txZPK7aXtiG1+aftj3EF9hCSncfAZYbInbC9AEZy3Ip8/ymgcD+7i
fq1HE891XCS70Rzkfq5mbUfALTFw5eTf46d+0GMX3qptqw8ub5uWs9ZAl3dTEsWRrfWWCdRublPa
4bgLjkaifRj9JgtaqGcW7CvWwnE8etPasdakHVjRyDmw/qanBBvEPtZY5chRwHZATgNnYBP03WqJ
XexKawcvCfKA3Rj72M0+yCkV6Pe952Xob3o67AHJkN8trXFPRVVgNnSLNbAbx9iJ2vW2hl3qJw87
NuZWdvKVVXUHBL8OpbeAPf1MV0bxKYCE4Q0gGrD1q8NM+rDdQPeBoytfOQeVrsLwOH1WBC1PX+nd
08LxJTzNhExWXjIaPKK3Dq1ZpxOqmgbl2os1knSFHn8B+wHrUvQ1q3eOk6CRKRhbMxIXy0YD1b3V
E6H01amzpt71N1mtDj+I+gqOyQW82w6MyH8H4j8MdX9XXsPNQqDx/x+I3yfpz1qUHz/wr7La038T
QG90qmNXKHwlc/J/ldWe/ZtnYOXCbWc5VzzPf4bhxm9Ew5sK6eM6/KGol//R7ioGNTwdi96Fq2bK
/2AYbvw6DXd932C0KNTMnaHdr8PFSGrxlFRCHDkPN1FoZmt+SbAEnEBgTxvgZkjFrGzdUUGtO0PO
0clDnPXGxjy/iIpJi+1k/QedzveHmBP138xafz3U8ulMTheCD2hajqNCkf5oD/ORBUaG9O1jNtn1
u0js+QE2VnWuxKwanWmx7InmoJpoarS9f/gW/5dxtmVyk39uGaARYI6tTkX4Cq9cpT9eHbBl0Thj
2hLMEX0s24ggYjmm/m3uox4LnUa4Z7xtWKUt5ZqebT99MQiK/zSv1frVHZW9GrSFdYqLuN/mzljs
h6sRm26c8+he7dmzcmpHyrNtNFazo1a2mUeOamhfsk4zWijvE8g5kH9pHKOhaYkMwYzshuO4wt31
aA5iVWCYSQCaY77h4cA/QrM9WHuP6bRymHeEtV3QBFYQfZQBXRuUGT2mB52QAoJHHce7/kHD+cHg
030e5xWSgb227MGu01R3nU2SoJYoy3un3O8LuWybHAJ0kF3N8asrpxZQGMVHk1QJMSvY6Kuro15T
5nohM4o+Zbj3ZITuOtXRIwYYV/Dk8wU4BxSXy04mhUN2FBJbzTZlDzTNbC8q7/WRWUVqhABw0B/V
OugRwoW70CM3eStHkNa7CUUDDDVeJVQGXoz4s1UsgZXI5WdjrJNtNbhyPPqej1+bEcFwmdORMs+w
JMDE1DH0HXKJyAuqaMgpJ4RDEPSWM6Z1gyNNpzCJU1MGhLyMAUMUMAhNptkH6kBTCwrb6QIpxEc3
WzwiJpzqIa+6mYSQ1iTcU4DAtq+ohVifjR1mtw6QFerShfTu/XqlMyTmtMv1FML7NIW8qf4R/Ux5
WZmHMupTjIc1g/bggQt6Z2TYHFbFgvCLBipESl7RbiCLkoZ+hnuf7g5V2mZSTAk02wbQP28+Qc1i
OpWpOFGZsAkVrki+2VKf7o0roSKt3PIb0n4GePTaQR2ItCqVkQyeC9IyYQXgWwBe8O49MdliZDdi
ZaObnUWlI59AXaRzE7RuVU+bCDtYvMnmCLOjB8r8a5WR0AcZvcv2po6nnASQ0mBKRQBSEjTovfTb
vvW79B2HXgEQqCIM777vu+i0jqtFdpWVTR/VUJ1QPWB/7yvdzhGQyjh3vBWtNnypojErws4fWuxZ
yJHT7TB2lbatcSPeMiSuFvRkwDu240Q25tNi1ctyQKNM21yLKprdddWVcdiNjI0/2eCjEBWrAzOh
kKIi0Fnm+gF5fcJWMFTnLpFpE7bUxu99TQ6jCl8EGQ7357gwIrqAClCLIUHdQb6m1X22ju6dOdat
D1XV52qd+t2WBIcCWVqG3LY4I1RIot1/GFIngzWeTnx6Dj7roa1R76e1bN4Y0jOSmICBBb6YyBxO
JC/yttfHWWO0OY+f9YxK8jZLO6Hf+ZGk1deYTf3e9QXHPwLG0deqpZwuAPfJhsS7HWjLM4fQhglN
hbm+Fr2lpYACpLUCEJ0jMypIw7JtY3kX49jpzcmbUp0/cobWNDFA4lIhB7WxyuljBaoo7bFNiOqd
VDZa4Uu39jd1tzp3bW/wifHl1tpOjoS3KlR5s2/B3t8vVcJQ2qlTEyWCkc3kJccEgtY1L1ZKmX7f
iQIMaBU7tQi9ZZqOeJUGcnumISnPJcoOgMt8Ap5dgPlHAuy96c5uAb2TOApcIaz6zv1EMLDEZpB2
RKRBHlM0INSDejAmBETRjXHlWw3H8y5xFmxYKPPrIPJ0+xibM6B32defe2N4wdThHCdir4USx8vH
0SmsItRyO5r2HhnwGAi9tCQVvKbzY4ss2hnI3G8TawLooWkERSTU889mPs4OpeAovsBvczAJW0ay
qyUMYhP+0KZgQnK2kUbckDiRgAVaiTWgtiyOc+s1AktsZ9xY0JOPvmmucOf7CB01+8zKr+wvoe23
dOWZ47gmkpMed+JYm6RALINbLXtgJoSQIYTLOlzOwDtEDMZjVkCPXqE9rvvof/uyf184+lQUf1E4
5sU7VK6fe7JKtvdvJaVv/wZwnPXCRHisnF/0ef/dk1UaZ8dhpmFeFcn8X38UMiuNI4WLSb33e+Fo
kTApSH2k62uqn/tHhSNS5Z+rI5TUlkqx9KlfTcP6k7axo/lSzY7RnuxBA/JvFzQ2pgEL++A9CuqA
+ij8WCOQB9kxAuPOGbWXZBAZwuPrgHpmAViRxJR+Gu21kQiK5xGu4A3O3zR7GJwK+HiXum9idapT
woH1ZpCZGfpqoNuCqy5P+IYxMuY+INkpq85Z02r1W5U0NWv+2Kz7cuH8JzETxWtiNrtykp3/NjEq
9g7g1on5HdoF7IycR+9hMYWLsx1sIW8gQmwL9TKBZXHjsS8NWvJxvGYk1V2dx7tG5VGeByILh3in
gVCxlZklhU5WSlK05V2R0E53dzhK1+YOZwLz+GRmFcLasGR2dBh6x+oYwoLehXVQoRSHfg331odl
iJ6pjO48k0AkSROU+wmFaClH0r4j4ev0gKcJkJiRRIb+Rcqil+s2T1JBTUW8uEBcXXFizTfl2K0a
SZAjhMOAQCmt5HhKlwGFj7e2NrCArLHXTe5MMZHpuEjMhMAKfPr1mn1do2XpBfklZbwIDF4ACZjI
2lO8N/M56u7wmGlHXWKE1yF9B6uvWYGEdBBkfVIdE02b9rFoTJpbFNCB1etIMFDVPBqFFDvHb5Z3
uOYgAoqx2IBqTDBX9QitEDGdQTJb+7q3y2Ndk1CfV1M7BG1VIyadCtURmAmOSjD6l1UdWk4S32Nz
qwD0FnPoEPIQ2gP1SubE9aFf/eixK2X5Iaq0gYDGqPCClVHlfZE5L3ldxo8QKPoHCTzukU7y9Jbg
cQpJJY1OXZPMjzwP9W6Z6pSdcY4eCrNeoDI3mrlBrkCp45pRKI3UvfP9PHpNmtk6zImj3Wukb9P6
6jR4cW5nnSMnKvZapqUrvUl67q9N6zEHjwrnpXWM6gnge05eapTE84bZhTVv0pJs5U1NnvmxoicK
vHToSwBr1XCUFOh7WeTxK9I168Zf4VkHBvSnZ9s3mEJ4DbpEettd8d2QNoWw5a5knMR1VW1zwoqD
BW/EA+c599hJ8Zzhye+z0baAjc/u2WBoHLNPoozARDVO92McmzekftUHxo6IzrKF73os+u6Rir16
7fq52k+R23yWCPOMllxJdGneiW+63GJ3szdL35CyuhTzY+T0yamimfUc41f7OFprWSrPj/klqzv9
RlsrtvK2tdyTLGZ/Z2fNN0Ae0QFBbruFrI4pKXKzJz/3xo+6kxUfFgqsD5YcUpW24OUfWswTJAXw
hjna0O0Ry5lb35XDLm2cG1kDpsfEWewhuJOf51fiJOceV3xFNGuDy9zXiA+k07IK3BAcA/T0oYqy
GS5BQ61J5pnFU4yEMCHTFjAi4/zQ1tplW8uRJL8Iyxv3ZYD3XYD80nQmKb3E8upXIQdp89VmTn8P
8PQlXbunrNHcr7MgPYI+pQrPEdKCMWU2KzOFLrNvStSJZ8b+TcAJOwrdND76du/eLrJDmFCP/dMK
Mj0UnV5/cUbiWBq51g/0CNfPrSR4NTA0EnH8UjbQ8WP7JU5ssXFazE7MYNoF674f3zIHHN8GQbYQ
VPJNlJf6Zs0Z7lC/YwZLm/idZmP6rZCUyv3UnsFxSoXgmkNojNZHk8oeEKJresEs5XI2Z9TQdu5w
fhtorPPG2Yl+Z7Q0BzuqK4Rmulc/5hn00k0zGGR+K03p1KeVIi+miJAS8gbng6m0q7W0ycTOY2k9
TUPkfc5lyRR9TEf0OR4ZClCBk+Via5EHDb8S7xiQ6xvfwflHnWOwzgFbnx9io0KqxXEP5oG09VvX
N4znxQA96MY+aLd4JH7TsAQ2+T6FmVFS4QbNYnhnjWy8OyL3MFRKUW8Gff7SsuddDNrZx1iL+g3/
UBzKGU56geZlP7T2fNYG5RJFFf7Frjvxvdbsr2nTmmcDeANc9ZZDOyKsbUvGOy85SHLJPOXWt/L8
nOjkKXKo/pKgcQxaJayw5/ml1rsnYnOYS4FW3DAw4szKEGSX0lra6+nqP7ZGVwMvM2G223hqD7GW
3BX5FO9oJUc0zTsDd41gPhQLfcf7/iVjZnNpTTQqCYXic+ziHTSSrjnJjBlIhyyiuBU1YBTRVxMZ
Lnp8IDd5QYxZOsMep0P9yJNbIqXx5UO61NAgZ0YiWLaN4h4covcaO5F94hNCNIHVDxiRqSItfVE+
lJEmdoW51EeDFKqNTicpXHo9PWtd7AZOVdX7YZzH0B7n4c3sgOwUXl0Fk5t/Gnrjc9Y2Od5Acz1P
iDSJTupl8mB7MIKqvib5uYQvvFhz/90gBmw7wqt9ynRHbGkao4KI6XwgBvVQ+2jRE53X/o7mz7CX
PiO4pSeUAXqJZWyz1UdGCzbHQ4mcaEc53hBYm2xEJT93cIw/kfg77vDI5l9LlFrbZUVqy7L3KfGK
b12e9kdkt+5Gh+kXtoL/FMEtDRbcBAfIUbBAs8IOp9QwdyYSyDP5B9kXP/PIFC0SbY8LGvB+HxWP
2VBYJ6yI6a4ZsvaI5rrZjgCQDpZdq+xlKi+NSc4+N5PpJi1rdDTFzOhwMGDN6gum27kBjWy5ffVl
EDLd8NmfgdAYm3FJnIOcLBRq4na1kRxXaInQaPjmrjbEl1ZvHkeyo4OKsR6nxXXPEg2e29I+GkTd
BUlC/z7NVyqMAopdrtd3btM9ujo6wb4l5LIklwZkveoZXDwIFqesXuNdRb5MgNvVDJy0MokGRoi8
FvEusotbq9S0i9/Pcl84o3+wlwxMpFU+4oV9WLCV7vBjw5CsNTD5xQIUYDRCQvaKPQLZOhxWcs1s
YLWBSEaIHJOF+k1zrXttmE1owZr7jHY8PawZ0BNfGN/ayMFtvUCUSktShM0U7h7Al4T9wBofJQqJ
L2m5tAgWefzqXjs481Q9OhrBE/5AZskkVFSn34zHucQOQk4ZI5N09U7lsDwWqfhEKPfLf89S/ydX
GieZvzxLPXyrKpVT8/4LKR8QsPrB351pNnA7k6Y7xbdiVXh/aMarPj1LP1yMa79dtZp/d6aZv/E/
OSDsfj+G/edMhZ8N5j6ONc/A2KHa5/+gGf9DhPaTSM1VhA/XwDXDYMD5tRtfcPpey0Znsu5W+RIC
vKTzKQoV+xMRdrH1mchbikvclUCLHUJWzL7rjqxo9DDXFtPoJil0zUeDMRQiTFAfaABH45Hm2JeG
XfReOtjAORjpoZ2y9wYr+m4qT63vcZEsdrg6BeIHzUL+vWVi2jDw5aBhbrssWfdqR6TgW7rTokzp
zCh03o51fYlMDc+6XbjJtvOVk51zb0uGtPK361evu3G1vV8d8PnVDV87Fs54lpscDSGqgDGpDqm7
pt+gacRfpDLVz/zMR7HU2cipD9N9cvXfg+7A++BaPhl6o7Lo18qsj+eouJmUgT+tk+F2UqZ+Q9n7
I52lJaiV6Z/2MyNfN84m9jWgADNrOEYhpwdYUaKsRa2OR1yBBLyO2wyfCUUvvnT9VDkQnSq8bygA
wBCYPncexqtxkqtfPgwKVwCWtXzUFcIgY2pxn1y5BtR11YnzM0x+hT3IZeLuTEYeYIsJlwcBGuvb
xQXYHXSA3LJNJfQPNPeH81jbH3sRD08G5CJvzxgE5oKpZTHCSYViqLrReoUMbu6wEXn7EsAJzIY1
im4hnIFus3QOgDXedCGm/kKGn5dtnau0U4k8eyX3tNF9utNDqWSgvSS8m2CeBxuEc404A7koJdL4
pk4DLx1h8PdTn4mNj8ZU671hI66yUyVAtZQU1VeiVKa31aNQQlXoRx+wx8DpVSJWaALLrlLC1mVE
4upoojxIVK96bQybnGDNC6Bd/X5U4thIyWRp9MGFobdZ2gzVk5GwgugqrfWVyjbzI6FyHvLv5DJ8
MSJf29VXcW6idLo85HSxlHa3VyretfDJiYGaSFCPaSM9EY81T9sGhcgNRLMkKL3WCXHqfFxLAqVW
pRROlGZYKPWwVDrieERRbIx4EgqlMrZdNz42Snksiqa5RRHtn1yvb8NMKZQ7Y542xVW1PLU8N1cp
86xUzQ0N32DE2RFmV9EzkyX6eEoJvShNNEHqNvpoxy4X1NJeVMzpjuGJVOMIY7VRVWc/NNbEkynF
9aJhhnoy0enLJwjCSOII6M4T49UgEyvb6iJLb5xOdx8HL4mSD7O9olceiYywdpWvHFeFky5cf0rv
AFWaDPkaAAkFTqZp0yFNgBlo1Jr4CEytyo5SWdCDgs6AhESir3a172rA7E9TmtoS0M51GBBfJwM5
LpfsLc+Hbq0gZOeKn50olvbSOP4aTj3joZDHLI7fSiONCxj+Rsr3o9UlyuMrmHsGZhEneOhmJe6Q
i0syK7oWb4tYe8jjwzJ49ttYV3L44ua+kTvYYyCdTEExDvWJHj3OPYY5+WDxh0N6d4bYnFZUomNq
eq7y0SF2tmW+ujGHjiO8qZFb+9+d+v+0U7sAF/6q6/k/7J3HmuNGmkVfZV4A+uDNliRok0ymz6oN
vqysSvgAAjaAp5+DkmpaKqml6X33po06HUlE/Obec++T6uu3/zm0xZv4+gc16q9f+OOmNn4xlrkm
l0AAMPs7vPa3yaeHvRyDJOKdH+byf93TfAW+Y/dfLNwfWlS+nQ0rbdm/MxL9D+5ostv/OPcEWQpP
V7dRpaFJRd76005aYhNoyiCoyBFrxSqbkoqBBFV8iL2JEAzTeR3LYTgT6QyRra9fi9hZRmWsgKq+
4FSek3xTM96ifi0F8in9GW9FTM9ZyIyTDA/6zDD00BgeW9hJ87bZBEnKb71LDY5kZSrjmuH7eAus
8uyOVM3auIs6dvdd4wRsqBeQ+dD7K4anH73epxfkUKwFvRrNqqjkStd8gPYOC81UnyGP61fXaFGT
NeNbpUa1AjsFL3oigrhLP9oi434m4CT0Kv/iWWo3kpi7rmPxEeTiDKfqHl4/QP2039pmfiYt7kpS
ywnxDzPFTFupJH2jiqg2lZzfHbqAYjDeQc29yqnd0q4U66ZMrBfoSBDmfXc16oTHVmT3wGnyL0Zn
veZD8ebpCGt10N56k5+XV6DjFmTQUHxktdDWLdrTrVVMzANLlKP9ojwaxuExtsb7ZUi99lEVHpoi
eKcCCHZGYu/jmCBIkIuHucCWq40tL4yus7JJj2bSm0QI4UFkvDDW9mti5Ud2W2+NzADYOBeMXswY
XLsNbf6g0U6Bgk9Xu+C9mqxuK4OaXY+9QKZY5CuWVEh3mBqZFS+UmUDERwrUrSgDkjDNg26Nla06
dTXncawtr2VSvtG3UhwtMI2OExGbbhvWNv8HTc7XsdWvnTnuiL04GT4KTG3QT7VXaWt2qh8WgI7Q
MdJznqsTVaOz9ytUuFnKX1jZ0zO53fSInVsgObO0Dch1FFgp6+UEotJN42TAzOfnxpYRp7Z6BPq+
UZMY1yJpoGBW6ZvAexuCyn/3q/k0mPESwtKkl1x6r6nSv/jSug0gpq7dEQ2y2e1JDGj2Ug2Ps3T2
aVoj122sfYxAimxvH91pB2wSNcPJrSZI9wQmEz1tWHh/+SSouWP4a5bWqm71ZxEb7wHjvlWpGhYL
hEMyVXmUTf9oq+Kj1DOOdXzNm75Uj1ZkJPBWu5pZA5Xz7GqsvHBlr7+/7oZwmdnar5UU2Za4WKBk
tkd/ydfxdzKsR6k3Wu5rSlAAfR8fR66IS81I6zPB4MEavO60YYQw3FkuH7tCxRGzHQZsE0v8vfSm
4SgrZyDxyvUPatDAUGJ3D1Fyge3X6mmLG3w4lvhW16ZWWO9A5T9PQ+PeGH5eL3jdKkV1Dfq/zjYB
DLGNl8/jW+RV4DmZ1COVyGwpnnMRPZeKGftmttsgXZXMnrCEXmyRf2bGOazxg6LX5boj1mBTdxPI
e1uRmtBgI0ENSg7O0a86IHIe2UdachUV8XOkzT1XGtOfFoVgOPTOGw725l0IAAJCy5KwII7K92DP
1XPgbkvaZ9KdquiKaBhuqODjP2fmewUVe9XKEq37oK9dZRI64dFK81ssPls+hpIVxkahSsLf5PU7
ZfKhm3Lv1dPcS2/K8RANzYc2NifbzY+/u3T+Qt3zJ4rDEigM/sPm0WcX9rNhJc1cG+NzzlB70HKE
3bKDOasuqSPPc2S4/6AlYuv2RyURPy3gQrOA/diG/zNzBD9bL9wJfE/Mo76B5no0Cyshl5MD/e//
rp8VU9hwFtUSg23aVXRiP7GFRs9TVgbla292+RsiADLBOY4zY0T/znqdods46du//5l/dGYAJF9+
JuRHWCcgIPl3/vrfQbxjSwSJT5A3dZmToFocHnG9FmuN1JBRc4qFXnssCjTBLafb3/9oi2b+51fW
ovPGeUIjDnJieT1+97OxFY0zwhuxb8vG2mSMb68TSqTluDhlVZbv9UC9j61CYTMShpwNLc8tQbir
JpneE3j0sZhPfYzdDK3APghKzK09icf+eBrBjOHFoHljoUCgUXYmO2NbOsO9KuNn3UnKjavsS+9j
iFVVFewcp6o/xcz41tibps3f/6V/8RGyQHWa+HMM3THNn95Ys0gDrNw2XhWz3doVJr5gvoKXlP/w
ii7Swj+9othrGJFgs+Gj9NMrGoyGr/iHfFaDwj7QSl0nBn6hznCCYjogdcbPz11slHfFMF29Ti/v
0AETWTrHH3LgXF5KFUhwOcg+dYo1JFbB2D9qgXuxmmGX+Bz3DiZj0J4EVkplqtfYMaddGZv1ggkg
TVNv2nuRq2eFExN9cWofseCUKIa76gTE4SNKcVWIvOBdVH61U1r2EVXzs4+Bc+7oNFRt7ZPJ2SeJ
SAkymiNgvuqEnrxYm/189SYkTugmDNKrtc8NiXDoiKix/v4N+4sThh38AusH/4Nx6qc3bGZsKG3N
Evt5NL6XE4qTjZ0oYNHR2v/9z6LC/tN75ujcU+h8vcBZ/GC/fwoacyJ8xJ7E3smHe9DixxLG5T/8
iL84WTwUmDa6AoMZxc+zKeAHeVfoOgiyYKhhhyqAktH8vpz0CK+nXYeoKTftfaCZlzEKkhCM35FF
6At5MF981unIc4YGpXZm7YeMSzwJOJ3qqTwz8PmY3ZGw0yjN94XlEmOFZpz9zdzeFKkbYrt68hmw
MOz344M9YebByzyu8GFCrg9kvTUbM1lZgTR3vWJmpZvph8NWD4lofh5UTpxAPC24TQpUoouUQ8yA
oBdfD3p3XwkzCTGL/Yrw+7dYXPsvnljei4DsC85h23bMP74pwqxhf0+l2BsFjcKQlOk67Ug3MrWc
vxn1FhR7J8O35F9KJIfrqG1ImTbK2y7jsxzlgpWO6LdjNI+rzjUqRmT665jV1sbX6amJV74s6WXr
PnIuCZNBVoGcRDWgRMKbpmfSwt/nVl+lXvqgLKrDQPIHN5ra5Yn+PFGIkSGX1DurGBHRjvex4y7y
Rj6fds3B17oDYQMagYNlVAQ705mfg7oZflWV/9sX6S8eEu6M5V/MT+nefnqNxlhi2BsHsR99saHE
UStv5NexmfBFdfwP7wgpGX9+TnxuYY41CEX+n55JaVsTY6Be7BsYq6Hh4r3zo+wYcVMFBu8PoDq2
vxMN0mByTBFk9MqE4kx844yCigDQSpAPgcBLhgHzPhJAWPeKyf/S5sYNi4HbIsChlARU+0pU1saq
2/cym+9VwdDVWy5jPmaxlb9F41KlwmTNZv0se/j4qjLXlKshFE1/2/GWfm8vZ1tZJJHxfyQH6shS
m6+ox2FbR323KuYuOSjoC9+boEgoLAowj4+iHx/TjkbSZ/K7niWtnjOPj00Xk2Btk3dtDSjQjKvU
UqzeVGuG12/SZeC8/Aet5H8BY8UHsu6HrWE3bbg8Rq1yLpU3Prrx0kA4ucbzBEmnkFRLgFTPsKn8
DSugNmyYG8nM4RHrInkTOOodINhm7HmBcSicU4ueJVCU4nZhv2bJcD/C2oJA6+whdx3JJjjOpZSA
TXmAu6440hTvyoibJY2XrFCeDnfszmjkPiftKI654bBChgZiNtN6aYzQR6S7Eab+yaeyB4n6ajbp
P93H7l883tQ6wLfxXPOJWqJ8f3/m4gPKpGkzy2y96R1L2z0S0wv1BS+ew2O91F/fW+2qA6LbBVR6
3595kXTbaWzHlcz4MgZam7wTWRjg8vSHxvIAWsRyTayPCAPVT/vCaDUatBxHWYywFZh9/C61IjjX
DeEKMyyYkGVUgBOsoMr32BRonDFZNz0PFuWW3lj1GiFDv1Zxl7OipLKOaQy5DxMLgxqy6pGwkP6x
GzhBMYHeN9hbsacV56Hv720HA39VuCpEOGlt5DifIKk8IvuF42WQlOhU07vbzvW2qbt7j+4Am6t7
GbhEaDL7RwvK1lLNd96P+/W/usJ/0BWS2GRQS/x7XeHDAnn/n/Ubuv5U/EFd+NuX/pix+b84fCvm
bi60gu9SwR/OFOsXQAkUFP8SEf7QFjq/YPPGgA0txrXRxPGp/6EvNDGJ+7rDI4HO0ARC8J/M2SDR
/3RWY4DRHd2mpOf3AKjwU/3UgyIXTZZWe4XcbQwDQniYQggy3xK4oltXcJAjCs78uyC1YJyYpGhf
mI5Xm6FIfJDqgFX4oKbWC6qj6Vq5pngYWjf6DKkRYM1ssfL2xtnZ142FpIJsIueULu0ZnPlKrUeV
u+UGaSPZEglKSOuGOh+qNlNxHiPbsY79LAsZyiBFdUswPVUeg+VEMfPOxEdbop5ZecFkb3OttW8T
hM3XPInsNaGcgxbqUrOOTTQhs0fHKYj1tRIzOQyqxXxXTe7ZJG+m5jiLgI6VlsWmCSYep6YuQlXI
4ZNe8kttILV03/gpBt4MW+AYiXrBMM+vyc/jGxdT+J33hBjfbZD6dRUptazL9qlO4Rpas15+pLzh
eydyYN0JUmFh4qTR19l1OIFzY2xf6llDbhjxm73YCJpexKjn90GuY/+Ew3c79pF4rDGb3HZg8qeT
kip2EG8w3VpFCZsRlmuFEa11Q7JgmJPav1M5v5fk8uCcMqKIvEOLqEYaVeXdzelcfzZi379GBZUM
Ia+Nbmwi4ACQtoqx2no+mb4O2jVVl/Vtbsjg6hCghm7TDpx9y+u3HZDak7mcokJIkvEm6ZE0qO8c
o9QR1YNhSP9Oo4+gSyEpFyelQ2wXdxJ3jPEY4SQ6pGjcjlqR2gcMOtVt3shBe5jZzZDamhlHRDbj
WhYwobibTafdz1rZ8Tcb1tYSqfwycn99apBcv7DLta11wOjLXVTW7VdDK/0QXgNIdxYbwZ2qWXRM
3MoP3FHxnbJmzDaBQjm4dginYYDXttTMmmNuOiw4b/6M5zlvjeCmri0v3vaTTsCPykS6jzzZzQdI
djRTadRrN2akkcE44iUJLZJfRYJzNMi6Q+KwNVrFY93fYzZxEB4R1HOtfc2wVgaToSfBJvicIOgh
JNgqbIQ9PpGmM/IxA+LXLiY6B9u+lmVjPa00Xgg4UU5a+Z9A3yz+ogCtKhk2VsT7s9iGCIXv5RjC
lvC3cWPM+FDgdWndsXPxPR8KTE3pi1m3QXdEwOygYOXj8+pFsfaA2o0RWR6dvbJE4TJ07Usiy0sU
WPFNQUURvGeEbA3myrTKytaOcal7YuOZhf7kWHhq0hnunD53cxg1U77VXf5rZ+nFQc7x+Jwi1tpo
QVKdsUzJsOUOy3oDNWqx9GkYagwf208yPrM7jbGfuon2KGIrQguDxZL1s1XWmLKIdieGnKjhXKEH
7gBQfnUEv8N+Isi+X4DL/WbqlDppAPsOVc9MdQrEfTX7Nx3aPtxtRotmrFLHMc360FNpwWg5wT5b
MXDXbO0ruIJQYjZey2jewW/NcFubkI3qzrsgHn3o5pZgrnhcPD/Os9EsiQp931PL9tUtUKp7w7JM
VgK0wniywIXZQACGAmWcX7uob0RLbKcjTrqo22/Z5F1I3ow+ERQzYm2VxYNwKW6zgTBxwmdwNBXt
cDX6yNrKCk3emGK/t935kkp/2hXAitZJ0hbbyUDVSmZAuzaYB8DDa6p6k/vzpypC6kgO+e1cN+du
zCOcKgnTSqtqdjISzTYD2H5Ghzbeui2a3RT7BZYGuROp4YdpNEVboCfsyyOnXVdEA+znimKGcHDt
mJWpcZoKQrR7L/68uEo2sUHnk3uT2JgB6clFVzUv5GqNe72MuyfmPR0fjFHbxY366Bu32E1JNoVd
MxqPg2FGn63cIdwZ37x9wJ5TQhelyzj0Lt0CoAzbOQmwW1uYbuxVa7TSuxoI09GPmDcoTfPu+joJ
cCdzNWUl4L3OsRFHDe7skVcqBb0hMtYs9GXaIX+S0XMgofBZThmBnegTMth8+UVUeUVvotL8tfaK
El8JzXSUmv62bLtgV81D/akeI/0F4ZoWdkOP6G4U8wXld4WvewQHBMvvzuIfnFtXabe00s8eiEx9
bQQSLVuLTYdlqKFWCO9y4+ioLL4J8tIPmJE5cl10ae+tc5OqEcQcSmZ7RMvoQD9bD6ZBuDNyTOQk
CeHfWi3APuG+Ak/h5UeEfbizasR6Ep3/M+irFkF2K+Qm7VGn6laz4AaqO4b9+sXKcrHxO17pvuBj
YBMCosx2rZaljQmIAbiXrUFe9bJvFlu0b33ZMIdLrHIGCBLBT2hsdzoKxiTWOpuks3Gd1Hiqkn64
Jwfc/6pAoId1IP0bGZmftaD/SFMRv6IKImdqEvq6tZ0nYTvamWeKZAMrB85IKAiPkoye4sbeMWD9
HLn9u29KZzdXdrciBh2vbDq9TsMUbLoCUoHnNW+yJMxrsPQD2Sc50gCz/hZH3rDKMw1CmG9l+wGi
V7U2wWqwoIiMK5jbJszbMb8ThnsRMW4zRnx9WHYm+kIzRju4HpNmrMOWsG/Cs7sI5k37tc+SR9YQ
lFLUF0xjSH6whmLvGSQEsl1ETRosh2vuyKWYkf66o6tbKW65MBFR+mbm+aNmuuzPRql/Tkwv3Vep
730D6njfD8YHGXsgQ1KYsJr3SRRM7aUD4E/luncMpmi+qfUeg4BFVF1ML8Au/jiKPOLsrOsQDHy+
8ePB2mdqKg/WUB/ItVjAE8ZTOk75TcFnHpkh/nujaRk1ZB1OUj3bNUNRH6tOPdhz0m6NORFsNpec
wWz+2lF/rjurrx4Y24OHQ0QIMqa0JuYpYkCiTDLGJNpyq3rofI3mv0ex+WqgQvmkS8e6xWNNVrPv
oJ3t+Fw576VZGod07lm0JWl9qgU7OaBl37xyJGLF+MrUUyZ4L4qaSPd23Ps1WSCtXduk5RLuMfhu
sqNi8e6h5MUbXF7ZVqd6vDWFF12bqDo2vOlV0exSFNHJ1NprxwNSkLHBgx+tYFsYGQTHOntSee2y
VU36HbZ/B6mTKar7PoGHmtEKegORwZgb4OooNMqydTdkpjx3Wbpbik1piFvccfHaHgO6vOrDSWMg
AyWuD02/jcb2di4QfyQdyRwgLbK6/MxeFMpBqx7Htr/WRodEXZyp1qCXuATQF12k1tPUw+kbIOwQ
gYk03i8SrKpW6rCq8mznBruvf+OWUoCcblaERJNowJhrvpqNyP+bjfH/IhEs3Rvt1j81fn8Gff32
hb+1fYC+UC4YrsPWxiF4dRnw/5+pDNAXKzEL0ZLtmfjH/iWChOYFcSDw2bawFvCYhvzQVpi/2P6i
gXQtIjKWTvI/6fvMBa7w+1k2yHC6R11H/ogYk15zAez9bqMTkDgOK1lqJ2ynw53PXRnOduMcymLO
Q6/uW0LoB/PeKlwslxX+doND9+AbPlVNXo2PE33byWrJkDBk5zOO0AdnBRFLrIkTJUrSFUmYd/F9
zJLAZvm8iuzF726L57HPr6PJeZ6PMbpvNNUrw0VXF7XL0KxcYgTtnNBJaRfmQyckW6baJIqCedbF
Hof2kfAnamyPDJ4Ju9hXXetXk289sYf6sGpsXGSb3U3BRJFJNOdOjo4tVlbWl/cpHuEjhClyNj1M
dCsly3yHgBmxWCHUzUTi2KGMVRlmWO6PNmrAbdf2nB4knLnQWnX90riaqVajPUWbQdEbrTwlWTFO
upj2s97oIWgByixHOjd64+8JkLqvdcODHRAY5zI3TiJSJWNILD6x32F5TYizlNKPtp1el2s+MFXo
CwMubpwjHaHCxw5D2LvoytMMdXnrOZp3LBmZrqOKnq63vXqrzBgFqBJkGSO5pLPJi/lBOtz845Q8
07aaT+hV3IOyveGTMCpzlWAFR7huVdGlbiZTD4uKPEgErYSr6qdBRNb8IBrcEn2YjpWvveeFMpiG
wzjQZmSBbUZZLqp2XutOZdOM2B32MWyH0z2odv8SxAFpSSMqBUXTPkgmi0ho9wz61M4rBcVYatje
rSqhBGgst7hFUo1s9ZU/t9aA5iB1boiXJ2XIoBQLtXymi4WvxQGLhyq/aFNq1RpDVEW40K76lcRS
/QZmyX/ltPCNWqgt9a8MFy8SnQvRZaG7NPN30kvQVukCfmkoVLPxDipBuROy8r34Fi8XoOwt3Aa9
n3c29fNSM9LyuU+j3rf6gzZMLuwYLciKMoDshbjW3OosjmgqIAhXjq7OYyqmWm5B8ggSMAvdeCFe
Td2NuExKYqqExJaQGsBCcy1Wm9SAmLnW+hY9RjoN2nOSOwR24jum/gOBqs7EgOE/EoGkT4nljNbH
jO4FToYaOrAjwQTkdfIcOSIvL1o2mca6rCf9dh5GF0q5RizXupcJ0gCjEwJtsZHsKwH8DIuaFa9h
QE0PDbMEglm1Rr3kaRFgl5Ku9Vkmtrkp4jK+laBhb12Z+pS+NRPPBLfhjl9AP896u0RtSj1UosBL
P4n66hJT8QzXiubMk8bS0EwZcmIE4oTQZVl0SHw3go3taYzO286D89MpZ0PSXzdDrhAebzm0sGVN
1U0r43v8qt521EqeuEq/jnceVvDEGJzbIBvix6hg3lrTVDqUwPH86fsp/99J6D9NQi3W4X93IT7i
CvjWtt++/V5oaP36Vb/dhr7xiwvgD9Xgr5fabzdhoP/CmWThRMYtgLZhcQr8GIG6vyAwJMveNtFy
fL/vflyFlv0LF6QbBChLHH+5KP+Tq9D2/rSKx17NLWjrrONJjfp5Fe9NDRzf0REHbWDkU+8GRiLZ
EEbaOBJcWDJ44ILyzPGmM6dpXba4+oxWEYNLm7GXpZ2yioiwjTLHNS4tUeuPVOx56DJE3MSxS2b3
2Fg8G6565bySOKAsx3oLYmEczFon8jtwmHMlsc1m1vvai7o7DFYb76CDxBsglXJt4JeBAIhPdxp0
nXknviTcwKrdOoxpyNz0kdBnU/Vq43h9E01bHnoOxq2eutu+BWOjd2iDhiyNb40GyLCY0uIRHxse
PPo8pNyIdKvXxOjlzoTdcSQfeZlemK77JfK9OlmpEt3kqoSDea5AzDzlWeffKLZq9/3YmBtReHfY
hIKznmHw8kuCd6EM40OkrdvPXj9gIKL5iDK92TWcxPsxhfOOdOquqiv8sdBitq7GTTjTBt0KLzjG
It84lcqvZFVTjUcEZqLV80MYP9WqJ4n9oYGGFI7S1tcIpe2bIFPtoW9nbR9pM7PDPNGOLIRrvLhy
XidglbHf6tVZugn2CelrZMaPCCYM2Oyhifv+Jo5KZwfMrNya0nL4ru18Vw9me/ZSjR6rNx9dVar3
ifFz2I44VyMvb+/mnAZlnNxi6xIcs8HCilkyzbwvPfV8LabPepm2O7BD2b4fIIRS/EXPg59WWw5A
96ufuvnEutzMzjFqfzZHtUqwTHRl6Jcw5lJm7Hva1WYLbx7HgY5JhMgnc6kegNJPTfDFb8T4ETPl
3M4LlpHZVSlCnhv7zmYDBtouq5+wamVPPnvyNw3dCwqT2dHPJHQOJ19bCGylzpucBkkd1jGzZChp
hMczAz1GuituLWOozoCHnxKlsc9GcST3fl/ld6qS2pEwzuHWxJt1smVKe18XdtasU0aw3r7XiF7b
NqBKh1XAxY2nsFfjkbnGNhPmEDBpWcJD7dpfm3SNyyjOLPdT7zN0mgMnXrF90MW6MIFJWjAGTFjd
MUZqtsgrZc7lFQzKPkCSv0p6Ic+Na75VhfSiG2kVKjnhk3xx08a7LzHvgegxtEOb9nZk7gqwk7m3
GoJRBO+EUUiExdE0c1mq9tr2pl++I1+i5bYFajy/658cbOcEJfYJgwKgiY921LJPbHojjAsRHMfK
M2H5RC3p8nXi1ve10soMOvk0xPvapph5MovRztXGwa3Sgbd3vYpMjNbxWw3UfmbqVB0ur3s5kMEa
uRm7BJyUkU4GI4jCtQ5N7yInr/ReqDMIAw5bZzLuBKVk9DWLkDg6mFRXnHDciLaGlIiunU+uA20A
2isqA+Jk8rUaFiy43gXZF0+LJm3viwGkjlMVo7aq/L7PN8P3IJalNbbPY1wugRhkBOVQ0vik6LBo
wAh2+rASclRXoE/2V6bvXb5jij6w7JkAFG0GLaV6wB8cBaFwcn4k9sPGRVKqG49WjM+E8XrBAl8f
63TH2QcVpcsj7MRm0MJJJLQ7wwaeBqK6JULBrFzyl2RidacctoFOLOSARNNTXkyYn3Bv1eCqrWOz
WNH1YshWjcNrzCA9mh7JGzNP1O1ts8oxbGO9LoMRYaflnkVgy0OeBjz3yok2Dp7aDu2S5e16w0x2
JMH7uypp8qswi5sZYIG3agynulGJk5yiuvaAyXR2wqLK93ioBizIm170BvZ91zz6XrPDD5Etzypl
phG7adjElaVtCdLTH7wCB5drYqBZW6OjrVxNCETPfXXvDx67XJf1E2gbk4mUFZzAaZBpKxu8mMqO
kQExN1vNcw9Etmzn6V1O8gt3VHNh20iqqxfhewYi5K9MXeoP8WxEW0KM/CeHrJg7Gzs3l4MoyCb3
2tuq8yH3a5N+HKD2v8+0rMj7jE3roefm6Iz2Jd/qNfeMdEOMiP9pwGtekQRj1vvMkerkzd58Rprj
r2Kp0N2PU8Z4y2K6KSsgQbHaMuywEWnruK86KzGoVQfLDjOGWlfEbjjZEIy3ZEc/zV7VHSYCSHdG
IyArE3Yo2V+xCZpbjWgcGpVbjx1UtmmU6Z9SiyM+MC3IS6CaVyhd1IMKbGdlGqzmYlC013qKYYbi
BwjtLMD7wx8AWgS9+wpuQ8LRONuvliVJGxicoH4jF7E70+sY31goVFunm60wNyJj77bSetEUP4+o
6HhTG228JaaoDhvRFZdcH+Vzz3N4Zs7dXAG9BDfoRwV5rkRQMppMdzSKwyWvnJnE6MLdF/PwWfp2
ejNhz32J2FdcosgI+CatSyVA7DF+ejjJVWnpl1YlZbdOefKvTuapHQbL5g35IBZEN99YzHTv0H2q
cmWXvnsomUPekSCMcp3e9csIJW1Vq1IHwlrpB2JiX9B5uEzYGEsT80haizZZmCryxqfuJuNBRHpo
Ays5O2mqg0Bq6Wq4/YmF0Kx6YzMlRnpjdE8EVHY+UOWY9ZlNqE6ATZocKuXSSiImXTNTx84OGRsB
WemjaV3puWvEfDd99GfL56Fuhm5TITV8MxXDLWUzdlx5esZJ0ACRQtQ/sEzyHiyisomIIFUpjZPH
1p3q9O6/9f3/x0tkMbj6h/pevbV/rO2/f8WPSZf1CzHZnEFG4P5IdP2/SRdVvGUSlAj18rsV+Pf1
PfEJ/CPTxWUEj4kB1G+jLtP5xV9mZr5NP/srCP8/sBIZzM/+OOtChObYuJsg59BQWPysP866GBBr
g6z45I/SbF4GzfZWXNPvvjKLy2xoQE80gzk9as57b/TPbVsPr+6QyYe6AlCvN+2xnxA7S3855ape
O0yR5Ua7ocqSK2WH9kb8RAUoutLl3vYjLBdUaHF7FZ4zWRy2aU5poDHQ9w6z0fjmBQ+IXj21hTQJ
mmK4UVk7AOv4HP0aMyEhrsM4KyDCwdCV9iqKiKTfznOss9Wox6aRT4UvOsx3nmDpfwQd7ZrYN6Kg
C71Et9ttUthmfexsHjQWACLHdE25NBHSmKKTM45eNcFJmeKWwmnGQAAQwY4UBljTm5wD3lRHp+JF
7Zo9UiJo/ZKnlQ9yQ2hZ9ZaJyP8auxl1GBnqqiVpOqn0AftPu1xrSAmymi16Ybe7HLndydeteeGJ
B1yZmcEKZ+yYW28HII1DOFfIyjd+le3LGFm3EmlHyo+wun2mKR80tu98mgbHXvlWnOzTNn2IoRfy
ZvXZWTKx32fm+JxVsIwyuFUrowxIABhjcJCyjJOXVKWUBNOQHohPOld2c0pACr20cSmAfbdXq1QQ
qsQQIAeJ3fdORSNJT+OnOWPjCYMbZ4d1iFX+rAbCCCZI10fft7/EwKZDK8r7B6J+W6pprdxRwz+j
Q65WLBzGHSFqgKlMsaP3vB/m9BnD9wdKou40txW1WB5fKOu8ddl3n6qyPZZDJfZ5B/HQS62Nmktz
1eLkPNVMD7cNdqQkJn4+N/PnWtfSTc+aI8zL4Rt4B5cs+Tm6jgHsJigfGoX2IiyF1Z+zTtjZg812
eKZExxa+GQbATjHYFjYXIO+ivmjOfjeaoYen4gCZK90KNTurXovpOFvpfwEEM+zKwUm/+IlUR4UG
J6ylozHZnWwgWPE3UJTVraN1Dyyr1IMop2LHLJNjP63TvcihKvWp7q7AQVLlCKffdoybD5wLybZp
zGAblw5rmkQLdoM7fqucvDyg3MCNzNmxQluZijUamC8VTS8RWaIM4xhqCFEGLWWgVa4Yjk5rZ9aI
ANCHIsRRna58Uz0ajtBXTZE/a0V0gJ9P4mKL6NLptBdnwoNu5So7JhI7n4br68PqneZzP3vMHNGk
5tTq3GSSPAHEH/kNFPz+5LodTzwobLmxQP5jSHPxOAxE1Tgw7H0duGU2sMwhdU3bm7ne3yMZGr2H
ws6ZhulmKTDj4OKqscts2fD6YUTLz96eiCruNG74TjfmeJdmlYm+NG5IHbU6fhofLLBMyFnf+0KS
mxUNwxVfjbEeBj4WcTAUUECVmr7KmkM1jD17OvZdKvCnjNMY7Do+WmpN4ryu1pLfdqHXjt2HIeWY
IlGJEHqpvk8+mM8FPGsjqZdsvmQ9XtD3tp9aKmvEH4lNeLwxlPopEUGJR9Gv14nUzB2Jf/xlORLH
KXN3XlL9L3tn0mQpkmXpv1LSe1qUGRa1qDfZs3n0cYOYT8ygKAoo/Pr61D2y2t2j27tiXyKZGRnh
FvZ4DMrVe8/5DquEQU3bC4bkIcNwnAGbTaYZ/CPkJGLDciIHvWR7b6A6v41Lae6aynnlkXrnbaUg
SLHuCbdAuuIMwV0lvPqgGsJCO6f8ko2JOpSeLN+2qgLeAyG4vPXoMgNYmDb/sJGn8YBi6w0QphqI
SOqj4gma/spN4ebF/nwzIxp7wnrqPNfBGL96BJ0x1EiJSGpTVWFsLHiM4WV5x6zvzAmVg7iNsrUn
OUMjc9Ba3zVj0ePZKqH9OmKlqcFTi38lemy32T9lA9lfKHYKotZmOPQoSst1PC+uKLxdZqkmQ7Il
Oyw03SOUyA/dhCo3mNv0s/LGx5giaIEnAQTYT/T7aLXsFEE/3fPny6BxE+B1CE3YXUmNI4N0u8rR
zjW2/+KUWFpLJzZCWnqyz1Yyt4C+uKwHyXpXAtK53xwx365lWqGonoj564y3MyNd6Dn2vud+ko2R
BoYCzSNYtKqmnXTVBdGrmAp8fZtOrFoYEVaclcz+BdmMl7qm4I4WFe5yd3maEuIO6gQNXG9RN3y3
9DwYc+GsQ3qpxJwhJTE0saK0/bxabI6ANLufLEqHshyH/3e+Dg6o8QVEIfkiCZJphkHpYdTDJYgK
kIKO/GaG+A2pkv1xw/dyEqMkzWFNiTQNGKEUnQGZj0HxyqmHLwg/bpmvTvDVGoDFi5VZeHF3jwtD
ANPiwnZirU6LRQZt6C7PjsUIDRLIM3jCcp/ktNechO881ZDmvbZmvRuij5vFEXVU+Wxf9Eevr+vr
UGZgDFaGWJkPCFXSZb/hHiBv1XKNlrr+Bss0PRm5fcwlv7X+TkCq1jC7zXo3QzxUsfTXaf6JnJqF
XA/2ElntZfvCQpSWIJl5uYMOiUQOSDX8hsTia6DL5tSEFAyzCd61agIOXY/kPyb8qk2BC5ST0d/U
FCBrH3EaByyiu9gSnfqwqR5Tr5eX4jvrqcbhu4CAmtpMHFhMiWUBnP8uWXteGNp/LssIBmBOQ78y
2IinqGw+eZYv1VrS1ER4z6ma43UPB6g7ISFvbzAjkDizbsF+9tdPY5GtiP6jeLekHMNS1DUhKkPy
dhTe9lD7Y88JpfFDGHE8mY4TJjn8WdfVBx77WqNi6pKXIQ75d33BvGLKLqPGLHuk2vnjRATAQ6iz
6gN5Is9hFC17eGt3gdePZ39KcsIKikpincs40YgZgzfI8pa9CRmmrzo5BlsWeeyo4pwrPS/A2yxH
rIxmFJ9576E2Mx2aMq7zzpNufz+7mz4LaBbn2ITJx6UexYcJflklM32/Cd+pjvNczOdKap8YumhG
9VmZzmb1MBAlYQeX7MwsEyU7d4Ron4YkDZ9wDo5iz6rpUGJ40tuHRMV8G5WfsIMeq5xriiGx362x
ii6kdEMemQ7N6RlVxzbt4bZFhzX3n3E6T3tmazcJcrj3I+lSn7p8uGqWItuw8JHgMeT+F2IWQnRn
pfcZ5B7wyi2IaNw4UGsu5WL5dmVdQIYx4Wo+C0vCk9+ZeAt0vIzF8xZYR3ORdtED/NDrDE1ETNae
15szsvWK2zma4y9ZHpO6640xgXxh+Y7go+DWncrwADSyOYaM8vDTyA310oCIstd+/6T8QJXoIcR4
Z2ovQVyY9aActZyAVamEkBsaddAFLWcwd1V1ymL4g7ZFdZQcF/2RyLmoaJ+0F3hfynesZvU7XnHT
+2Yx4pn+dXYWVVxeinCh4s2G6GroZnrCJU46oiGw/L/NPdJ3rmdnpa+3FeoKyxUPRCHgB0uGY1f0
4OZ90Rq33pmgk6T8wZlhDqYe9Wb0O5Fs05cQG8k5GXs4KFWl74O8UG96P1Q1z19f6YMPF6VuQ7Af
VFd4f5Qmk5Ttw7gAb2SF3bNPmtLDlkofx1Aj1/lYVjwP10xFWnrElm25ZMkWvc9ry72cE8ObNZmC
lAdRQcdcVcRAOKiDiM5QXXyY4wVYUR9Pz83WEewMSNS5ZfpdfqD93Z2YDrTBod1Mg8S1I2g1qfJk
FwS1k+xGi/gUmckeacowb25ZXmE0PMPVJy2lG6ZPnYWFOkWM2Vtv+bX6jhP9ThbV7dy+4MzAPiZi
72KxCNLKwkjXll5onw/NXjpbg+ZYyfC0WIgp6m+lDuHGlLvCmXGcK3e6abtt2gVe1Z2n2OQPHqnH
61MSV6q/N3nB8DDNjRiiep8wdKJYaNEErhbMPHkoX79QbpYo03Z1PCzBc6/zqCb4dFoZ+qoR5k3R
prulgsV+3ZjA2TPndo/AZTt18MeCdRTDraF0ivyzLqLwnQeFGlP4ksv4DFpIup/SKMkOgpZZflPO
czkgOhaqOgKgXw6RN824XBnEsvpo1d/M2pHnCf7Mkxk0ewEo6xdbGBWHWa/kSi1KXiruycOk/fJG
VmG5z7wp/taqPvgsOqsQVSX6zAumMy9jnWblB9dFrd/CVkdWF1mP6LYhzRuT5Cuj5/wcTS0luIvE
eT/QFn8LaEYcy4jV+QjnqT6NdCNfBYX19ULLd9ewP+5jKS56fu3V5g36UcpSvi9M0D4tixtebbJc
9l4byENYuFBk3KL1j3mNXQvsD9XBYPnmNZEKSlX9XRAMtPE5xjcjVeQRqW66BxFeHXPedRTnMD6N
p/RxauJLxI3zoWfj/oQYID2pWnivYWCCc1sructqVqYGKccuBkR1Ueb+fFC9Tf8t24jLOxbLpyYF
jwuH8943RfpFdEAHORKm/cJDB+ut58FtCM2apvwGg39C5CsGctTT0XCSqQmPAxpcjPibjemqyuK4
ZG1BHACv8YyQro+IVOSuT+P27JSZDx+QN0m3RKR0Ed0x7h3hrPD8fP/UZwFdrDR27rW/rU9yKc4T
2vxbUyMeDfPOV1TgTnNs1qL4KmUU3GZZWbLQDjn6bRIS6pGFf5IVUt6i2W+qgR2JooaXzrI+0olP
72aTwzRH23euozI8IstmwRx7ID3CfUgSSOnjOJqeUFpIozE2iK4niYnCbkjuamdQe3qD9dFtsmBX
gXL68L3T7S82LL0ti/aDI8cP8GKZstAQD0Ljil0v5y/C8GJN4Jtcri0wf5eNp22i6glbHsShFRjU
DhAYIR5b8xqmfnGcuVo7rzPvZcImIk8O6zaQXNC8HyvkQ4x5RH+cdEdAgvH9I7A4kpHKNLuCq8EE
Ajjwrs1FtKdmdsXe6QjhPCqYqVMemOEGrGfH3TLGF66o472n6K02eV4/0H8Q4jAFZkqOM0Emd6Om
3q4E46TBtn9MMsrLdBiaI4D97YzZRXxdOrZola7mcxvo6bA4g/dYafQktVSfdWH0VdzC1xdJHV/R
1zoUxSqRMkQk/+I8vcINMDMbLPJTXg6f2K9Riq0d9rhgq9rLbpJzvc9xyb9DTUsKx7zc+thj3lJK
vZTOMOxjpePrIsKLM5iNwrEvyC/ZrK50ctShm6ePqTsAhln9XVF5bzuHJa+aA5LeI5Xsl9BP3hUG
Mhd9bRwdIpkZa2Thy9bXZJpvtXfdrcVN6XQftIxHIgeLZxW533xW0tOyUh11uSSDovc+0KxvEJN2
wZcReOtB5Pj/pdO+NcTtfJOyRQ6Ud0kEjhcw7t4xckKeHLVPyarRcPV55R60TLKPs5iQ+Jp5Bq2R
rsvTAP4WjXiSIV+mAbGcwhHHMcU/+tCgMbA2Jz996liwMND6IfOfCvzxhD620A5PQnuMRK2u0H3u
lq0kjWTNswOXSsa3NabI+zmif01+sGOzNmpSEiMP1vJxTnD6HSdRyDsPMuAl/4c/qrvkm5d7T0HV
s3gkZXFF3k19tYa8XIkv+ZzVktF47dT5kdRgJLgxKc5hY662Mq551N23ilfSvnGhX0+e7QXKDg1n
SsRg7EY2dl5T5aHwsQbfYJ+PHktCZNS8nKuepK95+Egq2xVAAPrxpUTKnDu3WYrZYGtgucGSvZIu
1PfFr+NjXEfNlQxp/wH4HPcdpT7AVHziWTDcqHx+JN79C1Nn7vhsDXG5dI9DALSTxkx82QWQkGNH
FxfsXWggbq1zjxjvHXKs8VpnDulsKsLN3/jdRSFkfiz71iXsls2ZCqfxssPdSudC9zTywy8o4dPH
yRG04TKop0W/fqxzTBaeXv0TI0/QTNr/lIWz+7wkYX2IDEYTyA/98jUc4/mZtQ9CaRSSMCKG6UoN
NKME6kE3c4LbRiUOfZayBIso6vqcRt1toJtxn21+AAqlXFJMHBAS0NeKor4iTQWN/daf6nKVr6Pb
9x8seoE4RNiJn5EZMpB319p57aNW3ceicc4VLzwFuDs256SuFJIztkioTqriQBAKWuIgP/rtun6i
zuLRykmBLJES3/eLn91uupg+O2X0Da/NKndp4YxXA23ox80gAQzLeOn2shQLc/dwevC8ItjuFCAF
uVvitr+gC9qikNDMU2BERycLoYzxtpTmIDHZMUGHCwlRG3lkIDLnzsXGDlGRl8G5zOaXNQ/fUCGE
z0OW98QMrfrMc4BzSo3I0tPk7ZIQcUZSkPecC9TUY+HfJ+6YvbYG9E/VZgl0Pg9JQcMm3blePIqa
GwZw427Qc3FNDaHNiQjAHr5UGU1XQcf6s4s02MmLPMNBTpOoKXYLvTBqmhaWX8fmhvJu6SXxdFGv
3ioZDNdoGxN4032cEgICM/NilRUQH9aFD1EP9u4O8bV4mfkF0SEZpu3dBP9gx2Oc0TSiQc0QryN3
1p8keYzcPQOD8AWS8NCV8HylVAdeWOlOqymnYgLyt3M9DYRPaVsJscp8aOso/ggrMOHRnip9lklB
xLhjBorWJAC9mzvNDEvEN8/hJDXNJ4E0HE2HSLgSTvq2+e40KsB7H7o8Q6pHT219WmuIB3ufB+24
DRbaHI9svI3HK5oStJWH2ZffQBt2R0YEj6tDWb+NEUHzdaQPoZwI1yuz4dHks/eusvrTAzZSUIoq
dB/GoXeRjw9z8jSGivcpa1n/0MDUf+cE5XTlFwN9mZbp2q1aHf2ulo64I9p1vfAkIAA2r6P/iLIg
fkqZ8SPMh9947TiF92ltyvpKj8kM1NB60o038ZT2Hcvqrg0TWMHJWODMClF47kkk5401Mc0l6lxh
t7+jw695n6TKb6DdeGsIkHMJudJtdcy0yquDqceHLR+ZDzKi847wDs2L2OL8qkIDsUetuH5rZOt+
yNyRQm2LGB/S6VCgFXB47vKqHN5NUdifFoe3bt4HvMy4pQ5sdsqjyMfqQjoYrXa0Rq9VZuLLeRH6
SGRxfSNd4LVU9q646SEMvNFVpwm8McSkY+kL9pEi59cvtfMo60HeQbZIzi2JF8dx3uQFuK9g78ua
u8RRi75NALG8p3vr8BJb5IugvrtR/bCcJk31TzszpkvjFE94mOZ9kubEQTLL2OdybG8nnX52Zhdl
iNvCyC9CfXBgLd5C9Aj3fgUHoxz8y75wkwewaeZyWcP5KnJiCBQkGJCswK5jomLc029WVyOBWLdg
ruubJEo/dYlxj3MGXahK1td8bYu9FxA0niUVbUU3a+mVqfUt6Q7ZKVZucZQeA2yHG/2imEk1npH7
XtZjT8+mr7vV26XJdih84x4QBiG4DOEpOGJTH0pIJ3u2Ctt5VQYoSOziW0jinj6wmzbNoQu9uXky
IajNteBlU4XWOYXQp75xYpTHIeMbeqwonte+OLn40XZpv92F9cY/F9nj6Jv1ftEdfeC5fpuO3ns/
Z7FGMHEs4Tcc6JS8ph2SkTRn4LGA5TyMTiMOHcSXk+fWwXkJWmiq1dOWEHrUByHgVFgmxIht99D0
UUtUwzs5DtUDWFlUYd6ZwkpfzCSLfXQMYxAPyLYvQPqKjQrZwGm4kIQd7fAuvbZpNTwu0/CIvbRZ
d6JPeLW7diNYNM49osQV5C1O4qET3g1wqy+BE0+3vdepnWL9h/m1QVIIYJ/pBXNJ3pqbWUoDHW/4
n+Cf/55PI8As9idZ6hv9Wvwytf7xL/w1tSZY53+LUCQ0v/7lo/8vf4Zr/RlwvUJXkHcuAkbTP8Ev
SQpyk5+cGX5MRJAQvjVRhDGD7n9EvvwO+PkJTi0SbLq+8IMfk+rItyyXn4wZPY4g6igS1VLGihuN
DNy/66mNFnRYbeBf1oaEDnqwubxmLIPVeV2xiCG8e1iHTp0VqRTWkQSuZJrSIy5N81Ssa/jAKjui
/OtB3mYJLLZFTOx12jYKsgUN/mo6ti7pnKTBGyqltKUz0ZJlFeULOWY70WTOfdoyo7hCLE+nEb2e
2yfffBmv5XRewByY+TKPAfhmlxnE/AqyYDLMz3LmJD87HfK4owwKLzjm1UJyMecyoCKpKcoEH8tr
XjIjzFsPqUpOvDGEjDZoAW025V3WtgVtPBay/QJo9qVrveJl071/5kuBBYTk+WkB/POSVAEFgmyL
CmlieKcNXcoNa9ap6LPpNXXh2quxRbBZUpvuI9Sq+7SfccgCStkwgF1VeP9CFPBbzfgHSqKYh2uP
IrlzbeKzuSvyenYuSXWmOVwj21+fndWdNnrleV3ZSYsMvfjCK62tbM5Er4ezK/LMtfIZBui1eQLj
X6pbSR49ol1euR64psv/EbL8d4Qs3Eh/JHb8R/M61r+QOn78G/9aEbyUOFiPlyhiPfGzY4tCGDMX
bwKCoWBypRECkr8WBDC5PqUhawTuLHhH1sv1l4wl5I8QxvCnvh8HAlTHP5Gp2wTbnwxb9nBcZMgB
fi1WJIH+/dd1IYnntW0nEXwtxCarbw28NV/wXvScAdanJpXybdXkpT6Nq9+0+3EkBuOzwRLR3SDw
wCtykk4AgaNG+8yLuktBthf0qpCmvVGixTCyV6QzbxFpgBSlYE79ebDhtA20WehI1TR691DTZUy/
CjHqQszYlKljU005RVywpiUG2A3XfXKBep0klJ0pqzBVezruqLhP3VzZIR29BmKi9j+t7A8/lsd/
Y7P/0JedHv/9f1k0yy9nJyUnzW7Y+S/rBiOOX88OLVm31+MWfpXjMqc8bcBpsaqqwPfr2zQPUz7S
uGXXfhsiVa4v+PKoYvdeMSm+T+cuuXnz50P6jgr8Pws5YxLMz+jGocWFkZ9g2vv1kMAaoCgaVf4F
609Y3yIxyL/Dage86YUTlXCq2riEWGL9u8mEX9lIJMmVIGUXRvC4ggaJJ7ALV42YRyi2W5ZvdJsb
w6U4aqbI29tCRZljjtFWD9HdRqYQP9aSX4RmkmJ5Yor55y/1KwEviAUnOQzwSPCyQ731nSbz08sp
K2pTOnXTfRULYoLnsCud/om8gH57+PMHWUnWTyePD4KvSdJVFLoJJy+x1/unD6K/M6QbRNgvMKGw
vR9lk9UByTeCJ9z4cRXckxUZWuddFDaO3ks3j+enGvJI9e3PR4IU7vcjsRweHCgJ+mvSJ349Ehcq
M3DLKvoyozuI7kJGusByVesgJbjK8e4yrPzzJ/7tJIdgIVlKfLYqMWfht+8OEtaJ+yb2PzcTdC3q
+VXiTEFmQlzcP8Mn2gvKwhW4GEZY+XBjW+ncT+eZRkNTS+gqX4ybM6L+6vEyLOg1SiKBr/J+sKe4
WSNbSvzTL8k9FNn/oCBh0cUe+/MH++T8qbSqx89GpCgG6BM3CZRrZjac3T9/1G/p2/ZLwr3zRBKB
bGTx/p1xVPW9W6Nfab+MzJRwJdBR7t40nmaN2mtcPLm8N+mWifamL9HFimM4F/X2thpj6C+7tmFB
zHZIUtv0EeNlTNhaMVtFONlPKlnP0xIErTr/+aDt6vDLAxAiw8EejJwM99PfykAXiIJnPNF97lat
OApQNXX1bXZXqG9930Zs0zJEY0Di/vy57t/vPota82g1uh65ZL8vW5njCiNV6HzaQsf1tn0ah+U0
7uNEFvgxXZ9uSEMvLqjj17Vocmgbg1IKXl/rGG9+KdttYedTJEiSP2FxqlJgPZG3XoftGozJ4c9H
y3Px23niAGOUxDwmKEISHJC/3kchfB3VTqr/VCRA4SFw03jeHkBvKG6qDWzPOpOURIPgzvGzkqdp
7DAhO3tAwSuLZVoH+fqZG7CtvkVMCfgNZRaASIRGEWAo/rEAB5lkdQnNlEfvRzJ5M6Kf27jmTp2Z
9XB1OoVcXx9w4NLP3xWUmCzRDp0UPtBbTZM8woDU5sO22hJiR08fOQMx8NilBrg5ZQSU3gsGS9sc
yD0GnBUFVfs1WqinXczD2bg98Pin4Xtyorg1Fb0GjtGVVYo/xcVy8J49Pckgx4ngiu3tpv14fpnV
EM1PY8U/WXbI0FlBbKBUzzXzCoAzOLrYKMNlrTDT8qBnDKr5Mj3KTAYXK76KLtxhdfL4yYjCnh8p
oxjYNrJ8U+hHTSOTl9k60B/W+1EFFQT7Kk/5aIfuLD8O/st+GoWyhEub4gL7MCRlOJ+zYB7K2ybo
INksLuGG1wjJ1umKSDLDvWSSzK58OBjc9TqZGeeRmZVp+87EK43ZiC7eoGHQ9gze6Q3/9QXCin4F
wVKxSG2MNm1TTmgoOm4/bNF2EWvamCzQI57ciL8A2V/baj9Kmr//+h2DHBzEnWUWlsWeW66n1+mT
rco5mICP8NFG4om4wjzNd8p/nFWcTQtnLkwkoJTzsmj60R0p9KBp3AIrNJwZhyjOb6vMIk6LXOOB
r8dCb2+XPgVN+M2v+46bBlNY1T6h7u1jMgnQbnO7SNxBPFNzl6bcNbmHphHOtKEVayc2bgZSPdd1
AksrgOz7eWgNgtZ9b+aKzw9ZGN3sOSE+jHOCGY9Qv0uEZzNNIwKabe1Wucbnz1aaT/ZLVKmMzO3g
Z3OXE/tjc0p2sTezChzVhiwFiYaX2ftX+aB3kWMm/uDPV+k4B/yWfu0DHoWp8gHBcuV1zLtLeb3m
kBC82Q9apsoeS5AWlkiJqJxHcE3YHUFG2SLif+aIsHqoiW2Z2LotI+CnvBsJigjfY9/ib2DXrzGH
BY3MnuOBjIfqG84ygkd2G00qflNDCRicK00zPj4xNLS3qC2t5xeZdPzv4DKnZWxVadYGSseNKiMg
dmF+WtW62cWjoKH1Wg2+so90kNpfqvCqciVAoU38RUvXn19i5N2cBVrcclzPsxFj1d7OTeDyCwdF
OikzW2oxe1czzADvL+t0c8MzWoLQKHJqXtIiLInXJegJtCMRAA0eiFMknFOIEEz6J12veSDQVG8N
rsxZyO0hXFfD7Z+MKEkZ3qOjAbs0rEuPzCMM51qhU9ENZieQP35534NmYs5IrW6vcFfOK7JiZFgj
u9lyFIQZ7NgraxBSphlHZ7musxESOF2zkWszBPgVw9dudDu+DFmda04aRztkQUfsbp9iOoxEGaDl
YSFmuTlqPwcKRDMU7R/daOp2AwDCQz17ziAxhESfsvMnwfLztoQOBioW29Vmplf0NvDtqMIUBWN5
eEJuzDYeOws3D2JAeyfSfQdMWK+ZvS+JZR+5hzK/HOr8mr7vxp8NHhY2924LfZZK0E+cpQPsBReD
kBGOOw134xJ5LLl48FFSHjs3sCkRUIQXflc6CLsKTpx87lxRIuaagcxIJoFoUMaBPwPCbNelWsyt
eUw1yh44y8FEgv1OBibi/CGxYHWYOYs8C65Hxx3Y7aB8VHJc/WENr5M1505PmnHjwDFWTnx04DaG
42e55HU0r6RN+HCBGRaMxyRo7EtW62ngdjTglmANx4liRgn9onCCeyNW6E87lqgwOMtBd3ylhCRl
BS7KsyWW7WGvn4liYjdCaIbdh7Dq25Oz9IMPWR1lRTKkx7yoFt+5nKptQ2pBTEt+GLKly2jbIpR6
zgbDl2eQ37Daz+sSc8RxRb9+PvVtEfNgV3REuHmSksYOvrcft3VbLvbP1qCHGrLfaJBy5FHv2OV+
dBJeWi4ONM6xHytSUqDbNDlciNjJS55cbBW4qxEMujGT25Jl9zCmtdJ4gzd3jT463dKoZ9Ga5oWs
9pRBlFJDOVxFHZP2U9TPk/xMXwjeicpbhotoOWJ/33eyHD6WrLnbqY5hu34JqmZT2EUZEb4uG+m6
94QuowBBoAEVnUH0QsBLUnUp3N0h8IMRcvQSJvOdGuiaIUZuReve+A2v1WOWaJQvA9cInhas/mEj
07abVYACH1GMLek3tawNzqm18dKdVM6qP6SeOwXPUaPXIN9XA45RBuYEeWb9TqZ8/4z7NMs1Enne
ZM0+3ppl2w5p2YAfOWXeRvvP8HAQ2alJPRXChdSYxrl/CCnQtpec8UPPiy/S6BbgDSU7P9Ceu18R
YiO+BDs8pgen96wLJY49tc/DJj/Hnq8PkCUB02ZpJ8SFu7iFd8qkIV10p+NmY/qb+aHzIMl7Dt5M
I8mr/YWgOyiBOPfCmBejDfphZ9Sd84Q/dYSm1HFXo/iKIoXvj4BsC42LYiUvGJnmm0EXEcvoQG+u
qS+yUlfmBAgsQfGe1r3vFagkvlsU3LZKui8FXc/ZHBivrcPXFGbEhDAkxl++8/wx1OJCZ90Q4lar
RUiyR0YqLOkkbuzUQGAiSVlbfC0wM0Nq2fcJfu/+4IYoV6Nj5Gsf863y+DLVw1/Vt1ibLHKfMMj2
/bhbkMnyWpLQ32T4hoGOlMFBZovKZuopuoP1eZ3jkGoswygIxxe4I/d/56iKx1D5xiL9Q7CR9uEe
Els+Kl7gPA5FENkVrg2FrTBLB2NmRlhRs+Qokf1RLsn1NuQOJSksANTDtyQmVLxldEdq33axknOn
s9MU9rb6i0bYJMSc4MPhaFfauUDHp6Eto/chqDgOxZUOYV8XuaPpNaB6CFkmw3Gksk9qh7N0Aa6W
KngR1G7Azle60+F1lZT2pQExIWNW57djKI4EkUebf04Dr6Ek6jx2/M4lCaCCL0pdktBvCsNW2QWx
bTze0QuWdUoTRNyaEyS72L45EzzGHKnKi5jPnjCa9tvzHISwmfd9BsGzY2PWZzxLY9grjn9MK7tO
1kHc8CMEOaYcEdnEo0uWk4IbDsArm1ltPD2p6NPCILk/RV4Vdzd5X828FvFh2Vqqk7EtWYpU23Ok
+y7S7rfJGVcQ0kvjzhOcIrejb4DyBe8U0y0BZ769ZQ1fbYn0vd0T0W3mLfXXG4ysN84jaX22YxGl
iz16188cTqTMMaf24CaRf34DssOJtTRQewTT6CCTPv/rTGwDj9Bukv5GRRp3Bb+xb3WEarN2YaRj
GmWczSkrBXXAU9iaLHzfKJfe04/LyAvTdd+y/Zv0SzJkhm/sV53LNZrGOWYS29HjRhq+LZXI0g9z
HYfkexTwK9vlMqAcJWIo9mwV627SNp+UmmYinSUIJH6XAJFGCb6QlcBLMYkGbpaWfp1L2PoiVAzA
lXR0Cmcvs9X8DLtHhWeUJuOcPCCp8PryJspiwfEgS7TPge8rwVeda4rMlwZcBY/IALmchldXDfxA
NpPG+Fq54Fvfl4NrbzA/m8rBuxi8uKHOzn+8XYt5znlpoj6hUN2DZKcKjHxl600d2fsxayoSNfaC
M0DUxRbDat/zz+1PU5UoMqGaJOZ16aKI5h1WFKi0aKhGU26LeaByHMyPx6PWTEdfmmnpuahqZOFr
b3zjz/nHOVnyUp2ZJdWECrTET3OblhgXeM4CtPpc8Kbz0u62Xdwca2zejInLxF+3rU9Ru/Qr13Zy
5pbP6hD3zy9CzqVtVkA3IcVo7tny5XFaqtdZTaW1R9WoGlhc1iXwb4LF1TWR86HHfdYSXsCZrWTI
jk1AWuKCAOGivGTjyXXWa7it1/6CWPI6An9s5gvj+UP9Oheu4aRkPyqfMRcztcbYJ4pvWxrMbevx
rx1xsnVENZ1MnjPlOaI/9/m7nD0L6WeO45jPmINwtwnCtcTeL2TBdmQuVE4OcBJJf3pBOuhPDtFh
MHEfHNiStmaPEJ3YVBLMlAymU2UL+Vz23B/ZmOVcNd3S0O0PJnG2FCAqrjFqlDQkvYSzblfczR3Y
814OseyW0e4fuJ2ikI+ntQdmkl8rWZOjs4RYpQtCSQ23/tlNXPJs1hpHyucfj143N7a0apzW+hnW
oYeyeNDzPNobo1ts/8jJ/NXekphkl+5eBIZJGydkszvuMHU0J3JxY/uIs1vGch1FdUDxui5VfpFh
ZJkeIxNv42UyGbdBS+6xp+DFhs8FbLDRqOJOEXYpfk0aaCiDF9XQ2UrUIw6NdQbAhd01mjqveUoH
ILgsUhT8U0Tw1MLqfES8YHeBPzYWTYaqhh7AhrgUh8AQEWGx08nGjjeYk4obnU2S4O5fiq7jkpbu
ZA996gxvQkKwpkzrIy75oL6NJc0RfhAd0/awerVdsDSXkYgwVCLwQEEeQJRkMlBgb3v1e/T56RHI
ll05gNvYQrd1a3tX/rlr9H/pGSX0BFOfgU4cur83WOGgkFEL5vqTybTdZ1oPQxEeHDAgTbobMfBz
Sf/8kb931WhTkd8UEuIUEIlB4fRrm2qVXZcIHelPYbTY6c2PW6MBQ8Or659+FPNpalxiojya578n
JnhFLreZ7sSnMsjs+tRHgQ9l07BYcx/8+bO+dwN/blMS5Uyb2meqCS/j71OpUbh4bpra/2T8dmIj
MxWtx50Ir7bgMSxUCwYG6GrPojGBeyW2AbbnQGyV1CjO7uhC2MlGypbXrj0/Vua/Zh+dyu0WARM1
nLYbZNkLf/fnw//bVQHHLChsQd6wHQc09etVMSprdb7E4Svp8Ibj4AVlt4W8XNlC/fmj/nbP+TSG
4VVFTII8G57560dRRpUeKl35mhaJT+BEtibV8tbdYvuIgL0Gh/D/+XK/j1BcLgwmBy/kMxkje799
ohpGP8np378ydrdrlDY8bA9Tycr+lHupfWdlKfU+xcTK33/FEifUvQ1SDH8MpP+f8TO/n2ampiFa
CjtV5XEjqOnX776gwyLNMPc/0pNg64jOnS5VAuaJFfCfnWUP2jjfFg8Jn0Zz7LeZGz7EIfEhvP4n
d2fW27bRheG/EvReAvflor2wFC+J7WyO0+RGUCxFpLhJ3CTq13/PkFRj0o6dZgKU+NgCRWNnSA7P
nP19zxfICW3mZ21CEZr7kL1g5D1NeI1P31DQZN6Xf82kDOaoFHlNKnykj7qvxhSZA8qkSr+kMXUi
5nLDGYSaQylWfNdZuoU3EajZqvKYZhiYHpbx6Qdg3kPvCSyEmAmppm1DlmDqWvcJiBK9UN3YMSx9
SrWKX1LLgsGTrIfnrs8at6VMPeEaWwb9zYDamqT4CGYTwovIogXLu9g1mxPBTs4ekfqvOMUJrSpE
CwfYBjAJWQATZDZ19HzkQE2pBjna2t6ZwliWEKAz08GbKRx82MSooa+nuV2QPFJ36R6QcRmQonvp
4Mxr+YVPaZm2syQYCd8qKwElVpNRqtlEMZm/Febc2vj4NnamCxNPm+eGx7KbBH2Ga4/WDAJNOE1r
J689Pk0VzvJsDekSWZtstWP/ndU6JTOplftSJFli2DafmdfVP9boPY1WHfp+XPhsHoh2QWQB4++h
+px4Wx2fdbWBHTuZuodceABtyvrpLy5OS0fkULVuXaNx6AWwRcfB/coZhbIq32bO7rO7skSOsfBd
K7ii2VMLRtdKBrZwBlIMnC7EoCpEFSRhw0g8zdOP0X9zXbcMpgMrlstrU3jvFV5iaxvv+Jbe5yAh
/fnKj4CufdSCnZZeall+/fTN+kKu45zZOpkiC5Qj44R6Qk5r4sr3Nln2pdxuGExkrm0hFuv1RnhW
T99K6x1pVgfjA4e3ZVN5oxWr92Ir8IFhGJfaxzjLaQGekb7MgXGQRiXS9dc7rMMJBe+I/9gkbJDL
vam7twRrJvQ5AiJGCoaQR9TvNzt4yMgjHAzhqPsMnv0b+jlOhQd3iEhr7UciDeDkFl1fF7BbizRx
EFEduSmZE8HLjQITW8TMb1EpAjUl9DUBQcDodRp6/So8jUHZG88MDOvtN3sAgZCucE6hS3xYMTXN
Vc4Q+mL/sYjWwjLPEkoVwEJ3CZHz0/ut9+RZfFOUl0XDhYVZZCJOV57pFyenqhqzG8dI6nsVJqlT
0S0lTBOqHhXU1N5DmnTYBVC4Ikva/l9agqYSs4UVNtc0bJHPJBbcoOm0KJuRURgFa1hrLzOOKiwu
/iYKdmeVXhAwvQT4RXjsM/SFsKQt/FEtEkWkUbjWODsHh7EWJcNOIvHBD+aau4zq6jgQQnHjUiUD
SoOv6YkvuVbxWnbQh6P4k2me+iKx3JbQOJHI7pqaB3ZvNiPLoZ9UKl3byTP21ul+Pkh4DCr5zHlT
XBNbaCo9Ed7yBqWjbGZ3Yanbf69TenWhmtXMcytwNgY5fqZjAZlyX1fgZ2fTjQElY6QF4W258hWI
3Zwipmi6Ylz1qBJ0gF6+/Tgjfs3ehvus9CZMl9TOoRB4F1Fquys3BuN0rHQEoJlajvWmNGfJa0/x
sysskieoWLwymI6ytf7pQB25fDVLd2sTokBXMaZkDWHoOIwgbs7h7NtNMjd9a2CVglNmPetX0HOW
QIiq7Utq4uEtAy8MxpxqVAnWm5x0XhLsKOHlaviFrgnzdbWnXZi5t1vm2eib1L7RsM/zjQdY/mSW
Wh4pDMiqYL+P45udrRe3vq4zAsRRGFVDl7a5+RwUbrZgrnj6gXnQGW7RrIBSv1ifUiaoxLQ1isuT
/c71RycA3stXYQwxxM5ljp/jrdefCseyyJrPINLLd2lycwDuMsX9HHlk+0bGhM7Td0ZeKV+1Ks++
QDRGv2VhFhNvb0UMz8z8lzTd+8/M5OsqawSCsjLKzMRVMDQchZ5AJKR/7C1YwwXfa//W1WYx/KRh
PZI4VayPT5/o7oFubmbTKCfMPD5c3yOZHQxcO6a/LizFjugR2is3akx+9SSKGBNp6AImsUqid5QI
gQQ8fe8Hkl+/Jr06lGxQ4v0+sMLMXCYLpdGCgR8Ernq4CfankU4f/jNmol7puxmu39LQNBoPGKqI
Qe4HkXtYILSSXpmFuoP9CJ8Hc3GSEPD4070X2u9jLZq99zMgVTTPmu5mqpegxs/oL7Wm+zCn7Ytm
PetNaqXuq3gEmQX2FuIa8oo5jb44L1oeM9RZy1XjnVIy6yoqdOcyJj37rtQq7ZMrBqqcqImqbOAI
h7I6cpHjkR1ZZG8CanHqjklNSupWC1BtOaWEIj1VV6YyV/a5Pjnw/Z7xhXpNeGyJcANwg9gXuO21
vkugMktxbzjVYWEUYvPpwffOdFi5z/eH/TwGNfBZH7n7aaGtKHps05F1bsSVGU+fFgFTCHPny9ii
WVP0gzAnGTPeMyhqMIsoH3j2YlVQOCCdBtp+70DpMYXG7pBPSyPan9tRDouFP9pEVHuSiEEce/eq
3FjQwof2avTmoK6Mc/C6JM7ggf8SgXsxJ2kwuoLZ2r6s9Oos1iP9hhxo+CYZ8dGAbgADmhzyPWUX
oO2zib1xAeBoBN+nAGm+Vdbav9Zt6C4DMsXnPnxXb0A3hoL+LitA5njFR8XUgnej2MFAWHt1d6rD
3wMOiplVNzsoedfQ7Si8ANBOF1aMFSUAe71dUwjBJn5gmopzyYwg45NKVpuZy0EASPDpzRV7199b
hnnj9lpEs3Z/BG5BSpjvbs8WW98wr0dbfX278WGDmQYgIa7VHbHEM3dUu42vSJUtmjEJcVQNjkva
1br+gapoYRphOpfrzdp4RdqMIUGzohq9JlEJWhWKFDS9uUoXGwZO3QIFzS9931XejUpXP33m7R+K
Fq4m6lODCY1O3H4zYAqNfuasoMNe7SkwELcnsy9JemBKB0whsI5DVESGI0pgL8xNcoXTtWcxIJl2
2Cl5EtedUPCE3TRNLPtvPw9LkfolhR6PMu8K6HZ2vtX1/bVVeKuLFX3oxgm4OQ0uICj86w55Bhql
qpNMnOhgbs5GbMvpOshHV64FOzowcnt0WY/hq/Y7zBmMAZvT1Q7rPQFPFlxGlHnxKPWoXAEuC8VI
JMgOXpYUPW/NktAUXyT7kGtQ+nhRCC49hW1WQRIpF02gs87e6q4fU3Klow4ahD11pdwKQybY0/tw
tdu4sEAmPgjkCfuXqBc0p+zSM8VaaZ+gO/D/LmI4pwxf8wWz1hqajae/zkP9g6Q0o4BVi+/TV8m6
RiU02O+CpWORH2AeNiS3dHlUVA35ZMRU9uKQCcaYePS1YjgyjG5WyQyHZx7jEYF1RAsypg+0BLmB
rsDSKZVByWqHy1lkVQX0C1711joUXnjphxYzsA6lewMsuziFVJDBQu5s/9lz0nKDnBzUm2ce5pED
C8iV3DKqQ2BatO7DHGD+LeHRXi9XtmJ92Fpq9l4LQfPaJHZfYxeLaxjF8lcbI44uwr2uXuWxjSFj
XvD+rW97Dg3J8a4EKl7o3+ic35onDNAKPjzzlA9cBhsQjm5yxOmZJqjsbVkZgVJ0t0axJOu9XX3E
s4B/j0wiPDwZeH3NKpmGscsOFlyBqZl88w6KDXUh9Di7M91OslvTDVeXCrN/PwL7L6iQYAVOAaqE
bPdqbU9gnmCCRP3U/zcDAdoXmc7z+csaP/GuWKbV+2WGNcqOjJrip3VX/Q0sV7mfV//2l55e6MVP
YblE/Y9T1Jm5Uz9U/TBPrRGSms2LxfLPP3RzTJjNoAuy+vVFXB8mMU5U/eOR7Y5V0mN435aAaykK
J4Ub3tukH23D02/Y7OfTv/PUGzQbdLH48w/wAsi91CYY6tgUvj4RdfOS7GpnE7RxM2cBkNrA3l6z
6eyTf32ysQD3nEYExH52Xp/tUQXij/xGfemD2wWVTKLsLgBIRABUprU2QsBb3t8FAX1kB1QyPM2G
D+gMMAhVWhEYYz4/BT765+urJwQuYC4AAaZpQnsrrv/qKNwlRZwLhQxdbHwfqaqJJP/P6IHeCveU
oQsnM1k1YfnrqycCLuBXaoP48IB5xDU8QVCU5nA2VaZ/zNS/sQgoO3QKpa+eKXCsMdzSovYHyKu+
hqYGoHZzpF9fYUwOgAiL2TbHt7yvBlyVcyIqxU5rMIcnA+4DYvJ/7RUY4zoRRT6o2YOeKKiqOkZG
qOKBRBJXo30GpBHxjUSU/TPqYL6I/HjqZ6SV73J0/j++kWGDXyWf76hUjuqrbxGUMYBF3OrvojIs
38hEl0tuAjh9zTQs6lUgwNpPff880MowtoD6Eji2uzA0rYAkiMhIShR0B9vPJCqaQx49EI7CJgBd
JN3S7FKjhoZ0IECnyepGQ0H3IQqtB1Af+/uyYNuMIKBhxwYpVF/Ntg9pFxRmysjLgkvnDinsrjqw
rbFNKA5vUqs0BycDTEFtwjcJ78AZ4yWaJrMnHlcHCgEl5UKcpMHpAZPKrOS3N+A4oUjDP7xeR/Q1
DKIG0Bk4cH39V+5xz5p9j5NBnEjHCPi/zBZBkbQxQv8EmNhDh8Y4tY0kB7cJIJpJTsuaAgqsWAIR
BnZEgACSDKpLs0UjAsPzDClmyp4AzRmb1Mcp3jXnX7h+93fBIU50AHPjiQ/UEpJadmR3QYf0BHcH
9pLWFvbUAbES/W02zbKtmhzcSaBvU7TdyR0FlB5lLbiXWq+nLws6DjTBNMQrA5UFeDkUaVkgYMbD
pIuwOfbC5e6cCBxknC8sZisLg0uhMjRabcz1rzsGWEb0HizkxzCglz9SoQezYCumDDi8swDtu6xZ
MEwojURMfLSNvZDZcsew7FBdo8uovoZnHejek42TiBDo0xY5svYtH54F1K+lw+7THpaheYmiA0I2
QjA0vESD9lY6KuqrZx1cMfuNFJMKJVV9DU8jWKAgZK2DgycgmhAIB+urZx1cB41BPpWMayMLzbYP
KFqkU0H0fMnZSHtMsAhVD61d9dXTi46Jp0C3ho5nWl+D046w2biyYSPWwRFtBrjNP9oFcA70vQmv
SlyDOxGaAkOapCygF8iU4Q/xro+dCGjx4HYixd5qoAEdBai89EYyf91FwGmmT9nARH5PD913lEB7
4SJQbIa+6bg9nL0h7QJJTll30bBwFOrmx9Yp7qtFY0wDHtvdJiuG9PqGaclaBUMfg7EjS0CnT3N1
vWXikjE1RpXjNjh7QLQg/fnJJINpI2wEJlFfyNP9QyDqrFgDRi61mnB49gBjhlsnZRVFxwUlA2YE
tG0l/V1wx4gAvsMx1zy4XQAmJ19mU8mXCWgOWKCjwuvIAgpTwNQAvjZHZXj5dGG0ZWVBHwM+pNx6
7L7pectYRVB6JNaUtgLVaOAh6UUwbNK7QORE+cg19cf1gk34TIoB4G2rNgcXP3IgRG+plF7QsQ5g
zAWDYnMierJAnY3mUCqy+KT1NTw/EUde1kXQjTE7gA0wWu3Y2wWQg2O6PREXpzHHAzoLJEEeEMz/
6/YD9B5uMme+7cfrWYe6/cCmB0Ozhvj95X0kDR/J1WBZbjOGve9vm2PyiQDjju0Zw9sFg4BBUheQ
S4IdRDTkPR4uUGngJxTdoaqtL3ZpYOGCQTVYchdEgy4UTmSTmpfs11tc8guoAgVasdYwDG0XhF2Q
ziuiEel2NnAEmrfE3N73lLAWYySOuKrthh2SRgQRLB06m/Te4QQyeaMRg55GpN4kKL1FI07z8+HZ
BcsSgFsp74AsEr2XuEhWqxEeZpdt3GW6noZaewRLKt2uTUcWYajjEkY2Z6GXUbTpVSJsMinGND8f
nF4k/W9I5xFozoOngZasH2iEOo8gErhtoD3AEwGPkuyJwFMgWcrBb3PoPVkghiabopJzU9oj8/PW
4SdU6D94mInnh4uXAgnjL7PHsDA/+oUjAuThz1v0h4B4iM7uzi/eVJtlc++mv0X8/1+dzpc6a3jv
h8csYn2f9q+3L/jw1p17Hd/q+Ifn/jKdp3ceZGwC+NM+5vU8Ak3DrJSv82h+vysdy8T5+/4kf/7R
ec573/+ZhR8fwlI/g3ifX1w39UHxdR+4bh+WfuA0gNl4nh1fXXzGBqUgu/JkHvrfkjT2O0/ddLpK
r52ESTpfJPefummak18ZrORd7t8VeWfxGrwku/h0Gc5383R5f+Wm3Ut65bYt+kXy7cUkCYvoa3fb
m34q2bucsuv+ovM9if9FGC278tkySVfdR24bX2RXPmfHff/4hLV467R5HP/g14/kxWLudQSw7c6Q
feCLMPTjxO+eyKbkL710vPDnPS3SNFlJr5zsumLRVOdll339UDc1BW/phVmguAuqoxjUctFUkWWX
vkwKP3uwzQ3iRXbtq7kfd7QHFSjRESO/blqF83hxXKk25k0LtvzSWTa/84psmecdmW4LtdLr+3cQ
zM27CLOmEi6/NLaAWaEdydaa0qL82lnm8+9m09FNbZ/b71g9YbRt53s2RTHppZM47+kQrUF1yq58
vfya9kfYAd8SNSz5pct51261dXL5hXcvzufRJvP8rllnfVFw+R3rv1qm2bKjqQQX329a/Gq59+86
ZozFf4dFv17uXnxO0uC4B7VKgbJSPf7Br1ve6yTNvReTeZpgKbuHs0HaS+96fYPpPOif/QasJrv8
G8/v7niThJVeNgjxSLpRDXxYIrMpvXS6XPVBvHWLgezCb5dMra7Cct4LE5hlJVBQssu/95LF8sVF
9sC2NWh82eU/JMUPBLGtsf2eGzwUxDZVK7v8Dbu/hOSt41LACSnSoPJr77tRZVuIl133R3OPJQPs
22UaYdmO7y20FWVu0doj+8C3PpFNT7zb9KLs0p/m2B1mWHWPZpu1k158meUvHn34Bqcpvb6f3SXM
3Oh4bnqTfZZeu0rACq+OH6/+mladxXt65ccyTf80tj3MPx3JUR77a93kmviNu3A5T//6HwAAAP//
</cx:binary>
              </cx:geoCache>
            </cx:geography>
          </cx:layoutPr>
          <cx:valueColors>
            <cx:minColor>
              <a:srgbClr val="2A9D8F"/>
            </cx:minColor>
            <cx:midColor>
              <a:srgbClr val="14213D"/>
            </cx:midColor>
            <cx:maxColor>
              <a:srgbClr val="FCA311"/>
            </cx:maxColor>
          </cx:valueColors>
          <cx:valueColorPositions count="3"/>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plotSurface>
          <cx:spPr>
            <a:ln>
              <a:noFill/>
            </a:ln>
          </cx:spPr>
        </cx:plotSurface>
        <cx:series layoutId="waterfall" uniqueId="{699A188A-B9D6-4AFF-ADDF-5421B58BB3EF}">
          <cx:tx>
            <cx:txData>
              <cx:f>_xlchart.v1.12</cx:f>
              <cx:v>profit </cx:v>
            </cx:txData>
          </cx:tx>
          <cx:spPr>
            <a:solidFill>
              <a:srgbClr val="0070C0"/>
            </a:solidFill>
            <a:ln>
              <a:gradFill flip="none" rotWithShape="1">
                <a:gsLst>
                  <a:gs pos="4000">
                    <a:srgbClr val="002060">
                      <a:alpha val="52000"/>
                      <a:lumMod val="92000"/>
                    </a:srgbClr>
                  </a:gs>
                  <a:gs pos="99000">
                    <a:schemeClr val="bg1">
                      <a:lumMod val="95000"/>
                      <a:alpha val="55000"/>
                    </a:schemeClr>
                  </a:gs>
                </a:gsLst>
                <a:lin ang="8100000" scaled="1"/>
                <a:tileRect/>
              </a:gradFill>
            </a:ln>
            <a:effectLst>
              <a:innerShdw blurRad="63500" dist="50800" dir="16200000">
                <a:prstClr val="black">
                  <a:alpha val="50000"/>
                </a:prstClr>
              </a:innerShdw>
            </a:effectLst>
          </cx:spPr>
          <cx:dataPt idx="0">
            <cx:spPr>
              <a:solidFill>
                <a:srgbClr val="2A9D8F"/>
              </a:solidFill>
            </cx:spPr>
          </cx:dataPt>
          <cx:dataPt idx="1">
            <cx:spPr>
              <a:solidFill>
                <a:srgbClr val="14213D"/>
              </a:solidFill>
            </cx:spPr>
          </cx:dataPt>
          <cx:dataPt idx="2">
            <cx:spPr>
              <a:solidFill>
                <a:srgbClr val="FCA311"/>
              </a:solidFill>
              <a:ln>
                <a:solidFill>
                  <a:sysClr val="window" lastClr="FFFFFF"/>
                </a:solidFill>
              </a:ln>
            </cx:spPr>
          </cx:dataPt>
          <cx:dataPt idx="3">
            <cx:spPr>
              <a:solidFill>
                <a:srgbClr val="E9C46A"/>
              </a:solidFill>
            </cx:spPr>
          </cx:dataPt>
          <cx:dataLabels pos="outEnd">
            <cx:txPr>
              <a:bodyPr spcFirstLastPara="1" vertOverflow="ellipsis" horzOverflow="overflow" wrap="square" lIns="0" tIns="0" rIns="0" bIns="0" anchor="ctr" anchorCtr="1"/>
              <a:lstStyle/>
              <a:p>
                <a:pPr algn="ctr" rtl="0">
                  <a:defRPr>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9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20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2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axis>
      <cx:axis id="1">
        <cx:valScaling/>
        <cx:tickLabels/>
        <cx:numFmt formatCode="$ 0, &quot;K&quot;" sourceLinked="0"/>
        <cx:txPr>
          <a:bodyPr spcFirstLastPara="1" vertOverflow="ellipsis" horzOverflow="overflow" wrap="square" lIns="0" tIns="0" rIns="0" bIns="0" anchor="ctr" anchorCtr="1"/>
          <a:lstStyle/>
          <a:p>
            <a:pPr algn="ctr" rtl="0">
              <a:defRPr sz="120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200" b="0" i="0" u="none" strike="noStrike" baseline="0">
              <a:solidFill>
                <a:schemeClr val="bg1"/>
              </a:solidFill>
              <a:latin typeface="Calibri" panose="020F0502020204030204" pitchFamily="34" charset="0"/>
              <a:ea typeface="Calibri" panose="020F0502020204030204" pitchFamily="34" charset="0"/>
              <a:cs typeface="Calibri" panose="020F050202020403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image" Target="../media/image3.emf"/><Relationship Id="rId13" Type="http://schemas.microsoft.com/office/2014/relationships/chartEx" Target="../charts/chartEx3.xml"/><Relationship Id="rId3" Type="http://schemas.openxmlformats.org/officeDocument/2006/relationships/chart" Target="../charts/chart11.xml"/><Relationship Id="rId7" Type="http://schemas.openxmlformats.org/officeDocument/2006/relationships/image" Target="../media/image2.emf"/><Relationship Id="rId12" Type="http://schemas.openxmlformats.org/officeDocument/2006/relationships/chart" Target="../charts/chart16.xml"/><Relationship Id="rId17" Type="http://schemas.openxmlformats.org/officeDocument/2006/relationships/image" Target="../media/image6.emf"/><Relationship Id="rId2" Type="http://schemas.openxmlformats.org/officeDocument/2006/relationships/chart" Target="../charts/chart10.xml"/><Relationship Id="rId16" Type="http://schemas.openxmlformats.org/officeDocument/2006/relationships/chart" Target="../charts/chart18.xml"/><Relationship Id="rId1" Type="http://schemas.openxmlformats.org/officeDocument/2006/relationships/image" Target="../media/image1.jpg"/><Relationship Id="rId6" Type="http://schemas.openxmlformats.org/officeDocument/2006/relationships/chart" Target="../charts/chart14.xml"/><Relationship Id="rId11" Type="http://schemas.openxmlformats.org/officeDocument/2006/relationships/chart" Target="../charts/chart15.xml"/><Relationship Id="rId5" Type="http://schemas.openxmlformats.org/officeDocument/2006/relationships/chart" Target="../charts/chart13.xml"/><Relationship Id="rId15" Type="http://schemas.openxmlformats.org/officeDocument/2006/relationships/chart" Target="../charts/chart17.xml"/><Relationship Id="rId10" Type="http://schemas.openxmlformats.org/officeDocument/2006/relationships/image" Target="../media/image5.emf"/><Relationship Id="rId4" Type="http://schemas.openxmlformats.org/officeDocument/2006/relationships/chart" Target="../charts/chart12.xml"/><Relationship Id="rId9" Type="http://schemas.openxmlformats.org/officeDocument/2006/relationships/image" Target="../media/image4.emf"/><Relationship Id="rId14" Type="http://schemas.microsoft.com/office/2014/relationships/chartEx" Target="../charts/chartEx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114300</xdr:colOff>
      <xdr:row>4</xdr:row>
      <xdr:rowOff>7620</xdr:rowOff>
    </xdr:from>
    <xdr:to>
      <xdr:col>12</xdr:col>
      <xdr:colOff>457200</xdr:colOff>
      <xdr:row>19</xdr:row>
      <xdr:rowOff>7620</xdr:rowOff>
    </xdr:to>
    <xdr:graphicFrame macro="">
      <xdr:nvGraphicFramePr>
        <xdr:cNvPr id="2" name="Chart 1">
          <a:extLst>
            <a:ext uri="{FF2B5EF4-FFF2-40B4-BE49-F238E27FC236}">
              <a16:creationId xmlns:a16="http://schemas.microsoft.com/office/drawing/2014/main" id="{B5DB13C1-FB63-9AF5-973E-28B9208D2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182880</xdr:colOff>
      <xdr:row>3</xdr:row>
      <xdr:rowOff>102870</xdr:rowOff>
    </xdr:from>
    <xdr:to>
      <xdr:col>13</xdr:col>
      <xdr:colOff>487680</xdr:colOff>
      <xdr:row>18</xdr:row>
      <xdr:rowOff>102870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BCC84A77-494F-8272-1BA0-2AAC3B0B17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22520" y="6515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76200</xdr:colOff>
      <xdr:row>4</xdr:row>
      <xdr:rowOff>41910</xdr:rowOff>
    </xdr:from>
    <xdr:to>
      <xdr:col>11</xdr:col>
      <xdr:colOff>342900</xdr:colOff>
      <xdr:row>17</xdr:row>
      <xdr:rowOff>137160</xdr:rowOff>
    </xdr:to>
    <xdr:graphicFrame macro="">
      <xdr:nvGraphicFramePr>
        <xdr:cNvPr id="2" name="Chart 1">
          <a:extLst>
            <a:ext uri="{FF2B5EF4-FFF2-40B4-BE49-F238E27FC236}">
              <a16:creationId xmlns:a16="http://schemas.microsoft.com/office/drawing/2014/main" id="{617C7D66-1819-D337-2A59-A1B341AEF1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198120</xdr:colOff>
      <xdr:row>2</xdr:row>
      <xdr:rowOff>80010</xdr:rowOff>
    </xdr:from>
    <xdr:to>
      <xdr:col>13</xdr:col>
      <xdr:colOff>502920</xdr:colOff>
      <xdr:row>17</xdr:row>
      <xdr:rowOff>80010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E70BCEF1-4962-763B-03FF-289D377A11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173980" y="44577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220980</xdr:colOff>
      <xdr:row>1</xdr:row>
      <xdr:rowOff>7620</xdr:rowOff>
    </xdr:from>
    <xdr:to>
      <xdr:col>11</xdr:col>
      <xdr:colOff>281940</xdr:colOff>
      <xdr:row>16</xdr:row>
      <xdr:rowOff>7620</xdr:rowOff>
    </xdr:to>
    <xdr:graphicFrame macro="">
      <xdr:nvGraphicFramePr>
        <xdr:cNvPr id="3" name="Chart 2">
          <a:extLst>
            <a:ext uri="{FF2B5EF4-FFF2-40B4-BE49-F238E27FC236}">
              <a16:creationId xmlns:a16="http://schemas.microsoft.com/office/drawing/2014/main" id="{C0758CED-6952-0B17-C44A-82BC93AAF1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53340</xdr:colOff>
      <xdr:row>18</xdr:row>
      <xdr:rowOff>167640</xdr:rowOff>
    </xdr:from>
    <xdr:to>
      <xdr:col>2</xdr:col>
      <xdr:colOff>15240</xdr:colOff>
      <xdr:row>22</xdr:row>
      <xdr:rowOff>175260</xdr:rowOff>
    </xdr:to>
    <xdr:graphicFrame macro="">
      <xdr:nvGraphicFramePr>
        <xdr:cNvPr id="2" name="Chart 1">
          <a:extLst>
            <a:ext uri="{FF2B5EF4-FFF2-40B4-BE49-F238E27FC236}">
              <a16:creationId xmlns:a16="http://schemas.microsoft.com/office/drawing/2014/main" id="{0608529D-340A-D53B-0DF1-5B993E8B7F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68580</xdr:colOff>
      <xdr:row>19</xdr:row>
      <xdr:rowOff>83820</xdr:rowOff>
    </xdr:from>
    <xdr:to>
      <xdr:col>4</xdr:col>
      <xdr:colOff>807720</xdr:colOff>
      <xdr:row>23</xdr:row>
      <xdr:rowOff>137160</xdr:rowOff>
    </xdr:to>
    <xdr:graphicFrame macro="">
      <xdr:nvGraphicFramePr>
        <xdr:cNvPr id="3" name="Chart 2">
          <a:extLst>
            <a:ext uri="{FF2B5EF4-FFF2-40B4-BE49-F238E27FC236}">
              <a16:creationId xmlns:a16="http://schemas.microsoft.com/office/drawing/2014/main" id="{DFCE7C91-E307-3417-D0AF-DE9BC66A0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xdr:colOff>
      <xdr:row>19</xdr:row>
      <xdr:rowOff>76200</xdr:rowOff>
    </xdr:from>
    <xdr:to>
      <xdr:col>8</xdr:col>
      <xdr:colOff>30480</xdr:colOff>
      <xdr:row>23</xdr:row>
      <xdr:rowOff>83820</xdr:rowOff>
    </xdr:to>
    <xdr:graphicFrame macro="">
      <xdr:nvGraphicFramePr>
        <xdr:cNvPr id="4" name="Chart 3">
          <a:extLst>
            <a:ext uri="{FF2B5EF4-FFF2-40B4-BE49-F238E27FC236}">
              <a16:creationId xmlns:a16="http://schemas.microsoft.com/office/drawing/2014/main" id="{D6597E06-ED03-DE7E-D1B4-2E1BC5A6F3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22860</xdr:colOff>
      <xdr:row>19</xdr:row>
      <xdr:rowOff>38100</xdr:rowOff>
    </xdr:from>
    <xdr:to>
      <xdr:col>11</xdr:col>
      <xdr:colOff>30480</xdr:colOff>
      <xdr:row>23</xdr:row>
      <xdr:rowOff>91440</xdr:rowOff>
    </xdr:to>
    <xdr:graphicFrame macro="">
      <xdr:nvGraphicFramePr>
        <xdr:cNvPr id="5" name="Chart 4">
          <a:extLst>
            <a:ext uri="{FF2B5EF4-FFF2-40B4-BE49-F238E27FC236}">
              <a16:creationId xmlns:a16="http://schemas.microsoft.com/office/drawing/2014/main" id="{1768480C-FA77-F4B8-C7A6-0EACE63359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0</xdr:colOff>
      <xdr:row>19</xdr:row>
      <xdr:rowOff>60960</xdr:rowOff>
    </xdr:from>
    <xdr:to>
      <xdr:col>14</xdr:col>
      <xdr:colOff>15240</xdr:colOff>
      <xdr:row>23</xdr:row>
      <xdr:rowOff>7620</xdr:rowOff>
    </xdr:to>
    <xdr:graphicFrame macro="">
      <xdr:nvGraphicFramePr>
        <xdr:cNvPr id="6" name="Chart 5">
          <a:extLst>
            <a:ext uri="{FF2B5EF4-FFF2-40B4-BE49-F238E27FC236}">
              <a16:creationId xmlns:a16="http://schemas.microsoft.com/office/drawing/2014/main" id="{BBE945ED-3C41-3276-EC1F-4F277743FF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83820</xdr:colOff>
      <xdr:row>8</xdr:row>
      <xdr:rowOff>148590</xdr:rowOff>
    </xdr:from>
    <xdr:to>
      <xdr:col>11</xdr:col>
      <xdr:colOff>388620</xdr:colOff>
      <xdr:row>23</xdr:row>
      <xdr:rowOff>148590</xdr:rowOff>
    </xdr:to>
    <xdr:graphicFrame macro="">
      <xdr:nvGraphicFramePr>
        <xdr:cNvPr id="2" name="Chart 1">
          <a:extLst>
            <a:ext uri="{FF2B5EF4-FFF2-40B4-BE49-F238E27FC236}">
              <a16:creationId xmlns:a16="http://schemas.microsoft.com/office/drawing/2014/main" id="{CA603AB5-2496-EB85-257B-0B0987512D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10886</xdr:colOff>
      <xdr:row>0</xdr:row>
      <xdr:rowOff>32656</xdr:rowOff>
    </xdr:from>
    <xdr:to>
      <xdr:col>35</xdr:col>
      <xdr:colOff>500743</xdr:colOff>
      <xdr:row>57</xdr:row>
      <xdr:rowOff>21771</xdr:rowOff>
    </xdr:to>
    <xdr:pic>
      <xdr:nvPicPr>
        <xdr:cNvPr id="14" name="Picture 13">
          <a:extLst>
            <a:ext uri="{FF2B5EF4-FFF2-40B4-BE49-F238E27FC236}">
              <a16:creationId xmlns:a16="http://schemas.microsoft.com/office/drawing/2014/main" id="{9AFD6DC6-34AA-5522-15E3-A70E828117BA}"/>
            </a:ext>
          </a:extLst>
        </xdr:cNvPr>
        <xdr:cNvPicPr>
          <a:picLocks noChangeAspect="1"/>
        </xdr:cNvPicPr>
      </xdr:nvPicPr>
      <xdr:blipFill>
        <a:blip xmlns:r="http://schemas.openxmlformats.org/officeDocument/2006/relationships" r:embed="rId1">
          <a:alphaModFix amt="85000"/>
          <a:extLst>
            <a:ext uri="{28A0092B-C50C-407E-A947-70E740481C1C}">
              <a14:useLocalDpi xmlns:a14="http://schemas.microsoft.com/office/drawing/2010/main" val="0"/>
            </a:ext>
          </a:extLst>
        </a:blip>
        <a:stretch>
          <a:fillRect/>
        </a:stretch>
      </xdr:blipFill>
      <xdr:spPr>
        <a:xfrm>
          <a:off x="10886" y="32656"/>
          <a:ext cx="21259800" cy="10537372"/>
        </a:xfrm>
        <a:prstGeom prst="rect">
          <a:avLst/>
        </a:prstGeom>
        <a:gradFill>
          <a:gsLst>
            <a:gs pos="0">
              <a:srgbClr val="87CEFA">
                <a:alpha val="65000"/>
              </a:srgbClr>
            </a:gs>
            <a:gs pos="55000">
              <a:srgbClr val="0E1A2B">
                <a:lumMod val="0"/>
              </a:srgbClr>
            </a:gs>
          </a:gsLst>
          <a:lin ang="5400000" scaled="1"/>
        </a:gradFill>
      </xdr:spPr>
    </xdr:pic>
    <xdr:clientData/>
  </xdr:twoCellAnchor>
  <xdr:twoCellAnchor>
    <xdr:from>
      <xdr:col>1</xdr:col>
      <xdr:colOff>45373</xdr:colOff>
      <xdr:row>3</xdr:row>
      <xdr:rowOff>39311</xdr:rowOff>
    </xdr:from>
    <xdr:to>
      <xdr:col>6</xdr:col>
      <xdr:colOff>266700</xdr:colOff>
      <xdr:row>11</xdr:row>
      <xdr:rowOff>103261</xdr:rowOff>
    </xdr:to>
    <xdr:grpSp>
      <xdr:nvGrpSpPr>
        <xdr:cNvPr id="117" name="Group 116">
          <a:extLst>
            <a:ext uri="{FF2B5EF4-FFF2-40B4-BE49-F238E27FC236}">
              <a16:creationId xmlns:a16="http://schemas.microsoft.com/office/drawing/2014/main" id="{514BE119-E0F6-E085-C6D9-A55E649AAFBD}"/>
            </a:ext>
          </a:extLst>
        </xdr:cNvPr>
        <xdr:cNvGrpSpPr/>
      </xdr:nvGrpSpPr>
      <xdr:grpSpPr>
        <a:xfrm>
          <a:off x="99802" y="594482"/>
          <a:ext cx="3269327" cy="1544408"/>
          <a:chOff x="99802" y="594482"/>
          <a:chExt cx="3269327" cy="1544408"/>
        </a:xfrm>
      </xdr:grpSpPr>
      <xdr:grpSp>
        <xdr:nvGrpSpPr>
          <xdr:cNvPr id="29" name="Group 28">
            <a:extLst>
              <a:ext uri="{FF2B5EF4-FFF2-40B4-BE49-F238E27FC236}">
                <a16:creationId xmlns:a16="http://schemas.microsoft.com/office/drawing/2014/main" id="{FC9AD84C-8D84-19BD-C63C-68450E6055E1}"/>
              </a:ext>
            </a:extLst>
          </xdr:cNvPr>
          <xdr:cNvGrpSpPr/>
        </xdr:nvGrpSpPr>
        <xdr:grpSpPr>
          <a:xfrm>
            <a:off x="99802" y="594482"/>
            <a:ext cx="3263552" cy="1544408"/>
            <a:chOff x="152875" y="611794"/>
            <a:chExt cx="3238500" cy="1428750"/>
          </a:xfrm>
        </xdr:grpSpPr>
        <xdr:sp macro="" textlink="">
          <xdr:nvSpPr>
            <xdr:cNvPr id="6" name="Rectangle: Rounded Corners 5">
              <a:extLst>
                <a:ext uri="{FF2B5EF4-FFF2-40B4-BE49-F238E27FC236}">
                  <a16:creationId xmlns:a16="http://schemas.microsoft.com/office/drawing/2014/main" id="{3D4F40CD-3267-4C7F-BF3E-F530B942C17F}"/>
                </a:ext>
              </a:extLst>
            </xdr:cNvPr>
            <xdr:cNvSpPr/>
          </xdr:nvSpPr>
          <xdr:spPr>
            <a:xfrm>
              <a:off x="152875" y="611794"/>
              <a:ext cx="3238500" cy="1428750"/>
            </a:xfrm>
            <a:prstGeom prst="roundRect">
              <a:avLst>
                <a:gd name="adj" fmla="val 675"/>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latin typeface="Segoe UI Semibold" panose="020B0702040204020203" pitchFamily="34" charset="0"/>
                <a:ea typeface="Calibri" panose="020F0502020204030204" pitchFamily="34" charset="0"/>
                <a:cs typeface="Segoe UI Semibold" panose="020B0702040204020203" pitchFamily="34" charset="0"/>
              </a:endParaRPr>
            </a:p>
          </xdr:txBody>
        </xdr:sp>
        <xdr:sp macro="" textlink="'Kpi '!B17">
          <xdr:nvSpPr>
            <xdr:cNvPr id="7" name="Rectangle: Rounded Corners 6">
              <a:extLst>
                <a:ext uri="{FF2B5EF4-FFF2-40B4-BE49-F238E27FC236}">
                  <a16:creationId xmlns:a16="http://schemas.microsoft.com/office/drawing/2014/main" id="{43961650-D8FD-4940-8775-25E2C1094E20}"/>
                </a:ext>
              </a:extLst>
            </xdr:cNvPr>
            <xdr:cNvSpPr/>
          </xdr:nvSpPr>
          <xdr:spPr>
            <a:xfrm>
              <a:off x="247647" y="1009650"/>
              <a:ext cx="2886078" cy="647700"/>
            </a:xfrm>
            <a:prstGeom prst="roundRect">
              <a:avLst/>
            </a:prstGeom>
            <a:gradFill flip="none" rotWithShape="1">
              <a:gsLst>
                <a:gs pos="0">
                  <a:srgbClr val="87CEFA">
                    <a:alpha val="0"/>
                  </a:srgbClr>
                </a:gs>
                <a:gs pos="95000">
                  <a:srgbClr val="0E1A2B">
                    <a:alpha val="0"/>
                  </a:srgbClr>
                </a:gs>
              </a:gsLst>
              <a:lin ang="5400000" scaled="1"/>
              <a:tileRect/>
            </a:gradFill>
            <a:ln>
              <a:noFill/>
            </a:ln>
            <a:scene3d>
              <a:camera prst="perspective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692E987-1D33-4F75-99E5-661DE72EC236}" type="TxLink">
                <a:rPr lang="en-US" sz="28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$22,97,200.86 </a:t>
              </a:fld>
              <a:endParaRPr lang="en-IN" sz="28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sp macro="" textlink="">
        <xdr:nvSpPr>
          <xdr:cNvPr id="116" name="Rectangle: Rounded Corners 115">
            <a:extLst>
              <a:ext uri="{FF2B5EF4-FFF2-40B4-BE49-F238E27FC236}">
                <a16:creationId xmlns:a16="http://schemas.microsoft.com/office/drawing/2014/main" id="{D39A1CC2-1C65-39E0-4DB0-6125304D8D73}"/>
              </a:ext>
            </a:extLst>
          </xdr:cNvPr>
          <xdr:cNvSpPr/>
        </xdr:nvSpPr>
        <xdr:spPr>
          <a:xfrm>
            <a:off x="105228" y="601737"/>
            <a:ext cx="3263901" cy="475949"/>
          </a:xfrm>
          <a:prstGeom prst="roundRect">
            <a:avLst>
              <a:gd name="adj" fmla="val 4167"/>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2400" b="1" baseline="0">
                <a:solidFill>
                  <a:schemeClr val="bg1"/>
                </a:solidFill>
                <a:latin typeface="Calibri" panose="020F0502020204030204" pitchFamily="34" charset="0"/>
                <a:ea typeface="Calibri" panose="020F0502020204030204" pitchFamily="34" charset="0"/>
                <a:cs typeface="Calibri" panose="020F0502020204030204" pitchFamily="34" charset="0"/>
              </a:rPr>
              <a:t> Sales </a:t>
            </a:r>
            <a:endParaRPr lang="en-IN" sz="2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xdr:col>
      <xdr:colOff>46263</xdr:colOff>
      <xdr:row>0</xdr:row>
      <xdr:rowOff>60690</xdr:rowOff>
    </xdr:from>
    <xdr:to>
      <xdr:col>34</xdr:col>
      <xdr:colOff>272143</xdr:colOff>
      <xdr:row>2</xdr:row>
      <xdr:rowOff>175079</xdr:rowOff>
    </xdr:to>
    <xdr:sp macro="" textlink="">
      <xdr:nvSpPr>
        <xdr:cNvPr id="2" name="Rectangle: Rounded Corners 1">
          <a:extLst>
            <a:ext uri="{FF2B5EF4-FFF2-40B4-BE49-F238E27FC236}">
              <a16:creationId xmlns:a16="http://schemas.microsoft.com/office/drawing/2014/main" id="{35F13C12-312B-39BE-4C1D-19376386E22A}"/>
            </a:ext>
          </a:extLst>
        </xdr:cNvPr>
        <xdr:cNvSpPr/>
      </xdr:nvSpPr>
      <xdr:spPr>
        <a:xfrm>
          <a:off x="100692" y="60690"/>
          <a:ext cx="20331794" cy="484503"/>
        </a:xfrm>
        <a:prstGeom prst="roundRect">
          <a:avLst>
            <a:gd name="adj" fmla="val 1344"/>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IN" sz="2800" b="1">
              <a:solidFill>
                <a:srgbClr val="E6E6E6"/>
              </a:solidFill>
              <a:effectLst>
                <a:outerShdw blurRad="38100" sx="102000" sy="102000" algn="ctr" rotWithShape="0">
                  <a:prstClr val="black">
                    <a:alpha val="30000"/>
                  </a:prstClr>
                </a:outerShdw>
              </a:effectLst>
              <a:latin typeface="Segoe UI Semibold" panose="020B0702040204020203" pitchFamily="34" charset="0"/>
              <a:ea typeface="Calibri" panose="020F0502020204030204" pitchFamily="34" charset="0"/>
              <a:cs typeface="Segoe UI Semibold" panose="020B0702040204020203" pitchFamily="34" charset="0"/>
            </a:rPr>
            <a:t>E- Commerce Sales</a:t>
          </a:r>
          <a:r>
            <a:rPr lang="en-IN" sz="2800" b="1" baseline="0">
              <a:solidFill>
                <a:srgbClr val="E6E6E6"/>
              </a:solidFill>
              <a:effectLst>
                <a:outerShdw blurRad="38100" sx="102000" sy="102000" algn="ctr" rotWithShape="0">
                  <a:prstClr val="black">
                    <a:alpha val="30000"/>
                  </a:prstClr>
                </a:outerShdw>
              </a:effectLst>
              <a:latin typeface="Segoe UI Semibold" panose="020B0702040204020203" pitchFamily="34" charset="0"/>
              <a:ea typeface="Calibri" panose="020F0502020204030204" pitchFamily="34" charset="0"/>
              <a:cs typeface="Segoe UI Semibold" panose="020B0702040204020203" pitchFamily="34" charset="0"/>
            </a:rPr>
            <a:t> And Profit Analysis </a:t>
          </a:r>
          <a:endParaRPr lang="en-IN" sz="2800" b="1">
            <a:solidFill>
              <a:srgbClr val="E6E6E6"/>
            </a:solidFill>
            <a:effectLst>
              <a:outerShdw blurRad="38100" sx="102000" sy="102000" algn="ctr" rotWithShape="0">
                <a:prstClr val="black">
                  <a:alpha val="30000"/>
                </a:prstClr>
              </a:outerShdw>
            </a:effectLst>
            <a:latin typeface="Segoe UI Semibold" panose="020B0702040204020203" pitchFamily="34" charset="0"/>
            <a:ea typeface="Calibri" panose="020F0502020204030204" pitchFamily="34" charset="0"/>
            <a:cs typeface="Segoe UI Semibold" panose="020B0702040204020203" pitchFamily="34" charset="0"/>
          </a:endParaRPr>
        </a:p>
      </xdr:txBody>
    </xdr:sp>
    <xdr:clientData/>
  </xdr:twoCellAnchor>
  <xdr:twoCellAnchor>
    <xdr:from>
      <xdr:col>1</xdr:col>
      <xdr:colOff>76201</xdr:colOff>
      <xdr:row>8</xdr:row>
      <xdr:rowOff>31294</xdr:rowOff>
    </xdr:from>
    <xdr:to>
      <xdr:col>4</xdr:col>
      <xdr:colOff>315685</xdr:colOff>
      <xdr:row>11</xdr:row>
      <xdr:rowOff>111482</xdr:rowOff>
    </xdr:to>
    <xdr:graphicFrame macro="">
      <xdr:nvGraphicFramePr>
        <xdr:cNvPr id="10" name="Chart 9">
          <a:extLst>
            <a:ext uri="{FF2B5EF4-FFF2-40B4-BE49-F238E27FC236}">
              <a16:creationId xmlns:a16="http://schemas.microsoft.com/office/drawing/2014/main" id="{96DCAEFF-E143-46A9-8F9F-AED6DB6A7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143344</xdr:colOff>
      <xdr:row>3</xdr:row>
      <xdr:rowOff>39311</xdr:rowOff>
    </xdr:from>
    <xdr:to>
      <xdr:col>17</xdr:col>
      <xdr:colOff>364671</xdr:colOff>
      <xdr:row>11</xdr:row>
      <xdr:rowOff>103261</xdr:rowOff>
    </xdr:to>
    <xdr:grpSp>
      <xdr:nvGrpSpPr>
        <xdr:cNvPr id="123" name="Group 122">
          <a:extLst>
            <a:ext uri="{FF2B5EF4-FFF2-40B4-BE49-F238E27FC236}">
              <a16:creationId xmlns:a16="http://schemas.microsoft.com/office/drawing/2014/main" id="{9BA8BF77-F186-4C57-92F8-B878B6E98565}"/>
            </a:ext>
          </a:extLst>
        </xdr:cNvPr>
        <xdr:cNvGrpSpPr/>
      </xdr:nvGrpSpPr>
      <xdr:grpSpPr>
        <a:xfrm>
          <a:off x="6903373" y="594482"/>
          <a:ext cx="3269327" cy="1544408"/>
          <a:chOff x="99802" y="594482"/>
          <a:chExt cx="3269327" cy="1544408"/>
        </a:xfrm>
      </xdr:grpSpPr>
      <xdr:grpSp>
        <xdr:nvGrpSpPr>
          <xdr:cNvPr id="124" name="Group 123">
            <a:extLst>
              <a:ext uri="{FF2B5EF4-FFF2-40B4-BE49-F238E27FC236}">
                <a16:creationId xmlns:a16="http://schemas.microsoft.com/office/drawing/2014/main" id="{69E7138F-572B-5F08-8994-545C04B9C3C5}"/>
              </a:ext>
            </a:extLst>
          </xdr:cNvPr>
          <xdr:cNvGrpSpPr/>
        </xdr:nvGrpSpPr>
        <xdr:grpSpPr>
          <a:xfrm>
            <a:off x="99802" y="594482"/>
            <a:ext cx="3263552" cy="1544408"/>
            <a:chOff x="152875" y="611794"/>
            <a:chExt cx="3238500" cy="1428750"/>
          </a:xfrm>
        </xdr:grpSpPr>
        <xdr:sp macro="" textlink="">
          <xdr:nvSpPr>
            <xdr:cNvPr id="126" name="Rectangle: Rounded Corners 125">
              <a:extLst>
                <a:ext uri="{FF2B5EF4-FFF2-40B4-BE49-F238E27FC236}">
                  <a16:creationId xmlns:a16="http://schemas.microsoft.com/office/drawing/2014/main" id="{48DCF73E-2825-5769-EB1D-1D1A2631754E}"/>
                </a:ext>
              </a:extLst>
            </xdr:cNvPr>
            <xdr:cNvSpPr/>
          </xdr:nvSpPr>
          <xdr:spPr>
            <a:xfrm>
              <a:off x="152875" y="611794"/>
              <a:ext cx="3238500" cy="1428750"/>
            </a:xfrm>
            <a:prstGeom prst="roundRect">
              <a:avLst>
                <a:gd name="adj" fmla="val 675"/>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latin typeface="Segoe UI Semibold" panose="020B0702040204020203" pitchFamily="34" charset="0"/>
                <a:ea typeface="Calibri" panose="020F0502020204030204" pitchFamily="34" charset="0"/>
                <a:cs typeface="Segoe UI Semibold" panose="020B0702040204020203" pitchFamily="34" charset="0"/>
              </a:endParaRPr>
            </a:p>
          </xdr:txBody>
        </xdr:sp>
        <xdr:sp macro="" textlink="'Kpi '!$H$17">
          <xdr:nvSpPr>
            <xdr:cNvPr id="127" name="Rectangle: Rounded Corners 126">
              <a:extLst>
                <a:ext uri="{FF2B5EF4-FFF2-40B4-BE49-F238E27FC236}">
                  <a16:creationId xmlns:a16="http://schemas.microsoft.com/office/drawing/2014/main" id="{13D23077-9970-607D-47D9-2C308C51CADE}"/>
                </a:ext>
              </a:extLst>
            </xdr:cNvPr>
            <xdr:cNvSpPr/>
          </xdr:nvSpPr>
          <xdr:spPr>
            <a:xfrm>
              <a:off x="247647" y="1009650"/>
              <a:ext cx="2886078" cy="647700"/>
            </a:xfrm>
            <a:prstGeom prst="roundRect">
              <a:avLst/>
            </a:prstGeom>
            <a:gradFill flip="none" rotWithShape="1">
              <a:gsLst>
                <a:gs pos="0">
                  <a:srgbClr val="87CEFA">
                    <a:alpha val="0"/>
                  </a:srgbClr>
                </a:gs>
                <a:gs pos="95000">
                  <a:srgbClr val="0E1A2B">
                    <a:alpha val="0"/>
                  </a:srgbClr>
                </a:gs>
              </a:gsLst>
              <a:lin ang="5400000" scaled="1"/>
              <a:tileRect/>
            </a:gradFill>
            <a:ln>
              <a:noFill/>
            </a:ln>
            <a:scene3d>
              <a:camera prst="perspective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E326C7-881D-43D9-A0CB-28E01DE933F6}" type="TxLink">
                <a:rPr lang="en-US" sz="3200" b="1" i="0" u="none" strike="noStrike">
                  <a:solidFill>
                    <a:schemeClr val="bg1"/>
                  </a:solidFill>
                  <a:latin typeface="Aptos Narrow"/>
                  <a:ea typeface="Calibri" panose="020F0502020204030204" pitchFamily="34" charset="0"/>
                  <a:cs typeface="Calibri" panose="020F0502020204030204" pitchFamily="34" charset="0"/>
                </a:rPr>
                <a:pPr algn="ctr"/>
                <a:t># 37873</a:t>
              </a:fld>
              <a:endParaRPr lang="en-US" sz="3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sp macro="" textlink="">
        <xdr:nvSpPr>
          <xdr:cNvPr id="125" name="Rectangle: Rounded Corners 124">
            <a:extLst>
              <a:ext uri="{FF2B5EF4-FFF2-40B4-BE49-F238E27FC236}">
                <a16:creationId xmlns:a16="http://schemas.microsoft.com/office/drawing/2014/main" id="{57FC4F6E-2BF8-A6BF-81BC-0CF26C8C1933}"/>
              </a:ext>
            </a:extLst>
          </xdr:cNvPr>
          <xdr:cNvSpPr/>
        </xdr:nvSpPr>
        <xdr:spPr>
          <a:xfrm>
            <a:off x="105228" y="601737"/>
            <a:ext cx="3263901" cy="475949"/>
          </a:xfrm>
          <a:prstGeom prst="roundRect">
            <a:avLst>
              <a:gd name="adj" fmla="val 4167"/>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baseline="0">
                <a:solidFill>
                  <a:schemeClr val="bg1"/>
                </a:solidFill>
                <a:latin typeface="Calibri" panose="020F0502020204030204" pitchFamily="34" charset="0"/>
                <a:ea typeface="Calibri" panose="020F0502020204030204" pitchFamily="34" charset="0"/>
                <a:cs typeface="Calibri" panose="020F0502020204030204" pitchFamily="34" charset="0"/>
              </a:rPr>
              <a:t>Quantity Sold  </a:t>
            </a:r>
            <a:endParaRPr lang="en-IN" sz="2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6</xdr:col>
      <xdr:colOff>393716</xdr:colOff>
      <xdr:row>3</xdr:row>
      <xdr:rowOff>39311</xdr:rowOff>
    </xdr:from>
    <xdr:to>
      <xdr:col>12</xdr:col>
      <xdr:colOff>5443</xdr:colOff>
      <xdr:row>11</xdr:row>
      <xdr:rowOff>103261</xdr:rowOff>
    </xdr:to>
    <xdr:grpSp>
      <xdr:nvGrpSpPr>
        <xdr:cNvPr id="118" name="Group 117">
          <a:extLst>
            <a:ext uri="{FF2B5EF4-FFF2-40B4-BE49-F238E27FC236}">
              <a16:creationId xmlns:a16="http://schemas.microsoft.com/office/drawing/2014/main" id="{2A358276-F740-42A0-A6B3-2891B72B03CC}"/>
            </a:ext>
          </a:extLst>
        </xdr:cNvPr>
        <xdr:cNvGrpSpPr/>
      </xdr:nvGrpSpPr>
      <xdr:grpSpPr>
        <a:xfrm>
          <a:off x="3496145" y="594482"/>
          <a:ext cx="3269327" cy="1544408"/>
          <a:chOff x="99802" y="594482"/>
          <a:chExt cx="3269327" cy="1544408"/>
        </a:xfrm>
      </xdr:grpSpPr>
      <xdr:grpSp>
        <xdr:nvGrpSpPr>
          <xdr:cNvPr id="119" name="Group 118">
            <a:extLst>
              <a:ext uri="{FF2B5EF4-FFF2-40B4-BE49-F238E27FC236}">
                <a16:creationId xmlns:a16="http://schemas.microsoft.com/office/drawing/2014/main" id="{8602FA85-A768-09FE-4C80-F3298B8E751B}"/>
              </a:ext>
            </a:extLst>
          </xdr:cNvPr>
          <xdr:cNvGrpSpPr/>
        </xdr:nvGrpSpPr>
        <xdr:grpSpPr>
          <a:xfrm>
            <a:off x="99802" y="594482"/>
            <a:ext cx="3263552" cy="1544408"/>
            <a:chOff x="152875" y="611794"/>
            <a:chExt cx="3238500" cy="1428750"/>
          </a:xfrm>
        </xdr:grpSpPr>
        <xdr:sp macro="" textlink="">
          <xdr:nvSpPr>
            <xdr:cNvPr id="121" name="Rectangle: Rounded Corners 120">
              <a:extLst>
                <a:ext uri="{FF2B5EF4-FFF2-40B4-BE49-F238E27FC236}">
                  <a16:creationId xmlns:a16="http://schemas.microsoft.com/office/drawing/2014/main" id="{8ACF2D35-6EAB-108C-C843-510678C51D62}"/>
                </a:ext>
              </a:extLst>
            </xdr:cNvPr>
            <xdr:cNvSpPr/>
          </xdr:nvSpPr>
          <xdr:spPr>
            <a:xfrm>
              <a:off x="152875" y="611794"/>
              <a:ext cx="3238500" cy="1428750"/>
            </a:xfrm>
            <a:prstGeom prst="roundRect">
              <a:avLst>
                <a:gd name="adj" fmla="val 675"/>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latin typeface="Segoe UI Semibold" panose="020B0702040204020203" pitchFamily="34" charset="0"/>
                <a:ea typeface="Calibri" panose="020F0502020204030204" pitchFamily="34" charset="0"/>
                <a:cs typeface="Segoe UI Semibold" panose="020B0702040204020203" pitchFamily="34" charset="0"/>
              </a:endParaRPr>
            </a:p>
          </xdr:txBody>
        </xdr:sp>
        <xdr:sp macro="" textlink="'Kpi '!$E$17">
          <xdr:nvSpPr>
            <xdr:cNvPr id="122" name="Rectangle: Rounded Corners 121">
              <a:extLst>
                <a:ext uri="{FF2B5EF4-FFF2-40B4-BE49-F238E27FC236}">
                  <a16:creationId xmlns:a16="http://schemas.microsoft.com/office/drawing/2014/main" id="{045A1151-6FD8-6A74-2A10-1CCD1766DA14}"/>
                </a:ext>
              </a:extLst>
            </xdr:cNvPr>
            <xdr:cNvSpPr/>
          </xdr:nvSpPr>
          <xdr:spPr>
            <a:xfrm>
              <a:off x="247647" y="1009650"/>
              <a:ext cx="2886078" cy="647700"/>
            </a:xfrm>
            <a:prstGeom prst="roundRect">
              <a:avLst/>
            </a:prstGeom>
            <a:gradFill flip="none" rotWithShape="1">
              <a:gsLst>
                <a:gs pos="0">
                  <a:srgbClr val="87CEFA">
                    <a:alpha val="0"/>
                  </a:srgbClr>
                </a:gs>
                <a:gs pos="95000">
                  <a:srgbClr val="0E1A2B">
                    <a:alpha val="0"/>
                  </a:srgbClr>
                </a:gs>
              </a:gsLst>
              <a:lin ang="5400000" scaled="1"/>
              <a:tileRect/>
            </a:gradFill>
            <a:ln>
              <a:noFill/>
            </a:ln>
            <a:scene3d>
              <a:camera prst="perspective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F74CE63-B959-42FF-8B95-56DF11090E59}" type="TxLink">
                <a:rPr lang="en-US" sz="3200" b="1" i="0" u="none" strike="noStrike">
                  <a:solidFill>
                    <a:schemeClr val="bg1"/>
                  </a:solidFill>
                  <a:latin typeface="Aptos Narrow"/>
                  <a:ea typeface="Calibri" panose="020F0502020204030204" pitchFamily="34" charset="0"/>
                  <a:cs typeface="Calibri" panose="020F0502020204030204" pitchFamily="34" charset="0"/>
                </a:rPr>
                <a:pPr algn="ctr"/>
                <a:t> $2,86,397.02 </a:t>
              </a:fld>
              <a:endParaRPr lang="en-US" sz="3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sp macro="" textlink="">
        <xdr:nvSpPr>
          <xdr:cNvPr id="120" name="Rectangle: Rounded Corners 119">
            <a:extLst>
              <a:ext uri="{FF2B5EF4-FFF2-40B4-BE49-F238E27FC236}">
                <a16:creationId xmlns:a16="http://schemas.microsoft.com/office/drawing/2014/main" id="{C9B258C8-5736-179B-25DE-46636EA0E36A}"/>
              </a:ext>
            </a:extLst>
          </xdr:cNvPr>
          <xdr:cNvSpPr/>
        </xdr:nvSpPr>
        <xdr:spPr>
          <a:xfrm>
            <a:off x="105228" y="601737"/>
            <a:ext cx="3263901" cy="475949"/>
          </a:xfrm>
          <a:prstGeom prst="roundRect">
            <a:avLst>
              <a:gd name="adj" fmla="val 4167"/>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2400" b="1" baseline="0">
                <a:solidFill>
                  <a:schemeClr val="bg1"/>
                </a:solidFill>
                <a:latin typeface="Calibri" panose="020F0502020204030204" pitchFamily="34" charset="0"/>
                <a:ea typeface="Calibri" panose="020F0502020204030204" pitchFamily="34" charset="0"/>
                <a:cs typeface="Calibri" panose="020F0502020204030204" pitchFamily="34" charset="0"/>
              </a:rPr>
              <a:t> Profit  </a:t>
            </a:r>
            <a:endParaRPr lang="en-IN" sz="2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6</xdr:col>
      <xdr:colOff>576943</xdr:colOff>
      <xdr:row>8</xdr:row>
      <xdr:rowOff>152400</xdr:rowOff>
    </xdr:from>
    <xdr:to>
      <xdr:col>9</xdr:col>
      <xdr:colOff>413657</xdr:colOff>
      <xdr:row>11</xdr:row>
      <xdr:rowOff>32655</xdr:rowOff>
    </xdr:to>
    <xdr:graphicFrame macro="">
      <xdr:nvGraphicFramePr>
        <xdr:cNvPr id="64" name="Chart 63">
          <a:extLst>
            <a:ext uri="{FF2B5EF4-FFF2-40B4-BE49-F238E27FC236}">
              <a16:creationId xmlns:a16="http://schemas.microsoft.com/office/drawing/2014/main" id="{AD178D80-A675-4162-A714-4C04BC34BD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491687</xdr:colOff>
      <xdr:row>3</xdr:row>
      <xdr:rowOff>39311</xdr:rowOff>
    </xdr:from>
    <xdr:to>
      <xdr:col>22</xdr:col>
      <xdr:colOff>713014</xdr:colOff>
      <xdr:row>11</xdr:row>
      <xdr:rowOff>103261</xdr:rowOff>
    </xdr:to>
    <xdr:grpSp>
      <xdr:nvGrpSpPr>
        <xdr:cNvPr id="128" name="Group 127">
          <a:extLst>
            <a:ext uri="{FF2B5EF4-FFF2-40B4-BE49-F238E27FC236}">
              <a16:creationId xmlns:a16="http://schemas.microsoft.com/office/drawing/2014/main" id="{2B3C29EF-5E2C-40E3-81F0-40676EA0B3E5}"/>
            </a:ext>
          </a:extLst>
        </xdr:cNvPr>
        <xdr:cNvGrpSpPr/>
      </xdr:nvGrpSpPr>
      <xdr:grpSpPr>
        <a:xfrm>
          <a:off x="10299716" y="594482"/>
          <a:ext cx="3269327" cy="1544408"/>
          <a:chOff x="99802" y="594482"/>
          <a:chExt cx="3269327" cy="1544408"/>
        </a:xfrm>
      </xdr:grpSpPr>
      <xdr:grpSp>
        <xdr:nvGrpSpPr>
          <xdr:cNvPr id="129" name="Group 128">
            <a:extLst>
              <a:ext uri="{FF2B5EF4-FFF2-40B4-BE49-F238E27FC236}">
                <a16:creationId xmlns:a16="http://schemas.microsoft.com/office/drawing/2014/main" id="{AF50828E-7369-C304-F84E-F6A88ABFB3EE}"/>
              </a:ext>
            </a:extLst>
          </xdr:cNvPr>
          <xdr:cNvGrpSpPr/>
        </xdr:nvGrpSpPr>
        <xdr:grpSpPr>
          <a:xfrm>
            <a:off x="99802" y="594482"/>
            <a:ext cx="3263552" cy="1544408"/>
            <a:chOff x="152875" y="611794"/>
            <a:chExt cx="3238500" cy="1428750"/>
          </a:xfrm>
        </xdr:grpSpPr>
        <xdr:sp macro="" textlink="">
          <xdr:nvSpPr>
            <xdr:cNvPr id="131" name="Rectangle: Rounded Corners 130">
              <a:extLst>
                <a:ext uri="{FF2B5EF4-FFF2-40B4-BE49-F238E27FC236}">
                  <a16:creationId xmlns:a16="http://schemas.microsoft.com/office/drawing/2014/main" id="{9DFC2ABD-E059-9EA8-6EE8-9A160A3EA523}"/>
                </a:ext>
              </a:extLst>
            </xdr:cNvPr>
            <xdr:cNvSpPr/>
          </xdr:nvSpPr>
          <xdr:spPr>
            <a:xfrm>
              <a:off x="152875" y="611794"/>
              <a:ext cx="3238500" cy="1428750"/>
            </a:xfrm>
            <a:prstGeom prst="roundRect">
              <a:avLst>
                <a:gd name="adj" fmla="val 675"/>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latin typeface="Segoe UI Semibold" panose="020B0702040204020203" pitchFamily="34" charset="0"/>
                <a:ea typeface="Calibri" panose="020F0502020204030204" pitchFamily="34" charset="0"/>
                <a:cs typeface="Segoe UI Semibold" panose="020B0702040204020203" pitchFamily="34" charset="0"/>
              </a:endParaRPr>
            </a:p>
          </xdr:txBody>
        </xdr:sp>
        <xdr:sp macro="" textlink="'Kpi '!$K$17">
          <xdr:nvSpPr>
            <xdr:cNvPr id="132" name="Rectangle: Rounded Corners 131">
              <a:extLst>
                <a:ext uri="{FF2B5EF4-FFF2-40B4-BE49-F238E27FC236}">
                  <a16:creationId xmlns:a16="http://schemas.microsoft.com/office/drawing/2014/main" id="{E1651BDF-8A81-E2FF-642C-6DD13328E8CC}"/>
                </a:ext>
              </a:extLst>
            </xdr:cNvPr>
            <xdr:cNvSpPr/>
          </xdr:nvSpPr>
          <xdr:spPr>
            <a:xfrm>
              <a:off x="247647" y="1009650"/>
              <a:ext cx="2886078" cy="647700"/>
            </a:xfrm>
            <a:prstGeom prst="roundRect">
              <a:avLst/>
            </a:prstGeom>
            <a:gradFill flip="none" rotWithShape="1">
              <a:gsLst>
                <a:gs pos="0">
                  <a:srgbClr val="87CEFA">
                    <a:alpha val="0"/>
                  </a:srgbClr>
                </a:gs>
                <a:gs pos="95000">
                  <a:srgbClr val="0E1A2B">
                    <a:alpha val="0"/>
                  </a:srgbClr>
                </a:gs>
              </a:gsLst>
              <a:lin ang="5400000" scaled="1"/>
              <a:tileRect/>
            </a:gradFill>
            <a:ln>
              <a:noFill/>
            </a:ln>
            <a:scene3d>
              <a:camera prst="perspective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A1D3662-0F4D-4461-A229-05E2770104E8}" type="TxLink">
                <a:rPr lang="en-US" sz="3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 9994</a:t>
              </a:fld>
              <a:endParaRPr lang="en-US" sz="3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sp macro="" textlink="">
        <xdr:nvSpPr>
          <xdr:cNvPr id="130" name="Rectangle: Rounded Corners 129">
            <a:extLst>
              <a:ext uri="{FF2B5EF4-FFF2-40B4-BE49-F238E27FC236}">
                <a16:creationId xmlns:a16="http://schemas.microsoft.com/office/drawing/2014/main" id="{500CC3E9-82E2-A194-99D4-8A958BDB3714}"/>
              </a:ext>
            </a:extLst>
          </xdr:cNvPr>
          <xdr:cNvSpPr/>
        </xdr:nvSpPr>
        <xdr:spPr>
          <a:xfrm>
            <a:off x="105228" y="601737"/>
            <a:ext cx="3263901" cy="475949"/>
          </a:xfrm>
          <a:prstGeom prst="roundRect">
            <a:avLst>
              <a:gd name="adj" fmla="val 4167"/>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Total</a:t>
            </a:r>
            <a:r>
              <a:rPr lang="en-IN" sz="2400" b="1" baseline="0">
                <a:solidFill>
                  <a:schemeClr val="bg1"/>
                </a:solidFill>
                <a:latin typeface="Calibri" panose="020F0502020204030204" pitchFamily="34" charset="0"/>
                <a:ea typeface="Calibri" panose="020F0502020204030204" pitchFamily="34" charset="0"/>
                <a:cs typeface="Calibri" panose="020F0502020204030204" pitchFamily="34" charset="0"/>
              </a:rPr>
              <a:t> Orders </a:t>
            </a:r>
            <a:endParaRPr lang="en-IN" sz="2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12</xdr:col>
      <xdr:colOff>185057</xdr:colOff>
      <xdr:row>7</xdr:row>
      <xdr:rowOff>152400</xdr:rowOff>
    </xdr:from>
    <xdr:to>
      <xdr:col>15</xdr:col>
      <xdr:colOff>152398</xdr:colOff>
      <xdr:row>11</xdr:row>
      <xdr:rowOff>81147</xdr:rowOff>
    </xdr:to>
    <xdr:graphicFrame macro="">
      <xdr:nvGraphicFramePr>
        <xdr:cNvPr id="65" name="Chart 64">
          <a:extLst>
            <a:ext uri="{FF2B5EF4-FFF2-40B4-BE49-F238E27FC236}">
              <a16:creationId xmlns:a16="http://schemas.microsoft.com/office/drawing/2014/main" id="{DE2CFD05-5002-4E84-9D36-A1F9E597CD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1</xdr:colOff>
      <xdr:row>8</xdr:row>
      <xdr:rowOff>65313</xdr:rowOff>
    </xdr:from>
    <xdr:to>
      <xdr:col>20</xdr:col>
      <xdr:colOff>511628</xdr:colOff>
      <xdr:row>11</xdr:row>
      <xdr:rowOff>183016</xdr:rowOff>
    </xdr:to>
    <xdr:graphicFrame macro="">
      <xdr:nvGraphicFramePr>
        <xdr:cNvPr id="66" name="Chart 65">
          <a:extLst>
            <a:ext uri="{FF2B5EF4-FFF2-40B4-BE49-F238E27FC236}">
              <a16:creationId xmlns:a16="http://schemas.microsoft.com/office/drawing/2014/main" id="{9221531D-6B4A-4667-82FA-816EA36914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110688</xdr:colOff>
      <xdr:row>3</xdr:row>
      <xdr:rowOff>39312</xdr:rowOff>
    </xdr:from>
    <xdr:to>
      <xdr:col>28</xdr:col>
      <xdr:colOff>462643</xdr:colOff>
      <xdr:row>11</xdr:row>
      <xdr:rowOff>103262</xdr:rowOff>
    </xdr:to>
    <xdr:grpSp>
      <xdr:nvGrpSpPr>
        <xdr:cNvPr id="133" name="Group 132">
          <a:extLst>
            <a:ext uri="{FF2B5EF4-FFF2-40B4-BE49-F238E27FC236}">
              <a16:creationId xmlns:a16="http://schemas.microsoft.com/office/drawing/2014/main" id="{CB6AE434-BF8D-4BCD-BD3A-5C53037B036A}"/>
            </a:ext>
          </a:extLst>
        </xdr:cNvPr>
        <xdr:cNvGrpSpPr/>
      </xdr:nvGrpSpPr>
      <xdr:grpSpPr>
        <a:xfrm>
          <a:off x="13696059" y="594483"/>
          <a:ext cx="3269327" cy="1544408"/>
          <a:chOff x="99802" y="594482"/>
          <a:chExt cx="3269327" cy="1544408"/>
        </a:xfrm>
      </xdr:grpSpPr>
      <xdr:grpSp>
        <xdr:nvGrpSpPr>
          <xdr:cNvPr id="134" name="Group 133">
            <a:extLst>
              <a:ext uri="{FF2B5EF4-FFF2-40B4-BE49-F238E27FC236}">
                <a16:creationId xmlns:a16="http://schemas.microsoft.com/office/drawing/2014/main" id="{CF47DBC9-FCEB-FD88-F282-89CDF554A3FD}"/>
              </a:ext>
            </a:extLst>
          </xdr:cNvPr>
          <xdr:cNvGrpSpPr/>
        </xdr:nvGrpSpPr>
        <xdr:grpSpPr>
          <a:xfrm>
            <a:off x="99802" y="594482"/>
            <a:ext cx="3263552" cy="1544408"/>
            <a:chOff x="152875" y="611794"/>
            <a:chExt cx="3238500" cy="1428750"/>
          </a:xfrm>
        </xdr:grpSpPr>
        <xdr:sp macro="" textlink="">
          <xdr:nvSpPr>
            <xdr:cNvPr id="136" name="Rectangle: Rounded Corners 135">
              <a:extLst>
                <a:ext uri="{FF2B5EF4-FFF2-40B4-BE49-F238E27FC236}">
                  <a16:creationId xmlns:a16="http://schemas.microsoft.com/office/drawing/2014/main" id="{197404D6-5EB5-D1B9-ECA1-4E4B06F2F385}"/>
                </a:ext>
              </a:extLst>
            </xdr:cNvPr>
            <xdr:cNvSpPr/>
          </xdr:nvSpPr>
          <xdr:spPr>
            <a:xfrm>
              <a:off x="152875" y="611794"/>
              <a:ext cx="3238500" cy="1428750"/>
            </a:xfrm>
            <a:prstGeom prst="roundRect">
              <a:avLst>
                <a:gd name="adj" fmla="val 675"/>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latin typeface="Segoe UI Semibold" panose="020B0702040204020203" pitchFamily="34" charset="0"/>
                <a:ea typeface="Calibri" panose="020F0502020204030204" pitchFamily="34" charset="0"/>
                <a:cs typeface="Segoe UI Semibold" panose="020B0702040204020203" pitchFamily="34" charset="0"/>
              </a:endParaRPr>
            </a:p>
          </xdr:txBody>
        </xdr:sp>
        <xdr:sp macro="" textlink="'Kpi '!$N$17">
          <xdr:nvSpPr>
            <xdr:cNvPr id="137" name="Rectangle: Rounded Corners 136">
              <a:extLst>
                <a:ext uri="{FF2B5EF4-FFF2-40B4-BE49-F238E27FC236}">
                  <a16:creationId xmlns:a16="http://schemas.microsoft.com/office/drawing/2014/main" id="{394AF0AD-8576-652D-BF4A-18F7D3D032BB}"/>
                </a:ext>
              </a:extLst>
            </xdr:cNvPr>
            <xdr:cNvSpPr/>
          </xdr:nvSpPr>
          <xdr:spPr>
            <a:xfrm>
              <a:off x="247647" y="1009650"/>
              <a:ext cx="2886078" cy="647700"/>
            </a:xfrm>
            <a:prstGeom prst="roundRect">
              <a:avLst/>
            </a:prstGeom>
            <a:gradFill flip="none" rotWithShape="1">
              <a:gsLst>
                <a:gs pos="0">
                  <a:srgbClr val="87CEFA">
                    <a:alpha val="0"/>
                  </a:srgbClr>
                </a:gs>
                <a:gs pos="95000">
                  <a:srgbClr val="0E1A2B">
                    <a:alpha val="0"/>
                  </a:srgbClr>
                </a:gs>
              </a:gsLst>
              <a:lin ang="5400000" scaled="1"/>
              <a:tileRect/>
            </a:gradFill>
            <a:ln>
              <a:noFill/>
            </a:ln>
            <a:scene3d>
              <a:camera prst="perspectiveLef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CFCFE6-5E91-431F-9438-BE676971B24C}" type="TxLink">
                <a:rPr lang="en-US" sz="3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rPr>
                <a:pPr algn="ctr"/>
                <a:t>12.47%</a:t>
              </a:fld>
              <a:endParaRPr lang="en-US" sz="3200" b="1" i="0" u="none" strike="noStrike">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sp macro="" textlink="">
        <xdr:nvSpPr>
          <xdr:cNvPr id="135" name="Rectangle: Rounded Corners 134">
            <a:extLst>
              <a:ext uri="{FF2B5EF4-FFF2-40B4-BE49-F238E27FC236}">
                <a16:creationId xmlns:a16="http://schemas.microsoft.com/office/drawing/2014/main" id="{6443CCBE-953B-7C71-4B8B-C429593C0FD3}"/>
              </a:ext>
            </a:extLst>
          </xdr:cNvPr>
          <xdr:cNvSpPr/>
        </xdr:nvSpPr>
        <xdr:spPr>
          <a:xfrm>
            <a:off x="105228" y="601737"/>
            <a:ext cx="3263901" cy="475949"/>
          </a:xfrm>
          <a:prstGeom prst="roundRect">
            <a:avLst>
              <a:gd name="adj" fmla="val 4167"/>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baseline="0">
                <a:solidFill>
                  <a:schemeClr val="bg1"/>
                </a:solidFill>
                <a:latin typeface="Calibri" panose="020F0502020204030204" pitchFamily="34" charset="0"/>
                <a:ea typeface="Calibri" panose="020F0502020204030204" pitchFamily="34" charset="0"/>
                <a:cs typeface="Calibri" panose="020F0502020204030204" pitchFamily="34" charset="0"/>
              </a:rPr>
              <a:t>Profit Margin  </a:t>
            </a:r>
            <a:endParaRPr lang="en-IN" sz="2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23</xdr:col>
      <xdr:colOff>206829</xdr:colOff>
      <xdr:row>8</xdr:row>
      <xdr:rowOff>87086</xdr:rowOff>
    </xdr:from>
    <xdr:to>
      <xdr:col>26</xdr:col>
      <xdr:colOff>489857</xdr:colOff>
      <xdr:row>12</xdr:row>
      <xdr:rowOff>32657</xdr:rowOff>
    </xdr:to>
    <xdr:graphicFrame macro="">
      <xdr:nvGraphicFramePr>
        <xdr:cNvPr id="67" name="Chart 66">
          <a:extLst>
            <a:ext uri="{FF2B5EF4-FFF2-40B4-BE49-F238E27FC236}">
              <a16:creationId xmlns:a16="http://schemas.microsoft.com/office/drawing/2014/main" id="{D578D0AF-97A3-44F5-BE3C-22CB131A0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239484</xdr:colOff>
      <xdr:row>8</xdr:row>
      <xdr:rowOff>163284</xdr:rowOff>
    </xdr:from>
    <xdr:to>
      <xdr:col>17</xdr:col>
      <xdr:colOff>78878</xdr:colOff>
      <xdr:row>11</xdr:row>
      <xdr:rowOff>4112</xdr:rowOff>
    </xdr:to>
    <xdr:pic>
      <xdr:nvPicPr>
        <xdr:cNvPr id="72" name="Picture 71">
          <a:extLst>
            <a:ext uri="{FF2B5EF4-FFF2-40B4-BE49-F238E27FC236}">
              <a16:creationId xmlns:a16="http://schemas.microsoft.com/office/drawing/2014/main" id="{9BC497D3-E49A-1F59-E890-391C41F35CB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828313" y="1643741"/>
          <a:ext cx="1058594" cy="39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10884</xdr:colOff>
      <xdr:row>9</xdr:row>
      <xdr:rowOff>21767</xdr:rowOff>
    </xdr:from>
    <xdr:to>
      <xdr:col>22</xdr:col>
      <xdr:colOff>492617</xdr:colOff>
      <xdr:row>11</xdr:row>
      <xdr:rowOff>47652</xdr:rowOff>
    </xdr:to>
    <xdr:pic>
      <xdr:nvPicPr>
        <xdr:cNvPr id="74" name="Picture 73">
          <a:extLst>
            <a:ext uri="{FF2B5EF4-FFF2-40B4-BE49-F238E27FC236}">
              <a16:creationId xmlns:a16="http://schemas.microsoft.com/office/drawing/2014/main" id="{EA1A3B57-7502-2E31-4F30-85BB749384D7}"/>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257313" y="1687281"/>
          <a:ext cx="1091333" cy="39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228600</xdr:colOff>
      <xdr:row>9</xdr:row>
      <xdr:rowOff>11822</xdr:rowOff>
    </xdr:from>
    <xdr:to>
      <xdr:col>6</xdr:col>
      <xdr:colOff>57087</xdr:colOff>
      <xdr:row>11</xdr:row>
      <xdr:rowOff>37707</xdr:rowOff>
    </xdr:to>
    <xdr:pic>
      <xdr:nvPicPr>
        <xdr:cNvPr id="77" name="Picture 76">
          <a:extLst>
            <a:ext uri="{FF2B5EF4-FFF2-40B4-BE49-F238E27FC236}">
              <a16:creationId xmlns:a16="http://schemas.microsoft.com/office/drawing/2014/main" id="{90CA7CEE-1105-16EC-A040-F1A729BAA7ED}"/>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2111829" y="1677336"/>
          <a:ext cx="1047687" cy="39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587827</xdr:colOff>
      <xdr:row>9</xdr:row>
      <xdr:rowOff>6811</xdr:rowOff>
    </xdr:from>
    <xdr:to>
      <xdr:col>11</xdr:col>
      <xdr:colOff>394478</xdr:colOff>
      <xdr:row>11</xdr:row>
      <xdr:rowOff>32696</xdr:rowOff>
    </xdr:to>
    <xdr:pic>
      <xdr:nvPicPr>
        <xdr:cNvPr id="78" name="Picture 77">
          <a:extLst>
            <a:ext uri="{FF2B5EF4-FFF2-40B4-BE49-F238E27FC236}">
              <a16:creationId xmlns:a16="http://schemas.microsoft.com/office/drawing/2014/main" id="{30D7EF1E-CB5D-BD99-4640-FFB2D63F82C9}"/>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5519056" y="1672325"/>
          <a:ext cx="1025851" cy="39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28</xdr:col>
      <xdr:colOff>511629</xdr:colOff>
      <xdr:row>3</xdr:row>
      <xdr:rowOff>17541</xdr:rowOff>
    </xdr:from>
    <xdr:to>
      <xdr:col>34</xdr:col>
      <xdr:colOff>272142</xdr:colOff>
      <xdr:row>46</xdr:row>
      <xdr:rowOff>97972</xdr:rowOff>
    </xdr:to>
    <xdr:grpSp>
      <xdr:nvGrpSpPr>
        <xdr:cNvPr id="138" name="Group 137">
          <a:extLst>
            <a:ext uri="{FF2B5EF4-FFF2-40B4-BE49-F238E27FC236}">
              <a16:creationId xmlns:a16="http://schemas.microsoft.com/office/drawing/2014/main" id="{3FF1F7C3-42D1-4B64-8F53-C447A8604B5E}"/>
            </a:ext>
          </a:extLst>
        </xdr:cNvPr>
        <xdr:cNvGrpSpPr/>
      </xdr:nvGrpSpPr>
      <xdr:grpSpPr>
        <a:xfrm>
          <a:off x="17014372" y="572712"/>
          <a:ext cx="3418113" cy="8037889"/>
          <a:chOff x="94342" y="594482"/>
          <a:chExt cx="3269012" cy="1544408"/>
        </a:xfrm>
      </xdr:grpSpPr>
      <xdr:sp macro="" textlink="">
        <xdr:nvSpPr>
          <xdr:cNvPr id="141" name="Rectangle: Rounded Corners 140">
            <a:extLst>
              <a:ext uri="{FF2B5EF4-FFF2-40B4-BE49-F238E27FC236}">
                <a16:creationId xmlns:a16="http://schemas.microsoft.com/office/drawing/2014/main" id="{FB5EAF69-02C5-7D19-CE61-51DA3CB316F0}"/>
              </a:ext>
            </a:extLst>
          </xdr:cNvPr>
          <xdr:cNvSpPr/>
        </xdr:nvSpPr>
        <xdr:spPr>
          <a:xfrm>
            <a:off x="99802" y="594482"/>
            <a:ext cx="3263552" cy="1544408"/>
          </a:xfrm>
          <a:prstGeom prst="roundRect">
            <a:avLst>
              <a:gd name="adj" fmla="val 675"/>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latin typeface="Segoe UI Semibold" panose="020B0702040204020203" pitchFamily="34" charset="0"/>
              <a:ea typeface="Calibri" panose="020F0502020204030204" pitchFamily="34" charset="0"/>
              <a:cs typeface="Segoe UI Semibold" panose="020B0702040204020203" pitchFamily="34" charset="0"/>
            </a:endParaRPr>
          </a:p>
        </xdr:txBody>
      </xdr:sp>
      <xdr:sp macro="" textlink="">
        <xdr:nvSpPr>
          <xdr:cNvPr id="140" name="Rectangle: Rounded Corners 139">
            <a:extLst>
              <a:ext uri="{FF2B5EF4-FFF2-40B4-BE49-F238E27FC236}">
                <a16:creationId xmlns:a16="http://schemas.microsoft.com/office/drawing/2014/main" id="{2471DC73-4C9F-378D-6C40-8191F4814BEE}"/>
              </a:ext>
            </a:extLst>
          </xdr:cNvPr>
          <xdr:cNvSpPr/>
        </xdr:nvSpPr>
        <xdr:spPr>
          <a:xfrm>
            <a:off x="94342" y="597553"/>
            <a:ext cx="3263901" cy="475949"/>
          </a:xfrm>
          <a:prstGeom prst="roundRect">
            <a:avLst>
              <a:gd name="adj" fmla="val 0"/>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endParaRPr lang="en-IN" sz="2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xdr:col>
      <xdr:colOff>50797</xdr:colOff>
      <xdr:row>11</xdr:row>
      <xdr:rowOff>174171</xdr:rowOff>
    </xdr:from>
    <xdr:to>
      <xdr:col>10</xdr:col>
      <xdr:colOff>36397</xdr:colOff>
      <xdr:row>28</xdr:row>
      <xdr:rowOff>160200</xdr:rowOff>
    </xdr:to>
    <xdr:grpSp>
      <xdr:nvGrpSpPr>
        <xdr:cNvPr id="143" name="Group 142">
          <a:extLst>
            <a:ext uri="{FF2B5EF4-FFF2-40B4-BE49-F238E27FC236}">
              <a16:creationId xmlns:a16="http://schemas.microsoft.com/office/drawing/2014/main" id="{EA7B9209-7233-4D1A-8F46-E18B3AF6DB25}"/>
            </a:ext>
          </a:extLst>
        </xdr:cNvPr>
        <xdr:cNvGrpSpPr/>
      </xdr:nvGrpSpPr>
      <xdr:grpSpPr>
        <a:xfrm>
          <a:off x="105226" y="2209800"/>
          <a:ext cx="5472000" cy="3132000"/>
          <a:chOff x="94342" y="594482"/>
          <a:chExt cx="3269012" cy="1544408"/>
        </a:xfrm>
      </xdr:grpSpPr>
      <xdr:sp macro="" textlink="">
        <xdr:nvSpPr>
          <xdr:cNvPr id="144" name="Rectangle: Rounded Corners 143">
            <a:extLst>
              <a:ext uri="{FF2B5EF4-FFF2-40B4-BE49-F238E27FC236}">
                <a16:creationId xmlns:a16="http://schemas.microsoft.com/office/drawing/2014/main" id="{087E99FA-D62A-5A43-A8CD-8B2AE920CB8E}"/>
              </a:ext>
            </a:extLst>
          </xdr:cNvPr>
          <xdr:cNvSpPr/>
        </xdr:nvSpPr>
        <xdr:spPr>
          <a:xfrm>
            <a:off x="99802" y="594482"/>
            <a:ext cx="3263552" cy="1544408"/>
          </a:xfrm>
          <a:prstGeom prst="roundRect">
            <a:avLst>
              <a:gd name="adj" fmla="val 675"/>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latin typeface="Segoe UI Semibold" panose="020B0702040204020203" pitchFamily="34" charset="0"/>
              <a:ea typeface="Calibri" panose="020F0502020204030204" pitchFamily="34" charset="0"/>
              <a:cs typeface="Segoe UI Semibold" panose="020B0702040204020203" pitchFamily="34" charset="0"/>
            </a:endParaRPr>
          </a:p>
        </xdr:txBody>
      </xdr:sp>
      <xdr:sp macro="" textlink="">
        <xdr:nvSpPr>
          <xdr:cNvPr id="145" name="Rectangle: Rounded Corners 144">
            <a:extLst>
              <a:ext uri="{FF2B5EF4-FFF2-40B4-BE49-F238E27FC236}">
                <a16:creationId xmlns:a16="http://schemas.microsoft.com/office/drawing/2014/main" id="{8E536637-FA43-2E91-2D86-A4FD27A629ED}"/>
              </a:ext>
            </a:extLst>
          </xdr:cNvPr>
          <xdr:cNvSpPr/>
        </xdr:nvSpPr>
        <xdr:spPr>
          <a:xfrm>
            <a:off x="94342" y="597553"/>
            <a:ext cx="3263901" cy="475949"/>
          </a:xfrm>
          <a:prstGeom prst="roundRect">
            <a:avLst>
              <a:gd name="adj" fmla="val 0"/>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Top 5 Categories by Sales </a:t>
            </a:r>
          </a:p>
        </xdr:txBody>
      </xdr:sp>
    </xdr:grpSp>
    <xdr:clientData/>
  </xdr:twoCellAnchor>
  <xdr:twoCellAnchor>
    <xdr:from>
      <xdr:col>10</xdr:col>
      <xdr:colOff>126996</xdr:colOff>
      <xdr:row>12</xdr:row>
      <xdr:rowOff>0</xdr:rowOff>
    </xdr:from>
    <xdr:to>
      <xdr:col>19</xdr:col>
      <xdr:colOff>272141</xdr:colOff>
      <xdr:row>28</xdr:row>
      <xdr:rowOff>163285</xdr:rowOff>
    </xdr:to>
    <xdr:grpSp>
      <xdr:nvGrpSpPr>
        <xdr:cNvPr id="146" name="Group 145">
          <a:extLst>
            <a:ext uri="{FF2B5EF4-FFF2-40B4-BE49-F238E27FC236}">
              <a16:creationId xmlns:a16="http://schemas.microsoft.com/office/drawing/2014/main" id="{BC192F46-6F22-482C-95D3-45AAB924E5CC}"/>
            </a:ext>
          </a:extLst>
        </xdr:cNvPr>
        <xdr:cNvGrpSpPr/>
      </xdr:nvGrpSpPr>
      <xdr:grpSpPr>
        <a:xfrm>
          <a:off x="5667825" y="2220686"/>
          <a:ext cx="5631545" cy="3124199"/>
          <a:chOff x="94342" y="594482"/>
          <a:chExt cx="3269012" cy="1544408"/>
        </a:xfrm>
      </xdr:grpSpPr>
      <xdr:sp macro="" textlink="">
        <xdr:nvSpPr>
          <xdr:cNvPr id="147" name="Rectangle: Rounded Corners 146">
            <a:extLst>
              <a:ext uri="{FF2B5EF4-FFF2-40B4-BE49-F238E27FC236}">
                <a16:creationId xmlns:a16="http://schemas.microsoft.com/office/drawing/2014/main" id="{DE2060F5-3F0D-8068-71CA-DD24C00143CF}"/>
              </a:ext>
            </a:extLst>
          </xdr:cNvPr>
          <xdr:cNvSpPr/>
        </xdr:nvSpPr>
        <xdr:spPr>
          <a:xfrm>
            <a:off x="99802" y="594482"/>
            <a:ext cx="3263552" cy="1544408"/>
          </a:xfrm>
          <a:prstGeom prst="roundRect">
            <a:avLst>
              <a:gd name="adj" fmla="val 675"/>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latin typeface="Segoe UI Semibold" panose="020B0702040204020203" pitchFamily="34" charset="0"/>
              <a:ea typeface="Calibri" panose="020F0502020204030204" pitchFamily="34" charset="0"/>
              <a:cs typeface="Segoe UI Semibold" panose="020B0702040204020203" pitchFamily="34" charset="0"/>
            </a:endParaRPr>
          </a:p>
        </xdr:txBody>
      </xdr:sp>
      <xdr:sp macro="" textlink="">
        <xdr:nvSpPr>
          <xdr:cNvPr id="148" name="Rectangle: Rounded Corners 147">
            <a:extLst>
              <a:ext uri="{FF2B5EF4-FFF2-40B4-BE49-F238E27FC236}">
                <a16:creationId xmlns:a16="http://schemas.microsoft.com/office/drawing/2014/main" id="{BEF7ED6D-8672-D53D-5131-0A35DFBA6278}"/>
              </a:ext>
            </a:extLst>
          </xdr:cNvPr>
          <xdr:cNvSpPr/>
        </xdr:nvSpPr>
        <xdr:spPr>
          <a:xfrm>
            <a:off x="94342" y="597553"/>
            <a:ext cx="3263901" cy="475949"/>
          </a:xfrm>
          <a:prstGeom prst="roundRect">
            <a:avLst>
              <a:gd name="adj" fmla="val 0"/>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States wise Sale</a:t>
            </a:r>
          </a:p>
        </xdr:txBody>
      </xdr:sp>
    </xdr:grpSp>
    <xdr:clientData/>
  </xdr:twoCellAnchor>
  <xdr:twoCellAnchor>
    <xdr:from>
      <xdr:col>19</xdr:col>
      <xdr:colOff>355598</xdr:colOff>
      <xdr:row>12</xdr:row>
      <xdr:rowOff>32656</xdr:rowOff>
    </xdr:from>
    <xdr:to>
      <xdr:col>28</xdr:col>
      <xdr:colOff>457199</xdr:colOff>
      <xdr:row>28</xdr:row>
      <xdr:rowOff>152400</xdr:rowOff>
    </xdr:to>
    <xdr:grpSp>
      <xdr:nvGrpSpPr>
        <xdr:cNvPr id="149" name="Group 148">
          <a:extLst>
            <a:ext uri="{FF2B5EF4-FFF2-40B4-BE49-F238E27FC236}">
              <a16:creationId xmlns:a16="http://schemas.microsoft.com/office/drawing/2014/main" id="{3E0E80A8-DCB1-42C5-8F01-E73BF605EED6}"/>
            </a:ext>
          </a:extLst>
        </xdr:cNvPr>
        <xdr:cNvGrpSpPr/>
      </xdr:nvGrpSpPr>
      <xdr:grpSpPr>
        <a:xfrm>
          <a:off x="11382827" y="2253342"/>
          <a:ext cx="5577115" cy="3080658"/>
          <a:chOff x="94342" y="594482"/>
          <a:chExt cx="3269012" cy="1544408"/>
        </a:xfrm>
      </xdr:grpSpPr>
      <xdr:sp macro="" textlink="">
        <xdr:nvSpPr>
          <xdr:cNvPr id="150" name="Rectangle: Rounded Corners 149">
            <a:extLst>
              <a:ext uri="{FF2B5EF4-FFF2-40B4-BE49-F238E27FC236}">
                <a16:creationId xmlns:a16="http://schemas.microsoft.com/office/drawing/2014/main" id="{7E693925-9034-96CE-150D-93AD6A83A592}"/>
              </a:ext>
            </a:extLst>
          </xdr:cNvPr>
          <xdr:cNvSpPr/>
        </xdr:nvSpPr>
        <xdr:spPr>
          <a:xfrm>
            <a:off x="99802" y="594482"/>
            <a:ext cx="3263552" cy="1544408"/>
          </a:xfrm>
          <a:prstGeom prst="roundRect">
            <a:avLst>
              <a:gd name="adj" fmla="val 675"/>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latin typeface="Segoe UI Semibold" panose="020B0702040204020203" pitchFamily="34" charset="0"/>
              <a:ea typeface="Calibri" panose="020F0502020204030204" pitchFamily="34" charset="0"/>
              <a:cs typeface="Segoe UI Semibold" panose="020B0702040204020203" pitchFamily="34" charset="0"/>
            </a:endParaRPr>
          </a:p>
        </xdr:txBody>
      </xdr:sp>
      <xdr:sp macro="" textlink="">
        <xdr:nvSpPr>
          <xdr:cNvPr id="151" name="Rectangle: Rounded Corners 150">
            <a:extLst>
              <a:ext uri="{FF2B5EF4-FFF2-40B4-BE49-F238E27FC236}">
                <a16:creationId xmlns:a16="http://schemas.microsoft.com/office/drawing/2014/main" id="{63D80690-B06E-E903-5F5C-50DB8629DD7A}"/>
              </a:ext>
            </a:extLst>
          </xdr:cNvPr>
          <xdr:cNvSpPr/>
        </xdr:nvSpPr>
        <xdr:spPr>
          <a:xfrm>
            <a:off x="94342" y="597553"/>
            <a:ext cx="3263901" cy="475949"/>
          </a:xfrm>
          <a:prstGeom prst="roundRect">
            <a:avLst>
              <a:gd name="adj" fmla="val 0"/>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Category Wise Sale</a:t>
            </a:r>
          </a:p>
        </xdr:txBody>
      </xdr:sp>
    </xdr:grpSp>
    <xdr:clientData/>
  </xdr:twoCellAnchor>
  <xdr:twoCellAnchor>
    <xdr:from>
      <xdr:col>1</xdr:col>
      <xdr:colOff>39911</xdr:colOff>
      <xdr:row>29</xdr:row>
      <xdr:rowOff>76200</xdr:rowOff>
    </xdr:from>
    <xdr:to>
      <xdr:col>10</xdr:col>
      <xdr:colOff>25511</xdr:colOff>
      <xdr:row>46</xdr:row>
      <xdr:rowOff>62228</xdr:rowOff>
    </xdr:to>
    <xdr:grpSp>
      <xdr:nvGrpSpPr>
        <xdr:cNvPr id="152" name="Group 151">
          <a:extLst>
            <a:ext uri="{FF2B5EF4-FFF2-40B4-BE49-F238E27FC236}">
              <a16:creationId xmlns:a16="http://schemas.microsoft.com/office/drawing/2014/main" id="{8940565B-35D0-4833-B746-AF365A1867D0}"/>
            </a:ext>
          </a:extLst>
        </xdr:cNvPr>
        <xdr:cNvGrpSpPr/>
      </xdr:nvGrpSpPr>
      <xdr:grpSpPr>
        <a:xfrm>
          <a:off x="94340" y="5442857"/>
          <a:ext cx="5472000" cy="3132000"/>
          <a:chOff x="94342" y="594482"/>
          <a:chExt cx="3269012" cy="1544408"/>
        </a:xfrm>
      </xdr:grpSpPr>
      <xdr:sp macro="" textlink="">
        <xdr:nvSpPr>
          <xdr:cNvPr id="153" name="Rectangle: Rounded Corners 152">
            <a:extLst>
              <a:ext uri="{FF2B5EF4-FFF2-40B4-BE49-F238E27FC236}">
                <a16:creationId xmlns:a16="http://schemas.microsoft.com/office/drawing/2014/main" id="{787D8324-7EC8-E238-5450-654B7E5603CD}"/>
              </a:ext>
            </a:extLst>
          </xdr:cNvPr>
          <xdr:cNvSpPr/>
        </xdr:nvSpPr>
        <xdr:spPr>
          <a:xfrm>
            <a:off x="99802" y="594482"/>
            <a:ext cx="3263552" cy="1544408"/>
          </a:xfrm>
          <a:prstGeom prst="roundRect">
            <a:avLst>
              <a:gd name="adj" fmla="val 675"/>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latin typeface="Segoe UI Semibold" panose="020B0702040204020203" pitchFamily="34" charset="0"/>
              <a:ea typeface="Calibri" panose="020F0502020204030204" pitchFamily="34" charset="0"/>
              <a:cs typeface="Segoe UI Semibold" panose="020B0702040204020203" pitchFamily="34" charset="0"/>
            </a:endParaRPr>
          </a:p>
        </xdr:txBody>
      </xdr:sp>
      <xdr:sp macro="" textlink="">
        <xdr:nvSpPr>
          <xdr:cNvPr id="154" name="Rectangle: Rounded Corners 153">
            <a:extLst>
              <a:ext uri="{FF2B5EF4-FFF2-40B4-BE49-F238E27FC236}">
                <a16:creationId xmlns:a16="http://schemas.microsoft.com/office/drawing/2014/main" id="{E6623ED2-5B06-B858-41F9-CBF8E61BF229}"/>
              </a:ext>
            </a:extLst>
          </xdr:cNvPr>
          <xdr:cNvSpPr/>
        </xdr:nvSpPr>
        <xdr:spPr>
          <a:xfrm>
            <a:off x="94342" y="597553"/>
            <a:ext cx="3263901" cy="475949"/>
          </a:xfrm>
          <a:prstGeom prst="roundRect">
            <a:avLst>
              <a:gd name="adj" fmla="val 0"/>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Category Wise Profit </a:t>
            </a:r>
          </a:p>
        </xdr:txBody>
      </xdr:sp>
    </xdr:grpSp>
    <xdr:clientData/>
  </xdr:twoCellAnchor>
  <xdr:twoCellAnchor>
    <xdr:from>
      <xdr:col>10</xdr:col>
      <xdr:colOff>116111</xdr:colOff>
      <xdr:row>29</xdr:row>
      <xdr:rowOff>76202</xdr:rowOff>
    </xdr:from>
    <xdr:to>
      <xdr:col>19</xdr:col>
      <xdr:colOff>261256</xdr:colOff>
      <xdr:row>46</xdr:row>
      <xdr:rowOff>65314</xdr:rowOff>
    </xdr:to>
    <xdr:grpSp>
      <xdr:nvGrpSpPr>
        <xdr:cNvPr id="155" name="Group 154">
          <a:extLst>
            <a:ext uri="{FF2B5EF4-FFF2-40B4-BE49-F238E27FC236}">
              <a16:creationId xmlns:a16="http://schemas.microsoft.com/office/drawing/2014/main" id="{8A7E3AC8-DD49-4EA4-A187-9695F363DABE}"/>
            </a:ext>
          </a:extLst>
        </xdr:cNvPr>
        <xdr:cNvGrpSpPr/>
      </xdr:nvGrpSpPr>
      <xdr:grpSpPr>
        <a:xfrm>
          <a:off x="5656940" y="5442859"/>
          <a:ext cx="5631545" cy="3135084"/>
          <a:chOff x="94342" y="594482"/>
          <a:chExt cx="3269012" cy="1544408"/>
        </a:xfrm>
      </xdr:grpSpPr>
      <xdr:sp macro="" textlink="">
        <xdr:nvSpPr>
          <xdr:cNvPr id="156" name="Rectangle: Rounded Corners 155">
            <a:extLst>
              <a:ext uri="{FF2B5EF4-FFF2-40B4-BE49-F238E27FC236}">
                <a16:creationId xmlns:a16="http://schemas.microsoft.com/office/drawing/2014/main" id="{1E67182F-2B4E-920C-1A48-D0D60D3221B5}"/>
              </a:ext>
            </a:extLst>
          </xdr:cNvPr>
          <xdr:cNvSpPr/>
        </xdr:nvSpPr>
        <xdr:spPr>
          <a:xfrm>
            <a:off x="99802" y="594482"/>
            <a:ext cx="3263552" cy="1544408"/>
          </a:xfrm>
          <a:prstGeom prst="roundRect">
            <a:avLst>
              <a:gd name="adj" fmla="val 675"/>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latin typeface="Segoe UI Semibold" panose="020B0702040204020203" pitchFamily="34" charset="0"/>
              <a:ea typeface="Calibri" panose="020F0502020204030204" pitchFamily="34" charset="0"/>
              <a:cs typeface="Segoe UI Semibold" panose="020B0702040204020203" pitchFamily="34" charset="0"/>
            </a:endParaRPr>
          </a:p>
        </xdr:txBody>
      </xdr:sp>
      <xdr:sp macro="" textlink="">
        <xdr:nvSpPr>
          <xdr:cNvPr id="157" name="Rectangle: Rounded Corners 156">
            <a:extLst>
              <a:ext uri="{FF2B5EF4-FFF2-40B4-BE49-F238E27FC236}">
                <a16:creationId xmlns:a16="http://schemas.microsoft.com/office/drawing/2014/main" id="{C018D498-88ED-895A-B430-E4EBBBE959C6}"/>
              </a:ext>
            </a:extLst>
          </xdr:cNvPr>
          <xdr:cNvSpPr/>
        </xdr:nvSpPr>
        <xdr:spPr>
          <a:xfrm>
            <a:off x="94342" y="597553"/>
            <a:ext cx="3263901" cy="475949"/>
          </a:xfrm>
          <a:prstGeom prst="roundRect">
            <a:avLst>
              <a:gd name="adj" fmla="val 0"/>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Sales And Profit Analysis</a:t>
            </a:r>
          </a:p>
        </xdr:txBody>
      </xdr:sp>
    </xdr:grpSp>
    <xdr:clientData/>
  </xdr:twoCellAnchor>
  <xdr:twoCellAnchor>
    <xdr:from>
      <xdr:col>19</xdr:col>
      <xdr:colOff>366483</xdr:colOff>
      <xdr:row>29</xdr:row>
      <xdr:rowOff>54427</xdr:rowOff>
    </xdr:from>
    <xdr:to>
      <xdr:col>28</xdr:col>
      <xdr:colOff>468086</xdr:colOff>
      <xdr:row>46</xdr:row>
      <xdr:rowOff>87085</xdr:rowOff>
    </xdr:to>
    <xdr:grpSp>
      <xdr:nvGrpSpPr>
        <xdr:cNvPr id="158" name="Group 157">
          <a:extLst>
            <a:ext uri="{FF2B5EF4-FFF2-40B4-BE49-F238E27FC236}">
              <a16:creationId xmlns:a16="http://schemas.microsoft.com/office/drawing/2014/main" id="{BA7FE034-A3FD-427C-B2CE-D55A3A31AB74}"/>
            </a:ext>
          </a:extLst>
        </xdr:cNvPr>
        <xdr:cNvGrpSpPr/>
      </xdr:nvGrpSpPr>
      <xdr:grpSpPr>
        <a:xfrm>
          <a:off x="11393712" y="5421084"/>
          <a:ext cx="5577117" cy="3178630"/>
          <a:chOff x="94342" y="594482"/>
          <a:chExt cx="3269012" cy="1544408"/>
        </a:xfrm>
      </xdr:grpSpPr>
      <xdr:sp macro="" textlink="">
        <xdr:nvSpPr>
          <xdr:cNvPr id="159" name="Rectangle: Rounded Corners 158">
            <a:extLst>
              <a:ext uri="{FF2B5EF4-FFF2-40B4-BE49-F238E27FC236}">
                <a16:creationId xmlns:a16="http://schemas.microsoft.com/office/drawing/2014/main" id="{88F0679F-EEDC-D6A4-E853-5D5D2B5F86E6}"/>
              </a:ext>
            </a:extLst>
          </xdr:cNvPr>
          <xdr:cNvSpPr/>
        </xdr:nvSpPr>
        <xdr:spPr>
          <a:xfrm>
            <a:off x="99802" y="594482"/>
            <a:ext cx="3263552" cy="1544408"/>
          </a:xfrm>
          <a:prstGeom prst="roundRect">
            <a:avLst>
              <a:gd name="adj" fmla="val 675"/>
            </a:avLst>
          </a:prstGeom>
          <a:gradFill flip="none" rotWithShape="1">
            <a:gsLst>
              <a:gs pos="0">
                <a:srgbClr val="1E2A3A">
                  <a:alpha val="75000"/>
                </a:srgbClr>
              </a:gs>
              <a:gs pos="100000">
                <a:srgbClr val="0E1A2B">
                  <a:alpha val="65000"/>
                </a:srgbClr>
              </a:gs>
            </a:gsLst>
            <a:lin ang="5400000" scaled="1"/>
            <a:tileRect/>
          </a:gradFill>
          <a:ln w="12700">
            <a:solidFill>
              <a:schemeClr val="bg1">
                <a:alpha val="50000"/>
              </a:schemeClr>
            </a:solidFill>
          </a:ln>
          <a:effectLst>
            <a:outerShdw blurRad="101600" dist="76200" dir="7800000" algn="tl" rotWithShape="0">
              <a:prstClr val="black">
                <a:alpha val="3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2000" b="1">
              <a:latin typeface="Segoe UI Semibold" panose="020B0702040204020203" pitchFamily="34" charset="0"/>
              <a:ea typeface="Calibri" panose="020F0502020204030204" pitchFamily="34" charset="0"/>
              <a:cs typeface="Segoe UI Semibold" panose="020B0702040204020203" pitchFamily="34" charset="0"/>
            </a:endParaRPr>
          </a:p>
        </xdr:txBody>
      </xdr:sp>
      <xdr:sp macro="" textlink="">
        <xdr:nvSpPr>
          <xdr:cNvPr id="160" name="Rectangle: Rounded Corners 159">
            <a:extLst>
              <a:ext uri="{FF2B5EF4-FFF2-40B4-BE49-F238E27FC236}">
                <a16:creationId xmlns:a16="http://schemas.microsoft.com/office/drawing/2014/main" id="{E3348CD2-2F89-DFF0-A307-DA50B8C9DE14}"/>
              </a:ext>
            </a:extLst>
          </xdr:cNvPr>
          <xdr:cNvSpPr/>
        </xdr:nvSpPr>
        <xdr:spPr>
          <a:xfrm>
            <a:off x="94342" y="597553"/>
            <a:ext cx="3263901" cy="475949"/>
          </a:xfrm>
          <a:prstGeom prst="roundRect">
            <a:avLst>
              <a:gd name="adj" fmla="val 0"/>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400" b="1">
                <a:solidFill>
                  <a:schemeClr val="bg1"/>
                </a:solidFill>
                <a:latin typeface="Calibri" panose="020F0502020204030204" pitchFamily="34" charset="0"/>
                <a:ea typeface="Calibri" panose="020F0502020204030204" pitchFamily="34" charset="0"/>
                <a:cs typeface="Calibri" panose="020F0502020204030204" pitchFamily="34" charset="0"/>
              </a:rPr>
              <a:t>Quantity Sold by Sub- Category</a:t>
            </a:r>
            <a:r>
              <a:rPr lang="en-IN" sz="24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endParaRPr lang="en-IN" sz="2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grpSp>
    <xdr:clientData/>
  </xdr:twoCellAnchor>
  <xdr:twoCellAnchor>
    <xdr:from>
      <xdr:col>19</xdr:col>
      <xdr:colOff>478972</xdr:colOff>
      <xdr:row>14</xdr:row>
      <xdr:rowOff>108858</xdr:rowOff>
    </xdr:from>
    <xdr:to>
      <xdr:col>28</xdr:col>
      <xdr:colOff>152400</xdr:colOff>
      <xdr:row>28</xdr:row>
      <xdr:rowOff>108858</xdr:rowOff>
    </xdr:to>
    <xdr:graphicFrame macro="">
      <xdr:nvGraphicFramePr>
        <xdr:cNvPr id="161" name="Chart 160">
          <a:extLst>
            <a:ext uri="{FF2B5EF4-FFF2-40B4-BE49-F238E27FC236}">
              <a16:creationId xmlns:a16="http://schemas.microsoft.com/office/drawing/2014/main" id="{8D292E6F-7364-47AA-B81E-F2EA9B1FF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97971</xdr:colOff>
      <xdr:row>14</xdr:row>
      <xdr:rowOff>43542</xdr:rowOff>
    </xdr:from>
    <xdr:to>
      <xdr:col>9</xdr:col>
      <xdr:colOff>566056</xdr:colOff>
      <xdr:row>28</xdr:row>
      <xdr:rowOff>54428</xdr:rowOff>
    </xdr:to>
    <xdr:graphicFrame macro="">
      <xdr:nvGraphicFramePr>
        <xdr:cNvPr id="162" name="Chart 161">
          <a:extLst>
            <a:ext uri="{FF2B5EF4-FFF2-40B4-BE49-F238E27FC236}">
              <a16:creationId xmlns:a16="http://schemas.microsoft.com/office/drawing/2014/main" id="{27F0F44C-8BF8-4FDE-9E14-B8CEDA50D0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544285</xdr:colOff>
      <xdr:row>14</xdr:row>
      <xdr:rowOff>0</xdr:rowOff>
    </xdr:from>
    <xdr:to>
      <xdr:col>18</xdr:col>
      <xdr:colOff>402771</xdr:colOff>
      <xdr:row>27</xdr:row>
      <xdr:rowOff>174172</xdr:rowOff>
    </xdr:to>
    <mc:AlternateContent xmlns:mc="http://schemas.openxmlformats.org/markup-compatibility/2006">
      <mc:Choice xmlns:cx4="http://schemas.microsoft.com/office/drawing/2016/5/10/chartex" Requires="cx4">
        <xdr:graphicFrame macro="">
          <xdr:nvGraphicFramePr>
            <xdr:cNvPr id="163" name="Chart 162">
              <a:extLst>
                <a:ext uri="{FF2B5EF4-FFF2-40B4-BE49-F238E27FC236}">
                  <a16:creationId xmlns:a16="http://schemas.microsoft.com/office/drawing/2014/main" id="{2B33BDA2-D655-41A1-BA4E-982D2E07EF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6084025" y="2560320"/>
              <a:ext cx="4735286" cy="255161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348344</xdr:colOff>
      <xdr:row>32</xdr:row>
      <xdr:rowOff>43541</xdr:rowOff>
    </xdr:from>
    <xdr:to>
      <xdr:col>9</xdr:col>
      <xdr:colOff>326572</xdr:colOff>
      <xdr:row>45</xdr:row>
      <xdr:rowOff>108856</xdr:rowOff>
    </xdr:to>
    <mc:AlternateContent xmlns:mc="http://schemas.openxmlformats.org/markup-compatibility/2006">
      <mc:Choice xmlns:cx1="http://schemas.microsoft.com/office/drawing/2015/9/8/chartex" Requires="cx1">
        <xdr:graphicFrame macro="">
          <xdr:nvGraphicFramePr>
            <xdr:cNvPr id="164" name="Chart 163">
              <a:extLst>
                <a:ext uri="{FF2B5EF4-FFF2-40B4-BE49-F238E27FC236}">
                  <a16:creationId xmlns:a16="http://schemas.microsoft.com/office/drawing/2014/main" id="{141B98BD-1A02-4E54-9EA3-0BCA9A67267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401684" y="5895701"/>
              <a:ext cx="4855028" cy="244275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174171</xdr:colOff>
      <xdr:row>31</xdr:row>
      <xdr:rowOff>163285</xdr:rowOff>
    </xdr:from>
    <xdr:to>
      <xdr:col>19</xdr:col>
      <xdr:colOff>239485</xdr:colOff>
      <xdr:row>46</xdr:row>
      <xdr:rowOff>54430</xdr:rowOff>
    </xdr:to>
    <xdr:graphicFrame macro="">
      <xdr:nvGraphicFramePr>
        <xdr:cNvPr id="165" name="Chart 164">
          <a:extLst>
            <a:ext uri="{FF2B5EF4-FFF2-40B4-BE49-F238E27FC236}">
              <a16:creationId xmlns:a16="http://schemas.microsoft.com/office/drawing/2014/main" id="{4177D3DA-4EA0-4F2F-9798-26C58558F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522514</xdr:colOff>
      <xdr:row>31</xdr:row>
      <xdr:rowOff>97970</xdr:rowOff>
    </xdr:from>
    <xdr:to>
      <xdr:col>28</xdr:col>
      <xdr:colOff>228599</xdr:colOff>
      <xdr:row>46</xdr:row>
      <xdr:rowOff>65312</xdr:rowOff>
    </xdr:to>
    <xdr:graphicFrame macro="">
      <xdr:nvGraphicFramePr>
        <xdr:cNvPr id="167" name="Chart 166">
          <a:extLst>
            <a:ext uri="{FF2B5EF4-FFF2-40B4-BE49-F238E27FC236}">
              <a16:creationId xmlns:a16="http://schemas.microsoft.com/office/drawing/2014/main" id="{83687661-FD91-4041-BEFC-DBEDFE5E0C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29</xdr:col>
      <xdr:colOff>88174</xdr:colOff>
      <xdr:row>37</xdr:row>
      <xdr:rowOff>109944</xdr:rowOff>
    </xdr:from>
    <xdr:to>
      <xdr:col>34</xdr:col>
      <xdr:colOff>141515</xdr:colOff>
      <xdr:row>45</xdr:row>
      <xdr:rowOff>174170</xdr:rowOff>
    </xdr:to>
    <mc:AlternateContent xmlns:mc="http://schemas.openxmlformats.org/markup-compatibility/2006" xmlns:a14="http://schemas.microsoft.com/office/drawing/2010/main">
      <mc:Choice Requires="a14">
        <xdr:graphicFrame macro="">
          <xdr:nvGraphicFramePr>
            <xdr:cNvPr id="170" name="Region">
              <a:extLst>
                <a:ext uri="{FF2B5EF4-FFF2-40B4-BE49-F238E27FC236}">
                  <a16:creationId xmlns:a16="http://schemas.microsoft.com/office/drawing/2014/main" id="{850C4CA0-94B3-8DAE-588B-876030BD1C1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7200517" y="6957058"/>
              <a:ext cx="3101341" cy="15446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478972</xdr:colOff>
      <xdr:row>14</xdr:row>
      <xdr:rowOff>77287</xdr:rowOff>
    </xdr:from>
    <xdr:to>
      <xdr:col>34</xdr:col>
      <xdr:colOff>119743</xdr:colOff>
      <xdr:row>22</xdr:row>
      <xdr:rowOff>130627</xdr:rowOff>
    </xdr:to>
    <mc:AlternateContent xmlns:mc="http://schemas.openxmlformats.org/markup-compatibility/2006" xmlns:a14="http://schemas.microsoft.com/office/drawing/2010/main">
      <mc:Choice Requires="a14">
        <xdr:graphicFrame macro="">
          <xdr:nvGraphicFramePr>
            <xdr:cNvPr id="172" name="Year">
              <a:extLst>
                <a:ext uri="{FF2B5EF4-FFF2-40B4-BE49-F238E27FC236}">
                  <a16:creationId xmlns:a16="http://schemas.microsoft.com/office/drawing/2014/main" id="{9DF438BF-3B6A-2969-1894-EF15F43E937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8810515" y="2668087"/>
              <a:ext cx="1469571" cy="15337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88173</xdr:colOff>
      <xdr:row>14</xdr:row>
      <xdr:rowOff>77290</xdr:rowOff>
    </xdr:from>
    <xdr:to>
      <xdr:col>31</xdr:col>
      <xdr:colOff>381000</xdr:colOff>
      <xdr:row>22</xdr:row>
      <xdr:rowOff>141514</xdr:rowOff>
    </xdr:to>
    <mc:AlternateContent xmlns:mc="http://schemas.openxmlformats.org/markup-compatibility/2006" xmlns:a14="http://schemas.microsoft.com/office/drawing/2010/main">
      <mc:Choice Requires="a14">
        <xdr:graphicFrame macro="">
          <xdr:nvGraphicFramePr>
            <xdr:cNvPr id="174" name="Quarter">
              <a:extLst>
                <a:ext uri="{FF2B5EF4-FFF2-40B4-BE49-F238E27FC236}">
                  <a16:creationId xmlns:a16="http://schemas.microsoft.com/office/drawing/2014/main" id="{DEE9DAA2-C4FE-C833-CC09-B4DB25F59168}"/>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7200516" y="2668090"/>
              <a:ext cx="1512027" cy="1544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97971</xdr:colOff>
      <xdr:row>23</xdr:row>
      <xdr:rowOff>76199</xdr:rowOff>
    </xdr:from>
    <xdr:to>
      <xdr:col>34</xdr:col>
      <xdr:colOff>97971</xdr:colOff>
      <xdr:row>29</xdr:row>
      <xdr:rowOff>78376</xdr:rowOff>
    </xdr:to>
    <mc:AlternateContent xmlns:mc="http://schemas.openxmlformats.org/markup-compatibility/2006" xmlns:tsle="http://schemas.microsoft.com/office/drawing/2012/timeslicer">
      <mc:Choice Requires="tsle">
        <xdr:graphicFrame macro="">
          <xdr:nvGraphicFramePr>
            <xdr:cNvPr id="175" name="Order Date">
              <a:extLst>
                <a:ext uri="{FF2B5EF4-FFF2-40B4-BE49-F238E27FC236}">
                  <a16:creationId xmlns:a16="http://schemas.microsoft.com/office/drawing/2014/main" id="{48E93A62-0B3B-1A69-E414-396F95452A1F}"/>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7210314" y="4332513"/>
              <a:ext cx="3048000"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29</xdr:col>
      <xdr:colOff>97971</xdr:colOff>
      <xdr:row>30</xdr:row>
      <xdr:rowOff>100148</xdr:rowOff>
    </xdr:from>
    <xdr:to>
      <xdr:col>34</xdr:col>
      <xdr:colOff>76200</xdr:colOff>
      <xdr:row>36</xdr:row>
      <xdr:rowOff>102325</xdr:rowOff>
    </xdr:to>
    <mc:AlternateContent xmlns:mc="http://schemas.openxmlformats.org/markup-compatibility/2006" xmlns:tsle="http://schemas.microsoft.com/office/drawing/2012/timeslicer">
      <mc:Choice Requires="tsle">
        <xdr:graphicFrame macro="">
          <xdr:nvGraphicFramePr>
            <xdr:cNvPr id="176" name="Ship Date">
              <a:extLst>
                <a:ext uri="{FF2B5EF4-FFF2-40B4-BE49-F238E27FC236}">
                  <a16:creationId xmlns:a16="http://schemas.microsoft.com/office/drawing/2014/main" id="{950AAFD8-A2CD-EEF7-C500-BF6098AF320A}"/>
                </a:ext>
              </a:extLst>
            </xdr:cNvPr>
            <xdr:cNvGraphicFramePr/>
          </xdr:nvGraphicFramePr>
          <xdr:xfrm>
            <a:off x="0" y="0"/>
            <a:ext cx="0" cy="0"/>
          </xdr:xfrm>
          <a:graphic>
            <a:graphicData uri="http://schemas.microsoft.com/office/drawing/2012/timeslicer">
              <tsle:timeslicer name="Ship Date"/>
            </a:graphicData>
          </a:graphic>
        </xdr:graphicFrame>
      </mc:Choice>
      <mc:Fallback xmlns="">
        <xdr:sp macro="" textlink="">
          <xdr:nvSpPr>
            <xdr:cNvPr id="0" name=""/>
            <xdr:cNvSpPr>
              <a:spLocks noTextEdit="1"/>
            </xdr:cNvSpPr>
          </xdr:nvSpPr>
          <xdr:spPr>
            <a:xfrm>
              <a:off x="17210314" y="5651862"/>
              <a:ext cx="3026229" cy="111252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28</xdr:col>
      <xdr:colOff>567888</xdr:colOff>
      <xdr:row>3</xdr:row>
      <xdr:rowOff>61083</xdr:rowOff>
    </xdr:from>
    <xdr:to>
      <xdr:col>34</xdr:col>
      <xdr:colOff>228600</xdr:colOff>
      <xdr:row>5</xdr:row>
      <xdr:rowOff>166917</xdr:rowOff>
    </xdr:to>
    <xdr:sp macro="" textlink="">
      <xdr:nvSpPr>
        <xdr:cNvPr id="177" name="Rectangle: Rounded Corners 176">
          <a:extLst>
            <a:ext uri="{FF2B5EF4-FFF2-40B4-BE49-F238E27FC236}">
              <a16:creationId xmlns:a16="http://schemas.microsoft.com/office/drawing/2014/main" id="{80341A18-4D23-4150-83E9-DAA011F89598}"/>
            </a:ext>
          </a:extLst>
        </xdr:cNvPr>
        <xdr:cNvSpPr/>
      </xdr:nvSpPr>
      <xdr:spPr>
        <a:xfrm>
          <a:off x="17070631" y="616254"/>
          <a:ext cx="3318312" cy="475949"/>
        </a:xfrm>
        <a:prstGeom prst="roundRect">
          <a:avLst>
            <a:gd name="adj" fmla="val 4167"/>
          </a:avLst>
        </a:prstGeom>
        <a:gradFill flip="none" rotWithShape="1">
          <a:gsLst>
            <a:gs pos="0">
              <a:srgbClr val="1E2A3A">
                <a:alpha val="10000"/>
                <a:lumMod val="80000"/>
              </a:srgbClr>
            </a:gs>
            <a:gs pos="95000">
              <a:srgbClr val="87CEFA">
                <a:alpha val="48000"/>
              </a:srgbClr>
            </a:gs>
          </a:gsLst>
          <a:lin ang="16200000" scaled="1"/>
          <a:tileRect/>
        </a:gra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2800" b="1" baseline="0">
              <a:solidFill>
                <a:srgbClr val="E5E5E5"/>
              </a:solidFill>
              <a:latin typeface="Calibri" panose="020F0502020204030204" pitchFamily="34" charset="0"/>
              <a:ea typeface="Calibri" panose="020F0502020204030204" pitchFamily="34" charset="0"/>
              <a:cs typeface="Calibri" panose="020F0502020204030204" pitchFamily="34" charset="0"/>
            </a:rPr>
            <a:t>Filters</a:t>
          </a:r>
          <a:r>
            <a:rPr lang="en-IN" sz="2400" b="1" baseline="0">
              <a:solidFill>
                <a:schemeClr val="bg1"/>
              </a:solidFill>
              <a:latin typeface="Calibri" panose="020F0502020204030204" pitchFamily="34" charset="0"/>
              <a:ea typeface="Calibri" panose="020F0502020204030204" pitchFamily="34" charset="0"/>
              <a:cs typeface="Calibri" panose="020F0502020204030204" pitchFamily="34" charset="0"/>
            </a:rPr>
            <a:t> </a:t>
          </a:r>
          <a:endParaRPr lang="en-IN" sz="2400" b="1">
            <a:solidFill>
              <a:schemeClr val="bg1"/>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29</xdr:col>
      <xdr:colOff>97971</xdr:colOff>
      <xdr:row>6</xdr:row>
      <xdr:rowOff>65316</xdr:rowOff>
    </xdr:from>
    <xdr:to>
      <xdr:col>34</xdr:col>
      <xdr:colOff>119742</xdr:colOff>
      <xdr:row>13</xdr:row>
      <xdr:rowOff>174172</xdr:rowOff>
    </xdr:to>
    <mc:AlternateContent xmlns:mc="http://schemas.openxmlformats.org/markup-compatibility/2006" xmlns:a14="http://schemas.microsoft.com/office/drawing/2010/main">
      <mc:Choice Requires="a14">
        <xdr:graphicFrame macro="">
          <xdr:nvGraphicFramePr>
            <xdr:cNvPr id="178" name="Segment">
              <a:extLst>
                <a:ext uri="{FF2B5EF4-FFF2-40B4-BE49-F238E27FC236}">
                  <a16:creationId xmlns:a16="http://schemas.microsoft.com/office/drawing/2014/main" id="{C3F1F766-CD14-A715-F54E-8FD57270F73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7210314" y="1175659"/>
              <a:ext cx="3069771" cy="14042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26</xdr:col>
          <xdr:colOff>304800</xdr:colOff>
          <xdr:row>9</xdr:row>
          <xdr:rowOff>5272</xdr:rowOff>
        </xdr:from>
        <xdr:to>
          <xdr:col>28</xdr:col>
          <xdr:colOff>293913</xdr:colOff>
          <xdr:row>11</xdr:row>
          <xdr:rowOff>26127</xdr:rowOff>
        </xdr:to>
        <xdr:pic>
          <xdr:nvPicPr>
            <xdr:cNvPr id="184" name="Picture 183">
              <a:extLst>
                <a:ext uri="{FF2B5EF4-FFF2-40B4-BE49-F238E27FC236}">
                  <a16:creationId xmlns:a16="http://schemas.microsoft.com/office/drawing/2014/main" id="{C65F3E5D-4028-B47B-CADC-690DA5F1FC86}"/>
                </a:ext>
              </a:extLst>
            </xdr:cNvPr>
            <xdr:cNvPicPr>
              <a:picLocks noChangeAspect="1" noChangeArrowheads="1"/>
              <a:extLst>
                <a:ext uri="{84589F7E-364E-4C9E-8A38-B11213B215E9}">
                  <a14:cameraTool cellRange="'YOY growth '!$F$9" spid="_x0000_s7197"/>
                </a:ext>
              </a:extLst>
            </xdr:cNvPicPr>
          </xdr:nvPicPr>
          <xdr:blipFill>
            <a:blip xmlns:r="http://schemas.openxmlformats.org/officeDocument/2006/relationships" r:embed="rId17"/>
            <a:srcRect/>
            <a:stretch>
              <a:fillRect/>
            </a:stretch>
          </xdr:blipFill>
          <xdr:spPr bwMode="auto">
            <a:xfrm>
              <a:off x="15588343" y="1670786"/>
              <a:ext cx="1208313" cy="39097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600087268518" backgroundQuery="1" createdVersion="8" refreshedVersion="8" minRefreshableVersion="3" recordCount="0" supportSubquery="1" supportAdvancedDrill="1" xr:uid="{F4CF769B-CE1C-42E9-BDB2-8D53CFA01426}">
  <cacheSource type="external" connectionId="3"/>
  <cacheFields count="3">
    <cacheField name="[Table1_1].[Order Date (Month)].[Order Date (Month)]" caption="Order Date (Month)" numFmtId="0" hierarchy="31" level="1">
      <sharedItems count="12">
        <s v="Jan"/>
        <s v="Feb"/>
        <s v="Mar"/>
        <s v="Apr"/>
        <s v="May"/>
        <s v="Jun"/>
        <s v="Jul"/>
        <s v="Aug"/>
        <s v="Sep"/>
        <s v="Oct"/>
        <s v="Nov"/>
        <s v="Dec"/>
      </sharedItems>
    </cacheField>
    <cacheField name="[Measures].[Sum of Sales]" caption="Sum of Sales" numFmtId="0" hierarchy="38" level="32767"/>
    <cacheField name="[Measures].[Sum of Profit]" caption="Sum of Profit" numFmtId="0" hierarchy="39"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2" memberValueDatatype="130" unbalanced="0"/>
    <cacheHierarchy uniqueName="[Table1_1].[Order Date (Month)]" caption="Order Date (Month)" attribute="1" defaultMemberUniqueName="[Table1_1].[Order Date (Month)].[All]" allUniqueName="[Table1_1].[Order Date (Month)].[All]" dimensionUniqueName="[Table1_1]" displayFolder="" count="2" memberValueDatatype="130" unbalanced="0">
      <fieldsUsage count="2">
        <fieldUsage x="-1"/>
        <fieldUsage x="0"/>
      </fieldsUsage>
    </cacheHierarchy>
    <cacheHierarchy uniqueName="[Table1_1].[Profit Margin]" caption="Profit Margin" attribute="1" defaultMemberUniqueName="[Table1_1].[Profit Margin].[All]" allUniqueName="[Table1_1].[Profit Margin].[All]" dimensionUniqueName="[Table1_1]" displayFolder="" count="0"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_1"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60008773148" backgroundQuery="1" createdVersion="8" refreshedVersion="8" minRefreshableVersion="3" recordCount="0" supportSubquery="1" supportAdvancedDrill="1" xr:uid="{7DE20410-8B6F-469F-88DD-88D9F96A8F11}">
  <cacheSource type="external" connectionId="3"/>
  <cacheFields count="2">
    <cacheField name="[Table1_1].[Order Date (Month)].[Order Date (Month)]" caption="Order Date (Month)" numFmtId="0" hierarchy="31" level="1">
      <sharedItems count="12">
        <s v="Jan"/>
        <s v="Feb"/>
        <s v="Mar"/>
        <s v="Apr"/>
        <s v="May"/>
        <s v="Jun"/>
        <s v="Jul"/>
        <s v="Aug"/>
        <s v="Sep"/>
        <s v="Oct"/>
        <s v="Nov"/>
        <s v="Dec"/>
      </sharedItems>
    </cacheField>
    <cacheField name="[Measures].[Sum of Profit]" caption="Sum of Profit" numFmtId="0" hierarchy="39"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2" memberValueDatatype="130" unbalanced="0"/>
    <cacheHierarchy uniqueName="[Table1_1].[Order Date (Month)]" caption="Order Date (Month)" attribute="1" defaultMemberUniqueName="[Table1_1].[Order Date (Month)].[All]" allUniqueName="[Table1_1].[Order Date (Month)].[All]" dimensionUniqueName="[Table1_1]" displayFolder="" count="2" memberValueDatatype="130" unbalanced="0">
      <fieldsUsage count="2">
        <fieldUsage x="-1"/>
        <fieldUsage x="0"/>
      </fieldsUsage>
    </cacheHierarchy>
    <cacheHierarchy uniqueName="[Table1_1].[Profit Margin]" caption="Profit Margin" attribute="1" defaultMemberUniqueName="[Table1_1].[Profit Margin].[All]" allUniqueName="[Table1_1].[Profit Margin].[All]" dimensionUniqueName="[Table1_1]" displayFolder="" count="0"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_1"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600088541665" backgroundQuery="1" createdVersion="8" refreshedVersion="8" minRefreshableVersion="3" recordCount="0" supportSubquery="1" supportAdvancedDrill="1" xr:uid="{E96F5F3B-2BD8-442B-BEB9-1C215051E138}">
  <cacheSource type="external" connectionId="3"/>
  <cacheFields count="2">
    <cacheField name="[Table1_1].[Order Date (Month)].[Order Date (Month)]" caption="Order Date (Month)" numFmtId="0" hierarchy="31" level="1">
      <sharedItems count="12">
        <s v="Jan"/>
        <s v="Feb"/>
        <s v="Mar"/>
        <s v="Apr"/>
        <s v="May"/>
        <s v="Jun"/>
        <s v="Jul"/>
        <s v="Aug"/>
        <s v="Sep"/>
        <s v="Oct"/>
        <s v="Nov"/>
        <s v="Dec"/>
      </sharedItems>
    </cacheField>
    <cacheField name="[Measures].[Sum of Quantity]" caption="Sum of Quantity" numFmtId="0" hierarchy="40"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2" memberValueDatatype="130" unbalanced="0"/>
    <cacheHierarchy uniqueName="[Table1_1].[Order Date (Month)]" caption="Order Date (Month)" attribute="1" defaultMemberUniqueName="[Table1_1].[Order Date (Month)].[All]" allUniqueName="[Table1_1].[Order Date (Month)].[All]" dimensionUniqueName="[Table1_1]" displayFolder="" count="2" memberValueDatatype="130" unbalanced="0">
      <fieldsUsage count="2">
        <fieldUsage x="-1"/>
        <fieldUsage x="0"/>
      </fieldsUsage>
    </cacheHierarchy>
    <cacheHierarchy uniqueName="[Table1_1].[Profit Margin]" caption="Profit Margin" attribute="1" defaultMemberUniqueName="[Table1_1].[Profit Margin].[All]" allUniqueName="[Table1_1].[Profit Margin].[All]" dimensionUniqueName="[Table1_1]" displayFolder="" count="0"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_1"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able1_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600089004627" backgroundQuery="1" createdVersion="8" refreshedVersion="8" minRefreshableVersion="3" recordCount="0" supportSubquery="1" supportAdvancedDrill="1" xr:uid="{38F12E28-9489-4295-88BD-7A4B848E92D4}">
  <cacheSource type="external" connectionId="3"/>
  <cacheFields count="2">
    <cacheField name="[Table1_1].[Order Date (Month)].[Order Date (Month)]" caption="Order Date (Month)" numFmtId="0" hierarchy="31" level="1">
      <sharedItems count="12">
        <s v="Jan"/>
        <s v="Feb"/>
        <s v="Mar"/>
        <s v="Apr"/>
        <s v="May"/>
        <s v="Jun"/>
        <s v="Jul"/>
        <s v="Aug"/>
        <s v="Sep"/>
        <s v="Oct"/>
        <s v="Nov"/>
        <s v="Dec"/>
      </sharedItems>
    </cacheField>
    <cacheField name="[Measures].[Count of Order ID]" caption="Count of Order ID" numFmtId="0" hierarchy="42"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2" memberValueDatatype="130" unbalanced="0"/>
    <cacheHierarchy uniqueName="[Table1_1].[Order Date (Month)]" caption="Order Date (Month)" attribute="1" defaultMemberUniqueName="[Table1_1].[Order Date (Month)].[All]" allUniqueName="[Table1_1].[Order Date (Month)].[All]" dimensionUniqueName="[Table1_1]" displayFolder="" count="2" memberValueDatatype="130" unbalanced="0">
      <fieldsUsage count="2">
        <fieldUsage x="-1"/>
        <fieldUsage x="0"/>
      </fieldsUsage>
    </cacheHierarchy>
    <cacheHierarchy uniqueName="[Table1_1].[Profit Margin]" caption="Profit Margin" attribute="1" defaultMemberUniqueName="[Table1_1].[Profit Margin].[All]" allUniqueName="[Table1_1].[Profit Margin].[All]" dimensionUniqueName="[Table1_1]" displayFolder="" count="0"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_1"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Table1_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600089814812" backgroundQuery="1" createdVersion="8" refreshedVersion="8" minRefreshableVersion="3" recordCount="0" supportSubquery="1" supportAdvancedDrill="1" xr:uid="{E2594281-A141-4BDC-A915-9091153AEEA1}">
  <cacheSource type="external" connectionId="3"/>
  <cacheFields count="2">
    <cacheField name="[Calendar].[Month].[Month]" caption="Month" numFmtId="0" hierarchy="4" level="1">
      <sharedItems count="12">
        <s v="January"/>
        <s v="February"/>
        <s v="March"/>
        <s v="April"/>
        <s v="May"/>
        <s v="June"/>
        <s v="July"/>
        <s v="August"/>
        <s v="September"/>
        <s v="October"/>
        <s v="November"/>
        <s v="December"/>
      </sharedItems>
    </cacheField>
    <cacheField name="[Measures].[Profit Margins]" caption="Profit Margins" numFmtId="0" hierarchy="34"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2"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Profit Margins]" caption="Profit Margins" measure="1" displayFolder="" measureGroup="Table1_1" count="0" oneField="1">
      <fieldsUsage count="1">
        <fieldUsage x="1"/>
      </fieldsUsage>
    </cacheHierarchy>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_1"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600090277774" backgroundQuery="1" createdVersion="8" refreshedVersion="8" minRefreshableVersion="3" recordCount="0" supportSubquery="1" supportAdvancedDrill="1" xr:uid="{C864359A-05F7-4DE2-81CD-9FCA7611C6AC}">
  <cacheSource type="external" connectionId="3"/>
  <cacheFields count="2">
    <cacheField name="[Table1_1].[Order Date (Month)].[Order Date (Month)]" caption="Order Date (Month)" numFmtId="0" hierarchy="31" level="1">
      <sharedItems count="12">
        <s v="Jan"/>
        <s v="Feb"/>
        <s v="Mar"/>
        <s v="Apr"/>
        <s v="May"/>
        <s v="Jun"/>
        <s v="Jul"/>
        <s v="Aug"/>
        <s v="Sep"/>
        <s v="Oct"/>
        <s v="Nov"/>
        <s v="Dec"/>
      </sharedItems>
    </cacheField>
    <cacheField name="[Measures].[Sum of Sales]" caption="Sum of Sales" numFmtId="0" hierarchy="38"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2" memberValueDatatype="130" unbalanced="0"/>
    <cacheHierarchy uniqueName="[Table1_1].[Order Date (Month)]" caption="Order Date (Month)" attribute="1" defaultMemberUniqueName="[Table1_1].[Order Date (Month)].[All]" allUniqueName="[Table1_1].[Order Date (Month)].[All]" dimensionUniqueName="[Table1_1]" displayFolder="" count="2" memberValueDatatype="130" unbalanced="0">
      <fieldsUsage count="2">
        <fieldUsage x="-1"/>
        <fieldUsage x="0"/>
      </fieldsUsage>
    </cacheHierarchy>
    <cacheHierarchy uniqueName="[Table1_1].[Profit Margin]" caption="Profit Margin" attribute="1" defaultMemberUniqueName="[Table1_1].[Profit Margin].[All]" allUniqueName="[Table1_1].[Profit Margin].[All]" dimensionUniqueName="[Table1_1]" displayFolder="" count="0"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_1"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600090856482" backgroundQuery="1" createdVersion="8" refreshedVersion="8" minRefreshableVersion="3" recordCount="0" supportSubquery="1" supportAdvancedDrill="1" xr:uid="{0C2DA17E-B1EF-4E76-8C48-40049CB74251}">
  <cacheSource type="external" connectionId="3"/>
  <cacheFields count="2">
    <cacheField name="[Table1_1].[State].[State]" caption="State" numFmtId="0" hierarchy="18" level="1">
      <sharedItems count="49">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Sales]" caption="Sum of Sales" numFmtId="0" hierarchy="38"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fieldsUsage count="2">
        <fieldUsage x="-1"/>
        <fieldUsage x="0"/>
      </fieldsUsage>
    </cacheHierarchy>
    <cacheHierarchy uniqueName="[Table1_1].[Postal Code]" caption="Postal Code" attribute="1" defaultMemberUniqueName="[Table1_1].[Postal Code].[All]" allUniqueName="[Table1_1].[Postal Code].[All]" dimensionUniqueName="[Table1_1]" displayFolder="" count="0"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2"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_1"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600091435183" backgroundQuery="1" createdVersion="8" refreshedVersion="8" minRefreshableVersion="3" recordCount="0" supportSubquery="1" supportAdvancedDrill="1" xr:uid="{747B60CB-7C59-4345-AA4B-45AF157F93A0}">
  <cacheSource type="external" connectionId="3"/>
  <cacheFields count="2">
    <cacheField name="[Table1_1].[Category].[Category]" caption="Category" numFmtId="0" hierarchy="22" level="1">
      <sharedItems count="3">
        <s v="Furniture"/>
        <s v="Office Supplies"/>
        <s v="Technology"/>
      </sharedItems>
    </cacheField>
    <cacheField name="[Measures].[Sum of Sales]" caption="Sum of Sales" numFmtId="0" hierarchy="38"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2"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_1"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600091782406" backgroundQuery="1" createdVersion="8" refreshedVersion="8" minRefreshableVersion="3" recordCount="0" supportSubquery="1" supportAdvancedDrill="1" xr:uid="{9D55C3B6-5369-41EB-BD55-877E834BA756}">
  <cacheSource type="external" connectionId="3"/>
  <cacheFields count="2">
    <cacheField name="[Table1_1].[Sub-Category].[Sub-Category]" caption="Sub-Category" numFmtId="0" hierarchy="23" level="1">
      <sharedItems count="17">
        <s v="Accessories"/>
        <s v="Appliances"/>
        <s v="Art"/>
        <s v="Binders"/>
        <s v="Bookcases"/>
        <s v="Chairs"/>
        <s v="Copiers"/>
        <s v="Envelopes"/>
        <s v="Fasteners"/>
        <s v="Furnishings"/>
        <s v="Labels"/>
        <s v="Machines"/>
        <s v="Paper"/>
        <s v="Phones"/>
        <s v="Storage"/>
        <s v="Supplies"/>
        <s v="Tables"/>
      </sharedItems>
    </cacheField>
    <cacheField name="[Measures].[Sum of Quantity]" caption="Sum of Quantity" numFmtId="0" hierarchy="40"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2"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Category]" caption="Sub-Category" attribute="1" defaultMemberUniqueName="[Table1_1].[Sub-Category].[All]" allUniqueName="[Table1_1].[Sub-Category].[All]" dimensionUniqueName="[Table1_1]" displayFolder="" count="2" memberValueDatatype="130" unbalanced="0">
      <fieldsUsage count="2">
        <fieldUsage x="-1"/>
        <fieldUsage x="0"/>
      </fieldsUsage>
    </cacheHierarchy>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_1"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able1_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600092361114" backgroundQuery="1" createdVersion="8" refreshedVersion="8" minRefreshableVersion="3" recordCount="0" supportSubquery="1" supportAdvancedDrill="1" xr:uid="{F3020F5C-45B0-42A3-92DE-D6387C13036F}">
  <cacheSource type="external" connectionId="3"/>
  <cacheFields count="2">
    <cacheField name="[Table1_1].[Sub-Category].[Sub-Category]" caption="Sub-Category" numFmtId="0" hierarchy="23" level="1">
      <sharedItems count="5">
        <s v="Binders"/>
        <s v="Chairs"/>
        <s v="Phones"/>
        <s v="Storage"/>
        <s v="Tables"/>
      </sharedItems>
    </cacheField>
    <cacheField name="[Measures].[Sum of Sales]" caption="Sum of Sales" numFmtId="0" hierarchy="38"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Category]" caption="Sub-Category" attribute="1" defaultMemberUniqueName="[Table1_1].[Sub-Category].[All]" allUniqueName="[Table1_1].[Sub-Category].[All]" dimensionUniqueName="[Table1_1]" displayFolder="" count="2" memberValueDatatype="130" unbalanced="0">
      <fieldsUsage count="2">
        <fieldUsage x="-1"/>
        <fieldUsage x="0"/>
      </fieldsUsage>
    </cacheHierarchy>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_1" count="0" hidden="1">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600092824076" backgroundQuery="1" createdVersion="8" refreshedVersion="8" minRefreshableVersion="3" recordCount="0" supportSubquery="1" supportAdvancedDrill="1" xr:uid="{86C18B35-B97D-4B20-8DFC-3FC60B122029}">
  <cacheSource type="external" connectionId="3"/>
  <cacheFields count="2">
    <cacheField name="[Table1_1].[Category].[Category]" caption="Category" numFmtId="0" hierarchy="22" level="1">
      <sharedItems count="3">
        <s v="Furniture"/>
        <s v="Office Supplies"/>
        <s v="Technology"/>
      </sharedItems>
    </cacheField>
    <cacheField name="[Measures].[Sum of Profit]" caption="Sum of Profit" numFmtId="0" hierarchy="39"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_1"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600093402776" backgroundQuery="1" createdVersion="8" refreshedVersion="8" minRefreshableVersion="3" recordCount="0" supportSubquery="1" supportAdvancedDrill="1" xr:uid="{97E2F364-5187-4EE9-B6B1-7F37FC291079}">
  <cacheSource type="external" connectionId="3"/>
  <cacheFields count="6">
    <cacheField name="[Table1_1].[Year].[Year]" caption="Year" numFmtId="0" hierarchy="9" level="1">
      <sharedItems containsSemiMixedTypes="0" containsString="0" containsNumber="1" containsInteger="1" minValue="2011" maxValue="2014" count="4">
        <n v="2011"/>
        <n v="2012"/>
        <n v="2013"/>
        <n v="2014"/>
      </sharedItems>
      <extLst>
        <ext xmlns:x15="http://schemas.microsoft.com/office/spreadsheetml/2010/11/main" uri="{4F2E5C28-24EA-4eb8-9CBF-B6C8F9C3D259}">
          <x15:cachedUniqueNames>
            <x15:cachedUniqueName index="0" name="[Table1_1].[Year].&amp;[2011]"/>
            <x15:cachedUniqueName index="1" name="[Table1_1].[Year].&amp;[2012]"/>
            <x15:cachedUniqueName index="2" name="[Table1_1].[Year].&amp;[2013]"/>
            <x15:cachedUniqueName index="3" name="[Table1_1].[Year].&amp;[2014]"/>
          </x15:cachedUniqueNames>
        </ext>
      </extLst>
    </cacheField>
    <cacheField name="[Measures].[Sum of Sales]" caption="Sum of Sales" numFmtId="0" hierarchy="38" level="32767"/>
    <cacheField name="[Measures].[Sum of Profit]" caption="Sum of Profit" numFmtId="0" hierarchy="39" level="32767"/>
    <cacheField name="[Measures].[Sum of Quantity]" caption="Sum of Quantity" numFmtId="0" hierarchy="40" level="32767"/>
    <cacheField name="[Measures].[Count of Order ID]" caption="Count of Order ID" numFmtId="0" hierarchy="42" level="32767"/>
    <cacheField name="[Measures].[Profit Margins]" caption="Profit Margins" numFmtId="0" hierarchy="34" level="32767"/>
  </cacheFields>
  <cacheHierarchies count="48">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Table1_1].[Order ID]" caption="Order ID" attribute="1" defaultMemberUniqueName="[Table1_1].[Order ID].[All]" allUniqueName="[Table1_1].[Order ID].[All]" dimensionUniqueName="[Table1_1]" displayFolder="" count="0" memberValueDatatype="130" unbalanced="0"/>
    <cacheHierarchy uniqueName="[Table1_1].[Year]" caption="Year" attribute="1" defaultMemberUniqueName="[Table1_1].[Year].[All]" allUniqueName="[Table1_1].[Year].[All]" dimensionUniqueName="[Table1_1]" displayFolder="" count="2" memberValueDatatype="20" unbalanced="0">
      <fieldsUsage count="2">
        <fieldUsage x="-1"/>
        <fieldUsage x="0"/>
      </fieldsUsage>
    </cacheHierarchy>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 caption="Country" attribute="1" defaultMemberUniqueName="[Table1_1].[Country].[All]" allUniqueName="[Table1_1].[Country].[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0"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0"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Sales]" caption="Sales" attribute="1" defaultMemberUniqueName="[Table1_1].[Sales].[All]" allUniqueName="[Table1_1].[Sales].[All]" dimensionUniqueName="[Table1_1]" displayFolder="" count="0" memberValueDatatype="5"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Profit]" caption="Profit" attribute="1" defaultMemberUniqueName="[Table1_1].[Profit].[All]" allUniqueName="[Table1_1].[Profit].[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Profit Margin]" caption="Profit Margin" attribute="1" defaultMemberUniqueName="[Table1_1].[Profit Margin].[All]" allUniqueName="[Table1_1].[Profit Margin].[All]" dimensionUniqueName="[Table1_1]" displayFolder="" count="0"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Profit Margins]" caption="Profit Margins" measure="1" displayFolder="" measureGroup="Table1_1" count="0" oneField="1">
      <fieldsUsage count="1">
        <fieldUsage x="5"/>
      </fieldsUsage>
    </cacheHierarchy>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Profit]" caption="Sum of Profit" measure="1" displayFolder="" measureGroup="Table1_1"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Quantity]" caption="Sum of Quantity" measure="1" displayFolder="" measureGroup="Table1_1" count="0" oneField="1" hidden="1">
      <fieldsUsage count="1">
        <fieldUsage x="3"/>
      </fieldsUsage>
      <extLst>
        <ext xmlns:x15="http://schemas.microsoft.com/office/spreadsheetml/2010/11/main" uri="{B97F6D7D-B522-45F9-BDA1-12C45D357490}">
          <x15:cacheHierarchy aggregatedColumn="26"/>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6"/>
        </ext>
      </extLst>
    </cacheHierarchy>
    <cacheHierarchy uniqueName="[Measures].[Count of Order ID]" caption="Count of Order ID" measure="1" displayFolder="" measureGroup="Table1_1"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2"/>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7"/>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9"/>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4.921379050924" backgroundQuery="1" createdVersion="3" refreshedVersion="8" minRefreshableVersion="3" recordCount="0" supportSubquery="1" supportAdvancedDrill="1" xr:uid="{C634657D-45D9-4E22-92E2-5E4446DFD7F9}">
  <cacheSource type="external" connectionId="3">
    <extLst>
      <ext xmlns:x14="http://schemas.microsoft.com/office/spreadsheetml/2009/9/main" uri="{F057638F-6D5F-4e77-A914-E7F072B9BCA8}">
        <x14:sourceConnection name="ThisWorkbookDataModel"/>
      </ext>
    </extLst>
  </cacheSource>
  <cacheFields count="0"/>
  <cacheHierarchies count="4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Table1_1].[Order ID]" caption="Order ID" attribute="1" defaultMemberUniqueName="[Table1_1].[Order ID].[All]" allUniqueName="[Table1_1].[Order ID].[All]" dimensionUniqueName="[Table1_1]" displayFolder="" count="2"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2" memberValueDatatype="130" unbalanced="0"/>
    <cacheHierarchy uniqueName="[Table1_1].[Customer Name]" caption="Customer Name" attribute="1" defaultMemberUniqueName="[Table1_1].[Customer Name].[All]" allUniqueName="[Table1_1].[Customer Name].[All]" dimensionUniqueName="[Table1_1]" displayFolder="" count="2" memberValueDatatype="130" unbalanced="0"/>
    <cacheHierarchy uniqueName="[Table1_1].[Segment]" caption="Segment" attribute="1" defaultMemberUniqueName="[Table1_1].[Segment].[All]" allUniqueName="[Table1_1].[Segment].[All]" dimensionUniqueName="[Table1_1]" displayFolder="" count="2"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2"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2" memberValueDatatype="130" unbalanced="0"/>
    <cacheHierarchy uniqueName="[Table1_1].[Product Name]" caption="Product Name" attribute="1" defaultMemberUniqueName="[Table1_1].[Product Name].[All]" allUniqueName="[Table1_1].[Product Name].[All]" dimensionUniqueName="[Table1_1]" displayFolder="" count="2" memberValueDatatype="130" unbalanced="0"/>
    <cacheHierarchy uniqueName="[Table1_1].[Sales]" caption="Sales" attribute="1" defaultMemberUniqueName="[Table1_1].[Sales].[All]" allUniqueName="[Table1_1].[Sales].[All]" dimensionUniqueName="[Table1_1]" displayFolder="" count="2" memberValueDatatype="5" unbalanced="0"/>
    <cacheHierarchy uniqueName="[Table1_1].[Quantity]" caption="Quantity" attribute="1" defaultMemberUniqueName="[Table1_1].[Quantity].[All]" allUniqueName="[Table1_1].[Quantity].[All]" dimensionUniqueName="[Table1_1]" displayFolder="" count="2" memberValueDatatype="20" unbalanced="0"/>
    <cacheHierarchy uniqueName="[Table1_1].[Discount]" caption="Discount" attribute="1" defaultMemberUniqueName="[Table1_1].[Discount].[All]" allUniqueName="[Table1_1].[Discount].[All]" dimensionUniqueName="[Table1_1]" displayFolder="" count="2" memberValueDatatype="5" unbalanced="0"/>
    <cacheHierarchy uniqueName="[Table1_1].[Profit]" caption="Profit" attribute="1" defaultMemberUniqueName="[Table1_1].[Profit].[All]" allUniqueName="[Table1_1].[Profit].[All]" dimensionUniqueName="[Table1_1]" displayFolder="" count="2" memberValueDatatype="5" unbalanced="0"/>
    <cacheHierarchy uniqueName="[Table1_1].[Order Date (Year)]" caption="Order Date (Year)" attribute="1" defaultMemberUniqueName="[Table1_1].[Order Date (Year)].[All]" allUniqueName="[Table1_1].[Order Date (Year)].[All]" dimensionUniqueName="[Table1_1]" displayFolder="" count="2" memberValueDatatype="130" unbalanced="0"/>
    <cacheHierarchy uniqueName="[Table1_1].[Order Date (Quarter)]" caption="Order Date (Quarter)" attribute="1" defaultMemberUniqueName="[Table1_1].[Order Date (Quarter)].[All]" allUniqueName="[Table1_1].[Order Date (Quarter)].[All]" dimensionUniqueName="[Table1_1]" displayFolder="" count="2" memberValueDatatype="130" unbalanced="0"/>
    <cacheHierarchy uniqueName="[Table1_1].[Order Date (Month)]" caption="Order Date (Month)" attribute="1" defaultMemberUniqueName="[Table1_1].[Order Date (Month)].[All]" allUniqueName="[Table1_1].[Order Date (Month)].[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2"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2"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Table1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3"/>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3"/>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licerData="1" pivotCacheId="1286882174"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5.013560879626" backgroundQuery="1" createdVersion="3" refreshedVersion="8" minRefreshableVersion="3" recordCount="0" supportSubquery="1" supportAdvancedDrill="1" xr:uid="{F2363E1D-92CE-4704-A189-FCDBBC732FC1}">
  <cacheSource type="external" connectionId="3">
    <extLst>
      <ext xmlns:x14="http://schemas.microsoft.com/office/spreadsheetml/2009/9/main" uri="{F057638F-6D5F-4e77-A914-E7F072B9BCA8}">
        <x14:sourceConnection name="ThisWorkbookDataModel"/>
      </ext>
    </extLst>
  </cacheSource>
  <cacheFields count="0"/>
  <cacheHierarchies count="4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Table1_1].[Order ID]" caption="Order ID" attribute="1" defaultMemberUniqueName="[Table1_1].[Order ID].[All]" allUniqueName="[Table1_1].[Order ID].[All]" dimensionUniqueName="[Table1_1]" displayFolder="" count="2"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2" memberValueDatatype="130" unbalanced="0"/>
    <cacheHierarchy uniqueName="[Table1_1].[Customer Name]" caption="Customer Name" attribute="1" defaultMemberUniqueName="[Table1_1].[Customer Name].[All]" allUniqueName="[Table1_1].[Customer Name].[All]" dimensionUniqueName="[Table1_1]" displayFolder="" count="2" memberValueDatatype="130" unbalanced="0"/>
    <cacheHierarchy uniqueName="[Table1_1].[Segment]" caption="Segment" attribute="1" defaultMemberUniqueName="[Table1_1].[Segment].[All]" allUniqueName="[Table1_1].[Segment].[All]" dimensionUniqueName="[Table1_1]" displayFolder="" count="2"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2"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2" memberValueDatatype="130" unbalanced="0"/>
    <cacheHierarchy uniqueName="[Table1_1].[Product Name]" caption="Product Name" attribute="1" defaultMemberUniqueName="[Table1_1].[Product Name].[All]" allUniqueName="[Table1_1].[Product Name].[All]" dimensionUniqueName="[Table1_1]" displayFolder="" count="2" memberValueDatatype="130" unbalanced="0"/>
    <cacheHierarchy uniqueName="[Table1_1].[Sales]" caption="Sales" attribute="1" defaultMemberUniqueName="[Table1_1].[Sales].[All]" allUniqueName="[Table1_1].[Sales].[All]" dimensionUniqueName="[Table1_1]" displayFolder="" count="2" memberValueDatatype="5" unbalanced="0"/>
    <cacheHierarchy uniqueName="[Table1_1].[Quantity]" caption="Quantity" attribute="1" defaultMemberUniqueName="[Table1_1].[Quantity].[All]" allUniqueName="[Table1_1].[Quantity].[All]" dimensionUniqueName="[Table1_1]" displayFolder="" count="2" memberValueDatatype="20" unbalanced="0"/>
    <cacheHierarchy uniqueName="[Table1_1].[Discount]" caption="Discount" attribute="1" defaultMemberUniqueName="[Table1_1].[Discount].[All]" allUniqueName="[Table1_1].[Discount].[All]" dimensionUniqueName="[Table1_1]" displayFolder="" count="2" memberValueDatatype="5" unbalanced="0"/>
    <cacheHierarchy uniqueName="[Table1_1].[Profit]" caption="Profit" attribute="1" defaultMemberUniqueName="[Table1_1].[Profit].[All]" allUniqueName="[Table1_1].[Profit].[All]" dimensionUniqueName="[Table1_1]" displayFolder="" count="2" memberValueDatatype="5" unbalanced="0"/>
    <cacheHierarchy uniqueName="[Table1_1].[Order Date (Year)]" caption="Order Date (Year)" attribute="1" defaultMemberUniqueName="[Table1_1].[Order Date (Year)].[All]" allUniqueName="[Table1_1].[Order Date (Year)].[All]" dimensionUniqueName="[Table1_1]" displayFolder="" count="2" memberValueDatatype="130" unbalanced="0"/>
    <cacheHierarchy uniqueName="[Table1_1].[Order Date (Quarter)]" caption="Order Date (Quarter)" attribute="1" defaultMemberUniqueName="[Table1_1].[Order Date (Quarter)].[All]" allUniqueName="[Table1_1].[Order Date (Quarter)].[All]" dimensionUniqueName="[Table1_1]" displayFolder="" count="2" memberValueDatatype="130" unbalanced="0"/>
    <cacheHierarchy uniqueName="[Table1_1].[Order Date (Month)]" caption="Order Date (Month)" attribute="1" defaultMemberUniqueName="[Table1_1].[Order Date (Month)].[All]" allUniqueName="[Table1_1].[Order Date (Month)].[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2"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2"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Table1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3"/>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3"/>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slicerData="1" pivotCacheId="760935734"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hil Patil" refreshedDate="45974.927247569445" backgroundQuery="1" createdVersion="3" refreshedVersion="8" minRefreshableVersion="3" recordCount="0" supportSubquery="1" supportAdvancedDrill="1" xr:uid="{9DF0AFEF-2818-431E-814E-063E703C7901}">
  <cacheSource type="external" connectionId="3">
    <extLst>
      <ext xmlns:x14="http://schemas.microsoft.com/office/spreadsheetml/2009/9/main" uri="{F057638F-6D5F-4e77-A914-E7F072B9BCA8}">
        <x14:sourceConnection name="ThisWorkbookDataModel"/>
      </ext>
    </extLst>
  </cacheSource>
  <cacheFields count="0"/>
  <cacheHierarchies count="4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Table1_1].[Order ID]" caption="Order ID" attribute="1" defaultMemberUniqueName="[Table1_1].[Order ID].[All]" allUniqueName="[Table1_1].[Order ID].[All]" dimensionUniqueName="[Table1_1]" displayFolder="" count="2" memberValueDatatype="130" unbalanced="0"/>
    <cacheHierarchy uniqueName="[Table1_1].[Year]" caption="Year" attribute="1" defaultMemberUniqueName="[Table1_1].[Year].[All]" allUniqueName="[Table1_1].[Year].[All]" dimensionUniqueName="[Table1_1]" displayFolder="" count="2" memberValueDatatype="20" unbalanced="0"/>
    <cacheHierarchy uniqueName="[Table1_1].[Order Date]" caption="Order Date" attribute="1" time="1" defaultMemberUniqueName="[Table1_1].[Order Date].[All]" allUniqueName="[Table1_1].[Order Date].[All]" dimensionUniqueName="[Table1_1]" displayFolder="" count="2" memberValueDatatype="7" unbalanced="0"/>
    <cacheHierarchy uniqueName="[Table1_1].[Ship Date]" caption="Ship Date" attribute="1" time="1" defaultMemberUniqueName="[Table1_1].[Ship Date].[All]" allUniqueName="[Table1_1].[Ship Date].[All]" dimensionUniqueName="[Table1_1]" displayFolder="" count="2" memberValueDatatype="7" unbalanced="0"/>
    <cacheHierarchy uniqueName="[Table1_1].[Ship Mode]" caption="Ship Mode" attribute="1" defaultMemberUniqueName="[Table1_1].[Ship Mode].[All]" allUniqueName="[Table1_1].[Ship Mode].[All]" dimensionUniqueName="[Table1_1]" displayFolder="" count="2" memberValueDatatype="130" unbalanced="0"/>
    <cacheHierarchy uniqueName="[Table1_1].[Customer ID]" caption="Customer ID" attribute="1" defaultMemberUniqueName="[Table1_1].[Customer ID].[All]" allUniqueName="[Table1_1].[Customer ID].[All]" dimensionUniqueName="[Table1_1]" displayFolder="" count="2" memberValueDatatype="130" unbalanced="0"/>
    <cacheHierarchy uniqueName="[Table1_1].[Customer Name]" caption="Customer Name" attribute="1" defaultMemberUniqueName="[Table1_1].[Customer Name].[All]" allUniqueName="[Table1_1].[Customer Name].[All]" dimensionUniqueName="[Table1_1]" displayFolder="" count="2" memberValueDatatype="130" unbalanced="0"/>
    <cacheHierarchy uniqueName="[Table1_1].[Segment]" caption="Segment" attribute="1" defaultMemberUniqueName="[Table1_1].[Segment].[All]" allUniqueName="[Table1_1].[Segment].[All]" dimensionUniqueName="[Table1_1]" displayFolder="" count="2" memberValueDatatype="130" unbalanced="0"/>
    <cacheHierarchy uniqueName="[Table1_1].[Country]" caption="Country" attribute="1" defaultMemberUniqueName="[Table1_1].[Country].[All]" allUniqueName="[Table1_1].[Country].[All]" dimensionUniqueName="[Table1_1]" displayFolder="" count="2" memberValueDatatype="130" unbalanced="0"/>
    <cacheHierarchy uniqueName="[Table1_1].[City]" caption="City" attribute="1" defaultMemberUniqueName="[Table1_1].[City].[All]" allUniqueName="[Table1_1].[City].[All]" dimensionUniqueName="[Table1_1]" displayFolder="" count="2" memberValueDatatype="130" unbalanced="0"/>
    <cacheHierarchy uniqueName="[Table1_1].[State]" caption="State" attribute="1" defaultMemberUniqueName="[Table1_1].[State].[All]" allUniqueName="[Table1_1].[State].[All]" dimensionUniqueName="[Table1_1]" displayFolder="" count="2" memberValueDatatype="130" unbalanced="0"/>
    <cacheHierarchy uniqueName="[Table1_1].[Postal Code]" caption="Postal Code" attribute="1" defaultMemberUniqueName="[Table1_1].[Postal Code].[All]" allUniqueName="[Table1_1].[Postal Code].[All]" dimensionUniqueName="[Table1_1]" displayFolder="" count="2" memberValueDatatype="2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2"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2" memberValueDatatype="130" unbalanced="0"/>
    <cacheHierarchy uniqueName="[Table1_1].[Product Name]" caption="Product Name" attribute="1" defaultMemberUniqueName="[Table1_1].[Product Name].[All]" allUniqueName="[Table1_1].[Product Name].[All]" dimensionUniqueName="[Table1_1]" displayFolder="" count="2" memberValueDatatype="130" unbalanced="0"/>
    <cacheHierarchy uniqueName="[Table1_1].[Sales]" caption="Sales" attribute="1" defaultMemberUniqueName="[Table1_1].[Sales].[All]" allUniqueName="[Table1_1].[Sales].[All]" dimensionUniqueName="[Table1_1]" displayFolder="" count="2" memberValueDatatype="5" unbalanced="0"/>
    <cacheHierarchy uniqueName="[Table1_1].[Quantity]" caption="Quantity" attribute="1" defaultMemberUniqueName="[Table1_1].[Quantity].[All]" allUniqueName="[Table1_1].[Quantity].[All]" dimensionUniqueName="[Table1_1]" displayFolder="" count="2" memberValueDatatype="20" unbalanced="0"/>
    <cacheHierarchy uniqueName="[Table1_1].[Discount]" caption="Discount" attribute="1" defaultMemberUniqueName="[Table1_1].[Discount].[All]" allUniqueName="[Table1_1].[Discount].[All]" dimensionUniqueName="[Table1_1]" displayFolder="" count="2" memberValueDatatype="5" unbalanced="0"/>
    <cacheHierarchy uniqueName="[Table1_1].[Profit]" caption="Profit" attribute="1" defaultMemberUniqueName="[Table1_1].[Profit].[All]" allUniqueName="[Table1_1].[Profit].[All]" dimensionUniqueName="[Table1_1]" displayFolder="" count="2" memberValueDatatype="5" unbalanced="0"/>
    <cacheHierarchy uniqueName="[Table1_1].[Order Date (Year)]" caption="Order Date (Year)" attribute="1" defaultMemberUniqueName="[Table1_1].[Order Date (Year)].[All]" allUniqueName="[Table1_1].[Order Date (Year)].[All]" dimensionUniqueName="[Table1_1]" displayFolder="" count="2" memberValueDatatype="130" unbalanced="0"/>
    <cacheHierarchy uniqueName="[Table1_1].[Order Date (Quarter)]" caption="Order Date (Quarter)" attribute="1" defaultMemberUniqueName="[Table1_1].[Order Date (Quarter)].[All]" allUniqueName="[Table1_1].[Order Date (Quarter)].[All]" dimensionUniqueName="[Table1_1]" displayFolder="" count="2" memberValueDatatype="130" unbalanced="0"/>
    <cacheHierarchy uniqueName="[Table1_1].[Order Date (Month)]" caption="Order Date (Month)" attribute="1" defaultMemberUniqueName="[Table1_1].[Order Date (Month)].[All]" allUniqueName="[Table1_1].[Order Date (Month)].[All]" dimensionUniqueName="[Table1_1]" displayFolder="" count="2" memberValueDatatype="130" unbalanced="0"/>
    <cacheHierarchy uniqueName="[Table1_1].[Profit Margin]" caption="Profit Margin" attribute="1" defaultMemberUniqueName="[Table1_1].[Profit Margin].[All]" allUniqueName="[Table1_1].[Profit Margin].[All]" dimensionUniqueName="[Table1_1]" displayFolder="" count="2" memberValueDatatype="5" unbalanced="0"/>
    <cacheHierarchy uniqueName="[Table1_1].[Order Date (Month Index)]" caption="Order Date (Month Index)" attribute="1" defaultMemberUniqueName="[Table1_1].[Order Date (Month Index)].[All]" allUniqueName="[Table1_1].[Order Date (Month Index)].[All]" dimensionUniqueName="[Table1_1]" displayFolder="" count="2" memberValueDatatype="20" unbalanced="0" hidden="1"/>
    <cacheHierarchy uniqueName="[Measures].[Profit Margins]" caption="Profit Margins" measure="1" displayFolder="" measureGroup="Table1_1" count="0"/>
    <cacheHierarchy uniqueName="[Measures].[__XL_Count Table1_1]" caption="__XL_Count Table1_1" measure="1" displayFolder="" measureGroup="Table1_1"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26"/>
        </ext>
      </extLst>
    </cacheHierarchy>
    <cacheHierarchy uniqueName="[Measures].[Sum of Profit]" caption="Sum of Profit" measure="1" displayFolder="" measureGroup="Table1_1" count="0" hidden="1">
      <extLst>
        <ext xmlns:x15="http://schemas.microsoft.com/office/spreadsheetml/2010/11/main" uri="{B97F6D7D-B522-45F9-BDA1-12C45D357490}">
          <x15:cacheHierarchy aggregatedColumn="29"/>
        </ext>
      </extLst>
    </cacheHierarchy>
    <cacheHierarchy uniqueName="[Measures].[Sum of Quantity]" caption="Sum of Quantity" measure="1" displayFolder="" measureGroup="Table1_1" count="0" hidden="1">
      <extLst>
        <ext xmlns:x15="http://schemas.microsoft.com/office/spreadsheetml/2010/11/main" uri="{B97F6D7D-B522-45F9-BDA1-12C45D357490}">
          <x15:cacheHierarchy aggregatedColumn="27"/>
        </ext>
      </extLst>
    </cacheHierarchy>
    <cacheHierarchy uniqueName="[Measures].[Count of Quantity]" caption="Count of Quantity" measure="1" displayFolder="" measureGroup="Table1_1" count="0" hidden="1">
      <extLst>
        <ext xmlns:x15="http://schemas.microsoft.com/office/spreadsheetml/2010/11/main" uri="{B97F6D7D-B522-45F9-BDA1-12C45D357490}">
          <x15:cacheHierarchy aggregatedColumn="27"/>
        </ext>
      </extLst>
    </cacheHierarchy>
    <cacheHierarchy uniqueName="[Measures].[Count of Order ID]" caption="Count of Order ID" measure="1" displayFolder="" measureGroup="Table1_1" count="0" hidden="1">
      <extLst>
        <ext xmlns:x15="http://schemas.microsoft.com/office/spreadsheetml/2010/11/main" uri="{B97F6D7D-B522-45F9-BDA1-12C45D357490}">
          <x15:cacheHierarchy aggregatedColumn="9"/>
        </ext>
      </extLst>
    </cacheHierarchy>
    <cacheHierarchy uniqueName="[Measures].[Sum of Profit Margin]" caption="Sum of Profit Margin" measure="1" displayFolder="" measureGroup="Table1_1" count="0" hidden="1">
      <extLst>
        <ext xmlns:x15="http://schemas.microsoft.com/office/spreadsheetml/2010/11/main" uri="{B97F6D7D-B522-45F9-BDA1-12C45D357490}">
          <x15:cacheHierarchy aggregatedColumn="33"/>
        </ext>
      </extLst>
    </cacheHierarchy>
    <cacheHierarchy uniqueName="[Measures].[Count of Profit Margin]" caption="Count of Profit Margin" measure="1" displayFolder="" measureGroup="Table1_1" count="0" hidden="1">
      <extLst>
        <ext xmlns:x15="http://schemas.microsoft.com/office/spreadsheetml/2010/11/main" uri="{B97F6D7D-B522-45F9-BDA1-12C45D357490}">
          <x15:cacheHierarchy aggregatedColumn="33"/>
        </ext>
      </extLst>
    </cacheHierarchy>
    <cacheHierarchy uniqueName="[Measures].[Average of Profit Margin]" caption="Average of Profit Margin" measure="1" displayFolder="" measureGroup="Table1_1" count="0" hidden="1">
      <extLst>
        <ext xmlns:x15="http://schemas.microsoft.com/office/spreadsheetml/2010/11/main" uri="{B97F6D7D-B522-45F9-BDA1-12C45D357490}">
          <x15:cacheHierarchy aggregatedColumn="33"/>
        </ext>
      </extLst>
    </cacheHierarchy>
    <cacheHierarchy uniqueName="[Measures].[Sum of Discount]" caption="Sum of Discount" measure="1" displayFolder="" measureGroup="Table1_1" count="0" hidden="1">
      <extLst>
        <ext xmlns:x15="http://schemas.microsoft.com/office/spreadsheetml/2010/11/main" uri="{B97F6D7D-B522-45F9-BDA1-12C45D357490}">
          <x15:cacheHierarchy aggregatedColumn="28"/>
        </ext>
      </extLst>
    </cacheHierarchy>
    <cacheHierarchy uniqueName="[Measures].[Sum of Year]" caption="Sum of Year" measure="1" displayFolder="" measureGroup="Table1_1" count="0" hidden="1">
      <extLst>
        <ext xmlns:x15="http://schemas.microsoft.com/office/spreadsheetml/2010/11/main" uri="{B97F6D7D-B522-45F9-BDA1-12C45D357490}">
          <x15:cacheHierarchy aggregatedColumn="10"/>
        </ext>
      </extLst>
    </cacheHierarchy>
  </cacheHierarchies>
  <kpis count="0"/>
  <dimensions count="3">
    <dimension name="Calendar" uniqueName="[Calendar]" caption="Calendar"/>
    <dimension measure="1" name="Measures" uniqueName="[Measures]" caption="Measures"/>
    <dimension name="Table1_1" uniqueName="[Table1_1]" caption="Table1_1"/>
  </dimensions>
  <measureGroups count="2">
    <measureGroup name="Calendar" caption="Calendar"/>
    <measureGroup name="Table1_1" caption="Table1_1"/>
  </measureGroups>
  <maps count="3">
    <map measureGroup="0" dimension="0"/>
    <map measureGroup="1" dimension="0"/>
    <map measureGroup="1" dimension="2"/>
  </maps>
  <extLst>
    <ext xmlns:x14="http://schemas.microsoft.com/office/spreadsheetml/2009/9/main" uri="{725AE2AE-9491-48be-B2B4-4EB974FC3084}">
      <x14:pivotCacheDefinition pivotCacheId="177309715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9A98FD-BB89-4AB3-A45B-04255356ED8F}" name="PivotTable4" cacheId="0" applyNumberFormats="0" applyBorderFormats="0" applyFontFormats="0" applyPatternFormats="0" applyAlignmentFormats="0" applyWidthHeightFormats="1" dataCaption="Values" tag="e0d91419-9e89-4159-8028-8085ae2602f3" updatedVersion="8" minRefreshableVersion="5" useAutoFormatting="1" subtotalHiddenItems="1" itemPrintTitles="1" createdVersion="8" indent="0" outline="1" outlineData="1" multipleFieldFilters="0" chartFormat="5">
  <location ref="A3:C16"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fld="1" baseField="0" baseItem="0"/>
    <dataField name="Sum of Profit" fld="2" baseField="0" baseItem="0"/>
  </dataFields>
  <formats count="3">
    <format dxfId="20">
      <pivotArea collapsedLevelsAreSubtotals="1" fieldPosition="0">
        <references count="1">
          <reference field="0" count="0"/>
        </references>
      </pivotArea>
    </format>
    <format dxfId="19">
      <pivotArea field="0" grandRow="1" outline="0" collapsedLevelsAreSubtotals="1" axis="axisRow" fieldPosition="0">
        <references count="1">
          <reference field="4294967294" count="1" selected="0">
            <x v="0"/>
          </reference>
        </references>
      </pivotArea>
    </format>
    <format dxfId="18">
      <pivotArea field="0" grandRow="1" outline="0" collapsedLevelsAreSubtotals="1" axis="axisRow"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4A06AF-88D1-4453-915B-EC864648729E}" name="PivotTable5" cacheId="10" applyNumberFormats="0" applyBorderFormats="0" applyFontFormats="0" applyPatternFormats="0" applyAlignmentFormats="0" applyWidthHeightFormats="1" dataCaption="Values" tag="ef81822a-92d2-4001-ae79-8aa53eda1c33" updatedVersion="8" minRefreshableVersion="5" useAutoFormatting="1" subtotalHiddenItems="1" itemPrintTitles="1" createdVersion="8" indent="0" outline="1" outlineData="1" multipleFieldFilters="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Profit" fld="1"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BEB789-D590-4B83-B138-21C69998AFA0}" name="PivotTable6" cacheId="7" applyNumberFormats="0" applyBorderFormats="0" applyFontFormats="0" applyPatternFormats="0" applyAlignmentFormats="0" applyWidthHeightFormats="1" dataCaption="Values" tag="cec34546-7962-4c3d-8177-796c589d8385" updatedVersion="8" minRefreshableVersion="5" useAutoFormatting="1" subtotalHiddenItems="1" itemPrintTitles="1" createdVersion="8" indent="0" outline="1" outlineData="1" multipleFieldFilters="0" chartFormat="13">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Sales" fld="1" showDataAs="percentOfTotal" baseField="0" baseItem="0" numFmtId="10"/>
  </dataFields>
  <formats count="2">
    <format dxfId="17">
      <pivotArea outline="0" collapsedLevelsAreSubtotals="1" fieldPosition="0"/>
    </format>
    <format dxfId="16">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0" count="1" selected="0">
            <x v="0"/>
          </reference>
        </references>
      </pivotArea>
    </chartFormat>
    <chartFormat chart="11" format="10">
      <pivotArea type="data" outline="0" fieldPosition="0">
        <references count="2">
          <reference field="4294967294" count="1" selected="0">
            <x v="0"/>
          </reference>
          <reference field="0" count="1" selected="0">
            <x v="1"/>
          </reference>
        </references>
      </pivotArea>
    </chartFormat>
    <chartFormat chart="11" format="11">
      <pivotArea type="data" outline="0" fieldPosition="0">
        <references count="2">
          <reference field="4294967294" count="1" selected="0">
            <x v="0"/>
          </reference>
          <reference field="0" count="1" selected="0">
            <x v="2"/>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CD6043-4D91-47FB-89C7-80EC3F75FF8B}" name="PivotTable7" cacheId="6" applyNumberFormats="0" applyBorderFormats="0" applyFontFormats="0" applyPatternFormats="0" applyAlignmentFormats="0" applyWidthHeightFormats="1" dataCaption="Values" tag="259070fb-8619-42db-a0b5-4e68a2fe549a" updatedVersion="8" minRefreshableVersion="5" useAutoFormatting="1" subtotalHiddenItems="1" itemPrintTitles="1" createdVersion="8" indent="0" outline="1" outlineData="1" multipleFieldFilters="0">
  <location ref="A3:B53" firstHeaderRow="1" firstDataRow="1" firstDataCol="1"/>
  <pivotFields count="2">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s>
  <rowFields count="1">
    <field x="0"/>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ECEBA5-1F9B-40E8-9C2C-6B97184CB267}" name="PivotTable8" cacheId="9" applyNumberFormats="0" applyBorderFormats="0" applyFontFormats="0" applyPatternFormats="0" applyAlignmentFormats="0" applyWidthHeightFormats="1" dataCaption="Values" tag="832b199c-27bf-4c7e-b7d8-470f16933363" updatedVersion="8" minRefreshableVersion="5" useAutoFormatting="1" subtotalHiddenItems="1" itemPrintTitles="1" createdVersion="8" indent="0" outline="1" outlineData="1" multipleFieldFilters="0" chartFormat="6">
  <location ref="A3:B9" firstHeaderRow="1" firstDataRow="1" firstDataCol="1"/>
  <pivotFields count="2">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i>
    <i>
      <x v="4"/>
    </i>
    <i>
      <x v="3"/>
    </i>
    <i>
      <x v="1"/>
    </i>
    <i>
      <x v="2"/>
    </i>
    <i t="grand">
      <x/>
    </i>
  </rowItems>
  <colItems count="1">
    <i/>
  </colItems>
  <dataFields count="1">
    <dataField name="Sum of Sales" fld="1" baseField="0" baseItem="0"/>
  </dataFields>
  <formats count="2">
    <format dxfId="15">
      <pivotArea collapsedLevelsAreSubtotals="1" fieldPosition="0">
        <references count="1">
          <reference field="0" count="0"/>
        </references>
      </pivotArea>
    </format>
    <format dxfId="14">
      <pivotArea grandRow="1"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4" format="6">
      <pivotArea type="data" outline="0" fieldPosition="0">
        <references count="2">
          <reference field="4294967294" count="1" selected="0">
            <x v="0"/>
          </reference>
          <reference field="0" count="1" selected="0">
            <x v="4"/>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8">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BD9AA2-F49B-4D57-9809-BD83FB059657}" name="PivotTable13" cacheId="4" applyNumberFormats="0" applyBorderFormats="0" applyFontFormats="0" applyPatternFormats="0" applyAlignmentFormats="0" applyWidthHeightFormats="1" dataCaption="Values" tag="be228301-a7a3-4fdf-90b5-f810f558a044" updatedVersion="8" minRefreshableVersion="5" useAutoFormatting="1" subtotalHiddenItems="1" itemPrintTitles="1" createdVersion="8" indent="0" outline="1" outlineData="1" multipleFieldFilters="0" chartFormat="15">
  <location ref="M3:N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0"/>
  </dataFields>
  <formats count="1">
    <format dxfId="13">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Quantity"/>
    <pivotHierarchy dragToData="1" caption="Count of Quantity"/>
    <pivotHierarchy dragToData="1"/>
    <pivotHierarchy dragToData="1" caption="Sum of Profit margins"/>
    <pivotHierarchy dragToData="1" caption="Count of Profit margins"/>
    <pivotHierarchy dragToData="1" caption="Average of Profit Margin"/>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_1]"/>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703301-D2B9-4507-B5BE-EDE908E12F83}" name="PivotTable12" cacheId="3" applyNumberFormats="0" applyBorderFormats="0" applyFontFormats="0" applyPatternFormats="0" applyAlignmentFormats="0" applyWidthHeightFormats="1" dataCaption="Values" tag="f3781874-2471-4a08-a3d3-4ca7d4dea108" updatedVersion="8" minRefreshableVersion="5" useAutoFormatting="1" subtotalHiddenItems="1" itemPrintTitles="1" createdVersion="8" indent="0" outline="1" outlineData="1" multipleFieldFilters="0" chartFormat="11">
  <location ref="J3:K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Count of Order ID" fld="1" subtotal="count" baseField="0" baseItem="0"/>
  </dataFields>
  <chartFormats count="2">
    <chartFormat chart="6"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Quantity"/>
    <pivotHierarchy dragToData="1" caption="Count of 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81E6BD-26B2-4A07-B787-1EF7C2CBBA7D}" name="PivotTable11" cacheId="2" applyNumberFormats="0" applyBorderFormats="0" applyFontFormats="0" applyPatternFormats="0" applyAlignmentFormats="0" applyWidthHeightFormats="1" dataCaption="Values" tag="5815f1f4-4a4c-475d-8d67-e5997ff84d7c" updatedVersion="8" minRefreshableVersion="5" useAutoFormatting="1" subtotalHiddenItems="1" itemPrintTitles="1" createdVersion="8" indent="0" outline="1" outlineData="1" multipleFieldFilters="0" chartFormat="9">
  <location ref="G3:H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Quantity" fld="1"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Sum of Quantity"/>
    <pivotHierarchy dragToData="1" caption="Count of Quantit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03867E-AE50-4CE7-AF47-648C5D972B55}" name="PivotTable10" cacheId="1" applyNumberFormats="0" applyBorderFormats="0" applyFontFormats="0" applyPatternFormats="0" applyAlignmentFormats="0" applyWidthHeightFormats="1" dataCaption="Values" tag="a22f17d1-28ba-4824-b5ae-b398c5d9f798" updatedVersion="8" minRefreshableVersion="5" useAutoFormatting="1" subtotalHiddenItems="1" itemPrintTitles="1" createdVersion="8" indent="0" outline="1" outlineData="1" multipleFieldFilters="0" chartFormat="7">
  <location ref="D3:E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7D5B55-79E9-40E8-963C-46B3F2BEFE4A}" name="PivotTable9" cacheId="5" applyNumberFormats="0" applyBorderFormats="0" applyFontFormats="0" applyPatternFormats="0" applyAlignmentFormats="0" applyWidthHeightFormats="1" dataCaption="Values" tag="8c8af7c8-a598-4820-a730-b18f12030618" updatedVersion="8" minRefreshableVersion="5" useAutoFormatting="1" subtotalHiddenItems="1" itemPrintTitles="1" createdVersion="8" indent="0" outline="1" outlineData="1" multipleFieldFilters="0" chartFormat="12">
  <location ref="A3:B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D65886-F15C-4812-B9CD-1EFE82AB832C}" name="PivotTable1" cacheId="11" applyNumberFormats="0" applyBorderFormats="0" applyFontFormats="0" applyPatternFormats="0" applyAlignmentFormats="0" applyWidthHeightFormats="1" dataCaption="Values" tag="ee55fd13-4281-4c18-8d61-65f6a7f2f841" updatedVersion="8" minRefreshableVersion="5" useAutoFormatting="1" subtotalHiddenItems="1" rowGrandTotals="0" colGrandTotals="0" itemPrintTitles="1" createdVersion="8" indent="0" outline="1" outlineData="1" multipleFieldFilters="0">
  <location ref="A3:F7" firstHeaderRow="0"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4">
    <i>
      <x/>
    </i>
    <i>
      <x v="1"/>
    </i>
    <i>
      <x v="2"/>
    </i>
    <i>
      <x v="3"/>
    </i>
  </rowItems>
  <colFields count="1">
    <field x="-2"/>
  </colFields>
  <colItems count="5">
    <i>
      <x/>
    </i>
    <i i="1">
      <x v="1"/>
    </i>
    <i i="2">
      <x v="2"/>
    </i>
    <i i="3">
      <x v="3"/>
    </i>
    <i i="4">
      <x v="4"/>
    </i>
  </colItems>
  <dataFields count="5">
    <dataField name="Sum of Sales" fld="1" baseField="0" baseItem="0"/>
    <dataField name="Sum of Profit" fld="2" baseField="0" baseItem="0"/>
    <dataField name="Sum of Quantity" fld="3" baseField="0" baseItem="0"/>
    <dataField name="Count of Order ID" fld="4" subtotal="count" baseField="0" baseItem="0"/>
    <dataField fld="5" subtotal="count" baseField="0" baseItem="0"/>
  </dataFields>
  <pivotHierarchies count="48">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BAA69E3-B22D-43A0-BE2F-9805F677FEB2}" name="PivotTable2" cacheId="8" applyNumberFormats="0" applyBorderFormats="0" applyFontFormats="0" applyPatternFormats="0" applyAlignmentFormats="0" applyWidthHeightFormats="1" dataCaption="Values" tag="b21d9772-9df4-4a9f-930a-9d86d51b027c" updatedVersion="8" minRefreshableVersion="5" useAutoFormatting="1" subtotalHiddenItems="1" itemPrintTitles="1" createdVersion="8" indent="0" outline="1" outlineData="1" multipleFieldFilters="0" chartFormat="8">
  <location ref="A3:B21" firstHeaderRow="1" firstDataRow="1" firstDataCol="1"/>
  <pivotFields count="2">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s>
  <rowFields count="1">
    <field x="0"/>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8">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8C1325F-50D4-4882-A7D4-0AEF250C41C2}" autoFormatId="16" applyNumberFormats="0" applyBorderFormats="0" applyFontFormats="0" applyPatternFormats="0" applyAlignmentFormats="0" applyWidthHeightFormats="0">
  <queryTableRefresh nextId="23">
    <queryTableFields count="2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DeletedFields count="1">
      <deletedField name="Row 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Quarter" xr10:uid="{DA86AFA2-30BB-49D5-B361-98964575617C}" sourceName="[Table1_1].[Order Date (Quarter)]">
  <pivotTables>
    <pivotTable tabId="6" name="PivotTable4"/>
    <pivotTable tabId="12" name="PivotTable10"/>
    <pivotTable tabId="12" name="PivotTable11"/>
    <pivotTable tabId="12" name="PivotTable12"/>
    <pivotTable tabId="12" name="PivotTable13"/>
    <pivotTable tabId="12" name="PivotTable9"/>
    <pivotTable tabId="10" name="PivotTable7"/>
    <pivotTable tabId="8" name="PivotTable6"/>
  </pivotTables>
  <data>
    <olap pivotCacheId="1286882174">
      <levels count="2">
        <level uniqueName="[Table1_1].[Order Date (Quarter)].[(All)]" sourceCaption="(All)" count="0"/>
        <level uniqueName="[Table1_1].[Order Date (Quarter)].[Order Date (Quarter)]" sourceCaption="Order Date (Quarter)" count="4">
          <ranges>
            <range startItem="0">
              <i n="[Table1_1].[Order Date (Quarter)].&amp;[Qtr1]" c="Qtr1"/>
              <i n="[Table1_1].[Order Date (Quarter)].&amp;[Qtr2]" c="Qtr2"/>
              <i n="[Table1_1].[Order Date (Quarter)].&amp;[Qtr3]" c="Qtr3"/>
              <i n="[Table1_1].[Order Date (Quarter)].&amp;[Qtr4]" c="Qtr4"/>
            </range>
          </ranges>
        </level>
      </levels>
      <selections count="1">
        <selection n="[Table1_1].[Order Date (Quart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3E54381-D284-426E-B157-C23BB4464B23}" sourceName="[Table1_1].[Segment]">
  <data>
    <olap pivotCacheId="760935734">
      <levels count="2">
        <level uniqueName="[Table1_1].[Segment].[(All)]" sourceCaption="(All)" count="0"/>
        <level uniqueName="[Table1_1].[Segment].[Segment]" sourceCaption="Segment" count="3">
          <ranges>
            <range startItem="0">
              <i n="[Table1_1].[Segment].&amp;[Consumer]" c="Consumer"/>
              <i n="[Table1_1].[Segment].&amp;[Corporate]" c="Corporate"/>
              <i n="[Table1_1].[Segment].&amp;[Home Office]" c="Home Office"/>
            </range>
          </ranges>
        </level>
      </levels>
      <selections count="1">
        <selection n="[Table1_1].[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4C5718-9E7F-431A-885B-6261AB079C7E}" sourceName="[Table1_1].[Region]">
  <pivotTables>
    <pivotTable tabId="6" name="PivotTable4"/>
    <pivotTable tabId="12" name="PivotTable10"/>
    <pivotTable tabId="12" name="PivotTable11"/>
    <pivotTable tabId="12" name="PivotTable12"/>
    <pivotTable tabId="12" name="PivotTable13"/>
    <pivotTable tabId="12" name="PivotTable9"/>
    <pivotTable tabId="10" name="PivotTable7"/>
    <pivotTable tabId="8" name="PivotTable6"/>
    <pivotTable tabId="14" name="PivotTable2"/>
    <pivotTable tabId="11" name="PivotTable8"/>
    <pivotTable tabId="7" name="PivotTable5"/>
    <pivotTable tabId="13" name="PivotTable1"/>
  </pivotTables>
  <data>
    <olap pivotCacheId="1286882174">
      <levels count="2">
        <level uniqueName="[Table1_1].[Region].[(All)]" sourceCaption="(All)" count="0"/>
        <level uniqueName="[Table1_1].[Region].[Region]" sourceCaption="Region" count="4">
          <ranges>
            <range startItem="0">
              <i n="[Table1_1].[Region].&amp;[Central]" c="Central"/>
              <i n="[Table1_1].[Region].&amp;[East]" c="East"/>
              <i n="[Table1_1].[Region].&amp;[South]" c="South"/>
              <i n="[Table1_1].[Region].&amp;[West]" c="West"/>
            </range>
          </ranges>
        </level>
      </levels>
      <selections count="1">
        <selection n="[Table1_1].[Reg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BDD86BE-88FC-4352-B655-6B9C7585DCDD}" sourceName="[Table1_1].[Year]">
  <pivotTables>
    <pivotTable tabId="6" name="PivotTable4"/>
    <pivotTable tabId="12" name="PivotTable10"/>
    <pivotTable tabId="12" name="PivotTable11"/>
    <pivotTable tabId="12" name="PivotTable12"/>
    <pivotTable tabId="12" name="PivotTable13"/>
    <pivotTable tabId="12" name="PivotTable9"/>
    <pivotTable tabId="10" name="PivotTable7"/>
    <pivotTable tabId="8" name="PivotTable6"/>
    <pivotTable tabId="14" name="PivotTable2"/>
    <pivotTable tabId="11" name="PivotTable8"/>
    <pivotTable tabId="7" name="PivotTable5"/>
    <pivotTable tabId="13" name="PivotTable1"/>
  </pivotTables>
  <data>
    <olap pivotCacheId="1286882174">
      <levels count="2">
        <level uniqueName="[Table1_1].[Year].[(All)]" sourceCaption="(All)" count="0"/>
        <level uniqueName="[Table1_1].[Year].[Year]" sourceCaption="Year" count="4">
          <ranges>
            <range startItem="0">
              <i n="[Table1_1].[Year].&amp;[2011]" c="2011"/>
              <i n="[Table1_1].[Year].&amp;[2012]" c="2012"/>
              <i n="[Table1_1].[Year].&amp;[2013]" c="2013"/>
              <i n="[Table1_1].[Year].&amp;[2014]" c="2014"/>
            </range>
          </ranges>
        </level>
      </levels>
      <selections count="1">
        <selection n="[Table1_1].[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 xr10:uid="{59AFE6B7-0C09-4DB7-B36C-15A418E75662}" cache="Slicer_Order_Date__Quarter" caption="Quarter" level="1" style="SlicerStyleDark1" rowHeight="247650"/>
  <slicer name="Segment" xr10:uid="{A814C4D0-C96F-4328-858F-B326585270C5}" cache="Slicer_Segment" caption="Segment" level="1" style="SlicerStyleDark1" rowHeight="247650"/>
  <slicer name="Region" xr10:uid="{C3CCE16A-7767-45E6-B38D-A052BD11CE84}" cache="Slicer_Region" caption="Region" level="1" style="SlicerStyleDark1" rowHeight="247650"/>
  <slicer name="Year" xr10:uid="{747B0624-2062-4E3E-B502-712BCB01E28F}" cache="Slicer_Year" caption="Year"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E5C3F8-D674-42A1-BFDD-E29FDF7306EB}" name="Table1_1" displayName="Table1_1" ref="A1:U9995" tableType="queryTable" totalsRowShown="0">
  <autoFilter ref="A1:U9995" xr:uid="{E6E5C3F8-D674-42A1-BFDD-E29FDF7306EB}"/>
  <tableColumns count="21">
    <tableColumn id="2" xr3:uid="{7BF62C05-FF3C-448C-8116-4E48D8E190C1}" uniqueName="2" name="Order ID" queryTableFieldId="2"/>
    <tableColumn id="3" xr3:uid="{8C29069B-09F4-4112-9E25-D8D2309EA99E}" uniqueName="3" name="Year" queryTableFieldId="3"/>
    <tableColumn id="4" xr3:uid="{D777BD4B-5C78-48EC-99F8-8159E120AF95}" uniqueName="4" name="Order Date" queryTableFieldId="4" dataDxfId="12"/>
    <tableColumn id="5" xr3:uid="{E965C9B4-43A8-4BEB-B57D-0A0CC3CBA7CD}" uniqueName="5" name="Ship Date" queryTableFieldId="5" dataDxfId="11"/>
    <tableColumn id="6" xr3:uid="{F96E7605-5F71-43C4-B77A-0D9DFA8ECBC9}" uniqueName="6" name="Ship Mode" queryTableFieldId="6" dataDxfId="10"/>
    <tableColumn id="7" xr3:uid="{B2624197-4AE0-4216-B807-7B88D3C03FB5}" uniqueName="7" name="Customer ID" queryTableFieldId="7"/>
    <tableColumn id="8" xr3:uid="{3EC0F4F9-4590-4B00-A1C3-5270A7EFE69F}" uniqueName="8" name="Customer Name" queryTableFieldId="8" dataDxfId="9"/>
    <tableColumn id="9" xr3:uid="{403B91FA-FAF1-428A-8289-8F3D2F5EC617}" uniqueName="9" name="Segment" queryTableFieldId="9" dataDxfId="8"/>
    <tableColumn id="10" xr3:uid="{80EE4CB3-D547-4ABA-B3A7-D8B22B8D1A00}" uniqueName="10" name="Country" queryTableFieldId="10" dataDxfId="7"/>
    <tableColumn id="11" xr3:uid="{D293F332-7C5A-4957-8EAA-7B10380BD3A7}" uniqueName="11" name="City" queryTableFieldId="11" dataDxfId="6"/>
    <tableColumn id="12" xr3:uid="{088AF601-6750-4C19-B431-64F797405585}" uniqueName="12" name="State" queryTableFieldId="12" dataDxfId="5"/>
    <tableColumn id="13" xr3:uid="{C9C45D0A-5993-44F6-A8D0-229DB35332C2}" uniqueName="13" name="Postal Code" queryTableFieldId="13"/>
    <tableColumn id="14" xr3:uid="{D15097A7-7F40-4516-AB7B-0ADD4CE75A12}" uniqueName="14" name="Region" queryTableFieldId="14" dataDxfId="4"/>
    <tableColumn id="15" xr3:uid="{AF2C0792-F365-46A1-9C26-BEB7A69FCF64}" uniqueName="15" name="Product ID" queryTableFieldId="15"/>
    <tableColumn id="16" xr3:uid="{E17435F5-0951-4610-B69D-8147FB5A2C4A}" uniqueName="16" name="Category" queryTableFieldId="16" dataDxfId="3"/>
    <tableColumn id="17" xr3:uid="{C6C3E14A-3868-4384-BD19-8A0D702C8ED3}" uniqueName="17" name="Sub-Category" queryTableFieldId="17" dataDxfId="2"/>
    <tableColumn id="18" xr3:uid="{A2D0D6A7-9F7A-43A6-83A0-30242D165521}" uniqueName="18" name="Product Name" queryTableFieldId="18"/>
    <tableColumn id="19" xr3:uid="{DCCA9D70-D1DA-4500-BA32-2EA65F2E7FED}" uniqueName="19" name="Sales" queryTableFieldId="19"/>
    <tableColumn id="20" xr3:uid="{76FCCE3F-DB3B-4CD3-98D2-A2A2C7E3971F}" uniqueName="20" name="Quantity" queryTableFieldId="20"/>
    <tableColumn id="21" xr3:uid="{1CA023C5-E2AF-4A85-8BA7-4B82F207EC0A}" uniqueName="21" name="Discount" queryTableFieldId="21"/>
    <tableColumn id="22" xr3:uid="{73599EF7-E614-43A4-9B7D-A5D393557F45}" uniqueName="22" name="Profit" queryTableFieldId="22"/>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lossy">
      <a:fillStyleLst>
        <a:solidFill>
          <a:schemeClr val="phClr"/>
        </a:solidFill>
        <a:gradFill rotWithShape="1">
          <a:gsLst>
            <a:gs pos="0">
              <a:schemeClr val="phClr">
                <a:tint val="62000"/>
                <a:satMod val="180000"/>
              </a:schemeClr>
            </a:gs>
            <a:gs pos="65000">
              <a:schemeClr val="phClr">
                <a:tint val="32000"/>
                <a:satMod val="250000"/>
              </a:schemeClr>
            </a:gs>
            <a:gs pos="100000">
              <a:schemeClr val="phClr">
                <a:tint val="23000"/>
                <a:satMod val="300000"/>
              </a:schemeClr>
            </a:gs>
          </a:gsLst>
          <a:lin ang="16200000" scaled="0"/>
        </a:gradFill>
        <a:gradFill rotWithShape="1">
          <a:gsLst>
            <a:gs pos="0">
              <a:schemeClr val="phClr">
                <a:shade val="15000"/>
                <a:satMod val="180000"/>
              </a:schemeClr>
            </a:gs>
            <a:gs pos="50000">
              <a:schemeClr val="phClr">
                <a:shade val="45000"/>
                <a:satMod val="170000"/>
              </a:schemeClr>
            </a:gs>
            <a:gs pos="70000">
              <a:schemeClr val="phClr">
                <a:tint val="99000"/>
                <a:shade val="65000"/>
                <a:satMod val="155000"/>
              </a:schemeClr>
            </a:gs>
            <a:gs pos="100000">
              <a:schemeClr val="phClr">
                <a:tint val="95500"/>
                <a:shade val="100000"/>
                <a:satMod val="155000"/>
              </a:schemeClr>
            </a:gs>
          </a:gsLst>
          <a:lin ang="16200000" scaled="0"/>
        </a:gradFill>
      </a:fillStyleLst>
      <a:lnStyleLst>
        <a:ln w="12700" cap="flat" cmpd="sng" algn="ctr">
          <a:solidFill>
            <a:schemeClr val="phClr">
              <a:tint val="95000"/>
              <a:shade val="95000"/>
              <a:satMod val="120000"/>
            </a:schemeClr>
          </a:solidFill>
          <a:prstDash val="solid"/>
        </a:ln>
        <a:ln w="55000" cap="flat" cmpd="thickThin" algn="ctr">
          <a:solidFill>
            <a:schemeClr val="phClr">
              <a:tint val="90000"/>
              <a:satMod val="130000"/>
            </a:schemeClr>
          </a:solidFill>
          <a:prstDash val="solid"/>
        </a:ln>
        <a:ln w="50800" cap="flat" cmpd="sng" algn="ctr">
          <a:solidFill>
            <a:schemeClr val="phClr"/>
          </a:solidFill>
          <a:prstDash val="solid"/>
        </a:ln>
      </a:lnStyleLst>
      <a:effectStyleLst>
        <a:effectStyle>
          <a:effectLst>
            <a:outerShdw blurRad="50800" dist="38100" dir="5400000" rotWithShape="0">
              <a:srgbClr val="000000">
                <a:alpha val="35000"/>
              </a:srgbClr>
            </a:outerShdw>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45000"/>
              </a:srgbClr>
            </a:outerShdw>
          </a:effectLst>
          <a:scene3d>
            <a:camera prst="orthographicFront">
              <a:rot lat="0" lon="0" rev="0"/>
            </a:camera>
            <a:lightRig rig="glow" dir="t">
              <a:rot lat="0" lon="0" rev="6360000"/>
            </a:lightRig>
          </a:scene3d>
          <a:sp3d contourW="1000" prstMaterial="flat">
            <a:bevelT w="95250" h="101600"/>
            <a:contourClr>
              <a:schemeClr val="phClr">
                <a:satMod val="30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CF2838A-E096-4256-8F6D-E53104F0A66D}" sourceName="[Table1_1].[Order Date]">
  <pivotTables>
    <pivotTable tabId="6" name="PivotTable4"/>
    <pivotTable tabId="12" name="PivotTable10"/>
    <pivotTable tabId="12" name="PivotTable11"/>
    <pivotTable tabId="12" name="PivotTable12"/>
    <pivotTable tabId="12" name="PivotTable13"/>
    <pivotTable tabId="12" name="PivotTable9"/>
    <pivotTable tabId="10" name="PivotTable7"/>
    <pivotTable tabId="8" name="PivotTable6"/>
    <pivotTable tabId="14" name="PivotTable2"/>
    <pivotTable tabId="11" name="PivotTable8"/>
    <pivotTable tabId="7" name="PivotTable5"/>
    <pivotTable tabId="13" name="PivotTable1"/>
  </pivotTables>
  <state minimalRefreshVersion="6" lastRefreshVersion="6" pivotCacheId="1773097152" filterType="unknown">
    <bounds startDate="2011-01-01T00:00:00" endDate="201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Ship_Date" xr10:uid="{A7484527-BF3B-4A08-91FC-3513897FAA4C}" sourceName="[Table1_1].[Ship Date]">
  <pivotTables>
    <pivotTable tabId="6" name="PivotTable4"/>
    <pivotTable tabId="12" name="PivotTable10"/>
    <pivotTable tabId="12" name="PivotTable11"/>
    <pivotTable tabId="12" name="PivotTable12"/>
    <pivotTable tabId="12" name="PivotTable13"/>
    <pivotTable tabId="12" name="PivotTable9"/>
    <pivotTable tabId="10" name="PivotTable7"/>
    <pivotTable tabId="8" name="PivotTable6"/>
    <pivotTable tabId="14" name="PivotTable2"/>
    <pivotTable tabId="11" name="PivotTable8"/>
    <pivotTable tabId="7" name="PivotTable5"/>
    <pivotTable tabId="13" name="PivotTable1"/>
  </pivotTables>
  <state minimalRefreshVersion="6" lastRefreshVersion="6" pivotCacheId="1773097152"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7457C6B-6E81-4343-886C-5E16D6925478}" cache="Timeline_Order_Date" caption="Order Date" showSelectionLabel="0" showTimeLevel="0" level="2" selectionLevel="2" scrollPosition="2011-01-22T00:00:00" style="TimeSlicerStyleDark1"/>
  <timeline name="Ship Date" xr10:uid="{253EB610-A35C-43EB-8528-4A381A782D2E}" cache="Timeline_Ship_Date" caption="Ship Date" showSelectionLabel="0" showTimeLevel="0" level="2" selectionLevel="2" scrollPosition="2011-01-01T00:00:00" style="TimeSlicerStyleDark1"/>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2.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3.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8.xml"/><Relationship Id="rId1" Type="http://schemas.openxmlformats.org/officeDocument/2006/relationships/printerSettings" Target="../printerSettings/printerSettings6.bin"/><Relationship Id="rId5" Type="http://schemas.microsoft.com/office/2011/relationships/timeline" Target="../timelines/timelin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48321-242C-4AC5-ADFA-95258DF9CCE4}">
  <dimension ref="A3:C16"/>
  <sheetViews>
    <sheetView workbookViewId="0">
      <selection activeCell="M21" sqref="M21"/>
    </sheetView>
  </sheetViews>
  <sheetFormatPr defaultRowHeight="14.4" x14ac:dyDescent="0.3"/>
  <cols>
    <col min="1" max="1" width="12.44140625" bestFit="1" customWidth="1"/>
    <col min="2" max="3" width="11.5546875" bestFit="1" customWidth="1"/>
  </cols>
  <sheetData>
    <row r="3" spans="1:3" x14ac:dyDescent="0.3">
      <c r="A3" s="2" t="s">
        <v>10930</v>
      </c>
      <c r="B3" t="s">
        <v>10933</v>
      </c>
      <c r="C3" t="s">
        <v>10931</v>
      </c>
    </row>
    <row r="4" spans="1:3" x14ac:dyDescent="0.3">
      <c r="A4" s="3" t="s">
        <v>10935</v>
      </c>
      <c r="B4" s="4">
        <v>95365.937600000005</v>
      </c>
      <c r="C4" s="4">
        <v>9199.27</v>
      </c>
    </row>
    <row r="5" spans="1:3" x14ac:dyDescent="0.3">
      <c r="A5" s="3" t="s">
        <v>10936</v>
      </c>
      <c r="B5" s="4">
        <v>60172.649400000002</v>
      </c>
      <c r="C5" s="4">
        <v>10288.8987</v>
      </c>
    </row>
    <row r="6" spans="1:3" x14ac:dyDescent="0.3">
      <c r="A6" s="3" t="s">
        <v>10937</v>
      </c>
      <c r="B6" s="4">
        <v>199252.984</v>
      </c>
      <c r="C6" s="4">
        <v>26806.573700000001</v>
      </c>
    </row>
    <row r="7" spans="1:3" x14ac:dyDescent="0.3">
      <c r="A7" s="3" t="s">
        <v>10938</v>
      </c>
      <c r="B7" s="4">
        <v>141851.5674</v>
      </c>
      <c r="C7" s="4">
        <v>13437.8068</v>
      </c>
    </row>
    <row r="8" spans="1:3" x14ac:dyDescent="0.3">
      <c r="A8" s="3" t="s">
        <v>10939</v>
      </c>
      <c r="B8" s="4">
        <v>156122.2867</v>
      </c>
      <c r="C8" s="4">
        <v>22308.5128</v>
      </c>
    </row>
    <row r="9" spans="1:3" x14ac:dyDescent="0.3">
      <c r="A9" s="3" t="s">
        <v>10940</v>
      </c>
      <c r="B9" s="4">
        <v>147082.61129999999</v>
      </c>
      <c r="C9" s="4">
        <v>20899.334500000001</v>
      </c>
    </row>
    <row r="10" spans="1:3" x14ac:dyDescent="0.3">
      <c r="A10" s="3" t="s">
        <v>10941</v>
      </c>
      <c r="B10" s="4">
        <v>149580.83799999999</v>
      </c>
      <c r="C10" s="4">
        <v>13535.383</v>
      </c>
    </row>
    <row r="11" spans="1:3" x14ac:dyDescent="0.3">
      <c r="A11" s="3" t="s">
        <v>10942</v>
      </c>
      <c r="B11" s="4">
        <v>159589.451</v>
      </c>
      <c r="C11" s="4">
        <v>21896.715400000001</v>
      </c>
    </row>
    <row r="12" spans="1:3" x14ac:dyDescent="0.3">
      <c r="A12" s="3" t="s">
        <v>10943</v>
      </c>
      <c r="B12" s="4">
        <v>309770.09970000002</v>
      </c>
      <c r="C12" s="4">
        <v>37293.192499999997</v>
      </c>
    </row>
    <row r="13" spans="1:3" x14ac:dyDescent="0.3">
      <c r="A13" s="3" t="s">
        <v>10944</v>
      </c>
      <c r="B13" s="4">
        <v>197115.20170000001</v>
      </c>
      <c r="C13" s="4">
        <v>31469.663799999998</v>
      </c>
    </row>
    <row r="14" spans="1:3" x14ac:dyDescent="0.3">
      <c r="A14" s="3" t="s">
        <v>10945</v>
      </c>
      <c r="B14" s="4">
        <v>349120.07400000002</v>
      </c>
      <c r="C14" s="4">
        <v>35825.536599999999</v>
      </c>
    </row>
    <row r="15" spans="1:3" x14ac:dyDescent="0.3">
      <c r="A15" s="3" t="s">
        <v>10946</v>
      </c>
      <c r="B15" s="4">
        <v>332177.15950000001</v>
      </c>
      <c r="C15" s="4">
        <v>43436.133900000001</v>
      </c>
    </row>
    <row r="16" spans="1:3" x14ac:dyDescent="0.3">
      <c r="A16" s="3" t="s">
        <v>10932</v>
      </c>
      <c r="B16" s="4">
        <v>2297200.8602999998</v>
      </c>
      <c r="C16" s="4">
        <v>286397.02169999998</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34026-EF30-436A-8A7A-1E92DCBE1261}">
  <dimension ref="A3:E7"/>
  <sheetViews>
    <sheetView workbookViewId="0"/>
  </sheetViews>
  <sheetFormatPr defaultRowHeight="14.4" x14ac:dyDescent="0.3"/>
  <cols>
    <col min="1" max="1" width="13.109375" bestFit="1" customWidth="1"/>
    <col min="2" max="2" width="12" bestFit="1" customWidth="1"/>
    <col min="4" max="4" width="13.109375" bestFit="1" customWidth="1"/>
    <col min="5" max="5" width="13.109375" customWidth="1"/>
  </cols>
  <sheetData>
    <row r="3" spans="1:5" x14ac:dyDescent="0.3">
      <c r="A3" s="2" t="s">
        <v>10930</v>
      </c>
      <c r="B3" t="s">
        <v>10931</v>
      </c>
      <c r="D3" t="s">
        <v>10947</v>
      </c>
      <c r="E3" t="s">
        <v>10948</v>
      </c>
    </row>
    <row r="4" spans="1:5" x14ac:dyDescent="0.3">
      <c r="A4" s="3" t="s">
        <v>31</v>
      </c>
      <c r="B4">
        <v>18451.272799999999</v>
      </c>
      <c r="D4" s="4" t="str">
        <f>A4</f>
        <v>Furniture</v>
      </c>
      <c r="E4" s="4">
        <f>GETPIVOTDATA("[Measures].[Sum of Profit]",$A$3,"[Table1_1].[Category]","[Table1_1].[Category].&amp;[Furniture]")</f>
        <v>18451.272799999999</v>
      </c>
    </row>
    <row r="5" spans="1:5" x14ac:dyDescent="0.3">
      <c r="A5" s="3" t="s">
        <v>45</v>
      </c>
      <c r="B5">
        <v>122490.8008</v>
      </c>
      <c r="D5" s="4" t="str">
        <f t="shared" ref="D5:D6" si="0">A5</f>
        <v>Office Supplies</v>
      </c>
      <c r="E5" s="4">
        <f>GETPIVOTDATA("[Measures].[Sum of Profit]",$A$3,"[Table1_1].[Category]","[Table1_1].[Category].&amp;[Office Supplies]")</f>
        <v>122490.8008</v>
      </c>
    </row>
    <row r="6" spans="1:5" x14ac:dyDescent="0.3">
      <c r="A6" s="3" t="s">
        <v>70</v>
      </c>
      <c r="B6">
        <v>145454.94810000001</v>
      </c>
      <c r="D6" s="4" t="str">
        <f t="shared" si="0"/>
        <v>Technology</v>
      </c>
      <c r="E6" s="4">
        <f>GETPIVOTDATA("[Measures].[Sum of Profit]",$A$3,"[Table1_1].[Category]","[Table1_1].[Category].&amp;[Technology]")</f>
        <v>145454.94810000001</v>
      </c>
    </row>
    <row r="7" spans="1:5" x14ac:dyDescent="0.3">
      <c r="A7" s="3" t="s">
        <v>10932</v>
      </c>
      <c r="B7">
        <v>286397.02169999998</v>
      </c>
      <c r="D7" s="4" t="str">
        <f>A7</f>
        <v>Grand Total</v>
      </c>
      <c r="E7" s="4">
        <f>SUM(E4:E6)</f>
        <v>286397.02170000004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EB34B-2BBF-4466-AD7D-9AC2D23BFEC7}">
  <dimension ref="A3:B7"/>
  <sheetViews>
    <sheetView workbookViewId="0"/>
  </sheetViews>
  <sheetFormatPr defaultRowHeight="14.4" x14ac:dyDescent="0.3"/>
  <cols>
    <col min="1" max="1" width="13.109375" bestFit="1" customWidth="1"/>
    <col min="2" max="2" width="11.5546875" bestFit="1" customWidth="1"/>
  </cols>
  <sheetData>
    <row r="3" spans="1:2" x14ac:dyDescent="0.3">
      <c r="A3" s="2" t="s">
        <v>10930</v>
      </c>
      <c r="B3" t="s">
        <v>10933</v>
      </c>
    </row>
    <row r="4" spans="1:2" x14ac:dyDescent="0.3">
      <c r="A4" s="3" t="s">
        <v>31</v>
      </c>
      <c r="B4" s="5">
        <v>0.32300170530281774</v>
      </c>
    </row>
    <row r="5" spans="1:2" x14ac:dyDescent="0.3">
      <c r="A5" s="3" t="s">
        <v>45</v>
      </c>
      <c r="B5" s="5">
        <v>0.3130100830216897</v>
      </c>
    </row>
    <row r="6" spans="1:2" x14ac:dyDescent="0.3">
      <c r="A6" s="3" t="s">
        <v>70</v>
      </c>
      <c r="B6" s="5">
        <v>0.36398821167549261</v>
      </c>
    </row>
    <row r="7" spans="1:2" x14ac:dyDescent="0.3">
      <c r="A7" s="3" t="s">
        <v>10932</v>
      </c>
      <c r="B7" s="5">
        <v>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D4048-AE59-4A49-BD81-0EC17BAE9CAE}">
  <dimension ref="A3:F53"/>
  <sheetViews>
    <sheetView workbookViewId="0">
      <selection activeCell="B34" sqref="B34"/>
    </sheetView>
  </sheetViews>
  <sheetFormatPr defaultRowHeight="14.4" x14ac:dyDescent="0.3"/>
  <cols>
    <col min="1" max="1" width="16.77734375" bestFit="1" customWidth="1"/>
    <col min="2" max="2" width="12" bestFit="1" customWidth="1"/>
    <col min="5" max="5" width="16.77734375" bestFit="1" customWidth="1"/>
    <col min="6" max="6" width="9.21875" bestFit="1" customWidth="1"/>
  </cols>
  <sheetData>
    <row r="3" spans="1:6" x14ac:dyDescent="0.3">
      <c r="A3" s="2" t="s">
        <v>10930</v>
      </c>
      <c r="B3" t="s">
        <v>10933</v>
      </c>
      <c r="E3" t="s">
        <v>10949</v>
      </c>
      <c r="F3" t="s">
        <v>10950</v>
      </c>
    </row>
    <row r="4" spans="1:6" x14ac:dyDescent="0.3">
      <c r="A4" s="3" t="s">
        <v>357</v>
      </c>
      <c r="B4">
        <v>19510.64</v>
      </c>
      <c r="E4" t="str">
        <f>A4</f>
        <v>Alabama</v>
      </c>
      <c r="F4" s="4">
        <f>GETPIVOTDATA("[Measures].[Sum of Sales]", $A$3, "[Table1_1].[State]", "[Table1_1].[State].&amp;[" &amp; A4 &amp; "]")</f>
        <v>19510.64</v>
      </c>
    </row>
    <row r="5" spans="1:6" x14ac:dyDescent="0.3">
      <c r="A5" s="3" t="s">
        <v>309</v>
      </c>
      <c r="B5">
        <v>35282.000999999997</v>
      </c>
      <c r="E5" t="str">
        <f t="shared" ref="E5:E52" si="0">A5</f>
        <v>Arizona</v>
      </c>
      <c r="F5" s="4">
        <f t="shared" ref="F5:F52" si="1">GETPIVOTDATA("[Measures].[Sum of Sales]", $A$3, "[Table1_1].[State]", "[Table1_1].[State].&amp;[" &amp; A5 &amp; "]")</f>
        <v>35282.000999999997</v>
      </c>
    </row>
    <row r="6" spans="1:6" x14ac:dyDescent="0.3">
      <c r="A6" s="3" t="s">
        <v>1706</v>
      </c>
      <c r="B6">
        <v>11678.13</v>
      </c>
      <c r="E6" t="str">
        <f t="shared" si="0"/>
        <v>Arkansas</v>
      </c>
      <c r="F6" s="4">
        <f t="shared" si="1"/>
        <v>11678.13</v>
      </c>
    </row>
    <row r="7" spans="1:6" x14ac:dyDescent="0.3">
      <c r="A7" s="3" t="s">
        <v>42</v>
      </c>
      <c r="B7">
        <v>457687.63150000002</v>
      </c>
      <c r="E7" t="str">
        <f t="shared" si="0"/>
        <v>California</v>
      </c>
      <c r="F7" s="4">
        <f t="shared" si="1"/>
        <v>457687.63150000002</v>
      </c>
    </row>
    <row r="8" spans="1:6" x14ac:dyDescent="0.3">
      <c r="A8" s="3" t="s">
        <v>456</v>
      </c>
      <c r="B8">
        <v>32108.117999999999</v>
      </c>
      <c r="E8" t="str">
        <f t="shared" si="0"/>
        <v>Colorado</v>
      </c>
      <c r="F8" s="4">
        <f t="shared" si="1"/>
        <v>32108.117999999999</v>
      </c>
    </row>
    <row r="9" spans="1:6" x14ac:dyDescent="0.3">
      <c r="A9" s="3" t="s">
        <v>746</v>
      </c>
      <c r="B9">
        <v>13384.357</v>
      </c>
      <c r="E9" t="str">
        <f t="shared" si="0"/>
        <v>Connecticut</v>
      </c>
      <c r="F9" s="4">
        <f t="shared" si="1"/>
        <v>13384.357</v>
      </c>
    </row>
    <row r="10" spans="1:6" x14ac:dyDescent="0.3">
      <c r="A10" s="3" t="s">
        <v>244</v>
      </c>
      <c r="B10">
        <v>27451.069</v>
      </c>
      <c r="E10" t="str">
        <f t="shared" si="0"/>
        <v>Delaware</v>
      </c>
      <c r="F10" s="4">
        <f t="shared" si="1"/>
        <v>27451.069</v>
      </c>
    </row>
    <row r="11" spans="1:6" x14ac:dyDescent="0.3">
      <c r="A11" s="3" t="s">
        <v>3033</v>
      </c>
      <c r="B11">
        <v>2865.02</v>
      </c>
      <c r="E11" t="str">
        <f t="shared" si="0"/>
        <v>District of Columbia</v>
      </c>
      <c r="F11" s="4">
        <f t="shared" si="1"/>
        <v>2865.02</v>
      </c>
    </row>
    <row r="12" spans="1:6" x14ac:dyDescent="0.3">
      <c r="A12" s="3" t="s">
        <v>53</v>
      </c>
      <c r="B12">
        <v>89473.707999999999</v>
      </c>
      <c r="E12" t="str">
        <f t="shared" si="0"/>
        <v>Florida</v>
      </c>
      <c r="F12" s="4">
        <f t="shared" si="1"/>
        <v>89473.707999999999</v>
      </c>
    </row>
    <row r="13" spans="1:6" x14ac:dyDescent="0.3">
      <c r="A13" s="3" t="s">
        <v>1271</v>
      </c>
      <c r="B13">
        <v>49095.839999999997</v>
      </c>
      <c r="E13" t="str">
        <f t="shared" si="0"/>
        <v>Georgia</v>
      </c>
      <c r="F13" s="4">
        <f t="shared" si="1"/>
        <v>49095.839999999997</v>
      </c>
    </row>
    <row r="14" spans="1:6" x14ac:dyDescent="0.3">
      <c r="A14" s="3" t="s">
        <v>6258</v>
      </c>
      <c r="B14">
        <v>4382.4859999999999</v>
      </c>
      <c r="E14" t="str">
        <f t="shared" si="0"/>
        <v>Idaho</v>
      </c>
      <c r="F14" s="4">
        <f t="shared" si="1"/>
        <v>4382.4859999999999</v>
      </c>
    </row>
    <row r="15" spans="1:6" x14ac:dyDescent="0.3">
      <c r="A15" s="3" t="s">
        <v>210</v>
      </c>
      <c r="B15">
        <v>80166.100999999995</v>
      </c>
      <c r="E15" t="str">
        <f t="shared" si="0"/>
        <v>Illinois</v>
      </c>
      <c r="F15" s="4">
        <f t="shared" si="1"/>
        <v>80166.100999999995</v>
      </c>
    </row>
    <row r="16" spans="1:6" x14ac:dyDescent="0.3">
      <c r="A16" s="3" t="s">
        <v>253</v>
      </c>
      <c r="B16">
        <v>53555.360000000001</v>
      </c>
      <c r="E16" t="str">
        <f t="shared" si="0"/>
        <v>Indiana</v>
      </c>
      <c r="F16" s="4">
        <f t="shared" si="1"/>
        <v>53555.360000000001</v>
      </c>
    </row>
    <row r="17" spans="1:6" x14ac:dyDescent="0.3">
      <c r="A17" s="3" t="s">
        <v>488</v>
      </c>
      <c r="B17">
        <v>4579.76</v>
      </c>
      <c r="E17" t="str">
        <f t="shared" si="0"/>
        <v>Iowa</v>
      </c>
      <c r="F17" s="4">
        <f t="shared" si="1"/>
        <v>4579.76</v>
      </c>
    </row>
    <row r="18" spans="1:6" x14ac:dyDescent="0.3">
      <c r="A18" s="3" t="s">
        <v>4529</v>
      </c>
      <c r="B18">
        <v>2914.31</v>
      </c>
      <c r="E18" t="str">
        <f t="shared" si="0"/>
        <v>Kansas</v>
      </c>
      <c r="F18" s="4">
        <f t="shared" si="1"/>
        <v>2914.31</v>
      </c>
    </row>
    <row r="19" spans="1:6" x14ac:dyDescent="0.3">
      <c r="A19" s="3" t="s">
        <v>28</v>
      </c>
      <c r="B19">
        <v>36591.75</v>
      </c>
      <c r="E19" t="str">
        <f t="shared" si="0"/>
        <v>Kentucky</v>
      </c>
      <c r="F19" s="4">
        <f t="shared" si="1"/>
        <v>36591.75</v>
      </c>
    </row>
    <row r="20" spans="1:6" x14ac:dyDescent="0.3">
      <c r="A20" s="3" t="s">
        <v>735</v>
      </c>
      <c r="B20">
        <v>9217.0300000000007</v>
      </c>
      <c r="E20" t="str">
        <f t="shared" si="0"/>
        <v>Louisiana</v>
      </c>
      <c r="F20" s="4">
        <f t="shared" si="1"/>
        <v>9217.0300000000007</v>
      </c>
    </row>
    <row r="21" spans="1:6" x14ac:dyDescent="0.3">
      <c r="A21" s="3" t="s">
        <v>5233</v>
      </c>
      <c r="B21">
        <v>1270.53</v>
      </c>
      <c r="E21" t="str">
        <f t="shared" si="0"/>
        <v>Maine</v>
      </c>
      <c r="F21" s="4">
        <f t="shared" si="1"/>
        <v>1270.53</v>
      </c>
    </row>
    <row r="22" spans="1:6" x14ac:dyDescent="0.3">
      <c r="A22" s="3" t="s">
        <v>2734</v>
      </c>
      <c r="B22">
        <v>23705.523000000001</v>
      </c>
      <c r="E22" t="str">
        <f t="shared" si="0"/>
        <v>Maryland</v>
      </c>
      <c r="F22" s="4">
        <f t="shared" si="1"/>
        <v>23705.523000000001</v>
      </c>
    </row>
    <row r="23" spans="1:6" x14ac:dyDescent="0.3">
      <c r="A23" s="3" t="s">
        <v>1244</v>
      </c>
      <c r="B23">
        <v>28634.434000000001</v>
      </c>
      <c r="E23" t="str">
        <f t="shared" si="0"/>
        <v>Massachusetts</v>
      </c>
      <c r="F23" s="4">
        <f t="shared" si="1"/>
        <v>28634.434000000001</v>
      </c>
    </row>
    <row r="24" spans="1:6" x14ac:dyDescent="0.3">
      <c r="A24" s="3" t="s">
        <v>237</v>
      </c>
      <c r="B24">
        <v>76269.614000000001</v>
      </c>
      <c r="E24" t="str">
        <f t="shared" si="0"/>
        <v>Michigan</v>
      </c>
      <c r="F24" s="4">
        <f t="shared" si="1"/>
        <v>76269.614000000001</v>
      </c>
    </row>
    <row r="25" spans="1:6" x14ac:dyDescent="0.3">
      <c r="A25" s="3" t="s">
        <v>228</v>
      </c>
      <c r="B25">
        <v>29863.15</v>
      </c>
      <c r="E25" t="str">
        <f t="shared" si="0"/>
        <v>Minnesota</v>
      </c>
      <c r="F25" s="4">
        <f t="shared" si="1"/>
        <v>29863.15</v>
      </c>
    </row>
    <row r="26" spans="1:6" x14ac:dyDescent="0.3">
      <c r="A26" s="3" t="s">
        <v>1486</v>
      </c>
      <c r="B26">
        <v>10771.34</v>
      </c>
      <c r="E26" t="str">
        <f t="shared" si="0"/>
        <v>Mississippi</v>
      </c>
      <c r="F26" s="4">
        <f t="shared" si="1"/>
        <v>10771.34</v>
      </c>
    </row>
    <row r="27" spans="1:6" x14ac:dyDescent="0.3">
      <c r="A27" s="3" t="s">
        <v>595</v>
      </c>
      <c r="B27">
        <v>22205.15</v>
      </c>
      <c r="E27" t="str">
        <f t="shared" si="0"/>
        <v>Missouri</v>
      </c>
      <c r="F27" s="4">
        <f t="shared" si="1"/>
        <v>22205.15</v>
      </c>
    </row>
    <row r="28" spans="1:6" x14ac:dyDescent="0.3">
      <c r="A28" s="3" t="s">
        <v>1761</v>
      </c>
      <c r="B28">
        <v>5589.3519999999999</v>
      </c>
      <c r="E28" t="str">
        <f t="shared" si="0"/>
        <v>Montana</v>
      </c>
      <c r="F28" s="4">
        <f t="shared" si="1"/>
        <v>5589.3519999999999</v>
      </c>
    </row>
    <row r="29" spans="1:6" x14ac:dyDescent="0.3">
      <c r="A29" s="3" t="s">
        <v>137</v>
      </c>
      <c r="B29">
        <v>7464.93</v>
      </c>
      <c r="E29" t="str">
        <f t="shared" si="0"/>
        <v>Nebraska</v>
      </c>
      <c r="F29" s="4">
        <f t="shared" si="1"/>
        <v>7464.93</v>
      </c>
    </row>
    <row r="30" spans="1:6" x14ac:dyDescent="0.3">
      <c r="A30" s="3" t="s">
        <v>1391</v>
      </c>
      <c r="B30">
        <v>16729.101999999999</v>
      </c>
      <c r="E30" t="str">
        <f t="shared" si="0"/>
        <v>Nevada</v>
      </c>
      <c r="F30" s="4">
        <f t="shared" si="1"/>
        <v>16729.101999999999</v>
      </c>
    </row>
    <row r="31" spans="1:6" x14ac:dyDescent="0.3">
      <c r="A31" s="3" t="s">
        <v>2693</v>
      </c>
      <c r="B31">
        <v>7292.5240000000003</v>
      </c>
      <c r="E31" t="str">
        <f t="shared" si="0"/>
        <v>New Hampshire</v>
      </c>
      <c r="F31" s="4">
        <f t="shared" si="1"/>
        <v>7292.5240000000003</v>
      </c>
    </row>
    <row r="32" spans="1:6" x14ac:dyDescent="0.3">
      <c r="A32" s="3" t="s">
        <v>787</v>
      </c>
      <c r="B32">
        <v>35764.311999999998</v>
      </c>
      <c r="E32" t="str">
        <f t="shared" si="0"/>
        <v>New Jersey</v>
      </c>
      <c r="F32" s="4">
        <f t="shared" si="1"/>
        <v>35764.311999999998</v>
      </c>
    </row>
    <row r="33" spans="1:6" x14ac:dyDescent="0.3">
      <c r="A33" s="3" t="s">
        <v>667</v>
      </c>
      <c r="B33">
        <v>4783.5219999999999</v>
      </c>
      <c r="E33" t="str">
        <f t="shared" si="0"/>
        <v>New Mexico</v>
      </c>
      <c r="F33" s="4">
        <f t="shared" si="1"/>
        <v>4783.5219999999999</v>
      </c>
    </row>
    <row r="34" spans="1:6" x14ac:dyDescent="0.3">
      <c r="A34" s="3" t="s">
        <v>266</v>
      </c>
      <c r="B34">
        <v>310876.27100000001</v>
      </c>
      <c r="E34" t="str">
        <f t="shared" si="0"/>
        <v>New York</v>
      </c>
      <c r="F34" s="4">
        <f t="shared" si="1"/>
        <v>310876.27100000001</v>
      </c>
    </row>
    <row r="35" spans="1:6" x14ac:dyDescent="0.3">
      <c r="A35" s="3" t="s">
        <v>87</v>
      </c>
      <c r="B35">
        <v>55603.163999999997</v>
      </c>
      <c r="E35" t="str">
        <f t="shared" si="0"/>
        <v>North Carolina</v>
      </c>
      <c r="F35" s="4">
        <f t="shared" si="1"/>
        <v>55603.163999999997</v>
      </c>
    </row>
    <row r="36" spans="1:6" x14ac:dyDescent="0.3">
      <c r="A36" s="3" t="s">
        <v>7447</v>
      </c>
      <c r="B36">
        <v>919.91</v>
      </c>
      <c r="E36" t="str">
        <f t="shared" si="0"/>
        <v>North Dakota</v>
      </c>
      <c r="F36" s="4">
        <f t="shared" si="1"/>
        <v>919.91</v>
      </c>
    </row>
    <row r="37" spans="1:6" x14ac:dyDescent="0.3">
      <c r="A37" s="3" t="s">
        <v>497</v>
      </c>
      <c r="B37">
        <v>78258.135999999999</v>
      </c>
      <c r="E37" t="str">
        <f t="shared" si="0"/>
        <v>Ohio</v>
      </c>
      <c r="F37" s="4">
        <f t="shared" si="1"/>
        <v>78258.135999999999</v>
      </c>
    </row>
    <row r="38" spans="1:6" x14ac:dyDescent="0.3">
      <c r="A38" s="3" t="s">
        <v>648</v>
      </c>
      <c r="B38">
        <v>19683.39</v>
      </c>
      <c r="E38" t="str">
        <f t="shared" si="0"/>
        <v>Oklahoma</v>
      </c>
      <c r="F38" s="4">
        <f t="shared" si="1"/>
        <v>19683.39</v>
      </c>
    </row>
    <row r="39" spans="1:6" x14ac:dyDescent="0.3">
      <c r="A39" s="3" t="s">
        <v>419</v>
      </c>
      <c r="B39">
        <v>17431.150000000001</v>
      </c>
      <c r="E39" t="str">
        <f t="shared" si="0"/>
        <v>Oregon</v>
      </c>
      <c r="F39" s="4">
        <f t="shared" si="1"/>
        <v>17431.150000000001</v>
      </c>
    </row>
    <row r="40" spans="1:6" x14ac:dyDescent="0.3">
      <c r="A40" s="3" t="s">
        <v>146</v>
      </c>
      <c r="B40">
        <v>116511.914</v>
      </c>
      <c r="E40" t="str">
        <f t="shared" si="0"/>
        <v>Pennsylvania</v>
      </c>
      <c r="F40" s="4">
        <f t="shared" si="1"/>
        <v>116511.914</v>
      </c>
    </row>
    <row r="41" spans="1:6" x14ac:dyDescent="0.3">
      <c r="A41" s="3" t="s">
        <v>1398</v>
      </c>
      <c r="B41">
        <v>22627.955999999998</v>
      </c>
      <c r="E41" t="str">
        <f t="shared" si="0"/>
        <v>Rhode Island</v>
      </c>
      <c r="F41" s="4">
        <f t="shared" si="1"/>
        <v>22627.955999999998</v>
      </c>
    </row>
    <row r="42" spans="1:6" x14ac:dyDescent="0.3">
      <c r="A42" s="3" t="s">
        <v>382</v>
      </c>
      <c r="B42">
        <v>8481.7099999999991</v>
      </c>
      <c r="E42" t="str">
        <f t="shared" si="0"/>
        <v>South Carolina</v>
      </c>
      <c r="F42" s="4">
        <f t="shared" si="1"/>
        <v>8481.7099999999991</v>
      </c>
    </row>
    <row r="43" spans="1:6" x14ac:dyDescent="0.3">
      <c r="A43" s="3" t="s">
        <v>5324</v>
      </c>
      <c r="B43">
        <v>1315.56</v>
      </c>
      <c r="E43" t="str">
        <f t="shared" si="0"/>
        <v>South Dakota</v>
      </c>
      <c r="F43" s="4">
        <f t="shared" si="1"/>
        <v>1315.56</v>
      </c>
    </row>
    <row r="44" spans="1:6" x14ac:dyDescent="0.3">
      <c r="A44" s="3" t="s">
        <v>334</v>
      </c>
      <c r="B44">
        <v>30661.873</v>
      </c>
      <c r="E44" t="str">
        <f t="shared" si="0"/>
        <v>Tennessee</v>
      </c>
      <c r="F44" s="4">
        <f t="shared" si="1"/>
        <v>30661.873</v>
      </c>
    </row>
    <row r="45" spans="1:6" x14ac:dyDescent="0.3">
      <c r="A45" s="3" t="s">
        <v>103</v>
      </c>
      <c r="B45">
        <v>170188.04579999999</v>
      </c>
      <c r="E45" t="str">
        <f t="shared" si="0"/>
        <v>Texas</v>
      </c>
      <c r="F45" s="4">
        <f t="shared" si="1"/>
        <v>170188.04579999999</v>
      </c>
    </row>
    <row r="46" spans="1:6" x14ac:dyDescent="0.3">
      <c r="A46" s="3" t="s">
        <v>120</v>
      </c>
      <c r="B46">
        <v>11220.056</v>
      </c>
      <c r="E46" t="str">
        <f t="shared" si="0"/>
        <v>Utah</v>
      </c>
      <c r="F46" s="4">
        <f t="shared" si="1"/>
        <v>11220.056</v>
      </c>
    </row>
    <row r="47" spans="1:6" x14ac:dyDescent="0.3">
      <c r="A47" s="3" t="s">
        <v>5202</v>
      </c>
      <c r="B47">
        <v>8929.3700000000008</v>
      </c>
      <c r="E47" t="str">
        <f t="shared" si="0"/>
        <v>Vermont</v>
      </c>
      <c r="F47" s="4">
        <f t="shared" si="1"/>
        <v>8929.3700000000008</v>
      </c>
    </row>
    <row r="48" spans="1:6" x14ac:dyDescent="0.3">
      <c r="A48" s="3" t="s">
        <v>318</v>
      </c>
      <c r="B48">
        <v>70636.72</v>
      </c>
      <c r="E48" t="str">
        <f t="shared" si="0"/>
        <v>Virginia</v>
      </c>
      <c r="F48" s="4">
        <f t="shared" si="1"/>
        <v>70636.72</v>
      </c>
    </row>
    <row r="49" spans="1:6" x14ac:dyDescent="0.3">
      <c r="A49" s="3" t="s">
        <v>95</v>
      </c>
      <c r="B49">
        <v>138641.26999999999</v>
      </c>
      <c r="E49" t="str">
        <f t="shared" si="0"/>
        <v>Washington</v>
      </c>
      <c r="F49" s="4">
        <f t="shared" si="1"/>
        <v>138641.26999999999</v>
      </c>
    </row>
    <row r="50" spans="1:6" x14ac:dyDescent="0.3">
      <c r="A50" s="3" t="s">
        <v>9724</v>
      </c>
      <c r="B50">
        <v>1209.8240000000001</v>
      </c>
      <c r="E50" t="str">
        <f t="shared" si="0"/>
        <v>West Virginia</v>
      </c>
      <c r="F50" s="4">
        <f t="shared" si="1"/>
        <v>1209.8240000000001</v>
      </c>
    </row>
    <row r="51" spans="1:6" x14ac:dyDescent="0.3">
      <c r="A51" s="3" t="s">
        <v>113</v>
      </c>
      <c r="B51">
        <v>32114.61</v>
      </c>
      <c r="E51" t="str">
        <f t="shared" si="0"/>
        <v>Wisconsin</v>
      </c>
      <c r="F51" s="4">
        <f t="shared" si="1"/>
        <v>32114.61</v>
      </c>
    </row>
    <row r="52" spans="1:6" x14ac:dyDescent="0.3">
      <c r="A52" s="3" t="s">
        <v>8540</v>
      </c>
      <c r="B52">
        <v>1603.136</v>
      </c>
      <c r="E52" t="str">
        <f t="shared" si="0"/>
        <v>Wyoming</v>
      </c>
      <c r="F52" s="4">
        <f t="shared" si="1"/>
        <v>1603.136</v>
      </c>
    </row>
    <row r="53" spans="1:6" x14ac:dyDescent="0.3">
      <c r="A53" s="3" t="s">
        <v>10932</v>
      </c>
      <c r="B53">
        <v>2297200.8602999998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9E3D9-DDEE-472D-9D86-F0686F3B283E}">
  <dimension ref="A3:B9"/>
  <sheetViews>
    <sheetView workbookViewId="0">
      <selection activeCell="J24" sqref="J24"/>
    </sheetView>
  </sheetViews>
  <sheetFormatPr defaultRowHeight="14.4" x14ac:dyDescent="0.3"/>
  <cols>
    <col min="1" max="1" width="12.44140625" bestFit="1" customWidth="1"/>
    <col min="2" max="2" width="11.5546875" bestFit="1" customWidth="1"/>
  </cols>
  <sheetData>
    <row r="3" spans="1:2" x14ac:dyDescent="0.3">
      <c r="A3" s="2" t="s">
        <v>10930</v>
      </c>
      <c r="B3" t="s">
        <v>10933</v>
      </c>
    </row>
    <row r="4" spans="1:2" x14ac:dyDescent="0.3">
      <c r="A4" s="3" t="s">
        <v>74</v>
      </c>
      <c r="B4" s="4">
        <v>203412.73300000001</v>
      </c>
    </row>
    <row r="5" spans="1:2" x14ac:dyDescent="0.3">
      <c r="A5" s="3" t="s">
        <v>55</v>
      </c>
      <c r="B5" s="4">
        <v>206965.53200000001</v>
      </c>
    </row>
    <row r="6" spans="1:2" x14ac:dyDescent="0.3">
      <c r="A6" s="3" t="s">
        <v>58</v>
      </c>
      <c r="B6" s="4">
        <v>223843.60800000001</v>
      </c>
    </row>
    <row r="7" spans="1:2" x14ac:dyDescent="0.3">
      <c r="A7" s="3" t="s">
        <v>35</v>
      </c>
      <c r="B7" s="4">
        <v>328449.103</v>
      </c>
    </row>
    <row r="8" spans="1:2" x14ac:dyDescent="0.3">
      <c r="A8" s="3" t="s">
        <v>71</v>
      </c>
      <c r="B8" s="4">
        <v>330007.054</v>
      </c>
    </row>
    <row r="9" spans="1:2" x14ac:dyDescent="0.3">
      <c r="A9" s="3" t="s">
        <v>10932</v>
      </c>
      <c r="B9" s="4">
        <v>1292678.03</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16432-F231-46C7-9860-95EC7200E60E}">
  <dimension ref="A2:P18"/>
  <sheetViews>
    <sheetView workbookViewId="0">
      <selection activeCell="K17" sqref="K17"/>
    </sheetView>
  </sheetViews>
  <sheetFormatPr defaultRowHeight="14.4" x14ac:dyDescent="0.3"/>
  <cols>
    <col min="1" max="1" width="12.44140625" bestFit="1" customWidth="1"/>
    <col min="2" max="2" width="12" bestFit="1" customWidth="1"/>
    <col min="3" max="3" width="4.109375" customWidth="1"/>
    <col min="4" max="4" width="12.44140625" bestFit="1" customWidth="1"/>
    <col min="5" max="5" width="12" bestFit="1" customWidth="1"/>
    <col min="6" max="6" width="4.6640625" customWidth="1"/>
    <col min="7" max="7" width="12.44140625" bestFit="1" customWidth="1"/>
    <col min="8" max="8" width="14.21875" bestFit="1" customWidth="1"/>
    <col min="9" max="9" width="2.6640625" customWidth="1"/>
    <col min="10" max="10" width="12.44140625" bestFit="1" customWidth="1"/>
    <col min="11" max="11" width="15.109375" bestFit="1" customWidth="1"/>
    <col min="12" max="12" width="2.5546875" customWidth="1"/>
    <col min="13" max="13" width="12.44140625" bestFit="1" customWidth="1"/>
    <col min="14" max="14" width="12.33203125" bestFit="1" customWidth="1"/>
    <col min="15" max="48" width="15.5546875" bestFit="1" customWidth="1"/>
    <col min="49" max="49" width="10.5546875" bestFit="1" customWidth="1"/>
    <col min="50" max="1238" width="15.5546875" bestFit="1" customWidth="1"/>
    <col min="1239" max="1239" width="10.5546875" bestFit="1" customWidth="1"/>
  </cols>
  <sheetData>
    <row r="2" spans="1:14" x14ac:dyDescent="0.3">
      <c r="A2" s="11" t="s">
        <v>10963</v>
      </c>
      <c r="B2" s="11"/>
      <c r="D2" s="11" t="s">
        <v>10964</v>
      </c>
      <c r="E2" s="11"/>
      <c r="G2" s="11" t="s">
        <v>10965</v>
      </c>
      <c r="H2" s="11"/>
      <c r="J2" s="11" t="s">
        <v>10966</v>
      </c>
      <c r="K2" s="11"/>
      <c r="M2" s="11" t="s">
        <v>10967</v>
      </c>
      <c r="N2" s="11"/>
    </row>
    <row r="3" spans="1:14" x14ac:dyDescent="0.3">
      <c r="A3" s="2" t="s">
        <v>10930</v>
      </c>
      <c r="B3" t="s">
        <v>10933</v>
      </c>
      <c r="D3" s="2" t="s">
        <v>10930</v>
      </c>
      <c r="E3" t="s">
        <v>10931</v>
      </c>
      <c r="G3" s="2" t="s">
        <v>10930</v>
      </c>
      <c r="H3" t="s">
        <v>10934</v>
      </c>
      <c r="J3" s="2" t="s">
        <v>10930</v>
      </c>
      <c r="K3" t="s">
        <v>10951</v>
      </c>
      <c r="M3" s="2" t="s">
        <v>10930</v>
      </c>
      <c r="N3" t="s">
        <v>10967</v>
      </c>
    </row>
    <row r="4" spans="1:14" x14ac:dyDescent="0.3">
      <c r="A4" s="3" t="s">
        <v>10935</v>
      </c>
      <c r="B4">
        <v>95365.937600000005</v>
      </c>
      <c r="D4" s="3" t="s">
        <v>10935</v>
      </c>
      <c r="E4">
        <v>9199.27</v>
      </c>
      <c r="G4" s="3" t="s">
        <v>10935</v>
      </c>
      <c r="H4">
        <v>1500</v>
      </c>
      <c r="J4" s="3" t="s">
        <v>10935</v>
      </c>
      <c r="K4">
        <v>387</v>
      </c>
      <c r="M4" s="3" t="s">
        <v>10952</v>
      </c>
      <c r="N4" s="5">
        <v>9.6462848596792911E-2</v>
      </c>
    </row>
    <row r="5" spans="1:14" x14ac:dyDescent="0.3">
      <c r="A5" s="3" t="s">
        <v>10936</v>
      </c>
      <c r="B5">
        <v>60172.649400000002</v>
      </c>
      <c r="D5" s="3" t="s">
        <v>10936</v>
      </c>
      <c r="E5">
        <v>10288.8987</v>
      </c>
      <c r="G5" s="3" t="s">
        <v>10936</v>
      </c>
      <c r="H5">
        <v>1068</v>
      </c>
      <c r="J5" s="3" t="s">
        <v>10936</v>
      </c>
      <c r="K5">
        <v>301</v>
      </c>
      <c r="M5" s="3" t="s">
        <v>10953</v>
      </c>
      <c r="N5" s="5">
        <v>0.17098962406664447</v>
      </c>
    </row>
    <row r="6" spans="1:14" x14ac:dyDescent="0.3">
      <c r="A6" s="3" t="s">
        <v>10937</v>
      </c>
      <c r="B6">
        <v>199252.984</v>
      </c>
      <c r="D6" s="3" t="s">
        <v>10937</v>
      </c>
      <c r="E6">
        <v>26806.573700000001</v>
      </c>
      <c r="G6" s="3" t="s">
        <v>10937</v>
      </c>
      <c r="H6">
        <v>2491</v>
      </c>
      <c r="J6" s="3" t="s">
        <v>10937</v>
      </c>
      <c r="K6">
        <v>680</v>
      </c>
      <c r="M6" s="3" t="s">
        <v>10954</v>
      </c>
      <c r="N6" s="5">
        <v>0.13453536886554232</v>
      </c>
    </row>
    <row r="7" spans="1:14" x14ac:dyDescent="0.3">
      <c r="A7" s="3" t="s">
        <v>10938</v>
      </c>
      <c r="B7">
        <v>141851.5674</v>
      </c>
      <c r="D7" s="3" t="s">
        <v>10938</v>
      </c>
      <c r="E7">
        <v>13437.8068</v>
      </c>
      <c r="G7" s="3" t="s">
        <v>10938</v>
      </c>
      <c r="H7">
        <v>2441</v>
      </c>
      <c r="J7" s="3" t="s">
        <v>10938</v>
      </c>
      <c r="K7">
        <v>663</v>
      </c>
      <c r="M7" s="3" t="s">
        <v>10955</v>
      </c>
      <c r="N7" s="5">
        <v>9.4731465053942018E-2</v>
      </c>
    </row>
    <row r="8" spans="1:14" x14ac:dyDescent="0.3">
      <c r="A8" s="3" t="s">
        <v>10939</v>
      </c>
      <c r="B8">
        <v>156122.2867</v>
      </c>
      <c r="D8" s="3" t="s">
        <v>10939</v>
      </c>
      <c r="E8">
        <v>22308.5128</v>
      </c>
      <c r="G8" s="3" t="s">
        <v>10939</v>
      </c>
      <c r="H8">
        <v>2850</v>
      </c>
      <c r="J8" s="3" t="s">
        <v>10939</v>
      </c>
      <c r="K8">
        <v>750</v>
      </c>
      <c r="M8" s="3" t="s">
        <v>10939</v>
      </c>
      <c r="N8" s="5">
        <v>0.14289127626517145</v>
      </c>
    </row>
    <row r="9" spans="1:14" x14ac:dyDescent="0.3">
      <c r="A9" s="3" t="s">
        <v>10940</v>
      </c>
      <c r="B9">
        <v>147082.61129999999</v>
      </c>
      <c r="D9" s="3" t="s">
        <v>10940</v>
      </c>
      <c r="E9">
        <v>20899.334500000001</v>
      </c>
      <c r="G9" s="3" t="s">
        <v>10940</v>
      </c>
      <c r="H9">
        <v>2644</v>
      </c>
      <c r="J9" s="3" t="s">
        <v>10940</v>
      </c>
      <c r="K9">
        <v>709</v>
      </c>
      <c r="M9" s="3" t="s">
        <v>10956</v>
      </c>
      <c r="N9" s="5">
        <v>0.14209249016780273</v>
      </c>
    </row>
    <row r="10" spans="1:14" x14ac:dyDescent="0.3">
      <c r="A10" s="3" t="s">
        <v>10941</v>
      </c>
      <c r="B10">
        <v>149580.83799999999</v>
      </c>
      <c r="D10" s="3" t="s">
        <v>10941</v>
      </c>
      <c r="E10">
        <v>13535.383</v>
      </c>
      <c r="G10" s="3" t="s">
        <v>10941</v>
      </c>
      <c r="H10">
        <v>2705</v>
      </c>
      <c r="J10" s="3" t="s">
        <v>10941</v>
      </c>
      <c r="K10">
        <v>708</v>
      </c>
      <c r="M10" s="3" t="s">
        <v>10957</v>
      </c>
      <c r="N10" s="5">
        <v>9.0488749635163832E-2</v>
      </c>
    </row>
    <row r="11" spans="1:14" x14ac:dyDescent="0.3">
      <c r="A11" s="3" t="s">
        <v>10942</v>
      </c>
      <c r="B11">
        <v>159589.451</v>
      </c>
      <c r="D11" s="3" t="s">
        <v>10942</v>
      </c>
      <c r="E11">
        <v>21896.715400000001</v>
      </c>
      <c r="G11" s="3" t="s">
        <v>10942</v>
      </c>
      <c r="H11">
        <v>2796</v>
      </c>
      <c r="J11" s="3" t="s">
        <v>10942</v>
      </c>
      <c r="K11">
        <v>710</v>
      </c>
      <c r="M11" s="3" t="s">
        <v>10958</v>
      </c>
      <c r="N11" s="5">
        <v>0.13720653378273731</v>
      </c>
    </row>
    <row r="12" spans="1:14" x14ac:dyDescent="0.3">
      <c r="A12" s="3" t="s">
        <v>10943</v>
      </c>
      <c r="B12">
        <v>309770.09970000002</v>
      </c>
      <c r="D12" s="3" t="s">
        <v>10943</v>
      </c>
      <c r="E12">
        <v>37293.192499999997</v>
      </c>
      <c r="G12" s="3" t="s">
        <v>10943</v>
      </c>
      <c r="H12">
        <v>5073</v>
      </c>
      <c r="J12" s="3" t="s">
        <v>10943</v>
      </c>
      <c r="K12">
        <v>1386</v>
      </c>
      <c r="M12" s="3" t="s">
        <v>10959</v>
      </c>
      <c r="N12" s="5">
        <v>0.12038990379031729</v>
      </c>
    </row>
    <row r="13" spans="1:14" x14ac:dyDescent="0.3">
      <c r="A13" s="3" t="s">
        <v>10944</v>
      </c>
      <c r="B13">
        <v>197115.20170000001</v>
      </c>
      <c r="D13" s="3" t="s">
        <v>10944</v>
      </c>
      <c r="E13">
        <v>31469.663799999998</v>
      </c>
      <c r="G13" s="3" t="s">
        <v>10944</v>
      </c>
      <c r="H13">
        <v>3095</v>
      </c>
      <c r="J13" s="3" t="s">
        <v>10944</v>
      </c>
      <c r="K13">
        <v>817</v>
      </c>
      <c r="M13" s="3" t="s">
        <v>10960</v>
      </c>
      <c r="N13" s="5">
        <v>0.1596511254768434</v>
      </c>
    </row>
    <row r="14" spans="1:14" x14ac:dyDescent="0.3">
      <c r="A14" s="3" t="s">
        <v>10945</v>
      </c>
      <c r="B14">
        <v>349120.07400000002</v>
      </c>
      <c r="D14" s="3" t="s">
        <v>10945</v>
      </c>
      <c r="E14">
        <v>35825.536599999999</v>
      </c>
      <c r="G14" s="3" t="s">
        <v>10945</v>
      </c>
      <c r="H14">
        <v>5741</v>
      </c>
      <c r="J14" s="3" t="s">
        <v>10945</v>
      </c>
      <c r="K14">
        <v>1462</v>
      </c>
      <c r="M14" s="3" t="s">
        <v>10961</v>
      </c>
      <c r="N14" s="5">
        <v>0.10261666191099626</v>
      </c>
    </row>
    <row r="15" spans="1:14" x14ac:dyDescent="0.3">
      <c r="A15" s="3" t="s">
        <v>10946</v>
      </c>
      <c r="B15">
        <v>332177.15950000001</v>
      </c>
      <c r="D15" s="3" t="s">
        <v>10946</v>
      </c>
      <c r="E15">
        <v>43436.133900000001</v>
      </c>
      <c r="G15" s="3" t="s">
        <v>10946</v>
      </c>
      <c r="H15">
        <v>5469</v>
      </c>
      <c r="J15" s="3" t="s">
        <v>10946</v>
      </c>
      <c r="K15">
        <v>1421</v>
      </c>
      <c r="M15" s="3" t="s">
        <v>10962</v>
      </c>
      <c r="N15" s="5">
        <v>0.13076195234308396</v>
      </c>
    </row>
    <row r="16" spans="1:14" x14ac:dyDescent="0.3">
      <c r="A16" s="3" t="s">
        <v>10932</v>
      </c>
      <c r="B16">
        <v>2297200.8602999998</v>
      </c>
      <c r="D16" s="3" t="s">
        <v>10932</v>
      </c>
      <c r="E16">
        <v>286397.02169999998</v>
      </c>
      <c r="G16" s="3" t="s">
        <v>10932</v>
      </c>
      <c r="H16">
        <v>37873</v>
      </c>
      <c r="J16" s="3" t="s">
        <v>10932</v>
      </c>
      <c r="K16">
        <v>9994</v>
      </c>
      <c r="M16" s="3" t="s">
        <v>10932</v>
      </c>
      <c r="N16" s="5">
        <v>0.12467217240315605</v>
      </c>
    </row>
    <row r="17" spans="2:16" x14ac:dyDescent="0.3">
      <c r="B17" s="6">
        <f>GETPIVOTDATA("[Measures].[Sum of Sales]",$A$3)</f>
        <v>2297200.8602999998</v>
      </c>
      <c r="E17" s="6">
        <f>GETPIVOTDATA("[Measures].[Sum of Profit]",$D$3)</f>
        <v>286397.02169999998</v>
      </c>
      <c r="H17" s="8">
        <f>GETPIVOTDATA("[Measures].[Sum of Quantity]",$G$3)</f>
        <v>37873</v>
      </c>
      <c r="K17" s="8">
        <f>GETPIVOTDATA("[Measures].[Count of Order ID]",$J$3)</f>
        <v>9994</v>
      </c>
      <c r="N17" s="7">
        <f>GETPIVOTDATA("[Measures].[Profit Margins]",$M$3)</f>
        <v>0.12467217240315605</v>
      </c>
    </row>
    <row r="18" spans="2:16" x14ac:dyDescent="0.3">
      <c r="P18" s="6"/>
    </row>
  </sheetData>
  <mergeCells count="5">
    <mergeCell ref="A2:B2"/>
    <mergeCell ref="D2:E2"/>
    <mergeCell ref="G2:H2"/>
    <mergeCell ref="J2:K2"/>
    <mergeCell ref="M2:N2"/>
  </mergeCells>
  <pageMargins left="0.7" right="0.7" top="0.75" bottom="0.75" header="0.3" footer="0.3"/>
  <pageSetup orientation="portrait" r:id="rId6"/>
  <drawing r:id="rId7"/>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3E6B2-7025-4BF2-925D-61AD74EB7269}">
  <dimension ref="A3:I13"/>
  <sheetViews>
    <sheetView workbookViewId="0">
      <selection activeCell="F9" sqref="F9"/>
    </sheetView>
  </sheetViews>
  <sheetFormatPr defaultRowHeight="14.4" x14ac:dyDescent="0.3"/>
  <cols>
    <col min="1" max="1" width="12.44140625" bestFit="1" customWidth="1"/>
    <col min="2" max="2" width="12" bestFit="1" customWidth="1"/>
    <col min="3" max="3" width="11.5546875" bestFit="1" customWidth="1"/>
    <col min="4" max="4" width="14.21875" bestFit="1" customWidth="1"/>
    <col min="5" max="5" width="15.109375" bestFit="1" customWidth="1"/>
    <col min="6" max="6" width="12.33203125" bestFit="1" customWidth="1"/>
  </cols>
  <sheetData>
    <row r="3" spans="1:9" x14ac:dyDescent="0.3">
      <c r="A3" s="2" t="s">
        <v>10930</v>
      </c>
      <c r="B3" t="s">
        <v>10933</v>
      </c>
      <c r="C3" t="s">
        <v>10931</v>
      </c>
      <c r="D3" t="s">
        <v>10934</v>
      </c>
      <c r="E3" t="s">
        <v>10951</v>
      </c>
      <c r="F3" t="s">
        <v>10967</v>
      </c>
    </row>
    <row r="4" spans="1:9" x14ac:dyDescent="0.3">
      <c r="A4" s="3">
        <v>2011</v>
      </c>
      <c r="B4">
        <v>484247.49810000003</v>
      </c>
      <c r="C4">
        <v>49543.974099999999</v>
      </c>
      <c r="D4">
        <v>7581</v>
      </c>
      <c r="E4">
        <v>1993</v>
      </c>
      <c r="F4">
        <v>0.10231126499236734</v>
      </c>
    </row>
    <row r="5" spans="1:9" x14ac:dyDescent="0.3">
      <c r="A5" s="3">
        <v>2012</v>
      </c>
      <c r="B5">
        <v>470532.50900000002</v>
      </c>
      <c r="C5">
        <v>61618.6037</v>
      </c>
      <c r="D5">
        <v>7979</v>
      </c>
      <c r="E5">
        <v>2102</v>
      </c>
      <c r="F5">
        <v>0.13095504034557578</v>
      </c>
    </row>
    <row r="6" spans="1:9" x14ac:dyDescent="0.3">
      <c r="A6" s="3">
        <v>2013</v>
      </c>
      <c r="B6">
        <v>608473.82999999996</v>
      </c>
      <c r="C6">
        <v>81726.930800000002</v>
      </c>
      <c r="D6">
        <v>9810</v>
      </c>
      <c r="E6">
        <v>2580</v>
      </c>
      <c r="F6">
        <v>0.13431461924993554</v>
      </c>
    </row>
    <row r="7" spans="1:9" x14ac:dyDescent="0.3">
      <c r="A7" s="3">
        <v>2014</v>
      </c>
      <c r="B7">
        <v>733947.02320000005</v>
      </c>
      <c r="C7">
        <v>93507.513099999996</v>
      </c>
      <c r="D7">
        <v>12503</v>
      </c>
      <c r="E7">
        <v>3319</v>
      </c>
      <c r="F7">
        <v>0.12740362743390984</v>
      </c>
    </row>
    <row r="9" spans="1:9" ht="21" x14ac:dyDescent="0.4">
      <c r="A9" t="s">
        <v>10968</v>
      </c>
      <c r="B9" s="9">
        <f>(GETPIVOTDATA("[Measures].[Sum of Sales]",$A$3,"[Table1_1].[Year]","[Table1_1].[Year].&amp;[2014]")) /(GETPIVOTDATA("[Measures].[Sum of Sales]",$A$3,"[Table1_1].[Year]","[Table1_1].[Year].&amp;[2013]"))-1</f>
        <v>0.20620967905883503</v>
      </c>
      <c r="C9" s="9">
        <f>(GETPIVOTDATA("[Measures].[Sum of Profit]",$A$3,"[Table1_1].[Year]","[Table1_1].[Year].&amp;[2014]")) / (GETPIVOTDATA("[Measures].[Sum of Profit]",$A$3,"[Table1_1].[Year]","[Table1_1].[Year].&amp;[2013]")) -1</f>
        <v>0.14414565902186061</v>
      </c>
      <c r="D9" s="9">
        <f>(GETPIVOTDATA("[Measures].[Sum of Quantity]",$A$3,"[Table1_1].[Year]","[Table1_1].[Year].&amp;[2014]")) / (GETPIVOTDATA("[Measures].[Sum of Quantity]",$A$3,"[Table1_1].[Year]","[Table1_1].[Year].&amp;[2013]"))-1</f>
        <v>0.27451580020387367</v>
      </c>
      <c r="E9" s="9">
        <f>(GETPIVOTDATA("[Measures].[Count of Order ID]",$A$3,"[Table1_1].[Year]","[Table1_1].[Year].&amp;[2014]")) /(GETPIVOTDATA("[Measures].[Count of Order ID]",$A$3,"[Table1_1].[Year]","[Table1_1].[Year].&amp;[2013]")) -1</f>
        <v>0.2864341085271318</v>
      </c>
      <c r="F9" s="10">
        <f>(GETPIVOTDATA("[Measures].[Profit Margins]",$A$3,"[Table1_1].[Year]","[Table1_1].[Year].&amp;[2014]")) /(GETPIVOTDATA("[Measures].[Profit Margins]",$A$3,"[Table1_1].[Year]","[Table1_1].[Year].&amp;[2013]"))-1</f>
        <v>-5.1453757264989686E-2</v>
      </c>
    </row>
    <row r="13" spans="1:9" x14ac:dyDescent="0.3">
      <c r="I13" t="s">
        <v>10969</v>
      </c>
    </row>
  </sheetData>
  <conditionalFormatting sqref="B9:F9">
    <cfRule type="cellIs" dxfId="1" priority="1" operator="lessThan">
      <formula>0</formula>
    </cfRule>
    <cfRule type="cellIs" dxfId="0" priority="2" operator="greaterThan">
      <formula>0</formula>
    </cfRule>
  </conditionalFormatting>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56A54-D809-40E4-9FBA-F54DAABA8ABA}">
  <dimension ref="A3:B21"/>
  <sheetViews>
    <sheetView workbookViewId="0">
      <selection activeCell="A3" sqref="A3"/>
    </sheetView>
  </sheetViews>
  <sheetFormatPr defaultRowHeight="14.4" x14ac:dyDescent="0.3"/>
  <cols>
    <col min="1" max="1" width="12.44140625" bestFit="1" customWidth="1"/>
    <col min="2" max="2" width="14.21875" bestFit="1" customWidth="1"/>
  </cols>
  <sheetData>
    <row r="3" spans="1:2" x14ac:dyDescent="0.3">
      <c r="A3" s="2" t="s">
        <v>10930</v>
      </c>
      <c r="B3" t="s">
        <v>10934</v>
      </c>
    </row>
    <row r="4" spans="1:2" x14ac:dyDescent="0.3">
      <c r="A4" s="3" t="s">
        <v>160</v>
      </c>
      <c r="B4">
        <v>2976</v>
      </c>
    </row>
    <row r="5" spans="1:2" x14ac:dyDescent="0.3">
      <c r="A5" s="3" t="s">
        <v>77</v>
      </c>
      <c r="B5">
        <v>1729</v>
      </c>
    </row>
    <row r="6" spans="1:2" x14ac:dyDescent="0.3">
      <c r="A6" s="3" t="s">
        <v>67</v>
      </c>
      <c r="B6">
        <v>3000</v>
      </c>
    </row>
    <row r="7" spans="1:2" x14ac:dyDescent="0.3">
      <c r="A7" s="3" t="s">
        <v>74</v>
      </c>
      <c r="B7">
        <v>5974</v>
      </c>
    </row>
    <row r="8" spans="1:2" x14ac:dyDescent="0.3">
      <c r="A8" s="3" t="s">
        <v>32</v>
      </c>
      <c r="B8">
        <v>868</v>
      </c>
    </row>
    <row r="9" spans="1:2" x14ac:dyDescent="0.3">
      <c r="A9" s="3" t="s">
        <v>35</v>
      </c>
      <c r="B9">
        <v>2356</v>
      </c>
    </row>
    <row r="10" spans="1:2" x14ac:dyDescent="0.3">
      <c r="A10" s="3" t="s">
        <v>1215</v>
      </c>
      <c r="B10">
        <v>234</v>
      </c>
    </row>
    <row r="11" spans="1:2" x14ac:dyDescent="0.3">
      <c r="A11" s="3" t="s">
        <v>172</v>
      </c>
      <c r="B11">
        <v>906</v>
      </c>
    </row>
    <row r="12" spans="1:2" x14ac:dyDescent="0.3">
      <c r="A12" s="3" t="s">
        <v>268</v>
      </c>
      <c r="B12">
        <v>914</v>
      </c>
    </row>
    <row r="13" spans="1:2" x14ac:dyDescent="0.3">
      <c r="A13" s="3" t="s">
        <v>64</v>
      </c>
      <c r="B13">
        <v>3563</v>
      </c>
    </row>
    <row r="14" spans="1:2" x14ac:dyDescent="0.3">
      <c r="A14" s="3" t="s">
        <v>46</v>
      </c>
      <c r="B14">
        <v>1400</v>
      </c>
    </row>
    <row r="15" spans="1:2" x14ac:dyDescent="0.3">
      <c r="A15" s="3" t="s">
        <v>681</v>
      </c>
      <c r="B15">
        <v>440</v>
      </c>
    </row>
    <row r="16" spans="1:2" x14ac:dyDescent="0.3">
      <c r="A16" s="3" t="s">
        <v>89</v>
      </c>
      <c r="B16">
        <v>5178</v>
      </c>
    </row>
    <row r="17" spans="1:2" x14ac:dyDescent="0.3">
      <c r="A17" s="3" t="s">
        <v>71</v>
      </c>
      <c r="B17">
        <v>3289</v>
      </c>
    </row>
    <row r="18" spans="1:2" x14ac:dyDescent="0.3">
      <c r="A18" s="3" t="s">
        <v>58</v>
      </c>
      <c r="B18">
        <v>3158</v>
      </c>
    </row>
    <row r="19" spans="1:2" x14ac:dyDescent="0.3">
      <c r="A19" s="3" t="s">
        <v>577</v>
      </c>
      <c r="B19">
        <v>647</v>
      </c>
    </row>
    <row r="20" spans="1:2" x14ac:dyDescent="0.3">
      <c r="A20" s="3" t="s">
        <v>55</v>
      </c>
      <c r="B20">
        <v>1241</v>
      </c>
    </row>
    <row r="21" spans="1:2" x14ac:dyDescent="0.3">
      <c r="A21" s="3" t="s">
        <v>10932</v>
      </c>
      <c r="B21">
        <v>37873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A151C-5D44-4C09-AEC3-760D3BE4DA46}">
  <dimension ref="A1:U9995"/>
  <sheetViews>
    <sheetView tabSelected="1" topLeftCell="A4" workbookViewId="0">
      <selection activeCell="A4" sqref="A1:XFD1048576"/>
    </sheetView>
  </sheetViews>
  <sheetFormatPr defaultRowHeight="14.4" x14ac:dyDescent="0.3"/>
  <cols>
    <col min="1" max="1" width="14.77734375" bestFit="1" customWidth="1"/>
    <col min="2" max="2" width="6.88671875" bestFit="1" customWidth="1"/>
    <col min="3" max="3" width="12.21875" style="1" bestFit="1" customWidth="1"/>
    <col min="4" max="4" width="11.21875" style="1"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106.5546875" bestFit="1" customWidth="1"/>
    <col min="18" max="18" width="10" bestFit="1" customWidth="1"/>
    <col min="19" max="19" width="10.33203125" bestFit="1" customWidth="1"/>
    <col min="20" max="20" width="10.5546875" bestFit="1" customWidth="1"/>
    <col min="21" max="21" width="10.6640625" bestFit="1" customWidth="1"/>
  </cols>
  <sheetData>
    <row r="1" spans="1:21"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t="s">
        <v>21</v>
      </c>
      <c r="B2">
        <v>2013</v>
      </c>
      <c r="C2" s="1">
        <v>41587</v>
      </c>
      <c r="D2" s="1">
        <v>41590</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t="s">
        <v>21</v>
      </c>
      <c r="B3">
        <v>2013</v>
      </c>
      <c r="C3" s="1">
        <v>41587</v>
      </c>
      <c r="D3" s="1">
        <v>41590</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t="s">
        <v>37</v>
      </c>
      <c r="B4">
        <v>2013</v>
      </c>
      <c r="C4" s="1">
        <v>41438</v>
      </c>
      <c r="D4" s="1">
        <v>41442</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x14ac:dyDescent="0.3">
      <c r="A5" t="s">
        <v>48</v>
      </c>
      <c r="B5">
        <v>2012</v>
      </c>
      <c r="C5" s="1">
        <v>41193</v>
      </c>
      <c r="D5" s="1">
        <v>41200</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x14ac:dyDescent="0.3">
      <c r="A6" t="s">
        <v>48</v>
      </c>
      <c r="B6">
        <v>2012</v>
      </c>
      <c r="C6" s="1">
        <v>41193</v>
      </c>
      <c r="D6" s="1">
        <v>41200</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x14ac:dyDescent="0.3">
      <c r="A7" t="s">
        <v>60</v>
      </c>
      <c r="B7">
        <v>2011</v>
      </c>
      <c r="C7" s="1">
        <v>40703</v>
      </c>
      <c r="D7" s="1">
        <v>40708</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x14ac:dyDescent="0.3">
      <c r="A8" t="s">
        <v>60</v>
      </c>
      <c r="B8">
        <v>2011</v>
      </c>
      <c r="C8" s="1">
        <v>40703</v>
      </c>
      <c r="D8" s="1">
        <v>40708</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x14ac:dyDescent="0.3">
      <c r="A9" t="s">
        <v>60</v>
      </c>
      <c r="B9">
        <v>2011</v>
      </c>
      <c r="C9" s="1">
        <v>40703</v>
      </c>
      <c r="D9" s="1">
        <v>40708</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x14ac:dyDescent="0.3">
      <c r="A10" t="s">
        <v>60</v>
      </c>
      <c r="B10">
        <v>2011</v>
      </c>
      <c r="C10" s="1">
        <v>40703</v>
      </c>
      <c r="D10" s="1">
        <v>40708</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x14ac:dyDescent="0.3">
      <c r="A11" t="s">
        <v>60</v>
      </c>
      <c r="B11">
        <v>2011</v>
      </c>
      <c r="C11" s="1">
        <v>40703</v>
      </c>
      <c r="D11" s="1">
        <v>40708</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x14ac:dyDescent="0.3">
      <c r="A12" t="s">
        <v>60</v>
      </c>
      <c r="B12">
        <v>2011</v>
      </c>
      <c r="C12" s="1">
        <v>40703</v>
      </c>
      <c r="D12" s="1">
        <v>40708</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x14ac:dyDescent="0.3">
      <c r="A13" t="s">
        <v>60</v>
      </c>
      <c r="B13">
        <v>2011</v>
      </c>
      <c r="C13" s="1">
        <v>40703</v>
      </c>
      <c r="D13" s="1">
        <v>40708</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x14ac:dyDescent="0.3">
      <c r="A14" t="s">
        <v>83</v>
      </c>
      <c r="B14">
        <v>2014</v>
      </c>
      <c r="C14" s="1">
        <v>41745</v>
      </c>
      <c r="D14" s="1">
        <v>41750</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x14ac:dyDescent="0.3">
      <c r="A15" t="s">
        <v>91</v>
      </c>
      <c r="B15">
        <v>2013</v>
      </c>
      <c r="C15" s="1">
        <v>41614</v>
      </c>
      <c r="D15" s="1">
        <v>41619</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x14ac:dyDescent="0.3">
      <c r="A16" t="s">
        <v>98</v>
      </c>
      <c r="B16">
        <v>2012</v>
      </c>
      <c r="C16" s="1">
        <v>41235</v>
      </c>
      <c r="D16" s="1">
        <v>41239</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x14ac:dyDescent="0.3">
      <c r="A17" t="s">
        <v>98</v>
      </c>
      <c r="B17">
        <v>2012</v>
      </c>
      <c r="C17" s="1">
        <v>41235</v>
      </c>
      <c r="D17" s="1">
        <v>41239</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x14ac:dyDescent="0.3">
      <c r="A18" t="s">
        <v>109</v>
      </c>
      <c r="B18">
        <v>2011</v>
      </c>
      <c r="C18" s="1">
        <v>40858</v>
      </c>
      <c r="D18" s="1">
        <v>40865</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x14ac:dyDescent="0.3">
      <c r="A19" t="s">
        <v>116</v>
      </c>
      <c r="B19">
        <v>2011</v>
      </c>
      <c r="C19" s="1">
        <v>40676</v>
      </c>
      <c r="D19" s="1">
        <v>40678</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x14ac:dyDescent="0.3">
      <c r="A20" t="s">
        <v>123</v>
      </c>
      <c r="B20">
        <v>2011</v>
      </c>
      <c r="C20" s="1">
        <v>40782</v>
      </c>
      <c r="D20" s="1">
        <v>40787</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x14ac:dyDescent="0.3">
      <c r="A21" t="s">
        <v>123</v>
      </c>
      <c r="B21">
        <v>2011</v>
      </c>
      <c r="C21" s="1">
        <v>40782</v>
      </c>
      <c r="D21" s="1">
        <v>40787</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x14ac:dyDescent="0.3">
      <c r="A22" t="s">
        <v>123</v>
      </c>
      <c r="B22">
        <v>2011</v>
      </c>
      <c r="C22" s="1">
        <v>40782</v>
      </c>
      <c r="D22" s="1">
        <v>40787</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x14ac:dyDescent="0.3">
      <c r="A23" t="s">
        <v>133</v>
      </c>
      <c r="B23">
        <v>2013</v>
      </c>
      <c r="C23" s="1">
        <v>41618</v>
      </c>
      <c r="D23" s="1">
        <v>41622</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x14ac:dyDescent="0.3">
      <c r="A24" t="s">
        <v>133</v>
      </c>
      <c r="B24">
        <v>2013</v>
      </c>
      <c r="C24" s="1">
        <v>41618</v>
      </c>
      <c r="D24" s="1">
        <v>41622</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x14ac:dyDescent="0.3">
      <c r="A25" t="s">
        <v>142</v>
      </c>
      <c r="B25">
        <v>2014</v>
      </c>
      <c r="C25" s="1">
        <v>41837</v>
      </c>
      <c r="D25" s="1">
        <v>41839</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x14ac:dyDescent="0.3">
      <c r="A26" t="s">
        <v>150</v>
      </c>
      <c r="B26">
        <v>2012</v>
      </c>
      <c r="C26" s="1">
        <v>41177</v>
      </c>
      <c r="D26" s="1">
        <v>41182</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x14ac:dyDescent="0.3">
      <c r="A27" t="s">
        <v>154</v>
      </c>
      <c r="B27">
        <v>2013</v>
      </c>
      <c r="C27" s="1">
        <v>41290</v>
      </c>
      <c r="D27" s="1">
        <v>41294</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x14ac:dyDescent="0.3">
      <c r="A28" t="s">
        <v>154</v>
      </c>
      <c r="B28">
        <v>2013</v>
      </c>
      <c r="C28" s="1">
        <v>41290</v>
      </c>
      <c r="D28" s="1">
        <v>41294</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x14ac:dyDescent="0.3">
      <c r="A29" t="s">
        <v>162</v>
      </c>
      <c r="B29">
        <v>2012</v>
      </c>
      <c r="C29" s="1">
        <v>41169</v>
      </c>
      <c r="D29" s="1">
        <v>41173</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x14ac:dyDescent="0.3">
      <c r="A30" t="s">
        <v>162</v>
      </c>
      <c r="B30">
        <v>2012</v>
      </c>
      <c r="C30" s="1">
        <v>41169</v>
      </c>
      <c r="D30" s="1">
        <v>41173</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x14ac:dyDescent="0.3">
      <c r="A31" t="s">
        <v>162</v>
      </c>
      <c r="B31">
        <v>2012</v>
      </c>
      <c r="C31" s="1">
        <v>41169</v>
      </c>
      <c r="D31" s="1">
        <v>41173</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x14ac:dyDescent="0.3">
      <c r="A32" t="s">
        <v>162</v>
      </c>
      <c r="B32">
        <v>2012</v>
      </c>
      <c r="C32" s="1">
        <v>41169</v>
      </c>
      <c r="D32" s="1">
        <v>41173</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x14ac:dyDescent="0.3">
      <c r="A33" t="s">
        <v>162</v>
      </c>
      <c r="B33">
        <v>2012</v>
      </c>
      <c r="C33" s="1">
        <v>41169</v>
      </c>
      <c r="D33" s="1">
        <v>41173</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x14ac:dyDescent="0.3">
      <c r="A34" t="s">
        <v>162</v>
      </c>
      <c r="B34">
        <v>2012</v>
      </c>
      <c r="C34" s="1">
        <v>41169</v>
      </c>
      <c r="D34" s="1">
        <v>41173</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x14ac:dyDescent="0.3">
      <c r="A35" t="s">
        <v>162</v>
      </c>
      <c r="B35">
        <v>2012</v>
      </c>
      <c r="C35" s="1">
        <v>41169</v>
      </c>
      <c r="D35" s="1">
        <v>41173</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x14ac:dyDescent="0.3">
      <c r="A36" t="s">
        <v>180</v>
      </c>
      <c r="B36">
        <v>2014</v>
      </c>
      <c r="C36" s="1">
        <v>41932</v>
      </c>
      <c r="D36" s="1">
        <v>41936</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x14ac:dyDescent="0.3">
      <c r="A37" t="s">
        <v>186</v>
      </c>
      <c r="B37">
        <v>2013</v>
      </c>
      <c r="C37" s="1">
        <v>41617</v>
      </c>
      <c r="D37" s="1">
        <v>41619</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x14ac:dyDescent="0.3">
      <c r="A38" t="s">
        <v>186</v>
      </c>
      <c r="B38">
        <v>2013</v>
      </c>
      <c r="C38" s="1">
        <v>41617</v>
      </c>
      <c r="D38" s="1">
        <v>41619</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x14ac:dyDescent="0.3">
      <c r="A39" t="s">
        <v>195</v>
      </c>
      <c r="B39">
        <v>2012</v>
      </c>
      <c r="C39" s="1">
        <v>41270</v>
      </c>
      <c r="D39" s="1">
        <v>41274</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x14ac:dyDescent="0.3">
      <c r="A40" t="s">
        <v>195</v>
      </c>
      <c r="B40">
        <v>2012</v>
      </c>
      <c r="C40" s="1">
        <v>41270</v>
      </c>
      <c r="D40" s="1">
        <v>41274</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x14ac:dyDescent="0.3">
      <c r="A41" t="s">
        <v>195</v>
      </c>
      <c r="B41">
        <v>2012</v>
      </c>
      <c r="C41" s="1">
        <v>41270</v>
      </c>
      <c r="D41" s="1">
        <v>41274</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x14ac:dyDescent="0.3">
      <c r="A42" t="s">
        <v>195</v>
      </c>
      <c r="B42">
        <v>2012</v>
      </c>
      <c r="C42" s="1">
        <v>41270</v>
      </c>
      <c r="D42" s="1">
        <v>41274</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x14ac:dyDescent="0.3">
      <c r="A43" t="s">
        <v>206</v>
      </c>
      <c r="B43">
        <v>2014</v>
      </c>
      <c r="C43" s="1">
        <v>41893</v>
      </c>
      <c r="D43" s="1">
        <v>41898</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x14ac:dyDescent="0.3">
      <c r="A44" t="s">
        <v>213</v>
      </c>
      <c r="B44">
        <v>2013</v>
      </c>
      <c r="C44" s="1">
        <v>41473</v>
      </c>
      <c r="D44" s="1">
        <v>41478</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x14ac:dyDescent="0.3">
      <c r="A45" t="s">
        <v>218</v>
      </c>
      <c r="B45">
        <v>2014</v>
      </c>
      <c r="C45" s="1">
        <v>41902</v>
      </c>
      <c r="D45" s="1">
        <v>41906</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x14ac:dyDescent="0.3">
      <c r="A46" t="s">
        <v>224</v>
      </c>
      <c r="B46">
        <v>2013</v>
      </c>
      <c r="C46" s="1">
        <v>41345</v>
      </c>
      <c r="D46" s="1">
        <v>41347</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x14ac:dyDescent="0.3">
      <c r="A47" t="s">
        <v>224</v>
      </c>
      <c r="B47">
        <v>2013</v>
      </c>
      <c r="C47" s="1">
        <v>41345</v>
      </c>
      <c r="D47" s="1">
        <v>41347</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x14ac:dyDescent="0.3">
      <c r="A48" t="s">
        <v>233</v>
      </c>
      <c r="B48">
        <v>2011</v>
      </c>
      <c r="C48" s="1">
        <v>40836</v>
      </c>
      <c r="D48" s="1">
        <v>40841</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x14ac:dyDescent="0.3">
      <c r="A49" t="s">
        <v>240</v>
      </c>
      <c r="B49">
        <v>2013</v>
      </c>
      <c r="C49" s="1">
        <v>41446</v>
      </c>
      <c r="D49" s="1">
        <v>41451</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x14ac:dyDescent="0.3">
      <c r="A50" t="s">
        <v>240</v>
      </c>
      <c r="B50">
        <v>2013</v>
      </c>
      <c r="C50" s="1">
        <v>41446</v>
      </c>
      <c r="D50" s="1">
        <v>41451</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x14ac:dyDescent="0.3">
      <c r="A51" t="s">
        <v>249</v>
      </c>
      <c r="B51">
        <v>2012</v>
      </c>
      <c r="C51" s="1">
        <v>41017</v>
      </c>
      <c r="D51" s="1">
        <v>41021</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x14ac:dyDescent="0.3">
      <c r="A52" t="s">
        <v>249</v>
      </c>
      <c r="B52">
        <v>2012</v>
      </c>
      <c r="C52" s="1">
        <v>41017</v>
      </c>
      <c r="D52" s="1">
        <v>41021</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x14ac:dyDescent="0.3">
      <c r="A53" t="s">
        <v>249</v>
      </c>
      <c r="B53">
        <v>2012</v>
      </c>
      <c r="C53" s="1">
        <v>41017</v>
      </c>
      <c r="D53" s="1">
        <v>41021</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x14ac:dyDescent="0.3">
      <c r="A54" t="s">
        <v>249</v>
      </c>
      <c r="B54">
        <v>2012</v>
      </c>
      <c r="C54" s="1">
        <v>41017</v>
      </c>
      <c r="D54" s="1">
        <v>41021</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x14ac:dyDescent="0.3">
      <c r="A55" t="s">
        <v>262</v>
      </c>
      <c r="B55">
        <v>2013</v>
      </c>
      <c r="C55" s="1">
        <v>41620</v>
      </c>
      <c r="D55" s="1">
        <v>41626</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x14ac:dyDescent="0.3">
      <c r="A56" t="s">
        <v>262</v>
      </c>
      <c r="B56">
        <v>2013</v>
      </c>
      <c r="C56" s="1">
        <v>41620</v>
      </c>
      <c r="D56" s="1">
        <v>41626</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x14ac:dyDescent="0.3">
      <c r="A57" t="s">
        <v>272</v>
      </c>
      <c r="B57">
        <v>2013</v>
      </c>
      <c r="C57" s="1">
        <v>41443</v>
      </c>
      <c r="D57" s="1">
        <v>41444</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x14ac:dyDescent="0.3">
      <c r="A58" t="s">
        <v>272</v>
      </c>
      <c r="B58">
        <v>2013</v>
      </c>
      <c r="C58" s="1">
        <v>41443</v>
      </c>
      <c r="D58" s="1">
        <v>41444</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x14ac:dyDescent="0.3">
      <c r="A59" t="s">
        <v>272</v>
      </c>
      <c r="B59">
        <v>2013</v>
      </c>
      <c r="C59" s="1">
        <v>41443</v>
      </c>
      <c r="D59" s="1">
        <v>41444</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x14ac:dyDescent="0.3">
      <c r="A60" t="s">
        <v>272</v>
      </c>
      <c r="B60">
        <v>2013</v>
      </c>
      <c r="C60" s="1">
        <v>41443</v>
      </c>
      <c r="D60" s="1">
        <v>41444</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x14ac:dyDescent="0.3">
      <c r="A61" t="s">
        <v>272</v>
      </c>
      <c r="B61">
        <v>2013</v>
      </c>
      <c r="C61" s="1">
        <v>41443</v>
      </c>
      <c r="D61" s="1">
        <v>41444</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x14ac:dyDescent="0.3">
      <c r="A62" t="s">
        <v>272</v>
      </c>
      <c r="B62">
        <v>2013</v>
      </c>
      <c r="C62" s="1">
        <v>41443</v>
      </c>
      <c r="D62" s="1">
        <v>41444</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x14ac:dyDescent="0.3">
      <c r="A63" t="s">
        <v>272</v>
      </c>
      <c r="B63">
        <v>2013</v>
      </c>
      <c r="C63" s="1">
        <v>41443</v>
      </c>
      <c r="D63" s="1">
        <v>41444</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x14ac:dyDescent="0.3">
      <c r="A64" t="s">
        <v>288</v>
      </c>
      <c r="B64">
        <v>2012</v>
      </c>
      <c r="C64" s="1">
        <v>41237</v>
      </c>
      <c r="D64" s="1">
        <v>41243</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x14ac:dyDescent="0.3">
      <c r="A65" t="s">
        <v>288</v>
      </c>
      <c r="B65">
        <v>2012</v>
      </c>
      <c r="C65" s="1">
        <v>41237</v>
      </c>
      <c r="D65" s="1">
        <v>41243</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x14ac:dyDescent="0.3">
      <c r="A66" t="s">
        <v>288</v>
      </c>
      <c r="B66">
        <v>2012</v>
      </c>
      <c r="C66" s="1">
        <v>41237</v>
      </c>
      <c r="D66" s="1">
        <v>41243</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x14ac:dyDescent="0.3">
      <c r="A67" t="s">
        <v>288</v>
      </c>
      <c r="B67">
        <v>2012</v>
      </c>
      <c r="C67" s="1">
        <v>41237</v>
      </c>
      <c r="D67" s="1">
        <v>41243</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x14ac:dyDescent="0.3">
      <c r="A68" t="s">
        <v>299</v>
      </c>
      <c r="B68">
        <v>2012</v>
      </c>
      <c r="C68" s="1">
        <v>41029</v>
      </c>
      <c r="D68" s="1">
        <v>41034</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x14ac:dyDescent="0.3">
      <c r="A69" t="s">
        <v>305</v>
      </c>
      <c r="B69">
        <v>2011</v>
      </c>
      <c r="C69" s="1">
        <v>40882</v>
      </c>
      <c r="D69" s="1">
        <v>40887</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x14ac:dyDescent="0.3">
      <c r="A70" t="s">
        <v>305</v>
      </c>
      <c r="B70">
        <v>2011</v>
      </c>
      <c r="C70" s="1">
        <v>40882</v>
      </c>
      <c r="D70" s="1">
        <v>40887</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x14ac:dyDescent="0.3">
      <c r="A71" t="s">
        <v>314</v>
      </c>
      <c r="B71">
        <v>2013</v>
      </c>
      <c r="C71" s="1">
        <v>41430</v>
      </c>
      <c r="D71" s="1">
        <v>41432</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x14ac:dyDescent="0.3">
      <c r="A72" t="s">
        <v>321</v>
      </c>
      <c r="B72">
        <v>2013</v>
      </c>
      <c r="C72" s="1">
        <v>41536</v>
      </c>
      <c r="D72" s="1">
        <v>41541</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x14ac:dyDescent="0.3">
      <c r="A73" t="s">
        <v>326</v>
      </c>
      <c r="B73">
        <v>2014</v>
      </c>
      <c r="C73" s="1">
        <v>41897</v>
      </c>
      <c r="D73" s="1">
        <v>41900</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x14ac:dyDescent="0.3">
      <c r="A74" t="s">
        <v>330</v>
      </c>
      <c r="B74">
        <v>2012</v>
      </c>
      <c r="C74" s="1">
        <v>41025</v>
      </c>
      <c r="D74" s="1">
        <v>41031</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x14ac:dyDescent="0.3">
      <c r="A75" t="s">
        <v>330</v>
      </c>
      <c r="B75">
        <v>2012</v>
      </c>
      <c r="C75" s="1">
        <v>41025</v>
      </c>
      <c r="D75" s="1">
        <v>41031</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x14ac:dyDescent="0.3">
      <c r="A76" t="s">
        <v>330</v>
      </c>
      <c r="B76">
        <v>2012</v>
      </c>
      <c r="C76" s="1">
        <v>41025</v>
      </c>
      <c r="D76" s="1">
        <v>41031</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x14ac:dyDescent="0.3">
      <c r="A77" t="s">
        <v>341</v>
      </c>
      <c r="B77">
        <v>2014</v>
      </c>
      <c r="C77" s="1">
        <v>41983</v>
      </c>
      <c r="D77" s="1">
        <v>41985</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x14ac:dyDescent="0.3">
      <c r="A78" t="s">
        <v>341</v>
      </c>
      <c r="B78">
        <v>2014</v>
      </c>
      <c r="C78" s="1">
        <v>41983</v>
      </c>
      <c r="D78" s="1">
        <v>41985</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x14ac:dyDescent="0.3">
      <c r="A79" t="s">
        <v>341</v>
      </c>
      <c r="B79">
        <v>2014</v>
      </c>
      <c r="C79" s="1">
        <v>41983</v>
      </c>
      <c r="D79" s="1">
        <v>41985</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x14ac:dyDescent="0.3">
      <c r="A80" t="s">
        <v>350</v>
      </c>
      <c r="B80">
        <v>2011</v>
      </c>
      <c r="C80" s="1">
        <v>40873</v>
      </c>
      <c r="D80" s="1">
        <v>40878</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x14ac:dyDescent="0.3">
      <c r="A81" t="s">
        <v>353</v>
      </c>
      <c r="B81">
        <v>2013</v>
      </c>
      <c r="C81" s="1">
        <v>41438</v>
      </c>
      <c r="D81" s="1">
        <v>41441</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x14ac:dyDescent="0.3">
      <c r="A82" t="s">
        <v>353</v>
      </c>
      <c r="B82">
        <v>2013</v>
      </c>
      <c r="C82" s="1">
        <v>41438</v>
      </c>
      <c r="D82" s="1">
        <v>41441</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x14ac:dyDescent="0.3">
      <c r="A83" t="s">
        <v>362</v>
      </c>
      <c r="B83">
        <v>2011</v>
      </c>
      <c r="C83" s="1">
        <v>40828</v>
      </c>
      <c r="D83" s="1">
        <v>40832</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x14ac:dyDescent="0.3">
      <c r="A84" t="s">
        <v>362</v>
      </c>
      <c r="B84">
        <v>2011</v>
      </c>
      <c r="C84" s="1">
        <v>40828</v>
      </c>
      <c r="D84" s="1">
        <v>40832</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x14ac:dyDescent="0.3">
      <c r="A85" t="s">
        <v>369</v>
      </c>
      <c r="B85">
        <v>2012</v>
      </c>
      <c r="C85" s="1">
        <v>41155</v>
      </c>
      <c r="D85" s="1">
        <v>41160</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x14ac:dyDescent="0.3">
      <c r="A86" t="s">
        <v>375</v>
      </c>
      <c r="B86">
        <v>2014</v>
      </c>
      <c r="C86" s="1">
        <v>41957</v>
      </c>
      <c r="D86" s="1">
        <v>41960</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x14ac:dyDescent="0.3">
      <c r="A87" t="s">
        <v>380</v>
      </c>
      <c r="B87">
        <v>2014</v>
      </c>
      <c r="C87" s="1">
        <v>41788</v>
      </c>
      <c r="D87" s="1">
        <v>41790</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x14ac:dyDescent="0.3">
      <c r="A88" t="s">
        <v>385</v>
      </c>
      <c r="B88">
        <v>2014</v>
      </c>
      <c r="C88" s="1">
        <v>41939</v>
      </c>
      <c r="D88" s="1">
        <v>41946</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x14ac:dyDescent="0.3">
      <c r="A89" t="s">
        <v>385</v>
      </c>
      <c r="B89">
        <v>2014</v>
      </c>
      <c r="C89" s="1">
        <v>41939</v>
      </c>
      <c r="D89" s="1">
        <v>41946</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x14ac:dyDescent="0.3">
      <c r="A90" t="s">
        <v>393</v>
      </c>
      <c r="B90">
        <v>2013</v>
      </c>
      <c r="C90" s="1">
        <v>41370</v>
      </c>
      <c r="D90" s="1">
        <v>41375</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x14ac:dyDescent="0.3">
      <c r="A91" t="s">
        <v>398</v>
      </c>
      <c r="B91">
        <v>2013</v>
      </c>
      <c r="C91" s="1">
        <v>41535</v>
      </c>
      <c r="D91" s="1">
        <v>41540</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x14ac:dyDescent="0.3">
      <c r="A92" t="s">
        <v>398</v>
      </c>
      <c r="B92">
        <v>2013</v>
      </c>
      <c r="C92" s="1">
        <v>41535</v>
      </c>
      <c r="D92" s="1">
        <v>41540</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x14ac:dyDescent="0.3">
      <c r="A93" t="s">
        <v>398</v>
      </c>
      <c r="B93">
        <v>2013</v>
      </c>
      <c r="C93" s="1">
        <v>41535</v>
      </c>
      <c r="D93" s="1">
        <v>41540</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x14ac:dyDescent="0.3">
      <c r="A94" t="s">
        <v>405</v>
      </c>
      <c r="B94">
        <v>2012</v>
      </c>
      <c r="C94" s="1">
        <v>40939</v>
      </c>
      <c r="D94" s="1">
        <v>40944</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x14ac:dyDescent="0.3">
      <c r="A95" t="s">
        <v>405</v>
      </c>
      <c r="B95">
        <v>2012</v>
      </c>
      <c r="C95" s="1">
        <v>40939</v>
      </c>
      <c r="D95" s="1">
        <v>40944</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x14ac:dyDescent="0.3">
      <c r="A96" t="s">
        <v>405</v>
      </c>
      <c r="B96">
        <v>2012</v>
      </c>
      <c r="C96" s="1">
        <v>40939</v>
      </c>
      <c r="D96" s="1">
        <v>40944</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x14ac:dyDescent="0.3">
      <c r="A97" t="s">
        <v>415</v>
      </c>
      <c r="B97">
        <v>2014</v>
      </c>
      <c r="C97" s="1">
        <v>41950</v>
      </c>
      <c r="D97" s="1">
        <v>41956</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x14ac:dyDescent="0.3">
      <c r="A98" t="s">
        <v>422</v>
      </c>
      <c r="B98">
        <v>2014</v>
      </c>
      <c r="C98" s="1">
        <v>41953</v>
      </c>
      <c r="D98" s="1">
        <v>41955</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x14ac:dyDescent="0.3">
      <c r="A99" t="s">
        <v>427</v>
      </c>
      <c r="B99">
        <v>2014</v>
      </c>
      <c r="C99" s="1">
        <v>41808</v>
      </c>
      <c r="D99" s="1">
        <v>41811</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x14ac:dyDescent="0.3">
      <c r="A100" t="s">
        <v>432</v>
      </c>
      <c r="B100">
        <v>2013</v>
      </c>
      <c r="C100" s="1">
        <v>41524</v>
      </c>
      <c r="D100" s="1">
        <v>41529</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x14ac:dyDescent="0.3">
      <c r="A101" t="s">
        <v>438</v>
      </c>
      <c r="B101">
        <v>2013</v>
      </c>
      <c r="C101" s="1">
        <v>41516</v>
      </c>
      <c r="D101" s="1">
        <v>41520</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x14ac:dyDescent="0.3">
      <c r="A102" t="s">
        <v>438</v>
      </c>
      <c r="B102">
        <v>2013</v>
      </c>
      <c r="C102" s="1">
        <v>41516</v>
      </c>
      <c r="D102" s="1">
        <v>41520</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x14ac:dyDescent="0.3">
      <c r="A103" t="s">
        <v>438</v>
      </c>
      <c r="B103">
        <v>2013</v>
      </c>
      <c r="C103" s="1">
        <v>41516</v>
      </c>
      <c r="D103" s="1">
        <v>41520</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x14ac:dyDescent="0.3">
      <c r="A104" t="s">
        <v>447</v>
      </c>
      <c r="B104">
        <v>2013</v>
      </c>
      <c r="C104" s="1">
        <v>41610</v>
      </c>
      <c r="D104" s="1">
        <v>41613</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x14ac:dyDescent="0.3">
      <c r="A105" t="s">
        <v>452</v>
      </c>
      <c r="B105">
        <v>2012</v>
      </c>
      <c r="C105" s="1">
        <v>41226</v>
      </c>
      <c r="D105" s="1">
        <v>41230</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x14ac:dyDescent="0.3">
      <c r="A106" t="s">
        <v>452</v>
      </c>
      <c r="B106">
        <v>2012</v>
      </c>
      <c r="C106" s="1">
        <v>41226</v>
      </c>
      <c r="D106" s="1">
        <v>41230</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x14ac:dyDescent="0.3">
      <c r="A107" t="s">
        <v>452</v>
      </c>
      <c r="B107">
        <v>2012</v>
      </c>
      <c r="C107" s="1">
        <v>41226</v>
      </c>
      <c r="D107" s="1">
        <v>41230</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x14ac:dyDescent="0.3">
      <c r="A108" t="s">
        <v>463</v>
      </c>
      <c r="B108">
        <v>2014</v>
      </c>
      <c r="C108" s="1">
        <v>41967</v>
      </c>
      <c r="D108" s="1">
        <v>41972</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x14ac:dyDescent="0.3">
      <c r="A109" t="s">
        <v>463</v>
      </c>
      <c r="B109">
        <v>2014</v>
      </c>
      <c r="C109" s="1">
        <v>41967</v>
      </c>
      <c r="D109" s="1">
        <v>41972</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x14ac:dyDescent="0.3">
      <c r="A110" t="s">
        <v>463</v>
      </c>
      <c r="B110">
        <v>2014</v>
      </c>
      <c r="C110" s="1">
        <v>41967</v>
      </c>
      <c r="D110" s="1">
        <v>41972</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x14ac:dyDescent="0.3">
      <c r="A111" t="s">
        <v>473</v>
      </c>
      <c r="B111">
        <v>2012</v>
      </c>
      <c r="C111" s="1">
        <v>41197</v>
      </c>
      <c r="D111" s="1">
        <v>41202</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x14ac:dyDescent="0.3">
      <c r="A112" t="s">
        <v>479</v>
      </c>
      <c r="B112">
        <v>2014</v>
      </c>
      <c r="C112" s="1">
        <v>41999</v>
      </c>
      <c r="D112" s="1">
        <v>42004</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x14ac:dyDescent="0.3">
      <c r="A113" t="s">
        <v>484</v>
      </c>
      <c r="B113">
        <v>2013</v>
      </c>
      <c r="C113" s="1">
        <v>41582</v>
      </c>
      <c r="D113" s="1">
        <v>41589</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x14ac:dyDescent="0.3">
      <c r="A114" t="s">
        <v>484</v>
      </c>
      <c r="B114">
        <v>2013</v>
      </c>
      <c r="C114" s="1">
        <v>41582</v>
      </c>
      <c r="D114" s="1">
        <v>41589</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x14ac:dyDescent="0.3">
      <c r="A115" t="s">
        <v>493</v>
      </c>
      <c r="B115">
        <v>2011</v>
      </c>
      <c r="C115" s="1">
        <v>40780</v>
      </c>
      <c r="D115" s="1">
        <v>40782</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x14ac:dyDescent="0.3">
      <c r="A116" t="s">
        <v>493</v>
      </c>
      <c r="B116">
        <v>2011</v>
      </c>
      <c r="C116" s="1">
        <v>40780</v>
      </c>
      <c r="D116" s="1">
        <v>40782</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x14ac:dyDescent="0.3">
      <c r="A117" t="s">
        <v>493</v>
      </c>
      <c r="B117">
        <v>2011</v>
      </c>
      <c r="C117" s="1">
        <v>40780</v>
      </c>
      <c r="D117" s="1">
        <v>40782</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x14ac:dyDescent="0.3">
      <c r="A118" t="s">
        <v>493</v>
      </c>
      <c r="B118">
        <v>2011</v>
      </c>
      <c r="C118" s="1">
        <v>40780</v>
      </c>
      <c r="D118" s="1">
        <v>40782</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x14ac:dyDescent="0.3">
      <c r="A119" t="s">
        <v>506</v>
      </c>
      <c r="B119">
        <v>2012</v>
      </c>
      <c r="C119" s="1">
        <v>40970</v>
      </c>
      <c r="D119" s="1">
        <v>40974</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x14ac:dyDescent="0.3">
      <c r="A120" t="s">
        <v>511</v>
      </c>
      <c r="B120">
        <v>2012</v>
      </c>
      <c r="C120" s="1">
        <v>41004</v>
      </c>
      <c r="D120" s="1">
        <v>41009</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x14ac:dyDescent="0.3">
      <c r="A121" t="s">
        <v>517</v>
      </c>
      <c r="B121">
        <v>2013</v>
      </c>
      <c r="C121" s="1">
        <v>41438</v>
      </c>
      <c r="D121" s="1">
        <v>41441</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x14ac:dyDescent="0.3">
      <c r="A122" t="s">
        <v>517</v>
      </c>
      <c r="B122">
        <v>2013</v>
      </c>
      <c r="C122" s="1">
        <v>41438</v>
      </c>
      <c r="D122" s="1">
        <v>41441</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x14ac:dyDescent="0.3">
      <c r="A123" t="s">
        <v>517</v>
      </c>
      <c r="B123">
        <v>2013</v>
      </c>
      <c r="C123" s="1">
        <v>41438</v>
      </c>
      <c r="D123" s="1">
        <v>41441</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x14ac:dyDescent="0.3">
      <c r="A124" t="s">
        <v>517</v>
      </c>
      <c r="B124">
        <v>2013</v>
      </c>
      <c r="C124" s="1">
        <v>41438</v>
      </c>
      <c r="D124" s="1">
        <v>41441</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x14ac:dyDescent="0.3">
      <c r="A125" t="s">
        <v>517</v>
      </c>
      <c r="B125">
        <v>2013</v>
      </c>
      <c r="C125" s="1">
        <v>41438</v>
      </c>
      <c r="D125" s="1">
        <v>41441</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x14ac:dyDescent="0.3">
      <c r="A126" t="s">
        <v>529</v>
      </c>
      <c r="B126">
        <v>2011</v>
      </c>
      <c r="C126" s="1">
        <v>40903</v>
      </c>
      <c r="D126" s="1">
        <v>40905</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x14ac:dyDescent="0.3">
      <c r="A127" t="s">
        <v>534</v>
      </c>
      <c r="B127">
        <v>2011</v>
      </c>
      <c r="C127" s="1">
        <v>40806</v>
      </c>
      <c r="D127" s="1">
        <v>40811</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x14ac:dyDescent="0.3">
      <c r="A128" t="s">
        <v>540</v>
      </c>
      <c r="B128">
        <v>2014</v>
      </c>
      <c r="C128" s="1">
        <v>41949</v>
      </c>
      <c r="D128" s="1">
        <v>41956</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x14ac:dyDescent="0.3">
      <c r="A129" t="s">
        <v>540</v>
      </c>
      <c r="B129">
        <v>2014</v>
      </c>
      <c r="C129" s="1">
        <v>41949</v>
      </c>
      <c r="D129" s="1">
        <v>41956</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x14ac:dyDescent="0.3">
      <c r="A130" t="s">
        <v>548</v>
      </c>
      <c r="B130">
        <v>2013</v>
      </c>
      <c r="C130" s="1">
        <v>41585</v>
      </c>
      <c r="D130" s="1">
        <v>41589</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x14ac:dyDescent="0.3">
      <c r="A131" t="s">
        <v>548</v>
      </c>
      <c r="B131">
        <v>2013</v>
      </c>
      <c r="C131" s="1">
        <v>41585</v>
      </c>
      <c r="D131" s="1">
        <v>41589</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x14ac:dyDescent="0.3">
      <c r="A132" t="s">
        <v>554</v>
      </c>
      <c r="B132">
        <v>2014</v>
      </c>
      <c r="C132" s="1">
        <v>41673</v>
      </c>
      <c r="D132" s="1">
        <v>41676</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x14ac:dyDescent="0.3">
      <c r="A133" t="s">
        <v>554</v>
      </c>
      <c r="B133">
        <v>2014</v>
      </c>
      <c r="C133" s="1">
        <v>41673</v>
      </c>
      <c r="D133" s="1">
        <v>41676</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x14ac:dyDescent="0.3">
      <c r="A134" t="s">
        <v>554</v>
      </c>
      <c r="B134">
        <v>2014</v>
      </c>
      <c r="C134" s="1">
        <v>41673</v>
      </c>
      <c r="D134" s="1">
        <v>41676</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v>0.2</v>
      </c>
      <c r="U134">
        <v>6.9732000000000003</v>
      </c>
    </row>
    <row r="135" spans="1:21" x14ac:dyDescent="0.3">
      <c r="A135" t="s">
        <v>562</v>
      </c>
      <c r="B135">
        <v>2013</v>
      </c>
      <c r="C135" s="1">
        <v>41561</v>
      </c>
      <c r="D135" s="1">
        <v>41567</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v>0</v>
      </c>
      <c r="U135">
        <v>9.6191999999999993</v>
      </c>
    </row>
    <row r="136" spans="1:21" x14ac:dyDescent="0.3">
      <c r="A136" t="s">
        <v>562</v>
      </c>
      <c r="B136">
        <v>2013</v>
      </c>
      <c r="C136" s="1">
        <v>41561</v>
      </c>
      <c r="D136" s="1">
        <v>41567</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v>0</v>
      </c>
      <c r="U136">
        <v>16.6568</v>
      </c>
    </row>
    <row r="137" spans="1:21" x14ac:dyDescent="0.3">
      <c r="A137" t="s">
        <v>562</v>
      </c>
      <c r="B137">
        <v>2013</v>
      </c>
      <c r="C137" s="1">
        <v>41561</v>
      </c>
      <c r="D137" s="1">
        <v>41567</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v>0</v>
      </c>
      <c r="U137">
        <v>3.456</v>
      </c>
    </row>
    <row r="138" spans="1:21" x14ac:dyDescent="0.3">
      <c r="A138" t="s">
        <v>562</v>
      </c>
      <c r="B138">
        <v>2013</v>
      </c>
      <c r="C138" s="1">
        <v>41561</v>
      </c>
      <c r="D138" s="1">
        <v>41567</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v>0</v>
      </c>
      <c r="U138">
        <v>1.9698</v>
      </c>
    </row>
    <row r="139" spans="1:21" x14ac:dyDescent="0.3">
      <c r="A139" t="s">
        <v>562</v>
      </c>
      <c r="B139">
        <v>2013</v>
      </c>
      <c r="C139" s="1">
        <v>41561</v>
      </c>
      <c r="D139" s="1">
        <v>41567</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v>0.2</v>
      </c>
      <c r="U139">
        <v>26.6616</v>
      </c>
    </row>
    <row r="140" spans="1:21" x14ac:dyDescent="0.3">
      <c r="A140" t="s">
        <v>562</v>
      </c>
      <c r="B140">
        <v>2013</v>
      </c>
      <c r="C140" s="1">
        <v>41561</v>
      </c>
      <c r="D140" s="1">
        <v>41567</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v>0</v>
      </c>
      <c r="U140">
        <v>18.446400000000001</v>
      </c>
    </row>
    <row r="141" spans="1:21" x14ac:dyDescent="0.3">
      <c r="A141" t="s">
        <v>562</v>
      </c>
      <c r="B141">
        <v>2013</v>
      </c>
      <c r="C141" s="1">
        <v>41561</v>
      </c>
      <c r="D141" s="1">
        <v>41567</v>
      </c>
      <c r="E141" t="s">
        <v>49</v>
      </c>
      <c r="F141" t="s">
        <v>563</v>
      </c>
      <c r="G141" t="s">
        <v>564</v>
      </c>
      <c r="H141" t="s">
        <v>25</v>
      </c>
      <c r="I141" t="s">
        <v>26</v>
      </c>
      <c r="J141" t="s">
        <v>565</v>
      </c>
      <c r="K141" t="s">
        <v>42</v>
      </c>
      <c r="L141">
        <v>95661</v>
      </c>
      <c r="M141" t="s">
        <v>43</v>
      </c>
      <c r="N141" t="s">
        <v>258</v>
      </c>
      <c r="O141" t="s">
        <v>31</v>
      </c>
      <c r="P141" t="s">
        <v>64</v>
      </c>
      <c r="Q141" t="s">
        <v>259</v>
      </c>
      <c r="R141">
        <v>43.12</v>
      </c>
      <c r="S141">
        <v>14</v>
      </c>
      <c r="T141">
        <v>0</v>
      </c>
      <c r="U141">
        <v>20.697600000000001</v>
      </c>
    </row>
    <row r="142" spans="1:21" x14ac:dyDescent="0.3">
      <c r="A142" t="s">
        <v>579</v>
      </c>
      <c r="B142">
        <v>2013</v>
      </c>
      <c r="C142" s="1">
        <v>41523</v>
      </c>
      <c r="D142" s="1">
        <v>41525</v>
      </c>
      <c r="E142" t="s">
        <v>22</v>
      </c>
      <c r="F142" t="s">
        <v>580</v>
      </c>
      <c r="G142" t="s">
        <v>581</v>
      </c>
      <c r="H142" t="s">
        <v>40</v>
      </c>
      <c r="I142" t="s">
        <v>26</v>
      </c>
      <c r="J142" t="s">
        <v>145</v>
      </c>
      <c r="K142" t="s">
        <v>146</v>
      </c>
      <c r="L142">
        <v>19140</v>
      </c>
      <c r="M142" t="s">
        <v>147</v>
      </c>
      <c r="N142" t="s">
        <v>169</v>
      </c>
      <c r="O142" t="s">
        <v>31</v>
      </c>
      <c r="P142" t="s">
        <v>64</v>
      </c>
      <c r="Q142" t="s">
        <v>170</v>
      </c>
      <c r="R142">
        <v>82.8</v>
      </c>
      <c r="S142">
        <v>2</v>
      </c>
      <c r="T142">
        <v>0.2</v>
      </c>
      <c r="U142">
        <v>10.35</v>
      </c>
    </row>
    <row r="143" spans="1:21" x14ac:dyDescent="0.3">
      <c r="A143" t="s">
        <v>582</v>
      </c>
      <c r="B143">
        <v>2014</v>
      </c>
      <c r="C143" s="1">
        <v>41901</v>
      </c>
      <c r="D143" s="1">
        <v>41906</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v>0</v>
      </c>
      <c r="U143">
        <v>2.3814000000000002</v>
      </c>
    </row>
    <row r="144" spans="1:21" x14ac:dyDescent="0.3">
      <c r="A144" t="s">
        <v>582</v>
      </c>
      <c r="B144">
        <v>2014</v>
      </c>
      <c r="C144" s="1">
        <v>41901</v>
      </c>
      <c r="D144" s="1">
        <v>41906</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v>0</v>
      </c>
      <c r="U144">
        <v>5.1041999999999996</v>
      </c>
    </row>
    <row r="145" spans="1:21" x14ac:dyDescent="0.3">
      <c r="A145" t="s">
        <v>582</v>
      </c>
      <c r="B145">
        <v>2014</v>
      </c>
      <c r="C145" s="1">
        <v>41901</v>
      </c>
      <c r="D145" s="1">
        <v>41906</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v>0</v>
      </c>
      <c r="U145">
        <v>68.975999999999999</v>
      </c>
    </row>
    <row r="146" spans="1:21" x14ac:dyDescent="0.3">
      <c r="A146" t="s">
        <v>591</v>
      </c>
      <c r="B146">
        <v>2014</v>
      </c>
      <c r="C146" s="1">
        <v>41996</v>
      </c>
      <c r="D146" s="1">
        <v>42001</v>
      </c>
      <c r="E146" t="s">
        <v>49</v>
      </c>
      <c r="F146" t="s">
        <v>592</v>
      </c>
      <c r="G146" t="s">
        <v>593</v>
      </c>
      <c r="H146" t="s">
        <v>25</v>
      </c>
      <c r="I146" t="s">
        <v>26</v>
      </c>
      <c r="J146" t="s">
        <v>594</v>
      </c>
      <c r="K146" t="s">
        <v>595</v>
      </c>
      <c r="L146">
        <v>64055</v>
      </c>
      <c r="M146" t="s">
        <v>104</v>
      </c>
      <c r="N146" t="s">
        <v>596</v>
      </c>
      <c r="O146" t="s">
        <v>45</v>
      </c>
      <c r="P146" t="s">
        <v>77</v>
      </c>
      <c r="Q146" t="s">
        <v>597</v>
      </c>
      <c r="R146">
        <v>839.43</v>
      </c>
      <c r="S146">
        <v>3</v>
      </c>
      <c r="T146">
        <v>0</v>
      </c>
      <c r="U146">
        <v>218.2518</v>
      </c>
    </row>
    <row r="147" spans="1:21" x14ac:dyDescent="0.3">
      <c r="A147" t="s">
        <v>598</v>
      </c>
      <c r="B147">
        <v>2012</v>
      </c>
      <c r="C147" s="1">
        <v>41159</v>
      </c>
      <c r="D147" s="1">
        <v>41164</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v>0</v>
      </c>
      <c r="U147">
        <v>20.157900000000001</v>
      </c>
    </row>
    <row r="148" spans="1:21" x14ac:dyDescent="0.3">
      <c r="A148" t="s">
        <v>602</v>
      </c>
      <c r="B148">
        <v>2011</v>
      </c>
      <c r="C148" s="1">
        <v>40838</v>
      </c>
      <c r="D148" s="1">
        <v>40844</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v>0.2</v>
      </c>
      <c r="U148">
        <v>12.909599999999999</v>
      </c>
    </row>
    <row r="149" spans="1:21" x14ac:dyDescent="0.3">
      <c r="A149" t="s">
        <v>608</v>
      </c>
      <c r="B149">
        <v>2013</v>
      </c>
      <c r="C149" s="1">
        <v>41614</v>
      </c>
      <c r="D149" s="1">
        <v>41618</v>
      </c>
      <c r="E149" t="s">
        <v>49</v>
      </c>
      <c r="F149" t="s">
        <v>609</v>
      </c>
      <c r="G149" t="s">
        <v>610</v>
      </c>
      <c r="H149" t="s">
        <v>40</v>
      </c>
      <c r="I149" t="s">
        <v>26</v>
      </c>
      <c r="J149" t="s">
        <v>611</v>
      </c>
      <c r="K149" t="s">
        <v>113</v>
      </c>
      <c r="L149">
        <v>53132</v>
      </c>
      <c r="M149" t="s">
        <v>104</v>
      </c>
      <c r="N149" t="s">
        <v>612</v>
      </c>
      <c r="O149" t="s">
        <v>70</v>
      </c>
      <c r="P149" t="s">
        <v>71</v>
      </c>
      <c r="Q149" t="s">
        <v>613</v>
      </c>
      <c r="R149">
        <v>384.45</v>
      </c>
      <c r="S149">
        <v>11</v>
      </c>
      <c r="T149">
        <v>0</v>
      </c>
      <c r="U149">
        <v>103.8015</v>
      </c>
    </row>
    <row r="150" spans="1:21" x14ac:dyDescent="0.3">
      <c r="A150" t="s">
        <v>608</v>
      </c>
      <c r="B150">
        <v>2013</v>
      </c>
      <c r="C150" s="1">
        <v>41614</v>
      </c>
      <c r="D150" s="1">
        <v>41618</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v>0</v>
      </c>
      <c r="U150">
        <v>5.9988000000000001</v>
      </c>
    </row>
    <row r="151" spans="1:21" x14ac:dyDescent="0.3">
      <c r="A151" t="s">
        <v>608</v>
      </c>
      <c r="B151">
        <v>2013</v>
      </c>
      <c r="C151" s="1">
        <v>41614</v>
      </c>
      <c r="D151" s="1">
        <v>41618</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v>0</v>
      </c>
      <c r="U151">
        <v>585.55200000000002</v>
      </c>
    </row>
    <row r="152" spans="1:21" x14ac:dyDescent="0.3">
      <c r="A152" t="s">
        <v>608</v>
      </c>
      <c r="B152">
        <v>2013</v>
      </c>
      <c r="C152" s="1">
        <v>41614</v>
      </c>
      <c r="D152" s="1">
        <v>41618</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v>0</v>
      </c>
      <c r="U152">
        <v>80.628500000000003</v>
      </c>
    </row>
    <row r="153" spans="1:21" x14ac:dyDescent="0.3">
      <c r="A153" t="s">
        <v>618</v>
      </c>
      <c r="B153">
        <v>2013</v>
      </c>
      <c r="C153" s="1">
        <v>41347</v>
      </c>
      <c r="D153" s="1">
        <v>41350</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v>0.2</v>
      </c>
      <c r="U153">
        <v>17.765999999999998</v>
      </c>
    </row>
    <row r="154" spans="1:21" x14ac:dyDescent="0.3">
      <c r="A154" t="s">
        <v>618</v>
      </c>
      <c r="B154">
        <v>2013</v>
      </c>
      <c r="C154" s="1">
        <v>41347</v>
      </c>
      <c r="D154" s="1">
        <v>41350</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v>0.2</v>
      </c>
      <c r="U154">
        <v>15.238799999999999</v>
      </c>
    </row>
    <row r="155" spans="1:21" x14ac:dyDescent="0.3">
      <c r="A155" t="s">
        <v>626</v>
      </c>
      <c r="B155">
        <v>2012</v>
      </c>
      <c r="C155" s="1">
        <v>41060</v>
      </c>
      <c r="D155" s="1">
        <v>41062</v>
      </c>
      <c r="E155" t="s">
        <v>187</v>
      </c>
      <c r="F155" t="s">
        <v>627</v>
      </c>
      <c r="G155" t="s">
        <v>628</v>
      </c>
      <c r="H155" t="s">
        <v>40</v>
      </c>
      <c r="I155" t="s">
        <v>26</v>
      </c>
      <c r="J155" t="s">
        <v>629</v>
      </c>
      <c r="K155" t="s">
        <v>42</v>
      </c>
      <c r="L155">
        <v>95123</v>
      </c>
      <c r="M155" t="s">
        <v>43</v>
      </c>
      <c r="N155" t="s">
        <v>630</v>
      </c>
      <c r="O155" t="s">
        <v>45</v>
      </c>
      <c r="P155" t="s">
        <v>89</v>
      </c>
      <c r="Q155" t="s">
        <v>631</v>
      </c>
      <c r="R155">
        <v>58.38</v>
      </c>
      <c r="S155">
        <v>7</v>
      </c>
      <c r="T155">
        <v>0</v>
      </c>
      <c r="U155">
        <v>26.271000000000001</v>
      </c>
    </row>
    <row r="156" spans="1:21" x14ac:dyDescent="0.3">
      <c r="A156" t="s">
        <v>626</v>
      </c>
      <c r="B156">
        <v>2012</v>
      </c>
      <c r="C156" s="1">
        <v>41060</v>
      </c>
      <c r="D156" s="1">
        <v>41062</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v>0</v>
      </c>
      <c r="U156">
        <v>48.539200000000001</v>
      </c>
    </row>
    <row r="157" spans="1:21" x14ac:dyDescent="0.3">
      <c r="A157" t="s">
        <v>626</v>
      </c>
      <c r="B157">
        <v>2012</v>
      </c>
      <c r="C157" s="1">
        <v>41060</v>
      </c>
      <c r="D157" s="1">
        <v>41062</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v>0</v>
      </c>
      <c r="U157">
        <v>21.0288</v>
      </c>
    </row>
    <row r="158" spans="1:21" x14ac:dyDescent="0.3">
      <c r="A158" t="s">
        <v>636</v>
      </c>
      <c r="B158">
        <v>2012</v>
      </c>
      <c r="C158" s="1">
        <v>41057</v>
      </c>
      <c r="D158" s="1">
        <v>41063</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v>0</v>
      </c>
      <c r="U158">
        <v>1.7901</v>
      </c>
    </row>
    <row r="159" spans="1:21" x14ac:dyDescent="0.3">
      <c r="A159" t="s">
        <v>641</v>
      </c>
      <c r="B159">
        <v>2011</v>
      </c>
      <c r="C159" s="1">
        <v>40603</v>
      </c>
      <c r="D159" s="1">
        <v>40608</v>
      </c>
      <c r="E159" t="s">
        <v>22</v>
      </c>
      <c r="F159" t="s">
        <v>642</v>
      </c>
      <c r="G159" t="s">
        <v>643</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x14ac:dyDescent="0.3">
      <c r="A160" t="s">
        <v>644</v>
      </c>
      <c r="B160">
        <v>2013</v>
      </c>
      <c r="C160" s="1">
        <v>41599</v>
      </c>
      <c r="D160" s="1">
        <v>41603</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v>0</v>
      </c>
      <c r="U160">
        <v>6.8714000000000004</v>
      </c>
    </row>
    <row r="161" spans="1:21" x14ac:dyDescent="0.3">
      <c r="A161" t="s">
        <v>644</v>
      </c>
      <c r="B161">
        <v>2013</v>
      </c>
      <c r="C161" s="1">
        <v>41599</v>
      </c>
      <c r="D161" s="1">
        <v>41603</v>
      </c>
      <c r="E161" t="s">
        <v>49</v>
      </c>
      <c r="F161" t="s">
        <v>645</v>
      </c>
      <c r="G161" t="s">
        <v>646</v>
      </c>
      <c r="H161" t="s">
        <v>25</v>
      </c>
      <c r="I161" t="s">
        <v>26</v>
      </c>
      <c r="J161" t="s">
        <v>647</v>
      </c>
      <c r="K161" t="s">
        <v>648</v>
      </c>
      <c r="L161">
        <v>73034</v>
      </c>
      <c r="M161" t="s">
        <v>104</v>
      </c>
      <c r="N161" t="s">
        <v>651</v>
      </c>
      <c r="O161" t="s">
        <v>70</v>
      </c>
      <c r="P161" t="s">
        <v>71</v>
      </c>
      <c r="Q161" t="s">
        <v>652</v>
      </c>
      <c r="R161">
        <v>944.93</v>
      </c>
      <c r="S161">
        <v>7</v>
      </c>
      <c r="T161">
        <v>0</v>
      </c>
      <c r="U161">
        <v>236.23249999999999</v>
      </c>
    </row>
    <row r="162" spans="1:21" x14ac:dyDescent="0.3">
      <c r="A162" t="s">
        <v>653</v>
      </c>
      <c r="B162">
        <v>2013</v>
      </c>
      <c r="C162" s="1">
        <v>41406</v>
      </c>
      <c r="D162" s="1">
        <v>41407</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v>0</v>
      </c>
      <c r="U162">
        <v>2.6909999999999998</v>
      </c>
    </row>
    <row r="163" spans="1:21" x14ac:dyDescent="0.3">
      <c r="A163" t="s">
        <v>658</v>
      </c>
      <c r="B163">
        <v>2012</v>
      </c>
      <c r="C163" s="1">
        <v>41271</v>
      </c>
      <c r="D163" s="1">
        <v>41274</v>
      </c>
      <c r="E163" t="s">
        <v>22</v>
      </c>
      <c r="F163" t="s">
        <v>659</v>
      </c>
      <c r="G163" t="s">
        <v>660</v>
      </c>
      <c r="H163" t="s">
        <v>25</v>
      </c>
      <c r="I163" t="s">
        <v>26</v>
      </c>
      <c r="J163" t="s">
        <v>145</v>
      </c>
      <c r="K163" t="s">
        <v>146</v>
      </c>
      <c r="L163">
        <v>19134</v>
      </c>
      <c r="M163" t="s">
        <v>147</v>
      </c>
      <c r="N163" t="s">
        <v>661</v>
      </c>
      <c r="O163" t="s">
        <v>70</v>
      </c>
      <c r="P163" t="s">
        <v>160</v>
      </c>
      <c r="Q163" t="s">
        <v>662</v>
      </c>
      <c r="R163">
        <v>54.384</v>
      </c>
      <c r="S163">
        <v>2</v>
      </c>
      <c r="T163">
        <v>0.2</v>
      </c>
      <c r="U163">
        <v>1.3595999999999999</v>
      </c>
    </row>
    <row r="164" spans="1:21" x14ac:dyDescent="0.3">
      <c r="A164" t="s">
        <v>663</v>
      </c>
      <c r="B164">
        <v>2013</v>
      </c>
      <c r="C164" s="1">
        <v>41595</v>
      </c>
      <c r="D164" s="1">
        <v>41599</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v>0</v>
      </c>
      <c r="U164">
        <v>13.348000000000001</v>
      </c>
    </row>
    <row r="165" spans="1:21" x14ac:dyDescent="0.3">
      <c r="A165" t="s">
        <v>669</v>
      </c>
      <c r="B165">
        <v>2013</v>
      </c>
      <c r="C165" s="1">
        <v>41586</v>
      </c>
      <c r="D165" s="1">
        <v>41590</v>
      </c>
      <c r="E165" t="s">
        <v>49</v>
      </c>
      <c r="F165" t="s">
        <v>670</v>
      </c>
      <c r="G165" t="s">
        <v>671</v>
      </c>
      <c r="H165" t="s">
        <v>25</v>
      </c>
      <c r="I165" t="s">
        <v>26</v>
      </c>
      <c r="J165" t="s">
        <v>94</v>
      </c>
      <c r="K165" t="s">
        <v>95</v>
      </c>
      <c r="L165">
        <v>98115</v>
      </c>
      <c r="M165" t="s">
        <v>43</v>
      </c>
      <c r="N165" t="s">
        <v>672</v>
      </c>
      <c r="O165" t="s">
        <v>45</v>
      </c>
      <c r="P165" t="s">
        <v>74</v>
      </c>
      <c r="Q165" t="s">
        <v>673</v>
      </c>
      <c r="R165">
        <v>27.68</v>
      </c>
      <c r="S165">
        <v>2</v>
      </c>
      <c r="T165">
        <v>0.2</v>
      </c>
      <c r="U165">
        <v>9.6880000000000006</v>
      </c>
    </row>
    <row r="166" spans="1:21" x14ac:dyDescent="0.3">
      <c r="A166" t="s">
        <v>674</v>
      </c>
      <c r="B166">
        <v>2011</v>
      </c>
      <c r="C166" s="1">
        <v>40794</v>
      </c>
      <c r="D166" s="1">
        <v>40798</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v>0.2</v>
      </c>
      <c r="U166">
        <v>2.7324000000000002</v>
      </c>
    </row>
    <row r="167" spans="1:21" x14ac:dyDescent="0.3">
      <c r="A167" t="s">
        <v>674</v>
      </c>
      <c r="B167">
        <v>2011</v>
      </c>
      <c r="C167" s="1">
        <v>40794</v>
      </c>
      <c r="D167" s="1">
        <v>40798</v>
      </c>
      <c r="E167" t="s">
        <v>49</v>
      </c>
      <c r="F167" t="s">
        <v>675</v>
      </c>
      <c r="G167" t="s">
        <v>676</v>
      </c>
      <c r="H167" t="s">
        <v>25</v>
      </c>
      <c r="I167" t="s">
        <v>26</v>
      </c>
      <c r="J167" t="s">
        <v>677</v>
      </c>
      <c r="K167" t="s">
        <v>103</v>
      </c>
      <c r="L167">
        <v>78207</v>
      </c>
      <c r="M167" t="s">
        <v>104</v>
      </c>
      <c r="N167" t="s">
        <v>680</v>
      </c>
      <c r="O167" t="s">
        <v>70</v>
      </c>
      <c r="P167" t="s">
        <v>681</v>
      </c>
      <c r="Q167" t="s">
        <v>682</v>
      </c>
      <c r="R167">
        <v>8159.9520000000002</v>
      </c>
      <c r="S167">
        <v>8</v>
      </c>
      <c r="T167">
        <v>0.4</v>
      </c>
      <c r="U167">
        <v>-1359.992</v>
      </c>
    </row>
    <row r="168" spans="1:21" x14ac:dyDescent="0.3">
      <c r="A168" t="s">
        <v>674</v>
      </c>
      <c r="B168">
        <v>2011</v>
      </c>
      <c r="C168" s="1">
        <v>40794</v>
      </c>
      <c r="D168" s="1">
        <v>40798</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v>0.2</v>
      </c>
      <c r="U168">
        <v>-58.634700000000002</v>
      </c>
    </row>
    <row r="169" spans="1:21" x14ac:dyDescent="0.3">
      <c r="A169" t="s">
        <v>674</v>
      </c>
      <c r="B169">
        <v>2011</v>
      </c>
      <c r="C169" s="1">
        <v>40794</v>
      </c>
      <c r="D169" s="1">
        <v>40798</v>
      </c>
      <c r="E169" t="s">
        <v>49</v>
      </c>
      <c r="F169" t="s">
        <v>675</v>
      </c>
      <c r="G169" t="s">
        <v>676</v>
      </c>
      <c r="H169" t="s">
        <v>25</v>
      </c>
      <c r="I169" t="s">
        <v>26</v>
      </c>
      <c r="J169" t="s">
        <v>677</v>
      </c>
      <c r="K169" t="s">
        <v>103</v>
      </c>
      <c r="L169">
        <v>78207</v>
      </c>
      <c r="M169" t="s">
        <v>104</v>
      </c>
      <c r="N169" t="s">
        <v>685</v>
      </c>
      <c r="O169" t="s">
        <v>31</v>
      </c>
      <c r="P169" t="s">
        <v>35</v>
      </c>
      <c r="Q169" t="s">
        <v>686</v>
      </c>
      <c r="R169">
        <v>1740.06</v>
      </c>
      <c r="S169">
        <v>9</v>
      </c>
      <c r="T169">
        <v>0.3</v>
      </c>
      <c r="U169">
        <v>-24.858000000000001</v>
      </c>
    </row>
    <row r="170" spans="1:21" x14ac:dyDescent="0.3">
      <c r="A170" t="s">
        <v>674</v>
      </c>
      <c r="B170">
        <v>2011</v>
      </c>
      <c r="C170" s="1">
        <v>40794</v>
      </c>
      <c r="D170" s="1">
        <v>40798</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v>0.2</v>
      </c>
      <c r="U170">
        <v>6.8136000000000001</v>
      </c>
    </row>
    <row r="171" spans="1:21" x14ac:dyDescent="0.3">
      <c r="A171" t="s">
        <v>674</v>
      </c>
      <c r="B171">
        <v>2011</v>
      </c>
      <c r="C171" s="1">
        <v>40794</v>
      </c>
      <c r="D171" s="1">
        <v>40798</v>
      </c>
      <c r="E171" t="s">
        <v>49</v>
      </c>
      <c r="F171" t="s">
        <v>675</v>
      </c>
      <c r="G171" t="s">
        <v>676</v>
      </c>
      <c r="H171" t="s">
        <v>25</v>
      </c>
      <c r="I171" t="s">
        <v>26</v>
      </c>
      <c r="J171" t="s">
        <v>677</v>
      </c>
      <c r="K171" t="s">
        <v>103</v>
      </c>
      <c r="L171">
        <v>78207</v>
      </c>
      <c r="M171" t="s">
        <v>104</v>
      </c>
      <c r="N171" t="s">
        <v>689</v>
      </c>
      <c r="O171" t="s">
        <v>45</v>
      </c>
      <c r="P171" t="s">
        <v>77</v>
      </c>
      <c r="Q171" t="s">
        <v>690</v>
      </c>
      <c r="R171">
        <v>177.98</v>
      </c>
      <c r="S171">
        <v>5</v>
      </c>
      <c r="T171">
        <v>0.8</v>
      </c>
      <c r="U171">
        <v>-453.84899999999999</v>
      </c>
    </row>
    <row r="172" spans="1:21" x14ac:dyDescent="0.3">
      <c r="A172" t="s">
        <v>674</v>
      </c>
      <c r="B172">
        <v>2011</v>
      </c>
      <c r="C172" s="1">
        <v>40794</v>
      </c>
      <c r="D172" s="1">
        <v>40798</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v>0.2</v>
      </c>
      <c r="U172">
        <v>8.9984999999999999</v>
      </c>
    </row>
    <row r="173" spans="1:21" x14ac:dyDescent="0.3">
      <c r="A173" t="s">
        <v>693</v>
      </c>
      <c r="B173">
        <v>2011</v>
      </c>
      <c r="C173" s="1">
        <v>40760</v>
      </c>
      <c r="D173" s="1">
        <v>40764</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v>0</v>
      </c>
      <c r="U173">
        <v>9.8417999999999992</v>
      </c>
    </row>
    <row r="174" spans="1:21" x14ac:dyDescent="0.3">
      <c r="A174" t="s">
        <v>693</v>
      </c>
      <c r="B174">
        <v>2011</v>
      </c>
      <c r="C174" s="1">
        <v>40760</v>
      </c>
      <c r="D174" s="1">
        <v>40764</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v>0</v>
      </c>
      <c r="U174">
        <v>53.260800000000003</v>
      </c>
    </row>
    <row r="175" spans="1:21" x14ac:dyDescent="0.3">
      <c r="A175" t="s">
        <v>693</v>
      </c>
      <c r="B175">
        <v>2011</v>
      </c>
      <c r="C175" s="1">
        <v>40760</v>
      </c>
      <c r="D175" s="1">
        <v>40764</v>
      </c>
      <c r="E175" t="s">
        <v>49</v>
      </c>
      <c r="F175" t="s">
        <v>694</v>
      </c>
      <c r="G175" t="s">
        <v>695</v>
      </c>
      <c r="H175" t="s">
        <v>25</v>
      </c>
      <c r="I175" t="s">
        <v>26</v>
      </c>
      <c r="J175" t="s">
        <v>41</v>
      </c>
      <c r="K175" t="s">
        <v>42</v>
      </c>
      <c r="L175">
        <v>90004</v>
      </c>
      <c r="M175" t="s">
        <v>43</v>
      </c>
      <c r="N175" t="s">
        <v>700</v>
      </c>
      <c r="O175" t="s">
        <v>31</v>
      </c>
      <c r="P175" t="s">
        <v>35</v>
      </c>
      <c r="Q175" t="s">
        <v>701</v>
      </c>
      <c r="R175">
        <v>340.14400000000001</v>
      </c>
      <c r="S175">
        <v>7</v>
      </c>
      <c r="T175">
        <v>0.2</v>
      </c>
      <c r="U175">
        <v>21.259</v>
      </c>
    </row>
    <row r="176" spans="1:21" x14ac:dyDescent="0.3">
      <c r="A176" t="s">
        <v>702</v>
      </c>
      <c r="B176">
        <v>2011</v>
      </c>
      <c r="C176" s="1">
        <v>40800</v>
      </c>
      <c r="D176" s="1">
        <v>40805</v>
      </c>
      <c r="E176" t="s">
        <v>49</v>
      </c>
      <c r="F176" t="s">
        <v>703</v>
      </c>
      <c r="G176" t="s">
        <v>704</v>
      </c>
      <c r="H176" t="s">
        <v>40</v>
      </c>
      <c r="I176" t="s">
        <v>26</v>
      </c>
      <c r="J176" t="s">
        <v>302</v>
      </c>
      <c r="K176" t="s">
        <v>210</v>
      </c>
      <c r="L176">
        <v>60623</v>
      </c>
      <c r="M176" t="s">
        <v>104</v>
      </c>
      <c r="N176" t="s">
        <v>705</v>
      </c>
      <c r="O176" t="s">
        <v>45</v>
      </c>
      <c r="P176" t="s">
        <v>77</v>
      </c>
      <c r="Q176" t="s">
        <v>706</v>
      </c>
      <c r="R176">
        <v>52.448</v>
      </c>
      <c r="S176">
        <v>2</v>
      </c>
      <c r="T176">
        <v>0.8</v>
      </c>
      <c r="U176">
        <v>-131.12</v>
      </c>
    </row>
    <row r="177" spans="1:21" x14ac:dyDescent="0.3">
      <c r="A177" t="s">
        <v>702</v>
      </c>
      <c r="B177">
        <v>2011</v>
      </c>
      <c r="C177" s="1">
        <v>40800</v>
      </c>
      <c r="D177" s="1">
        <v>40805</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v>0.2</v>
      </c>
      <c r="U177">
        <v>6.5519999999999996</v>
      </c>
    </row>
    <row r="178" spans="1:21" x14ac:dyDescent="0.3">
      <c r="A178" t="s">
        <v>709</v>
      </c>
      <c r="B178">
        <v>2014</v>
      </c>
      <c r="C178" s="1">
        <v>41751</v>
      </c>
      <c r="D178" s="1">
        <v>41755</v>
      </c>
      <c r="E178" t="s">
        <v>22</v>
      </c>
      <c r="F178" t="s">
        <v>710</v>
      </c>
      <c r="G178" t="s">
        <v>711</v>
      </c>
      <c r="H178" t="s">
        <v>25</v>
      </c>
      <c r="I178" t="s">
        <v>26</v>
      </c>
      <c r="J178" t="s">
        <v>183</v>
      </c>
      <c r="K178" t="s">
        <v>103</v>
      </c>
      <c r="L178">
        <v>77036</v>
      </c>
      <c r="M178" t="s">
        <v>104</v>
      </c>
      <c r="N178" t="s">
        <v>712</v>
      </c>
      <c r="O178" t="s">
        <v>45</v>
      </c>
      <c r="P178" t="s">
        <v>77</v>
      </c>
      <c r="Q178" t="s">
        <v>713</v>
      </c>
      <c r="R178">
        <v>97.263999999999996</v>
      </c>
      <c r="S178">
        <v>4</v>
      </c>
      <c r="T178">
        <v>0.8</v>
      </c>
      <c r="U178">
        <v>-243.16</v>
      </c>
    </row>
    <row r="179" spans="1:21" x14ac:dyDescent="0.3">
      <c r="A179" t="s">
        <v>714</v>
      </c>
      <c r="B179">
        <v>2012</v>
      </c>
      <c r="C179" s="1">
        <v>41234</v>
      </c>
      <c r="D179" s="1">
        <v>41236</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v>0.3</v>
      </c>
      <c r="U179">
        <v>-11.337199999999999</v>
      </c>
    </row>
    <row r="180" spans="1:21" x14ac:dyDescent="0.3">
      <c r="A180" t="s">
        <v>714</v>
      </c>
      <c r="B180">
        <v>2012</v>
      </c>
      <c r="C180" s="1">
        <v>41234</v>
      </c>
      <c r="D180" s="1">
        <v>41236</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v>0.2</v>
      </c>
      <c r="U180">
        <v>-3.7715000000000001</v>
      </c>
    </row>
    <row r="181" spans="1:21" x14ac:dyDescent="0.3">
      <c r="A181" t="s">
        <v>719</v>
      </c>
      <c r="B181">
        <v>2012</v>
      </c>
      <c r="C181" s="1">
        <v>41258</v>
      </c>
      <c r="D181" s="1">
        <v>41262</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v>0</v>
      </c>
      <c r="U181">
        <v>1.4104000000000001</v>
      </c>
    </row>
    <row r="182" spans="1:21" x14ac:dyDescent="0.3">
      <c r="A182" t="s">
        <v>724</v>
      </c>
      <c r="B182">
        <v>2011</v>
      </c>
      <c r="C182" s="1">
        <v>40882</v>
      </c>
      <c r="D182" s="1">
        <v>40886</v>
      </c>
      <c r="E182" t="s">
        <v>22</v>
      </c>
      <c r="F182" t="s">
        <v>725</v>
      </c>
      <c r="G182" t="s">
        <v>726</v>
      </c>
      <c r="H182" t="s">
        <v>40</v>
      </c>
      <c r="I182" t="s">
        <v>26</v>
      </c>
      <c r="J182" t="s">
        <v>356</v>
      </c>
      <c r="K182" t="s">
        <v>210</v>
      </c>
      <c r="L182">
        <v>62521</v>
      </c>
      <c r="M182" t="s">
        <v>104</v>
      </c>
      <c r="N182" t="s">
        <v>727</v>
      </c>
      <c r="O182" t="s">
        <v>45</v>
      </c>
      <c r="P182" t="s">
        <v>58</v>
      </c>
      <c r="Q182" t="s">
        <v>728</v>
      </c>
      <c r="R182">
        <v>24.815999999999999</v>
      </c>
      <c r="S182">
        <v>2</v>
      </c>
      <c r="T182">
        <v>0.2</v>
      </c>
      <c r="U182">
        <v>1.8612</v>
      </c>
    </row>
    <row r="183" spans="1:21" x14ac:dyDescent="0.3">
      <c r="A183" t="s">
        <v>724</v>
      </c>
      <c r="B183">
        <v>2011</v>
      </c>
      <c r="C183" s="1">
        <v>40882</v>
      </c>
      <c r="D183" s="1">
        <v>40886</v>
      </c>
      <c r="E183" t="s">
        <v>22</v>
      </c>
      <c r="F183" t="s">
        <v>725</v>
      </c>
      <c r="G183" t="s">
        <v>726</v>
      </c>
      <c r="H183" t="s">
        <v>40</v>
      </c>
      <c r="I183" t="s">
        <v>26</v>
      </c>
      <c r="J183" t="s">
        <v>356</v>
      </c>
      <c r="K183" t="s">
        <v>210</v>
      </c>
      <c r="L183">
        <v>62521</v>
      </c>
      <c r="M183" t="s">
        <v>104</v>
      </c>
      <c r="N183" t="s">
        <v>729</v>
      </c>
      <c r="O183" t="s">
        <v>70</v>
      </c>
      <c r="P183" t="s">
        <v>160</v>
      </c>
      <c r="Q183" t="s">
        <v>730</v>
      </c>
      <c r="R183">
        <v>408.74400000000003</v>
      </c>
      <c r="S183">
        <v>7</v>
      </c>
      <c r="T183">
        <v>0.2</v>
      </c>
      <c r="U183">
        <v>76.639499999999998</v>
      </c>
    </row>
    <row r="184" spans="1:21" x14ac:dyDescent="0.3">
      <c r="A184" t="s">
        <v>731</v>
      </c>
      <c r="B184">
        <v>2011</v>
      </c>
      <c r="C184" s="1">
        <v>40866</v>
      </c>
      <c r="D184" s="1">
        <v>40871</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v>0</v>
      </c>
      <c r="U184">
        <v>131.02959999999999</v>
      </c>
    </row>
    <row r="185" spans="1:21" x14ac:dyDescent="0.3">
      <c r="A185" t="s">
        <v>731</v>
      </c>
      <c r="B185">
        <v>2011</v>
      </c>
      <c r="C185" s="1">
        <v>40866</v>
      </c>
      <c r="D185" s="1">
        <v>40871</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v>0</v>
      </c>
      <c r="U185">
        <v>41.985999999999997</v>
      </c>
    </row>
    <row r="186" spans="1:21" x14ac:dyDescent="0.3">
      <c r="A186" t="s">
        <v>731</v>
      </c>
      <c r="B186">
        <v>2011</v>
      </c>
      <c r="C186" s="1">
        <v>40866</v>
      </c>
      <c r="D186" s="1">
        <v>40871</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v>0</v>
      </c>
      <c r="U186">
        <v>7.25</v>
      </c>
    </row>
    <row r="187" spans="1:21" x14ac:dyDescent="0.3">
      <c r="A187" t="s">
        <v>742</v>
      </c>
      <c r="B187">
        <v>2013</v>
      </c>
      <c r="C187" s="1">
        <v>41607</v>
      </c>
      <c r="D187" s="1">
        <v>41611</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v>0</v>
      </c>
      <c r="U187">
        <v>3.4367999999999999</v>
      </c>
    </row>
    <row r="188" spans="1:21" x14ac:dyDescent="0.3">
      <c r="A188" t="s">
        <v>749</v>
      </c>
      <c r="B188">
        <v>2011</v>
      </c>
      <c r="C188" s="1">
        <v>40781</v>
      </c>
      <c r="D188" s="1">
        <v>40785</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v>0</v>
      </c>
      <c r="U188">
        <v>22.984000000000002</v>
      </c>
    </row>
    <row r="189" spans="1:21" x14ac:dyDescent="0.3">
      <c r="A189" t="s">
        <v>754</v>
      </c>
      <c r="B189">
        <v>2013</v>
      </c>
      <c r="C189" s="1">
        <v>41472</v>
      </c>
      <c r="D189" s="1">
        <v>41478</v>
      </c>
      <c r="E189" t="s">
        <v>49</v>
      </c>
      <c r="F189" t="s">
        <v>755</v>
      </c>
      <c r="G189" t="s">
        <v>756</v>
      </c>
      <c r="H189" t="s">
        <v>40</v>
      </c>
      <c r="I189" t="s">
        <v>26</v>
      </c>
      <c r="J189" t="s">
        <v>757</v>
      </c>
      <c r="K189" t="s">
        <v>103</v>
      </c>
      <c r="L189">
        <v>75051</v>
      </c>
      <c r="M189" t="s">
        <v>104</v>
      </c>
      <c r="N189" t="s">
        <v>758</v>
      </c>
      <c r="O189" t="s">
        <v>45</v>
      </c>
      <c r="P189" t="s">
        <v>58</v>
      </c>
      <c r="Q189" t="s">
        <v>759</v>
      </c>
      <c r="R189">
        <v>37.223999999999997</v>
      </c>
      <c r="S189">
        <v>3</v>
      </c>
      <c r="T189">
        <v>0.2</v>
      </c>
      <c r="U189">
        <v>3.7223999999999999</v>
      </c>
    </row>
    <row r="190" spans="1:21" x14ac:dyDescent="0.3">
      <c r="A190" t="s">
        <v>754</v>
      </c>
      <c r="B190">
        <v>2013</v>
      </c>
      <c r="C190" s="1">
        <v>41472</v>
      </c>
      <c r="D190" s="1">
        <v>41478</v>
      </c>
      <c r="E190" t="s">
        <v>49</v>
      </c>
      <c r="F190" t="s">
        <v>755</v>
      </c>
      <c r="G190" t="s">
        <v>756</v>
      </c>
      <c r="H190" t="s">
        <v>40</v>
      </c>
      <c r="I190" t="s">
        <v>26</v>
      </c>
      <c r="J190" t="s">
        <v>757</v>
      </c>
      <c r="K190" t="s">
        <v>103</v>
      </c>
      <c r="L190">
        <v>75051</v>
      </c>
      <c r="M190" t="s">
        <v>104</v>
      </c>
      <c r="N190" t="s">
        <v>630</v>
      </c>
      <c r="O190" t="s">
        <v>45</v>
      </c>
      <c r="P190" t="s">
        <v>89</v>
      </c>
      <c r="Q190" t="s">
        <v>631</v>
      </c>
      <c r="R190">
        <v>20.015999999999998</v>
      </c>
      <c r="S190">
        <v>3</v>
      </c>
      <c r="T190">
        <v>0.2</v>
      </c>
      <c r="U190">
        <v>6.2549999999999999</v>
      </c>
    </row>
    <row r="191" spans="1:21" x14ac:dyDescent="0.3">
      <c r="A191" t="s">
        <v>760</v>
      </c>
      <c r="B191">
        <v>2012</v>
      </c>
      <c r="C191" s="1">
        <v>41194</v>
      </c>
      <c r="D191" s="1">
        <v>41196</v>
      </c>
      <c r="E191" t="s">
        <v>187</v>
      </c>
      <c r="F191" t="s">
        <v>761</v>
      </c>
      <c r="G191" t="s">
        <v>762</v>
      </c>
      <c r="H191" t="s">
        <v>101</v>
      </c>
      <c r="I191" t="s">
        <v>26</v>
      </c>
      <c r="J191" t="s">
        <v>265</v>
      </c>
      <c r="K191" t="s">
        <v>266</v>
      </c>
      <c r="L191">
        <v>10035</v>
      </c>
      <c r="M191" t="s">
        <v>147</v>
      </c>
      <c r="N191" t="s">
        <v>763</v>
      </c>
      <c r="O191" t="s">
        <v>31</v>
      </c>
      <c r="P191" t="s">
        <v>32</v>
      </c>
      <c r="Q191" t="s">
        <v>764</v>
      </c>
      <c r="R191">
        <v>899.13599999999997</v>
      </c>
      <c r="S191">
        <v>4</v>
      </c>
      <c r="T191">
        <v>0.2</v>
      </c>
      <c r="U191">
        <v>112.392</v>
      </c>
    </row>
    <row r="192" spans="1:21" x14ac:dyDescent="0.3">
      <c r="A192" t="s">
        <v>760</v>
      </c>
      <c r="B192">
        <v>2012</v>
      </c>
      <c r="C192" s="1">
        <v>41194</v>
      </c>
      <c r="D192" s="1">
        <v>41196</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v>0</v>
      </c>
      <c r="U192">
        <v>20.0928</v>
      </c>
    </row>
    <row r="193" spans="1:21" x14ac:dyDescent="0.3">
      <c r="A193" t="s">
        <v>760</v>
      </c>
      <c r="B193">
        <v>2012</v>
      </c>
      <c r="C193" s="1">
        <v>41194</v>
      </c>
      <c r="D193" s="1">
        <v>41196</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v>0</v>
      </c>
      <c r="U193">
        <v>24.883199999999999</v>
      </c>
    </row>
    <row r="194" spans="1:21" x14ac:dyDescent="0.3">
      <c r="A194" t="s">
        <v>760</v>
      </c>
      <c r="B194">
        <v>2012</v>
      </c>
      <c r="C194" s="1">
        <v>41194</v>
      </c>
      <c r="D194" s="1">
        <v>41196</v>
      </c>
      <c r="E194" t="s">
        <v>187</v>
      </c>
      <c r="F194" t="s">
        <v>761</v>
      </c>
      <c r="G194" t="s">
        <v>762</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x14ac:dyDescent="0.3">
      <c r="A195" t="s">
        <v>760</v>
      </c>
      <c r="B195">
        <v>2012</v>
      </c>
      <c r="C195" s="1">
        <v>41194</v>
      </c>
      <c r="D195" s="1">
        <v>41196</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v>0</v>
      </c>
      <c r="U195">
        <v>6.5670000000000002</v>
      </c>
    </row>
    <row r="196" spans="1:21" x14ac:dyDescent="0.3">
      <c r="A196" t="s">
        <v>771</v>
      </c>
      <c r="B196">
        <v>2012</v>
      </c>
      <c r="C196" s="1">
        <v>41213</v>
      </c>
      <c r="D196" s="1">
        <v>41219</v>
      </c>
      <c r="E196" t="s">
        <v>49</v>
      </c>
      <c r="F196" t="s">
        <v>772</v>
      </c>
      <c r="G196" t="s">
        <v>773</v>
      </c>
      <c r="H196" t="s">
        <v>40</v>
      </c>
      <c r="I196" t="s">
        <v>26</v>
      </c>
      <c r="J196" t="s">
        <v>774</v>
      </c>
      <c r="K196" t="s">
        <v>42</v>
      </c>
      <c r="L196">
        <v>92374</v>
      </c>
      <c r="M196" t="s">
        <v>43</v>
      </c>
      <c r="N196" t="s">
        <v>171</v>
      </c>
      <c r="O196" t="s">
        <v>45</v>
      </c>
      <c r="P196" t="s">
        <v>172</v>
      </c>
      <c r="Q196" t="s">
        <v>173</v>
      </c>
      <c r="R196">
        <v>14.28</v>
      </c>
      <c r="S196">
        <v>7</v>
      </c>
      <c r="T196">
        <v>0</v>
      </c>
      <c r="U196">
        <v>6.7115999999999998</v>
      </c>
    </row>
    <row r="197" spans="1:21" x14ac:dyDescent="0.3">
      <c r="A197" t="s">
        <v>775</v>
      </c>
      <c r="B197">
        <v>2011</v>
      </c>
      <c r="C197" s="1">
        <v>40623</v>
      </c>
      <c r="D197" s="1">
        <v>40627</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v>0.2</v>
      </c>
      <c r="U197">
        <v>1.2038</v>
      </c>
    </row>
    <row r="198" spans="1:21" x14ac:dyDescent="0.3">
      <c r="A198" t="s">
        <v>775</v>
      </c>
      <c r="B198">
        <v>2011</v>
      </c>
      <c r="C198" s="1">
        <v>40623</v>
      </c>
      <c r="D198" s="1">
        <v>40627</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v>0.2</v>
      </c>
      <c r="U198">
        <v>1.5875999999999999</v>
      </c>
    </row>
    <row r="199" spans="1:21" x14ac:dyDescent="0.3">
      <c r="A199" t="s">
        <v>783</v>
      </c>
      <c r="B199">
        <v>2014</v>
      </c>
      <c r="C199" s="1">
        <v>41950</v>
      </c>
      <c r="D199" s="1">
        <v>41957</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v>0</v>
      </c>
      <c r="U199">
        <v>12.0276</v>
      </c>
    </row>
    <row r="200" spans="1:21" x14ac:dyDescent="0.3">
      <c r="A200" t="s">
        <v>790</v>
      </c>
      <c r="B200">
        <v>2014</v>
      </c>
      <c r="C200" s="1">
        <v>41827</v>
      </c>
      <c r="D200" s="1">
        <v>41834</v>
      </c>
      <c r="E200" t="s">
        <v>49</v>
      </c>
      <c r="F200" t="s">
        <v>791</v>
      </c>
      <c r="G200" t="s">
        <v>792</v>
      </c>
      <c r="H200" t="s">
        <v>40</v>
      </c>
      <c r="I200" t="s">
        <v>26</v>
      </c>
      <c r="J200" t="s">
        <v>145</v>
      </c>
      <c r="K200" t="s">
        <v>146</v>
      </c>
      <c r="L200">
        <v>19120</v>
      </c>
      <c r="M200" t="s">
        <v>147</v>
      </c>
      <c r="N200" t="s">
        <v>793</v>
      </c>
      <c r="O200" t="s">
        <v>45</v>
      </c>
      <c r="P200" t="s">
        <v>74</v>
      </c>
      <c r="Q200" t="s">
        <v>794</v>
      </c>
      <c r="R200">
        <v>2.9460000000000002</v>
      </c>
      <c r="S200">
        <v>2</v>
      </c>
      <c r="T200">
        <v>0.7</v>
      </c>
      <c r="U200">
        <v>-2.2585999999999999</v>
      </c>
    </row>
    <row r="201" spans="1:21" x14ac:dyDescent="0.3">
      <c r="A201" t="s">
        <v>790</v>
      </c>
      <c r="B201">
        <v>2014</v>
      </c>
      <c r="C201" s="1">
        <v>41827</v>
      </c>
      <c r="D201" s="1">
        <v>41834</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v>0.2</v>
      </c>
      <c r="U201">
        <v>5.8202999999999996</v>
      </c>
    </row>
    <row r="202" spans="1:21" x14ac:dyDescent="0.3">
      <c r="A202" t="s">
        <v>797</v>
      </c>
      <c r="B202">
        <v>2014</v>
      </c>
      <c r="C202" s="1">
        <v>41815</v>
      </c>
      <c r="D202" s="1">
        <v>41820</v>
      </c>
      <c r="E202" t="s">
        <v>49</v>
      </c>
      <c r="F202" t="s">
        <v>798</v>
      </c>
      <c r="G202" t="s">
        <v>799</v>
      </c>
      <c r="H202" t="s">
        <v>25</v>
      </c>
      <c r="I202" t="s">
        <v>26</v>
      </c>
      <c r="J202" t="s">
        <v>800</v>
      </c>
      <c r="K202" t="s">
        <v>497</v>
      </c>
      <c r="L202">
        <v>44312</v>
      </c>
      <c r="M202" t="s">
        <v>147</v>
      </c>
      <c r="N202" t="s">
        <v>801</v>
      </c>
      <c r="O202" t="s">
        <v>45</v>
      </c>
      <c r="P202" t="s">
        <v>89</v>
      </c>
      <c r="Q202" t="s">
        <v>802</v>
      </c>
      <c r="R202">
        <v>21.744</v>
      </c>
      <c r="S202">
        <v>3</v>
      </c>
      <c r="T202">
        <v>0.2</v>
      </c>
      <c r="U202">
        <v>6.7949999999999999</v>
      </c>
    </row>
    <row r="203" spans="1:21" x14ac:dyDescent="0.3">
      <c r="A203" t="s">
        <v>803</v>
      </c>
      <c r="B203">
        <v>2011</v>
      </c>
      <c r="C203" s="1">
        <v>40758</v>
      </c>
      <c r="D203" s="1">
        <v>40760</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v>0.5</v>
      </c>
      <c r="U203">
        <v>-161.875</v>
      </c>
    </row>
    <row r="204" spans="1:21" x14ac:dyDescent="0.3">
      <c r="A204" t="s">
        <v>803</v>
      </c>
      <c r="B204">
        <v>2011</v>
      </c>
      <c r="C204" s="1">
        <v>40758</v>
      </c>
      <c r="D204" s="1">
        <v>40760</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v>0.2</v>
      </c>
      <c r="U204">
        <v>0.29249999999999998</v>
      </c>
    </row>
    <row r="205" spans="1:21" x14ac:dyDescent="0.3">
      <c r="A205" t="s">
        <v>811</v>
      </c>
      <c r="B205">
        <v>2014</v>
      </c>
      <c r="C205" s="1">
        <v>41991</v>
      </c>
      <c r="D205" s="1">
        <v>41995</v>
      </c>
      <c r="E205" t="s">
        <v>22</v>
      </c>
      <c r="F205" t="s">
        <v>812</v>
      </c>
      <c r="G205" t="s">
        <v>813</v>
      </c>
      <c r="H205" t="s">
        <v>25</v>
      </c>
      <c r="I205" t="s">
        <v>26</v>
      </c>
      <c r="J205" t="s">
        <v>814</v>
      </c>
      <c r="K205" t="s">
        <v>103</v>
      </c>
      <c r="L205">
        <v>75220</v>
      </c>
      <c r="M205" t="s">
        <v>104</v>
      </c>
      <c r="N205" t="s">
        <v>815</v>
      </c>
      <c r="O205" t="s">
        <v>45</v>
      </c>
      <c r="P205" t="s">
        <v>77</v>
      </c>
      <c r="Q205" t="s">
        <v>816</v>
      </c>
      <c r="R205">
        <v>66.284000000000006</v>
      </c>
      <c r="S205">
        <v>2</v>
      </c>
      <c r="T205">
        <v>0.8</v>
      </c>
      <c r="U205">
        <v>-178.96680000000001</v>
      </c>
    </row>
    <row r="206" spans="1:21" x14ac:dyDescent="0.3">
      <c r="A206" t="s">
        <v>817</v>
      </c>
      <c r="B206">
        <v>2014</v>
      </c>
      <c r="C206" s="1">
        <v>41794</v>
      </c>
      <c r="D206" s="1">
        <v>41798</v>
      </c>
      <c r="E206" t="s">
        <v>49</v>
      </c>
      <c r="F206" t="s">
        <v>818</v>
      </c>
      <c r="G206" t="s">
        <v>819</v>
      </c>
      <c r="H206" t="s">
        <v>40</v>
      </c>
      <c r="I206" t="s">
        <v>26</v>
      </c>
      <c r="J206" t="s">
        <v>611</v>
      </c>
      <c r="K206" t="s">
        <v>334</v>
      </c>
      <c r="L206">
        <v>37064</v>
      </c>
      <c r="M206" t="s">
        <v>29</v>
      </c>
      <c r="N206" t="s">
        <v>820</v>
      </c>
      <c r="O206" t="s">
        <v>31</v>
      </c>
      <c r="P206" t="s">
        <v>64</v>
      </c>
      <c r="Q206" t="s">
        <v>821</v>
      </c>
      <c r="R206">
        <v>35.167999999999999</v>
      </c>
      <c r="S206">
        <v>7</v>
      </c>
      <c r="T206">
        <v>0.2</v>
      </c>
      <c r="U206">
        <v>9.6712000000000007</v>
      </c>
    </row>
    <row r="207" spans="1:21" x14ac:dyDescent="0.3">
      <c r="A207" t="s">
        <v>822</v>
      </c>
      <c r="B207">
        <v>2014</v>
      </c>
      <c r="C207" s="1">
        <v>41983</v>
      </c>
      <c r="D207" s="1">
        <v>41988</v>
      </c>
      <c r="E207" t="s">
        <v>49</v>
      </c>
      <c r="F207" t="s">
        <v>823</v>
      </c>
      <c r="G207" t="s">
        <v>824</v>
      </c>
      <c r="H207" t="s">
        <v>25</v>
      </c>
      <c r="I207" t="s">
        <v>26</v>
      </c>
      <c r="J207" t="s">
        <v>825</v>
      </c>
      <c r="K207" t="s">
        <v>42</v>
      </c>
      <c r="L207">
        <v>90604</v>
      </c>
      <c r="M207" t="s">
        <v>43</v>
      </c>
      <c r="N207" t="s">
        <v>826</v>
      </c>
      <c r="O207" t="s">
        <v>70</v>
      </c>
      <c r="P207" t="s">
        <v>71</v>
      </c>
      <c r="Q207" t="s">
        <v>827</v>
      </c>
      <c r="R207">
        <v>444.76799999999997</v>
      </c>
      <c r="S207">
        <v>4</v>
      </c>
      <c r="T207">
        <v>0.2</v>
      </c>
      <c r="U207">
        <v>44.476799999999997</v>
      </c>
    </row>
    <row r="208" spans="1:21" x14ac:dyDescent="0.3">
      <c r="A208" t="s">
        <v>828</v>
      </c>
      <c r="B208">
        <v>2014</v>
      </c>
      <c r="C208" s="1">
        <v>41975</v>
      </c>
      <c r="D208" s="1">
        <v>41981</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v>0</v>
      </c>
      <c r="U208">
        <v>5.8743999999999996</v>
      </c>
    </row>
    <row r="209" spans="1:21" x14ac:dyDescent="0.3">
      <c r="A209" t="s">
        <v>828</v>
      </c>
      <c r="B209">
        <v>2014</v>
      </c>
      <c r="C209" s="1">
        <v>41975</v>
      </c>
      <c r="D209" s="1">
        <v>41981</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v>0</v>
      </c>
      <c r="U209">
        <v>35.634599999999999</v>
      </c>
    </row>
    <row r="210" spans="1:21" x14ac:dyDescent="0.3">
      <c r="A210" t="s">
        <v>828</v>
      </c>
      <c r="B210">
        <v>2014</v>
      </c>
      <c r="C210" s="1">
        <v>41975</v>
      </c>
      <c r="D210" s="1">
        <v>41981</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v>0</v>
      </c>
      <c r="U210">
        <v>7.4824000000000002</v>
      </c>
    </row>
    <row r="211" spans="1:21" x14ac:dyDescent="0.3">
      <c r="A211" t="s">
        <v>828</v>
      </c>
      <c r="B211">
        <v>2014</v>
      </c>
      <c r="C211" s="1">
        <v>41975</v>
      </c>
      <c r="D211" s="1">
        <v>41981</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v>0</v>
      </c>
      <c r="U211">
        <v>16.209900000000001</v>
      </c>
    </row>
    <row r="212" spans="1:21" x14ac:dyDescent="0.3">
      <c r="A212" t="s">
        <v>828</v>
      </c>
      <c r="B212">
        <v>2014</v>
      </c>
      <c r="C212" s="1">
        <v>41975</v>
      </c>
      <c r="D212" s="1">
        <v>41981</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v>0</v>
      </c>
      <c r="U212">
        <v>3.6796000000000002</v>
      </c>
    </row>
    <row r="213" spans="1:21" x14ac:dyDescent="0.3">
      <c r="A213" t="s">
        <v>840</v>
      </c>
      <c r="B213">
        <v>2012</v>
      </c>
      <c r="C213" s="1">
        <v>40948</v>
      </c>
      <c r="D213" s="1">
        <v>40952</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v>0.2</v>
      </c>
      <c r="U213">
        <v>6.5</v>
      </c>
    </row>
    <row r="214" spans="1:21" x14ac:dyDescent="0.3">
      <c r="A214" t="s">
        <v>845</v>
      </c>
      <c r="B214">
        <v>2012</v>
      </c>
      <c r="C214" s="1">
        <v>40910</v>
      </c>
      <c r="D214" s="1">
        <v>40917</v>
      </c>
      <c r="E214" t="s">
        <v>49</v>
      </c>
      <c r="F214" t="s">
        <v>846</v>
      </c>
      <c r="G214" t="s">
        <v>847</v>
      </c>
      <c r="H214" t="s">
        <v>40</v>
      </c>
      <c r="I214" t="s">
        <v>26</v>
      </c>
      <c r="J214" t="s">
        <v>848</v>
      </c>
      <c r="K214" t="s">
        <v>497</v>
      </c>
      <c r="L214">
        <v>44256</v>
      </c>
      <c r="M214" t="s">
        <v>147</v>
      </c>
      <c r="N214" t="s">
        <v>849</v>
      </c>
      <c r="O214" t="s">
        <v>45</v>
      </c>
      <c r="P214" t="s">
        <v>46</v>
      </c>
      <c r="Q214" t="s">
        <v>850</v>
      </c>
      <c r="R214">
        <v>23.68</v>
      </c>
      <c r="S214">
        <v>2</v>
      </c>
      <c r="T214">
        <v>0.2</v>
      </c>
      <c r="U214">
        <v>8.8800000000000008</v>
      </c>
    </row>
    <row r="215" spans="1:21" x14ac:dyDescent="0.3">
      <c r="A215" t="s">
        <v>845</v>
      </c>
      <c r="B215">
        <v>2012</v>
      </c>
      <c r="C215" s="1">
        <v>40910</v>
      </c>
      <c r="D215" s="1">
        <v>40917</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v>0.5</v>
      </c>
      <c r="U215">
        <v>-244.32300000000001</v>
      </c>
    </row>
    <row r="216" spans="1:21" x14ac:dyDescent="0.3">
      <c r="A216" t="s">
        <v>845</v>
      </c>
      <c r="B216">
        <v>2012</v>
      </c>
      <c r="C216" s="1">
        <v>40910</v>
      </c>
      <c r="D216" s="1">
        <v>40917</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v>0.4</v>
      </c>
      <c r="U216">
        <v>-14.6958</v>
      </c>
    </row>
    <row r="217" spans="1:21" x14ac:dyDescent="0.3">
      <c r="A217" t="s">
        <v>845</v>
      </c>
      <c r="B217">
        <v>2012</v>
      </c>
      <c r="C217" s="1">
        <v>40910</v>
      </c>
      <c r="D217" s="1">
        <v>40917</v>
      </c>
      <c r="E217" t="s">
        <v>49</v>
      </c>
      <c r="F217" t="s">
        <v>846</v>
      </c>
      <c r="G217" t="s">
        <v>847</v>
      </c>
      <c r="H217" t="s">
        <v>40</v>
      </c>
      <c r="I217" t="s">
        <v>26</v>
      </c>
      <c r="J217" t="s">
        <v>848</v>
      </c>
      <c r="K217" t="s">
        <v>497</v>
      </c>
      <c r="L217">
        <v>44256</v>
      </c>
      <c r="M217" t="s">
        <v>147</v>
      </c>
      <c r="N217" t="s">
        <v>853</v>
      </c>
      <c r="O217" t="s">
        <v>70</v>
      </c>
      <c r="P217" t="s">
        <v>681</v>
      </c>
      <c r="Q217" t="s">
        <v>854</v>
      </c>
      <c r="R217">
        <v>1188</v>
      </c>
      <c r="S217">
        <v>9</v>
      </c>
      <c r="T217">
        <v>0.7</v>
      </c>
      <c r="U217">
        <v>-950.4</v>
      </c>
    </row>
    <row r="218" spans="1:21" x14ac:dyDescent="0.3">
      <c r="A218" t="s">
        <v>845</v>
      </c>
      <c r="B218">
        <v>2012</v>
      </c>
      <c r="C218" s="1">
        <v>40910</v>
      </c>
      <c r="D218" s="1">
        <v>40917</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v>0.2</v>
      </c>
      <c r="U218">
        <v>4.4791999999999996</v>
      </c>
    </row>
    <row r="219" spans="1:21" x14ac:dyDescent="0.3">
      <c r="A219" t="s">
        <v>857</v>
      </c>
      <c r="B219">
        <v>2013</v>
      </c>
      <c r="C219" s="1">
        <v>41576</v>
      </c>
      <c r="D219" s="1">
        <v>41580</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v>0</v>
      </c>
      <c r="U219">
        <v>26.056799999999999</v>
      </c>
    </row>
    <row r="220" spans="1:21" x14ac:dyDescent="0.3">
      <c r="A220" t="s">
        <v>857</v>
      </c>
      <c r="B220">
        <v>2013</v>
      </c>
      <c r="C220" s="1">
        <v>41576</v>
      </c>
      <c r="D220" s="1">
        <v>41580</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v>0.2</v>
      </c>
      <c r="U220">
        <v>22.6782</v>
      </c>
    </row>
    <row r="221" spans="1:21" x14ac:dyDescent="0.3">
      <c r="A221" t="s">
        <v>862</v>
      </c>
      <c r="B221">
        <v>2012</v>
      </c>
      <c r="C221" s="1">
        <v>41267</v>
      </c>
      <c r="D221" s="1">
        <v>41270</v>
      </c>
      <c r="E221" t="s">
        <v>187</v>
      </c>
      <c r="F221" t="s">
        <v>863</v>
      </c>
      <c r="G221" t="s">
        <v>864</v>
      </c>
      <c r="H221" t="s">
        <v>25</v>
      </c>
      <c r="I221" t="s">
        <v>26</v>
      </c>
      <c r="J221" t="s">
        <v>865</v>
      </c>
      <c r="K221" t="s">
        <v>497</v>
      </c>
      <c r="L221">
        <v>43017</v>
      </c>
      <c r="M221" t="s">
        <v>147</v>
      </c>
      <c r="N221" t="s">
        <v>866</v>
      </c>
      <c r="O221" t="s">
        <v>45</v>
      </c>
      <c r="P221" t="s">
        <v>268</v>
      </c>
      <c r="Q221" t="s">
        <v>867</v>
      </c>
      <c r="R221">
        <v>5.5839999999999996</v>
      </c>
      <c r="S221">
        <v>2</v>
      </c>
      <c r="T221">
        <v>0.2</v>
      </c>
      <c r="U221">
        <v>1.8148</v>
      </c>
    </row>
    <row r="222" spans="1:21" x14ac:dyDescent="0.3">
      <c r="A222" t="s">
        <v>862</v>
      </c>
      <c r="B222">
        <v>2012</v>
      </c>
      <c r="C222" s="1">
        <v>41267</v>
      </c>
      <c r="D222" s="1">
        <v>41270</v>
      </c>
      <c r="E222" t="s">
        <v>187</v>
      </c>
      <c r="F222" t="s">
        <v>863</v>
      </c>
      <c r="G222" t="s">
        <v>864</v>
      </c>
      <c r="H222" t="s">
        <v>25</v>
      </c>
      <c r="I222" t="s">
        <v>26</v>
      </c>
      <c r="J222" t="s">
        <v>865</v>
      </c>
      <c r="K222" t="s">
        <v>497</v>
      </c>
      <c r="L222">
        <v>43017</v>
      </c>
      <c r="M222" t="s">
        <v>147</v>
      </c>
      <c r="N222" t="s">
        <v>868</v>
      </c>
      <c r="O222" t="s">
        <v>45</v>
      </c>
      <c r="P222" t="s">
        <v>89</v>
      </c>
      <c r="Q222" t="s">
        <v>869</v>
      </c>
      <c r="R222">
        <v>22.704000000000001</v>
      </c>
      <c r="S222">
        <v>6</v>
      </c>
      <c r="T222">
        <v>0.2</v>
      </c>
      <c r="U222">
        <v>8.2302</v>
      </c>
    </row>
    <row r="223" spans="1:21" x14ac:dyDescent="0.3">
      <c r="A223" t="s">
        <v>862</v>
      </c>
      <c r="B223">
        <v>2012</v>
      </c>
      <c r="C223" s="1">
        <v>41267</v>
      </c>
      <c r="D223" s="1">
        <v>41270</v>
      </c>
      <c r="E223" t="s">
        <v>187</v>
      </c>
      <c r="F223" t="s">
        <v>863</v>
      </c>
      <c r="G223" t="s">
        <v>864</v>
      </c>
      <c r="H223" t="s">
        <v>25</v>
      </c>
      <c r="I223" t="s">
        <v>26</v>
      </c>
      <c r="J223" t="s">
        <v>865</v>
      </c>
      <c r="K223" t="s">
        <v>497</v>
      </c>
      <c r="L223">
        <v>43017</v>
      </c>
      <c r="M223" t="s">
        <v>147</v>
      </c>
      <c r="N223" t="s">
        <v>413</v>
      </c>
      <c r="O223" t="s">
        <v>45</v>
      </c>
      <c r="P223" t="s">
        <v>74</v>
      </c>
      <c r="Q223" t="s">
        <v>414</v>
      </c>
      <c r="R223">
        <v>19.776</v>
      </c>
      <c r="S223">
        <v>4</v>
      </c>
      <c r="T223">
        <v>0.7</v>
      </c>
      <c r="U223">
        <v>-13.8432</v>
      </c>
    </row>
    <row r="224" spans="1:21" x14ac:dyDescent="0.3">
      <c r="A224" t="s">
        <v>862</v>
      </c>
      <c r="B224">
        <v>2012</v>
      </c>
      <c r="C224" s="1">
        <v>41267</v>
      </c>
      <c r="D224" s="1">
        <v>41270</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v>0.2</v>
      </c>
      <c r="U224">
        <v>19.084800000000001</v>
      </c>
    </row>
    <row r="225" spans="1:21" x14ac:dyDescent="0.3">
      <c r="A225" t="s">
        <v>862</v>
      </c>
      <c r="B225">
        <v>2012</v>
      </c>
      <c r="C225" s="1">
        <v>41267</v>
      </c>
      <c r="D225" s="1">
        <v>41270</v>
      </c>
      <c r="E225" t="s">
        <v>187</v>
      </c>
      <c r="F225" t="s">
        <v>863</v>
      </c>
      <c r="G225" t="s">
        <v>864</v>
      </c>
      <c r="H225" t="s">
        <v>25</v>
      </c>
      <c r="I225" t="s">
        <v>26</v>
      </c>
      <c r="J225" t="s">
        <v>865</v>
      </c>
      <c r="K225" t="s">
        <v>497</v>
      </c>
      <c r="L225">
        <v>43017</v>
      </c>
      <c r="M225" t="s">
        <v>147</v>
      </c>
      <c r="N225" t="s">
        <v>872</v>
      </c>
      <c r="O225" t="s">
        <v>70</v>
      </c>
      <c r="P225" t="s">
        <v>681</v>
      </c>
      <c r="Q225" t="s">
        <v>873</v>
      </c>
      <c r="R225">
        <v>479.988</v>
      </c>
      <c r="S225">
        <v>4</v>
      </c>
      <c r="T225">
        <v>0.7</v>
      </c>
      <c r="U225">
        <v>-383.99040000000002</v>
      </c>
    </row>
    <row r="226" spans="1:21" x14ac:dyDescent="0.3">
      <c r="A226" t="s">
        <v>862</v>
      </c>
      <c r="B226">
        <v>2012</v>
      </c>
      <c r="C226" s="1">
        <v>41267</v>
      </c>
      <c r="D226" s="1">
        <v>41270</v>
      </c>
      <c r="E226" t="s">
        <v>187</v>
      </c>
      <c r="F226" t="s">
        <v>863</v>
      </c>
      <c r="G226" t="s">
        <v>864</v>
      </c>
      <c r="H226" t="s">
        <v>25</v>
      </c>
      <c r="I226" t="s">
        <v>26</v>
      </c>
      <c r="J226" t="s">
        <v>865</v>
      </c>
      <c r="K226" t="s">
        <v>497</v>
      </c>
      <c r="L226">
        <v>43017</v>
      </c>
      <c r="M226" t="s">
        <v>147</v>
      </c>
      <c r="N226" t="s">
        <v>874</v>
      </c>
      <c r="O226" t="s">
        <v>45</v>
      </c>
      <c r="P226" t="s">
        <v>67</v>
      </c>
      <c r="Q226" t="s">
        <v>875</v>
      </c>
      <c r="R226">
        <v>27.167999999999999</v>
      </c>
      <c r="S226">
        <v>2</v>
      </c>
      <c r="T226">
        <v>0.2</v>
      </c>
      <c r="U226">
        <v>2.7168000000000001</v>
      </c>
    </row>
    <row r="227" spans="1:21" x14ac:dyDescent="0.3">
      <c r="A227" t="s">
        <v>876</v>
      </c>
      <c r="B227">
        <v>2012</v>
      </c>
      <c r="C227" s="1">
        <v>41130</v>
      </c>
      <c r="D227" s="1">
        <v>41137</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v>0</v>
      </c>
      <c r="U227">
        <v>0.96799999999999997</v>
      </c>
    </row>
    <row r="228" spans="1:21" x14ac:dyDescent="0.3">
      <c r="A228" t="s">
        <v>876</v>
      </c>
      <c r="B228">
        <v>2012</v>
      </c>
      <c r="C228" s="1">
        <v>41130</v>
      </c>
      <c r="D228" s="1">
        <v>41137</v>
      </c>
      <c r="E228" t="s">
        <v>49</v>
      </c>
      <c r="F228" t="s">
        <v>877</v>
      </c>
      <c r="G228" t="s">
        <v>878</v>
      </c>
      <c r="H228" t="s">
        <v>40</v>
      </c>
      <c r="I228" t="s">
        <v>26</v>
      </c>
      <c r="J228" t="s">
        <v>879</v>
      </c>
      <c r="K228" t="s">
        <v>237</v>
      </c>
      <c r="L228">
        <v>48227</v>
      </c>
      <c r="M228" t="s">
        <v>104</v>
      </c>
      <c r="N228" t="s">
        <v>882</v>
      </c>
      <c r="O228" t="s">
        <v>31</v>
      </c>
      <c r="P228" t="s">
        <v>55</v>
      </c>
      <c r="Q228" t="s">
        <v>883</v>
      </c>
      <c r="R228">
        <v>622.45000000000005</v>
      </c>
      <c r="S228">
        <v>5</v>
      </c>
      <c r="T228">
        <v>0</v>
      </c>
      <c r="U228">
        <v>136.93899999999999</v>
      </c>
    </row>
    <row r="229" spans="1:21" x14ac:dyDescent="0.3">
      <c r="A229" t="s">
        <v>876</v>
      </c>
      <c r="B229">
        <v>2012</v>
      </c>
      <c r="C229" s="1">
        <v>41130</v>
      </c>
      <c r="D229" s="1">
        <v>41137</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v>0</v>
      </c>
      <c r="U229">
        <v>0.2198</v>
      </c>
    </row>
    <row r="230" spans="1:21" x14ac:dyDescent="0.3">
      <c r="A230" t="s">
        <v>886</v>
      </c>
      <c r="B230">
        <v>2012</v>
      </c>
      <c r="C230" s="1">
        <v>40967</v>
      </c>
      <c r="D230" s="1">
        <v>40972</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v>0.2</v>
      </c>
      <c r="U230">
        <v>-28.2744</v>
      </c>
    </row>
    <row r="231" spans="1:21" x14ac:dyDescent="0.3">
      <c r="A231" t="s">
        <v>886</v>
      </c>
      <c r="B231">
        <v>2012</v>
      </c>
      <c r="C231" s="1">
        <v>40967</v>
      </c>
      <c r="D231" s="1">
        <v>40972</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v>0.2</v>
      </c>
      <c r="U231">
        <v>43.840800000000002</v>
      </c>
    </row>
    <row r="232" spans="1:21" x14ac:dyDescent="0.3">
      <c r="A232" t="s">
        <v>893</v>
      </c>
      <c r="B232">
        <v>2011</v>
      </c>
      <c r="C232" s="1">
        <v>40799</v>
      </c>
      <c r="D232" s="1">
        <v>40803</v>
      </c>
      <c r="E232" t="s">
        <v>49</v>
      </c>
      <c r="F232" t="s">
        <v>894</v>
      </c>
      <c r="G232" t="s">
        <v>895</v>
      </c>
      <c r="H232" t="s">
        <v>40</v>
      </c>
      <c r="I232" t="s">
        <v>26</v>
      </c>
      <c r="J232" t="s">
        <v>466</v>
      </c>
      <c r="K232" t="s">
        <v>87</v>
      </c>
      <c r="L232">
        <v>28205</v>
      </c>
      <c r="M232" t="s">
        <v>29</v>
      </c>
      <c r="N232" t="s">
        <v>896</v>
      </c>
      <c r="O232" t="s">
        <v>45</v>
      </c>
      <c r="P232" t="s">
        <v>74</v>
      </c>
      <c r="Q232" t="s">
        <v>897</v>
      </c>
      <c r="R232">
        <v>18.648</v>
      </c>
      <c r="S232">
        <v>7</v>
      </c>
      <c r="T232">
        <v>0.7</v>
      </c>
      <c r="U232">
        <v>-12.432</v>
      </c>
    </row>
    <row r="233" spans="1:21" x14ac:dyDescent="0.3">
      <c r="A233" t="s">
        <v>898</v>
      </c>
      <c r="B233">
        <v>2014</v>
      </c>
      <c r="C233" s="1">
        <v>41737</v>
      </c>
      <c r="D233" s="1">
        <v>41742</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v>0.45</v>
      </c>
      <c r="U233">
        <v>-102.048</v>
      </c>
    </row>
    <row r="234" spans="1:21" x14ac:dyDescent="0.3">
      <c r="A234" t="s">
        <v>898</v>
      </c>
      <c r="B234">
        <v>2014</v>
      </c>
      <c r="C234" s="1">
        <v>41737</v>
      </c>
      <c r="D234" s="1">
        <v>41742</v>
      </c>
      <c r="E234" t="s">
        <v>49</v>
      </c>
      <c r="F234" t="s">
        <v>376</v>
      </c>
      <c r="G234" t="s">
        <v>377</v>
      </c>
      <c r="H234" t="s">
        <v>101</v>
      </c>
      <c r="I234" t="s">
        <v>26</v>
      </c>
      <c r="J234" t="s">
        <v>899</v>
      </c>
      <c r="K234" t="s">
        <v>53</v>
      </c>
      <c r="L234">
        <v>33614</v>
      </c>
      <c r="M234" t="s">
        <v>29</v>
      </c>
      <c r="N234" t="s">
        <v>902</v>
      </c>
      <c r="O234" t="s">
        <v>31</v>
      </c>
      <c r="P234" t="s">
        <v>55</v>
      </c>
      <c r="Q234" t="s">
        <v>903</v>
      </c>
      <c r="R234">
        <v>620.61450000000002</v>
      </c>
      <c r="S234">
        <v>3</v>
      </c>
      <c r="T234">
        <v>0.45</v>
      </c>
      <c r="U234">
        <v>-248.2458</v>
      </c>
    </row>
    <row r="235" spans="1:21" x14ac:dyDescent="0.3">
      <c r="A235" t="s">
        <v>898</v>
      </c>
      <c r="B235">
        <v>2014</v>
      </c>
      <c r="C235" s="1">
        <v>41737</v>
      </c>
      <c r="D235" s="1">
        <v>41742</v>
      </c>
      <c r="E235" t="s">
        <v>49</v>
      </c>
      <c r="F235" t="s">
        <v>376</v>
      </c>
      <c r="G235" t="s">
        <v>377</v>
      </c>
      <c r="H235" t="s">
        <v>101</v>
      </c>
      <c r="I235" t="s">
        <v>26</v>
      </c>
      <c r="J235" t="s">
        <v>899</v>
      </c>
      <c r="K235" t="s">
        <v>53</v>
      </c>
      <c r="L235">
        <v>33614</v>
      </c>
      <c r="M235" t="s">
        <v>29</v>
      </c>
      <c r="N235" t="s">
        <v>896</v>
      </c>
      <c r="O235" t="s">
        <v>45</v>
      </c>
      <c r="P235" t="s">
        <v>74</v>
      </c>
      <c r="Q235" t="s">
        <v>897</v>
      </c>
      <c r="R235">
        <v>5.3280000000000003</v>
      </c>
      <c r="S235">
        <v>2</v>
      </c>
      <c r="T235">
        <v>0.7</v>
      </c>
      <c r="U235">
        <v>-3.552</v>
      </c>
    </row>
    <row r="236" spans="1:21" x14ac:dyDescent="0.3">
      <c r="A236" t="s">
        <v>898</v>
      </c>
      <c r="B236">
        <v>2014</v>
      </c>
      <c r="C236" s="1">
        <v>41737</v>
      </c>
      <c r="D236" s="1">
        <v>41742</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v>0.2</v>
      </c>
      <c r="U236">
        <v>0</v>
      </c>
    </row>
    <row r="237" spans="1:21" x14ac:dyDescent="0.3">
      <c r="A237" t="s">
        <v>898</v>
      </c>
      <c r="B237">
        <v>2014</v>
      </c>
      <c r="C237" s="1">
        <v>41737</v>
      </c>
      <c r="D237" s="1">
        <v>41742</v>
      </c>
      <c r="E237" t="s">
        <v>49</v>
      </c>
      <c r="F237" t="s">
        <v>376</v>
      </c>
      <c r="G237" t="s">
        <v>377</v>
      </c>
      <c r="H237" t="s">
        <v>101</v>
      </c>
      <c r="I237" t="s">
        <v>26</v>
      </c>
      <c r="J237" t="s">
        <v>899</v>
      </c>
      <c r="K237" t="s">
        <v>53</v>
      </c>
      <c r="L237">
        <v>33614</v>
      </c>
      <c r="M237" t="s">
        <v>29</v>
      </c>
      <c r="N237" t="s">
        <v>906</v>
      </c>
      <c r="O237" t="s">
        <v>70</v>
      </c>
      <c r="P237" t="s">
        <v>160</v>
      </c>
      <c r="Q237" t="s">
        <v>907</v>
      </c>
      <c r="R237">
        <v>617.976</v>
      </c>
      <c r="S237">
        <v>3</v>
      </c>
      <c r="T237">
        <v>0.2</v>
      </c>
      <c r="U237">
        <v>-7.7247000000000003</v>
      </c>
    </row>
    <row r="238" spans="1:21" x14ac:dyDescent="0.3">
      <c r="A238" t="s">
        <v>908</v>
      </c>
      <c r="B238">
        <v>2014</v>
      </c>
      <c r="C238" s="1">
        <v>41956</v>
      </c>
      <c r="D238" s="1">
        <v>41960</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v>0</v>
      </c>
      <c r="U238">
        <v>4.7519999999999998</v>
      </c>
    </row>
    <row r="239" spans="1:21" x14ac:dyDescent="0.3">
      <c r="A239" t="s">
        <v>914</v>
      </c>
      <c r="B239">
        <v>2013</v>
      </c>
      <c r="C239" s="1">
        <v>41430</v>
      </c>
      <c r="D239" s="1">
        <v>41435</v>
      </c>
      <c r="E239" t="s">
        <v>22</v>
      </c>
      <c r="F239" t="s">
        <v>915</v>
      </c>
      <c r="G239" t="s">
        <v>916</v>
      </c>
      <c r="H239" t="s">
        <v>25</v>
      </c>
      <c r="I239" t="s">
        <v>26</v>
      </c>
      <c r="J239" t="s">
        <v>302</v>
      </c>
      <c r="K239" t="s">
        <v>210</v>
      </c>
      <c r="L239">
        <v>60610</v>
      </c>
      <c r="M239" t="s">
        <v>104</v>
      </c>
      <c r="N239" t="s">
        <v>917</v>
      </c>
      <c r="O239" t="s">
        <v>45</v>
      </c>
      <c r="P239" t="s">
        <v>89</v>
      </c>
      <c r="Q239" t="s">
        <v>918</v>
      </c>
      <c r="R239">
        <v>25.92</v>
      </c>
      <c r="S239">
        <v>5</v>
      </c>
      <c r="T239">
        <v>0.2</v>
      </c>
      <c r="U239">
        <v>9.3960000000000008</v>
      </c>
    </row>
    <row r="240" spans="1:21" x14ac:dyDescent="0.3">
      <c r="A240" t="s">
        <v>914</v>
      </c>
      <c r="B240">
        <v>2013</v>
      </c>
      <c r="C240" s="1">
        <v>41430</v>
      </c>
      <c r="D240" s="1">
        <v>41435</v>
      </c>
      <c r="E240" t="s">
        <v>22</v>
      </c>
      <c r="F240" t="s">
        <v>915</v>
      </c>
      <c r="G240" t="s">
        <v>916</v>
      </c>
      <c r="H240" t="s">
        <v>25</v>
      </c>
      <c r="I240" t="s">
        <v>26</v>
      </c>
      <c r="J240" t="s">
        <v>302</v>
      </c>
      <c r="K240" t="s">
        <v>210</v>
      </c>
      <c r="L240">
        <v>60610</v>
      </c>
      <c r="M240" t="s">
        <v>104</v>
      </c>
      <c r="N240" t="s">
        <v>919</v>
      </c>
      <c r="O240" t="s">
        <v>31</v>
      </c>
      <c r="P240" t="s">
        <v>64</v>
      </c>
      <c r="Q240" t="s">
        <v>920</v>
      </c>
      <c r="R240">
        <v>419.68</v>
      </c>
      <c r="S240">
        <v>5</v>
      </c>
      <c r="T240">
        <v>0.6</v>
      </c>
      <c r="U240">
        <v>-356.72800000000001</v>
      </c>
    </row>
    <row r="241" spans="1:21" x14ac:dyDescent="0.3">
      <c r="A241" t="s">
        <v>914</v>
      </c>
      <c r="B241">
        <v>2013</v>
      </c>
      <c r="C241" s="1">
        <v>41430</v>
      </c>
      <c r="D241" s="1">
        <v>41435</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v>0.6</v>
      </c>
      <c r="U241">
        <v>-4.6752000000000002</v>
      </c>
    </row>
    <row r="242" spans="1:21" x14ac:dyDescent="0.3">
      <c r="A242" t="s">
        <v>914</v>
      </c>
      <c r="B242">
        <v>2013</v>
      </c>
      <c r="C242" s="1">
        <v>41430</v>
      </c>
      <c r="D242" s="1">
        <v>41435</v>
      </c>
      <c r="E242" t="s">
        <v>22</v>
      </c>
      <c r="F242" t="s">
        <v>915</v>
      </c>
      <c r="G242" t="s">
        <v>916</v>
      </c>
      <c r="H242" t="s">
        <v>25</v>
      </c>
      <c r="I242" t="s">
        <v>26</v>
      </c>
      <c r="J242" t="s">
        <v>302</v>
      </c>
      <c r="K242" t="s">
        <v>210</v>
      </c>
      <c r="L242">
        <v>60610</v>
      </c>
      <c r="M242" t="s">
        <v>104</v>
      </c>
      <c r="N242" t="s">
        <v>922</v>
      </c>
      <c r="O242" t="s">
        <v>70</v>
      </c>
      <c r="P242" t="s">
        <v>71</v>
      </c>
      <c r="Q242" t="s">
        <v>923</v>
      </c>
      <c r="R242">
        <v>31.984000000000002</v>
      </c>
      <c r="S242">
        <v>2</v>
      </c>
      <c r="T242">
        <v>0.2</v>
      </c>
      <c r="U242">
        <v>11.1944</v>
      </c>
    </row>
    <row r="243" spans="1:21" x14ac:dyDescent="0.3">
      <c r="A243" t="s">
        <v>914</v>
      </c>
      <c r="B243">
        <v>2013</v>
      </c>
      <c r="C243" s="1">
        <v>41430</v>
      </c>
      <c r="D243" s="1">
        <v>41435</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v>0.5</v>
      </c>
      <c r="U243">
        <v>-120.51300000000001</v>
      </c>
    </row>
    <row r="244" spans="1:21" x14ac:dyDescent="0.3">
      <c r="A244" t="s">
        <v>914</v>
      </c>
      <c r="B244">
        <v>2013</v>
      </c>
      <c r="C244" s="1">
        <v>41430</v>
      </c>
      <c r="D244" s="1">
        <v>41435</v>
      </c>
      <c r="E244" t="s">
        <v>22</v>
      </c>
      <c r="F244" t="s">
        <v>915</v>
      </c>
      <c r="G244" t="s">
        <v>916</v>
      </c>
      <c r="H244" t="s">
        <v>25</v>
      </c>
      <c r="I244" t="s">
        <v>26</v>
      </c>
      <c r="J244" t="s">
        <v>302</v>
      </c>
      <c r="K244" t="s">
        <v>210</v>
      </c>
      <c r="L244">
        <v>60610</v>
      </c>
      <c r="M244" t="s">
        <v>104</v>
      </c>
      <c r="N244" t="s">
        <v>926</v>
      </c>
      <c r="O244" t="s">
        <v>31</v>
      </c>
      <c r="P244" t="s">
        <v>64</v>
      </c>
      <c r="Q244" t="s">
        <v>927</v>
      </c>
      <c r="R244">
        <v>4.0439999999999996</v>
      </c>
      <c r="S244">
        <v>3</v>
      </c>
      <c r="T244">
        <v>0.6</v>
      </c>
      <c r="U244">
        <v>-2.8308</v>
      </c>
    </row>
    <row r="245" spans="1:21" x14ac:dyDescent="0.3">
      <c r="A245" t="s">
        <v>914</v>
      </c>
      <c r="B245">
        <v>2013</v>
      </c>
      <c r="C245" s="1">
        <v>41430</v>
      </c>
      <c r="D245" s="1">
        <v>41435</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v>0.2</v>
      </c>
      <c r="U245">
        <v>1.2038</v>
      </c>
    </row>
    <row r="246" spans="1:21" x14ac:dyDescent="0.3">
      <c r="A246" t="s">
        <v>928</v>
      </c>
      <c r="B246">
        <v>2011</v>
      </c>
      <c r="C246" s="1">
        <v>40695</v>
      </c>
      <c r="D246" s="1">
        <v>40700</v>
      </c>
      <c r="E246" t="s">
        <v>22</v>
      </c>
      <c r="F246" t="s">
        <v>929</v>
      </c>
      <c r="G246" t="s">
        <v>930</v>
      </c>
      <c r="H246" t="s">
        <v>101</v>
      </c>
      <c r="I246" t="s">
        <v>26</v>
      </c>
      <c r="J246" t="s">
        <v>931</v>
      </c>
      <c r="K246" t="s">
        <v>228</v>
      </c>
      <c r="L246">
        <v>55044</v>
      </c>
      <c r="M246" t="s">
        <v>104</v>
      </c>
      <c r="N246" t="s">
        <v>532</v>
      </c>
      <c r="O246" t="s">
        <v>31</v>
      </c>
      <c r="P246" t="s">
        <v>35</v>
      </c>
      <c r="Q246" t="s">
        <v>533</v>
      </c>
      <c r="R246">
        <v>2001.86</v>
      </c>
      <c r="S246">
        <v>7</v>
      </c>
      <c r="T246">
        <v>0</v>
      </c>
      <c r="U246">
        <v>580.5394</v>
      </c>
    </row>
    <row r="247" spans="1:21" x14ac:dyDescent="0.3">
      <c r="A247" t="s">
        <v>928</v>
      </c>
      <c r="B247">
        <v>2011</v>
      </c>
      <c r="C247" s="1">
        <v>40695</v>
      </c>
      <c r="D247" s="1">
        <v>40700</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v>0</v>
      </c>
      <c r="U247">
        <v>41.68</v>
      </c>
    </row>
    <row r="248" spans="1:21" x14ac:dyDescent="0.3">
      <c r="A248" t="s">
        <v>928</v>
      </c>
      <c r="B248">
        <v>2011</v>
      </c>
      <c r="C248" s="1">
        <v>40695</v>
      </c>
      <c r="D248" s="1">
        <v>40700</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v>0</v>
      </c>
      <c r="U248">
        <v>23.94</v>
      </c>
    </row>
    <row r="249" spans="1:21" x14ac:dyDescent="0.3">
      <c r="A249" t="s">
        <v>928</v>
      </c>
      <c r="B249">
        <v>2011</v>
      </c>
      <c r="C249" s="1">
        <v>40695</v>
      </c>
      <c r="D249" s="1">
        <v>40700</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v>0</v>
      </c>
      <c r="U249">
        <v>496.07249999999999</v>
      </c>
    </row>
    <row r="250" spans="1:21" x14ac:dyDescent="0.3">
      <c r="A250" t="s">
        <v>928</v>
      </c>
      <c r="B250">
        <v>2011</v>
      </c>
      <c r="C250" s="1">
        <v>40695</v>
      </c>
      <c r="D250" s="1">
        <v>40700</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v>0</v>
      </c>
      <c r="U250">
        <v>12.441599999999999</v>
      </c>
    </row>
    <row r="251" spans="1:21" x14ac:dyDescent="0.3">
      <c r="A251" t="s">
        <v>938</v>
      </c>
      <c r="B251">
        <v>2013</v>
      </c>
      <c r="C251" s="1">
        <v>41619</v>
      </c>
      <c r="D251" s="1">
        <v>41624</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v>0.2</v>
      </c>
      <c r="U251">
        <v>28.1372</v>
      </c>
    </row>
    <row r="252" spans="1:21" x14ac:dyDescent="0.3">
      <c r="A252" t="s">
        <v>943</v>
      </c>
      <c r="B252">
        <v>2013</v>
      </c>
      <c r="C252" s="1">
        <v>41529</v>
      </c>
      <c r="D252" s="1">
        <v>41535</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v>0</v>
      </c>
      <c r="U252">
        <v>3.5767000000000002</v>
      </c>
    </row>
    <row r="253" spans="1:21" x14ac:dyDescent="0.3">
      <c r="A253" t="s">
        <v>943</v>
      </c>
      <c r="B253">
        <v>2013</v>
      </c>
      <c r="C253" s="1">
        <v>41529</v>
      </c>
      <c r="D253" s="1">
        <v>41535</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v>0</v>
      </c>
      <c r="U253">
        <v>636.00030000000004</v>
      </c>
    </row>
    <row r="254" spans="1:21" x14ac:dyDescent="0.3">
      <c r="A254" t="s">
        <v>949</v>
      </c>
      <c r="B254">
        <v>2013</v>
      </c>
      <c r="C254" s="1">
        <v>41619</v>
      </c>
      <c r="D254" s="1">
        <v>41622</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v>0</v>
      </c>
      <c r="U254">
        <v>22.5624</v>
      </c>
    </row>
    <row r="255" spans="1:21" x14ac:dyDescent="0.3">
      <c r="A255" t="s">
        <v>949</v>
      </c>
      <c r="B255">
        <v>2013</v>
      </c>
      <c r="C255" s="1">
        <v>41619</v>
      </c>
      <c r="D255" s="1">
        <v>41622</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v>0</v>
      </c>
      <c r="U255">
        <v>162.864</v>
      </c>
    </row>
    <row r="256" spans="1:21" x14ac:dyDescent="0.3">
      <c r="A256" t="s">
        <v>956</v>
      </c>
      <c r="B256">
        <v>2012</v>
      </c>
      <c r="C256" s="1">
        <v>41241</v>
      </c>
      <c r="D256" s="1">
        <v>41247</v>
      </c>
      <c r="E256" t="s">
        <v>49</v>
      </c>
      <c r="F256" t="s">
        <v>957</v>
      </c>
      <c r="G256" t="s">
        <v>958</v>
      </c>
      <c r="H256" t="s">
        <v>40</v>
      </c>
      <c r="I256" t="s">
        <v>26</v>
      </c>
      <c r="J256" t="s">
        <v>302</v>
      </c>
      <c r="K256" t="s">
        <v>210</v>
      </c>
      <c r="L256">
        <v>60623</v>
      </c>
      <c r="M256" t="s">
        <v>104</v>
      </c>
      <c r="N256" t="s">
        <v>926</v>
      </c>
      <c r="O256" t="s">
        <v>31</v>
      </c>
      <c r="P256" t="s">
        <v>64</v>
      </c>
      <c r="Q256" t="s">
        <v>927</v>
      </c>
      <c r="R256">
        <v>12.132</v>
      </c>
      <c r="S256">
        <v>9</v>
      </c>
      <c r="T256">
        <v>0.6</v>
      </c>
      <c r="U256">
        <v>-8.4923999999999999</v>
      </c>
    </row>
    <row r="257" spans="1:21" x14ac:dyDescent="0.3">
      <c r="A257" t="s">
        <v>956</v>
      </c>
      <c r="B257">
        <v>2012</v>
      </c>
      <c r="C257" s="1">
        <v>41241</v>
      </c>
      <c r="D257" s="1">
        <v>41247</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v>0.2</v>
      </c>
      <c r="U257">
        <v>-19.5624</v>
      </c>
    </row>
    <row r="258" spans="1:21" x14ac:dyDescent="0.3">
      <c r="A258" t="s">
        <v>956</v>
      </c>
      <c r="B258">
        <v>2012</v>
      </c>
      <c r="C258" s="1">
        <v>41241</v>
      </c>
      <c r="D258" s="1">
        <v>41247</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v>0.2</v>
      </c>
      <c r="U258">
        <v>4.0439999999999996</v>
      </c>
    </row>
    <row r="259" spans="1:21" x14ac:dyDescent="0.3">
      <c r="A259" t="s">
        <v>956</v>
      </c>
      <c r="B259">
        <v>2012</v>
      </c>
      <c r="C259" s="1">
        <v>41241</v>
      </c>
      <c r="D259" s="1">
        <v>41247</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v>0.2</v>
      </c>
      <c r="U259">
        <v>56.691600000000001</v>
      </c>
    </row>
    <row r="260" spans="1:21" x14ac:dyDescent="0.3">
      <c r="A260" t="s">
        <v>963</v>
      </c>
      <c r="B260">
        <v>2014</v>
      </c>
      <c r="C260" s="1">
        <v>41975</v>
      </c>
      <c r="D260" s="1">
        <v>41977</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v>0</v>
      </c>
      <c r="U260">
        <v>6.9257999999999997</v>
      </c>
    </row>
    <row r="261" spans="1:21" x14ac:dyDescent="0.3">
      <c r="A261" t="s">
        <v>963</v>
      </c>
      <c r="B261">
        <v>2014</v>
      </c>
      <c r="C261" s="1">
        <v>41975</v>
      </c>
      <c r="D261" s="1">
        <v>41977</v>
      </c>
      <c r="E261" t="s">
        <v>22</v>
      </c>
      <c r="F261" t="s">
        <v>964</v>
      </c>
      <c r="G261" t="s">
        <v>965</v>
      </c>
      <c r="H261" t="s">
        <v>25</v>
      </c>
      <c r="I261" t="s">
        <v>26</v>
      </c>
      <c r="J261" t="s">
        <v>265</v>
      </c>
      <c r="K261" t="s">
        <v>266</v>
      </c>
      <c r="L261">
        <v>10009</v>
      </c>
      <c r="M261" t="s">
        <v>147</v>
      </c>
      <c r="N261" t="s">
        <v>968</v>
      </c>
      <c r="O261" t="s">
        <v>45</v>
      </c>
      <c r="P261" t="s">
        <v>58</v>
      </c>
      <c r="Q261" t="s">
        <v>969</v>
      </c>
      <c r="R261">
        <v>221.55</v>
      </c>
      <c r="S261">
        <v>3</v>
      </c>
      <c r="T261">
        <v>0</v>
      </c>
      <c r="U261">
        <v>6.6464999999999996</v>
      </c>
    </row>
    <row r="262" spans="1:21" x14ac:dyDescent="0.3">
      <c r="A262" t="s">
        <v>963</v>
      </c>
      <c r="B262">
        <v>2014</v>
      </c>
      <c r="C262" s="1">
        <v>41975</v>
      </c>
      <c r="D262" s="1">
        <v>41977</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v>0.2</v>
      </c>
      <c r="U262">
        <v>6.1319999999999997</v>
      </c>
    </row>
    <row r="263" spans="1:21" x14ac:dyDescent="0.3">
      <c r="A263" t="s">
        <v>972</v>
      </c>
      <c r="B263">
        <v>2014</v>
      </c>
      <c r="C263" s="1">
        <v>41799</v>
      </c>
      <c r="D263" s="1">
        <v>41803</v>
      </c>
      <c r="E263" t="s">
        <v>49</v>
      </c>
      <c r="F263" t="s">
        <v>973</v>
      </c>
      <c r="G263" t="s">
        <v>974</v>
      </c>
      <c r="H263" t="s">
        <v>40</v>
      </c>
      <c r="I263" t="s">
        <v>26</v>
      </c>
      <c r="J263" t="s">
        <v>601</v>
      </c>
      <c r="K263" t="s">
        <v>103</v>
      </c>
      <c r="L263">
        <v>77506</v>
      </c>
      <c r="M263" t="s">
        <v>104</v>
      </c>
      <c r="N263" t="s">
        <v>975</v>
      </c>
      <c r="O263" t="s">
        <v>45</v>
      </c>
      <c r="P263" t="s">
        <v>77</v>
      </c>
      <c r="Q263" t="s">
        <v>976</v>
      </c>
      <c r="R263">
        <v>1.6240000000000001</v>
      </c>
      <c r="S263">
        <v>2</v>
      </c>
      <c r="T263">
        <v>0.8</v>
      </c>
      <c r="U263">
        <v>-4.4660000000000002</v>
      </c>
    </row>
    <row r="264" spans="1:21" x14ac:dyDescent="0.3">
      <c r="A264" t="s">
        <v>977</v>
      </c>
      <c r="B264">
        <v>2011</v>
      </c>
      <c r="C264" s="1">
        <v>40805</v>
      </c>
      <c r="D264" s="1">
        <v>40807</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v>0.4</v>
      </c>
      <c r="U264">
        <v>-509.99700000000001</v>
      </c>
    </row>
    <row r="265" spans="1:21" x14ac:dyDescent="0.3">
      <c r="A265" t="s">
        <v>977</v>
      </c>
      <c r="B265">
        <v>2011</v>
      </c>
      <c r="C265" s="1">
        <v>40805</v>
      </c>
      <c r="D265" s="1">
        <v>40807</v>
      </c>
      <c r="E265" t="s">
        <v>22</v>
      </c>
      <c r="F265" t="s">
        <v>978</v>
      </c>
      <c r="G265" t="s">
        <v>979</v>
      </c>
      <c r="H265" t="s">
        <v>40</v>
      </c>
      <c r="I265" t="s">
        <v>26</v>
      </c>
      <c r="J265" t="s">
        <v>183</v>
      </c>
      <c r="K265" t="s">
        <v>103</v>
      </c>
      <c r="L265">
        <v>77036</v>
      </c>
      <c r="M265" t="s">
        <v>104</v>
      </c>
      <c r="N265" t="s">
        <v>980</v>
      </c>
      <c r="O265" t="s">
        <v>70</v>
      </c>
      <c r="P265" t="s">
        <v>681</v>
      </c>
      <c r="Q265" t="s">
        <v>981</v>
      </c>
      <c r="R265">
        <v>2519.9580000000001</v>
      </c>
      <c r="S265">
        <v>7</v>
      </c>
      <c r="T265">
        <v>0.4</v>
      </c>
      <c r="U265">
        <v>-251.9958</v>
      </c>
    </row>
    <row r="266" spans="1:21" x14ac:dyDescent="0.3">
      <c r="A266" t="s">
        <v>982</v>
      </c>
      <c r="B266">
        <v>2013</v>
      </c>
      <c r="C266" s="1">
        <v>41432</v>
      </c>
      <c r="D266" s="1">
        <v>41439</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v>0.2</v>
      </c>
      <c r="U266">
        <v>28.7196</v>
      </c>
    </row>
    <row r="267" spans="1:21" x14ac:dyDescent="0.3">
      <c r="A267" t="s">
        <v>987</v>
      </c>
      <c r="B267">
        <v>2012</v>
      </c>
      <c r="C267" s="1">
        <v>41223</v>
      </c>
      <c r="D267" s="1">
        <v>41228</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v>0</v>
      </c>
      <c r="U267">
        <v>35.155999999999999</v>
      </c>
    </row>
    <row r="268" spans="1:21" x14ac:dyDescent="0.3">
      <c r="A268" t="s">
        <v>993</v>
      </c>
      <c r="B268">
        <v>2014</v>
      </c>
      <c r="C268" s="1">
        <v>41807</v>
      </c>
      <c r="D268" s="1">
        <v>41811</v>
      </c>
      <c r="E268" t="s">
        <v>49</v>
      </c>
      <c r="F268" t="s">
        <v>994</v>
      </c>
      <c r="G268" t="s">
        <v>995</v>
      </c>
      <c r="H268" t="s">
        <v>40</v>
      </c>
      <c r="I268" t="s">
        <v>26</v>
      </c>
      <c r="J268" t="s">
        <v>996</v>
      </c>
      <c r="K268" t="s">
        <v>87</v>
      </c>
      <c r="L268">
        <v>27514</v>
      </c>
      <c r="M268" t="s">
        <v>29</v>
      </c>
      <c r="N268" t="s">
        <v>997</v>
      </c>
      <c r="O268" t="s">
        <v>45</v>
      </c>
      <c r="P268" t="s">
        <v>67</v>
      </c>
      <c r="Q268" t="s">
        <v>998</v>
      </c>
      <c r="R268">
        <v>14.016</v>
      </c>
      <c r="S268">
        <v>3</v>
      </c>
      <c r="T268">
        <v>0.2</v>
      </c>
      <c r="U268">
        <v>4.7304000000000004</v>
      </c>
    </row>
    <row r="269" spans="1:21" x14ac:dyDescent="0.3">
      <c r="A269" t="s">
        <v>999</v>
      </c>
      <c r="B269">
        <v>2013</v>
      </c>
      <c r="C269" s="1">
        <v>41296</v>
      </c>
      <c r="D269" s="1">
        <v>41302</v>
      </c>
      <c r="E269" t="s">
        <v>49</v>
      </c>
      <c r="F269" t="s">
        <v>386</v>
      </c>
      <c r="G269" t="s">
        <v>387</v>
      </c>
      <c r="H269" t="s">
        <v>25</v>
      </c>
      <c r="I269" t="s">
        <v>26</v>
      </c>
      <c r="J269" t="s">
        <v>1000</v>
      </c>
      <c r="K269" t="s">
        <v>787</v>
      </c>
      <c r="L269">
        <v>7960</v>
      </c>
      <c r="M269" t="s">
        <v>147</v>
      </c>
      <c r="N269" t="s">
        <v>1001</v>
      </c>
      <c r="O269" t="s">
        <v>45</v>
      </c>
      <c r="P269" t="s">
        <v>268</v>
      </c>
      <c r="Q269" t="s">
        <v>1002</v>
      </c>
      <c r="R269">
        <v>7.56</v>
      </c>
      <c r="S269">
        <v>6</v>
      </c>
      <c r="T269">
        <v>0</v>
      </c>
      <c r="U269">
        <v>0.3024</v>
      </c>
    </row>
    <row r="270" spans="1:21" x14ac:dyDescent="0.3">
      <c r="A270" t="s">
        <v>1003</v>
      </c>
      <c r="B270">
        <v>2014</v>
      </c>
      <c r="C270" s="1">
        <v>41983</v>
      </c>
      <c r="D270" s="1">
        <v>41987</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v>0.2</v>
      </c>
      <c r="U270">
        <v>-7.4416000000000002</v>
      </c>
    </row>
    <row r="271" spans="1:21" x14ac:dyDescent="0.3">
      <c r="A271" t="s">
        <v>1003</v>
      </c>
      <c r="B271">
        <v>2014</v>
      </c>
      <c r="C271" s="1">
        <v>41983</v>
      </c>
      <c r="D271" s="1">
        <v>41987</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v>0.2</v>
      </c>
      <c r="U271">
        <v>21.591000000000001</v>
      </c>
    </row>
    <row r="272" spans="1:21" x14ac:dyDescent="0.3">
      <c r="A272" t="s">
        <v>1011</v>
      </c>
      <c r="B272">
        <v>2014</v>
      </c>
      <c r="C272" s="1">
        <v>42002</v>
      </c>
      <c r="D272" s="1">
        <v>42007</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v>0</v>
      </c>
      <c r="U272">
        <v>210.49359999999999</v>
      </c>
    </row>
    <row r="273" spans="1:21" x14ac:dyDescent="0.3">
      <c r="A273" t="s">
        <v>1016</v>
      </c>
      <c r="B273">
        <v>2012</v>
      </c>
      <c r="C273" s="1">
        <v>41120</v>
      </c>
      <c r="D273" s="1">
        <v>41121</v>
      </c>
      <c r="E273" t="s">
        <v>187</v>
      </c>
      <c r="F273" t="s">
        <v>599</v>
      </c>
      <c r="G273" t="s">
        <v>600</v>
      </c>
      <c r="H273" t="s">
        <v>25</v>
      </c>
      <c r="I273" t="s">
        <v>26</v>
      </c>
      <c r="J273" t="s">
        <v>126</v>
      </c>
      <c r="K273" t="s">
        <v>42</v>
      </c>
      <c r="L273">
        <v>94109</v>
      </c>
      <c r="M273" t="s">
        <v>43</v>
      </c>
      <c r="N273" t="s">
        <v>1017</v>
      </c>
      <c r="O273" t="s">
        <v>70</v>
      </c>
      <c r="P273" t="s">
        <v>160</v>
      </c>
      <c r="Q273" t="s">
        <v>1018</v>
      </c>
      <c r="R273">
        <v>209.93</v>
      </c>
      <c r="S273">
        <v>7</v>
      </c>
      <c r="T273">
        <v>0</v>
      </c>
      <c r="U273">
        <v>92.369200000000006</v>
      </c>
    </row>
    <row r="274" spans="1:21" x14ac:dyDescent="0.3">
      <c r="A274" t="s">
        <v>1016</v>
      </c>
      <c r="B274">
        <v>2012</v>
      </c>
      <c r="C274" s="1">
        <v>41120</v>
      </c>
      <c r="D274" s="1">
        <v>41121</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v>0</v>
      </c>
      <c r="U274">
        <v>2.3231999999999999</v>
      </c>
    </row>
    <row r="275" spans="1:21" x14ac:dyDescent="0.3">
      <c r="A275" t="s">
        <v>1016</v>
      </c>
      <c r="B275">
        <v>2012</v>
      </c>
      <c r="C275" s="1">
        <v>41120</v>
      </c>
      <c r="D275" s="1">
        <v>41121</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v>0.2</v>
      </c>
      <c r="U275">
        <v>4.0949999999999998</v>
      </c>
    </row>
    <row r="276" spans="1:21" x14ac:dyDescent="0.3">
      <c r="A276" t="s">
        <v>1023</v>
      </c>
      <c r="B276">
        <v>2014</v>
      </c>
      <c r="C276" s="1">
        <v>41899</v>
      </c>
      <c r="D276" s="1">
        <v>41900</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v>0</v>
      </c>
      <c r="U276">
        <v>4.0571999999999999</v>
      </c>
    </row>
    <row r="277" spans="1:21" x14ac:dyDescent="0.3">
      <c r="A277" t="s">
        <v>1023</v>
      </c>
      <c r="B277">
        <v>2014</v>
      </c>
      <c r="C277" s="1">
        <v>41899</v>
      </c>
      <c r="D277" s="1">
        <v>41900</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v>0</v>
      </c>
      <c r="U277">
        <v>1.5548</v>
      </c>
    </row>
    <row r="278" spans="1:21" x14ac:dyDescent="0.3">
      <c r="A278" t="s">
        <v>1031</v>
      </c>
      <c r="B278">
        <v>2014</v>
      </c>
      <c r="C278" s="1">
        <v>41926</v>
      </c>
      <c r="D278" s="1">
        <v>41930</v>
      </c>
      <c r="E278" t="s">
        <v>49</v>
      </c>
      <c r="F278" t="s">
        <v>1032</v>
      </c>
      <c r="G278" t="s">
        <v>1033</v>
      </c>
      <c r="H278" t="s">
        <v>40</v>
      </c>
      <c r="I278" t="s">
        <v>26</v>
      </c>
      <c r="J278" t="s">
        <v>145</v>
      </c>
      <c r="K278" t="s">
        <v>146</v>
      </c>
      <c r="L278">
        <v>19140</v>
      </c>
      <c r="M278" t="s">
        <v>147</v>
      </c>
      <c r="N278" t="s">
        <v>1034</v>
      </c>
      <c r="O278" t="s">
        <v>45</v>
      </c>
      <c r="P278" t="s">
        <v>89</v>
      </c>
      <c r="Q278" t="s">
        <v>1035</v>
      </c>
      <c r="R278">
        <v>11.648</v>
      </c>
      <c r="S278">
        <v>2</v>
      </c>
      <c r="T278">
        <v>0.2</v>
      </c>
      <c r="U278">
        <v>4.0768000000000004</v>
      </c>
    </row>
    <row r="279" spans="1:21" x14ac:dyDescent="0.3">
      <c r="A279" t="s">
        <v>1031</v>
      </c>
      <c r="B279">
        <v>2014</v>
      </c>
      <c r="C279" s="1">
        <v>41926</v>
      </c>
      <c r="D279" s="1">
        <v>41930</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v>0.2</v>
      </c>
      <c r="U279">
        <v>5.9071999999999996</v>
      </c>
    </row>
    <row r="280" spans="1:21" x14ac:dyDescent="0.3">
      <c r="A280" t="s">
        <v>1031</v>
      </c>
      <c r="B280">
        <v>2014</v>
      </c>
      <c r="C280" s="1">
        <v>41926</v>
      </c>
      <c r="D280" s="1">
        <v>41930</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v>0.2</v>
      </c>
      <c r="U280">
        <v>5.9711999999999996</v>
      </c>
    </row>
    <row r="281" spans="1:21" x14ac:dyDescent="0.3">
      <c r="A281" t="s">
        <v>1031</v>
      </c>
      <c r="B281">
        <v>2014</v>
      </c>
      <c r="C281" s="1">
        <v>41926</v>
      </c>
      <c r="D281" s="1">
        <v>41930</v>
      </c>
      <c r="E281" t="s">
        <v>49</v>
      </c>
      <c r="F281" t="s">
        <v>1032</v>
      </c>
      <c r="G281" t="s">
        <v>1033</v>
      </c>
      <c r="H281" t="s">
        <v>40</v>
      </c>
      <c r="I281" t="s">
        <v>26</v>
      </c>
      <c r="J281" t="s">
        <v>145</v>
      </c>
      <c r="K281" t="s">
        <v>146</v>
      </c>
      <c r="L281">
        <v>19140</v>
      </c>
      <c r="M281" t="s">
        <v>147</v>
      </c>
      <c r="N281" t="s">
        <v>1040</v>
      </c>
      <c r="O281" t="s">
        <v>45</v>
      </c>
      <c r="P281" t="s">
        <v>46</v>
      </c>
      <c r="Q281" t="s">
        <v>1041</v>
      </c>
      <c r="R281">
        <v>24.84</v>
      </c>
      <c r="S281">
        <v>3</v>
      </c>
      <c r="T281">
        <v>0.2</v>
      </c>
      <c r="U281">
        <v>8.6940000000000008</v>
      </c>
    </row>
    <row r="282" spans="1:21" x14ac:dyDescent="0.3">
      <c r="A282" t="s">
        <v>1042</v>
      </c>
      <c r="B282">
        <v>2012</v>
      </c>
      <c r="C282" s="1">
        <v>41178</v>
      </c>
      <c r="D282" s="1">
        <v>41180</v>
      </c>
      <c r="E282" t="s">
        <v>22</v>
      </c>
      <c r="F282" t="s">
        <v>518</v>
      </c>
      <c r="G282" t="s">
        <v>519</v>
      </c>
      <c r="H282" t="s">
        <v>25</v>
      </c>
      <c r="I282" t="s">
        <v>26</v>
      </c>
      <c r="J282" t="s">
        <v>183</v>
      </c>
      <c r="K282" t="s">
        <v>103</v>
      </c>
      <c r="L282">
        <v>77070</v>
      </c>
      <c r="M282" t="s">
        <v>104</v>
      </c>
      <c r="N282" t="s">
        <v>1043</v>
      </c>
      <c r="O282" t="s">
        <v>45</v>
      </c>
      <c r="P282" t="s">
        <v>74</v>
      </c>
      <c r="Q282" t="s">
        <v>1044</v>
      </c>
      <c r="R282">
        <v>2.08</v>
      </c>
      <c r="S282">
        <v>5</v>
      </c>
      <c r="T282">
        <v>0.8</v>
      </c>
      <c r="U282">
        <v>-3.4319999999999999</v>
      </c>
    </row>
    <row r="283" spans="1:21" x14ac:dyDescent="0.3">
      <c r="A283" t="s">
        <v>1042</v>
      </c>
      <c r="B283">
        <v>2012</v>
      </c>
      <c r="C283" s="1">
        <v>41178</v>
      </c>
      <c r="D283" s="1">
        <v>41180</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v>0.2</v>
      </c>
      <c r="U283">
        <v>376.11</v>
      </c>
    </row>
    <row r="284" spans="1:21" x14ac:dyDescent="0.3">
      <c r="A284" t="s">
        <v>1047</v>
      </c>
      <c r="B284">
        <v>2012</v>
      </c>
      <c r="C284" s="1">
        <v>41215</v>
      </c>
      <c r="D284" s="1">
        <v>41219</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v>0.2</v>
      </c>
      <c r="U284">
        <v>51.942</v>
      </c>
    </row>
    <row r="285" spans="1:21" x14ac:dyDescent="0.3">
      <c r="A285" t="s">
        <v>1052</v>
      </c>
      <c r="B285">
        <v>2012</v>
      </c>
      <c r="C285" s="1">
        <v>41178</v>
      </c>
      <c r="D285" s="1">
        <v>41184</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v>0.2</v>
      </c>
      <c r="U285">
        <v>47.844000000000001</v>
      </c>
    </row>
    <row r="286" spans="1:21" x14ac:dyDescent="0.3">
      <c r="A286" t="s">
        <v>1052</v>
      </c>
      <c r="B286">
        <v>2012</v>
      </c>
      <c r="C286" s="1">
        <v>41178</v>
      </c>
      <c r="D286" s="1">
        <v>41184</v>
      </c>
      <c r="E286" t="s">
        <v>49</v>
      </c>
      <c r="F286" t="s">
        <v>163</v>
      </c>
      <c r="G286" t="s">
        <v>164</v>
      </c>
      <c r="H286" t="s">
        <v>25</v>
      </c>
      <c r="I286" t="s">
        <v>26</v>
      </c>
      <c r="J286" t="s">
        <v>418</v>
      </c>
      <c r="K286" t="s">
        <v>419</v>
      </c>
      <c r="L286">
        <v>97206</v>
      </c>
      <c r="M286" t="s">
        <v>43</v>
      </c>
      <c r="N286" t="s">
        <v>1054</v>
      </c>
      <c r="O286" t="s">
        <v>70</v>
      </c>
      <c r="P286" t="s">
        <v>160</v>
      </c>
      <c r="Q286" t="s">
        <v>1055</v>
      </c>
      <c r="R286">
        <v>239.8</v>
      </c>
      <c r="S286">
        <v>5</v>
      </c>
      <c r="T286">
        <v>0.2</v>
      </c>
      <c r="U286">
        <v>47.96</v>
      </c>
    </row>
    <row r="287" spans="1:21" x14ac:dyDescent="0.3">
      <c r="A287" t="s">
        <v>1052</v>
      </c>
      <c r="B287">
        <v>2012</v>
      </c>
      <c r="C287" s="1">
        <v>41178</v>
      </c>
      <c r="D287" s="1">
        <v>41184</v>
      </c>
      <c r="E287" t="s">
        <v>49</v>
      </c>
      <c r="F287" t="s">
        <v>163</v>
      </c>
      <c r="G287" t="s">
        <v>164</v>
      </c>
      <c r="H287" t="s">
        <v>25</v>
      </c>
      <c r="I287" t="s">
        <v>26</v>
      </c>
      <c r="J287" t="s">
        <v>418</v>
      </c>
      <c r="K287" t="s">
        <v>419</v>
      </c>
      <c r="L287">
        <v>97206</v>
      </c>
      <c r="M287" t="s">
        <v>43</v>
      </c>
      <c r="N287" t="s">
        <v>1056</v>
      </c>
      <c r="O287" t="s">
        <v>45</v>
      </c>
      <c r="P287" t="s">
        <v>89</v>
      </c>
      <c r="Q287" t="s">
        <v>1057</v>
      </c>
      <c r="R287">
        <v>31.103999999999999</v>
      </c>
      <c r="S287">
        <v>6</v>
      </c>
      <c r="T287">
        <v>0.2</v>
      </c>
      <c r="U287">
        <v>10.8864</v>
      </c>
    </row>
    <row r="288" spans="1:21" x14ac:dyDescent="0.3">
      <c r="A288" t="s">
        <v>1058</v>
      </c>
      <c r="B288">
        <v>2013</v>
      </c>
      <c r="C288" s="1">
        <v>41627</v>
      </c>
      <c r="D288" s="1">
        <v>41629</v>
      </c>
      <c r="E288" t="s">
        <v>22</v>
      </c>
      <c r="F288" t="s">
        <v>1059</v>
      </c>
      <c r="G288" t="s">
        <v>1060</v>
      </c>
      <c r="H288" t="s">
        <v>40</v>
      </c>
      <c r="I288" t="s">
        <v>26</v>
      </c>
      <c r="J288" t="s">
        <v>1061</v>
      </c>
      <c r="K288" t="s">
        <v>53</v>
      </c>
      <c r="L288">
        <v>33319</v>
      </c>
      <c r="M288" t="s">
        <v>29</v>
      </c>
      <c r="N288" t="s">
        <v>1062</v>
      </c>
      <c r="O288" t="s">
        <v>45</v>
      </c>
      <c r="P288" t="s">
        <v>74</v>
      </c>
      <c r="Q288" t="s">
        <v>1063</v>
      </c>
      <c r="R288">
        <v>254.05799999999999</v>
      </c>
      <c r="S288">
        <v>7</v>
      </c>
      <c r="T288">
        <v>0.7</v>
      </c>
      <c r="U288">
        <v>-169.37200000000001</v>
      </c>
    </row>
    <row r="289" spans="1:21" x14ac:dyDescent="0.3">
      <c r="A289" t="s">
        <v>1058</v>
      </c>
      <c r="B289">
        <v>2013</v>
      </c>
      <c r="C289" s="1">
        <v>41627</v>
      </c>
      <c r="D289" s="1">
        <v>41629</v>
      </c>
      <c r="E289" t="s">
        <v>22</v>
      </c>
      <c r="F289" t="s">
        <v>1059</v>
      </c>
      <c r="G289" t="s">
        <v>1060</v>
      </c>
      <c r="H289" t="s">
        <v>40</v>
      </c>
      <c r="I289" t="s">
        <v>26</v>
      </c>
      <c r="J289" t="s">
        <v>1061</v>
      </c>
      <c r="K289" t="s">
        <v>53</v>
      </c>
      <c r="L289">
        <v>33319</v>
      </c>
      <c r="M289" t="s">
        <v>29</v>
      </c>
      <c r="N289" t="s">
        <v>712</v>
      </c>
      <c r="O289" t="s">
        <v>45</v>
      </c>
      <c r="P289" t="s">
        <v>77</v>
      </c>
      <c r="Q289" t="s">
        <v>713</v>
      </c>
      <c r="R289">
        <v>194.52799999999999</v>
      </c>
      <c r="S289">
        <v>2</v>
      </c>
      <c r="T289">
        <v>0.2</v>
      </c>
      <c r="U289">
        <v>24.315999999999999</v>
      </c>
    </row>
    <row r="290" spans="1:21" x14ac:dyDescent="0.3">
      <c r="A290" t="s">
        <v>1058</v>
      </c>
      <c r="B290">
        <v>2013</v>
      </c>
      <c r="C290" s="1">
        <v>41627</v>
      </c>
      <c r="D290" s="1">
        <v>41629</v>
      </c>
      <c r="E290" t="s">
        <v>22</v>
      </c>
      <c r="F290" t="s">
        <v>1059</v>
      </c>
      <c r="G290" t="s">
        <v>1060</v>
      </c>
      <c r="H290" t="s">
        <v>40</v>
      </c>
      <c r="I290" t="s">
        <v>26</v>
      </c>
      <c r="J290" t="s">
        <v>1061</v>
      </c>
      <c r="K290" t="s">
        <v>53</v>
      </c>
      <c r="L290">
        <v>33319</v>
      </c>
      <c r="M290" t="s">
        <v>29</v>
      </c>
      <c r="N290" t="s">
        <v>1064</v>
      </c>
      <c r="O290" t="s">
        <v>45</v>
      </c>
      <c r="P290" t="s">
        <v>577</v>
      </c>
      <c r="Q290" t="s">
        <v>1065</v>
      </c>
      <c r="R290">
        <v>961.48</v>
      </c>
      <c r="S290">
        <v>5</v>
      </c>
      <c r="T290">
        <v>0.2</v>
      </c>
      <c r="U290">
        <v>-204.31450000000001</v>
      </c>
    </row>
    <row r="291" spans="1:21" x14ac:dyDescent="0.3">
      <c r="A291" t="s">
        <v>1066</v>
      </c>
      <c r="B291">
        <v>2013</v>
      </c>
      <c r="C291" s="1">
        <v>41599</v>
      </c>
      <c r="D291" s="1">
        <v>41603</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v>0.2</v>
      </c>
      <c r="U291">
        <v>6.6836000000000002</v>
      </c>
    </row>
    <row r="292" spans="1:21" x14ac:dyDescent="0.3">
      <c r="A292" t="s">
        <v>1066</v>
      </c>
      <c r="B292">
        <v>2013</v>
      </c>
      <c r="C292" s="1">
        <v>41599</v>
      </c>
      <c r="D292" s="1">
        <v>41603</v>
      </c>
      <c r="E292" t="s">
        <v>22</v>
      </c>
      <c r="F292" t="s">
        <v>1067</v>
      </c>
      <c r="G292" t="s">
        <v>1068</v>
      </c>
      <c r="H292" t="s">
        <v>101</v>
      </c>
      <c r="I292" t="s">
        <v>26</v>
      </c>
      <c r="J292" t="s">
        <v>496</v>
      </c>
      <c r="K292" t="s">
        <v>497</v>
      </c>
      <c r="L292">
        <v>43229</v>
      </c>
      <c r="M292" t="s">
        <v>147</v>
      </c>
      <c r="N292" t="s">
        <v>1071</v>
      </c>
      <c r="O292" t="s">
        <v>45</v>
      </c>
      <c r="P292" t="s">
        <v>46</v>
      </c>
      <c r="Q292" t="s">
        <v>1072</v>
      </c>
      <c r="R292">
        <v>18.495999999999999</v>
      </c>
      <c r="S292">
        <v>8</v>
      </c>
      <c r="T292">
        <v>0.2</v>
      </c>
      <c r="U292">
        <v>6.2423999999999999</v>
      </c>
    </row>
    <row r="293" spans="1:21" x14ac:dyDescent="0.3">
      <c r="A293" t="s">
        <v>1066</v>
      </c>
      <c r="B293">
        <v>2013</v>
      </c>
      <c r="C293" s="1">
        <v>41599</v>
      </c>
      <c r="D293" s="1">
        <v>41603</v>
      </c>
      <c r="E293" t="s">
        <v>22</v>
      </c>
      <c r="F293" t="s">
        <v>1067</v>
      </c>
      <c r="G293" t="s">
        <v>1068</v>
      </c>
      <c r="H293" t="s">
        <v>101</v>
      </c>
      <c r="I293" t="s">
        <v>26</v>
      </c>
      <c r="J293" t="s">
        <v>496</v>
      </c>
      <c r="K293" t="s">
        <v>497</v>
      </c>
      <c r="L293">
        <v>43229</v>
      </c>
      <c r="M293" t="s">
        <v>147</v>
      </c>
      <c r="N293" t="s">
        <v>1073</v>
      </c>
      <c r="O293" t="s">
        <v>70</v>
      </c>
      <c r="P293" t="s">
        <v>160</v>
      </c>
      <c r="Q293" t="s">
        <v>1074</v>
      </c>
      <c r="R293">
        <v>255.98400000000001</v>
      </c>
      <c r="S293">
        <v>2</v>
      </c>
      <c r="T293">
        <v>0.2</v>
      </c>
      <c r="U293">
        <v>54.396599999999999</v>
      </c>
    </row>
    <row r="294" spans="1:21" x14ac:dyDescent="0.3">
      <c r="A294" t="s">
        <v>1066</v>
      </c>
      <c r="B294">
        <v>2013</v>
      </c>
      <c r="C294" s="1">
        <v>41599</v>
      </c>
      <c r="D294" s="1">
        <v>41603</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v>0.5</v>
      </c>
      <c r="U294">
        <v>-48.703200000000002</v>
      </c>
    </row>
    <row r="295" spans="1:21" x14ac:dyDescent="0.3">
      <c r="A295" t="s">
        <v>1077</v>
      </c>
      <c r="B295">
        <v>2011</v>
      </c>
      <c r="C295" s="1">
        <v>40903</v>
      </c>
      <c r="D295" s="1">
        <v>40905</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v>0.2</v>
      </c>
      <c r="U295">
        <v>78.859200000000001</v>
      </c>
    </row>
    <row r="296" spans="1:21" x14ac:dyDescent="0.3">
      <c r="A296" t="s">
        <v>1077</v>
      </c>
      <c r="B296">
        <v>2011</v>
      </c>
      <c r="C296" s="1">
        <v>40903</v>
      </c>
      <c r="D296" s="1">
        <v>40905</v>
      </c>
      <c r="E296" t="s">
        <v>187</v>
      </c>
      <c r="F296" t="s">
        <v>1078</v>
      </c>
      <c r="G296" t="s">
        <v>1079</v>
      </c>
      <c r="H296" t="s">
        <v>40</v>
      </c>
      <c r="I296" t="s">
        <v>26</v>
      </c>
      <c r="J296" t="s">
        <v>1080</v>
      </c>
      <c r="K296" t="s">
        <v>456</v>
      </c>
      <c r="L296">
        <v>80906</v>
      </c>
      <c r="M296" t="s">
        <v>43</v>
      </c>
      <c r="N296" t="s">
        <v>1083</v>
      </c>
      <c r="O296" t="s">
        <v>31</v>
      </c>
      <c r="P296" t="s">
        <v>35</v>
      </c>
      <c r="Q296" t="s">
        <v>1084</v>
      </c>
      <c r="R296">
        <v>230.352</v>
      </c>
      <c r="S296">
        <v>3</v>
      </c>
      <c r="T296">
        <v>0.2</v>
      </c>
      <c r="U296">
        <v>20.155799999999999</v>
      </c>
    </row>
    <row r="297" spans="1:21" x14ac:dyDescent="0.3">
      <c r="A297" t="s">
        <v>1077</v>
      </c>
      <c r="B297">
        <v>2011</v>
      </c>
      <c r="C297" s="1">
        <v>40903</v>
      </c>
      <c r="D297" s="1">
        <v>40905</v>
      </c>
      <c r="E297" t="s">
        <v>187</v>
      </c>
      <c r="F297" t="s">
        <v>1078</v>
      </c>
      <c r="G297" t="s">
        <v>1079</v>
      </c>
      <c r="H297" t="s">
        <v>40</v>
      </c>
      <c r="I297" t="s">
        <v>26</v>
      </c>
      <c r="J297" t="s">
        <v>1080</v>
      </c>
      <c r="K297" t="s">
        <v>456</v>
      </c>
      <c r="L297">
        <v>80906</v>
      </c>
      <c r="M297" t="s">
        <v>43</v>
      </c>
      <c r="N297" t="s">
        <v>1085</v>
      </c>
      <c r="O297" t="s">
        <v>31</v>
      </c>
      <c r="P297" t="s">
        <v>64</v>
      </c>
      <c r="Q297" t="s">
        <v>1086</v>
      </c>
      <c r="R297">
        <v>218.352</v>
      </c>
      <c r="S297">
        <v>3</v>
      </c>
      <c r="T297">
        <v>0.2</v>
      </c>
      <c r="U297">
        <v>-24.564599999999999</v>
      </c>
    </row>
    <row r="298" spans="1:21" x14ac:dyDescent="0.3">
      <c r="A298" t="s">
        <v>1077</v>
      </c>
      <c r="B298">
        <v>2011</v>
      </c>
      <c r="C298" s="1">
        <v>40903</v>
      </c>
      <c r="D298" s="1">
        <v>40905</v>
      </c>
      <c r="E298" t="s">
        <v>187</v>
      </c>
      <c r="F298" t="s">
        <v>1078</v>
      </c>
      <c r="G298" t="s">
        <v>1079</v>
      </c>
      <c r="H298" t="s">
        <v>40</v>
      </c>
      <c r="I298" t="s">
        <v>26</v>
      </c>
      <c r="J298" t="s">
        <v>1080</v>
      </c>
      <c r="K298" t="s">
        <v>456</v>
      </c>
      <c r="L298">
        <v>80906</v>
      </c>
      <c r="M298" t="s">
        <v>43</v>
      </c>
      <c r="N298" t="s">
        <v>1087</v>
      </c>
      <c r="O298" t="s">
        <v>45</v>
      </c>
      <c r="P298" t="s">
        <v>74</v>
      </c>
      <c r="Q298" t="s">
        <v>1088</v>
      </c>
      <c r="R298">
        <v>78.599999999999994</v>
      </c>
      <c r="S298">
        <v>5</v>
      </c>
      <c r="T298">
        <v>0.7</v>
      </c>
      <c r="U298">
        <v>-62.88</v>
      </c>
    </row>
    <row r="299" spans="1:21" x14ac:dyDescent="0.3">
      <c r="A299" t="s">
        <v>1077</v>
      </c>
      <c r="B299">
        <v>2011</v>
      </c>
      <c r="C299" s="1">
        <v>40903</v>
      </c>
      <c r="D299" s="1">
        <v>40905</v>
      </c>
      <c r="E299" t="s">
        <v>187</v>
      </c>
      <c r="F299" t="s">
        <v>1078</v>
      </c>
      <c r="G299" t="s">
        <v>1079</v>
      </c>
      <c r="H299" t="s">
        <v>40</v>
      </c>
      <c r="I299" t="s">
        <v>26</v>
      </c>
      <c r="J299" t="s">
        <v>1080</v>
      </c>
      <c r="K299" t="s">
        <v>456</v>
      </c>
      <c r="L299">
        <v>80906</v>
      </c>
      <c r="M299" t="s">
        <v>43</v>
      </c>
      <c r="N299" t="s">
        <v>1089</v>
      </c>
      <c r="O299" t="s">
        <v>45</v>
      </c>
      <c r="P299" t="s">
        <v>268</v>
      </c>
      <c r="Q299" t="s">
        <v>1090</v>
      </c>
      <c r="R299">
        <v>27.552</v>
      </c>
      <c r="S299">
        <v>3</v>
      </c>
      <c r="T299">
        <v>0.2</v>
      </c>
      <c r="U299">
        <v>9.2988</v>
      </c>
    </row>
    <row r="300" spans="1:21" x14ac:dyDescent="0.3">
      <c r="A300" t="s">
        <v>1091</v>
      </c>
      <c r="B300">
        <v>2013</v>
      </c>
      <c r="C300" s="1">
        <v>41576</v>
      </c>
      <c r="D300" s="1">
        <v>41582</v>
      </c>
      <c r="E300" t="s">
        <v>49</v>
      </c>
      <c r="F300" t="s">
        <v>580</v>
      </c>
      <c r="G300" t="s">
        <v>581</v>
      </c>
      <c r="H300" t="s">
        <v>40</v>
      </c>
      <c r="I300" t="s">
        <v>26</v>
      </c>
      <c r="J300" t="s">
        <v>1092</v>
      </c>
      <c r="K300" t="s">
        <v>787</v>
      </c>
      <c r="L300">
        <v>7109</v>
      </c>
      <c r="M300" t="s">
        <v>147</v>
      </c>
      <c r="N300" t="s">
        <v>1093</v>
      </c>
      <c r="O300" t="s">
        <v>45</v>
      </c>
      <c r="P300" t="s">
        <v>89</v>
      </c>
      <c r="Q300" t="s">
        <v>1094</v>
      </c>
      <c r="R300">
        <v>32.4</v>
      </c>
      <c r="S300">
        <v>5</v>
      </c>
      <c r="T300">
        <v>0</v>
      </c>
      <c r="U300">
        <v>15.552</v>
      </c>
    </row>
    <row r="301" spans="1:21" x14ac:dyDescent="0.3">
      <c r="A301" t="s">
        <v>1091</v>
      </c>
      <c r="B301">
        <v>2013</v>
      </c>
      <c r="C301" s="1">
        <v>41576</v>
      </c>
      <c r="D301" s="1">
        <v>41582</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v>0</v>
      </c>
      <c r="U301">
        <v>10.8248</v>
      </c>
    </row>
    <row r="302" spans="1:21" x14ac:dyDescent="0.3">
      <c r="A302" t="s">
        <v>1091</v>
      </c>
      <c r="B302">
        <v>2013</v>
      </c>
      <c r="C302" s="1">
        <v>41576</v>
      </c>
      <c r="D302" s="1">
        <v>41582</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v>0</v>
      </c>
      <c r="U302">
        <v>27.316800000000001</v>
      </c>
    </row>
    <row r="303" spans="1:21" x14ac:dyDescent="0.3">
      <c r="A303" t="s">
        <v>1091</v>
      </c>
      <c r="B303">
        <v>2013</v>
      </c>
      <c r="C303" s="1">
        <v>41576</v>
      </c>
      <c r="D303" s="1">
        <v>41582</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v>0</v>
      </c>
      <c r="U303">
        <v>38.024000000000001</v>
      </c>
    </row>
    <row r="304" spans="1:21" x14ac:dyDescent="0.3">
      <c r="A304" t="s">
        <v>1091</v>
      </c>
      <c r="B304">
        <v>2013</v>
      </c>
      <c r="C304" s="1">
        <v>41576</v>
      </c>
      <c r="D304" s="1">
        <v>41582</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v>0</v>
      </c>
      <c r="U304">
        <v>6.5688000000000004</v>
      </c>
    </row>
    <row r="305" spans="1:21" x14ac:dyDescent="0.3">
      <c r="A305" t="s">
        <v>1103</v>
      </c>
      <c r="B305">
        <v>2014</v>
      </c>
      <c r="C305" s="1">
        <v>41963</v>
      </c>
      <c r="D305" s="1">
        <v>41967</v>
      </c>
      <c r="E305" t="s">
        <v>49</v>
      </c>
      <c r="F305" t="s">
        <v>858</v>
      </c>
      <c r="G305" t="s">
        <v>859</v>
      </c>
      <c r="H305" t="s">
        <v>25</v>
      </c>
      <c r="I305" t="s">
        <v>26</v>
      </c>
      <c r="J305" t="s">
        <v>302</v>
      </c>
      <c r="K305" t="s">
        <v>210</v>
      </c>
      <c r="L305">
        <v>60623</v>
      </c>
      <c r="M305" t="s">
        <v>104</v>
      </c>
      <c r="N305" t="s">
        <v>1104</v>
      </c>
      <c r="O305" t="s">
        <v>31</v>
      </c>
      <c r="P305" t="s">
        <v>55</v>
      </c>
      <c r="Q305" t="s">
        <v>1105</v>
      </c>
      <c r="R305">
        <v>219.07499999999999</v>
      </c>
      <c r="S305">
        <v>3</v>
      </c>
      <c r="T305">
        <v>0.5</v>
      </c>
      <c r="U305">
        <v>-131.44499999999999</v>
      </c>
    </row>
    <row r="306" spans="1:21" x14ac:dyDescent="0.3">
      <c r="A306" t="s">
        <v>1106</v>
      </c>
      <c r="B306">
        <v>2012</v>
      </c>
      <c r="C306" s="1">
        <v>41033</v>
      </c>
      <c r="D306" s="1">
        <v>41038</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v>0</v>
      </c>
      <c r="U306">
        <v>12.864000000000001</v>
      </c>
    </row>
    <row r="307" spans="1:21" x14ac:dyDescent="0.3">
      <c r="A307" t="s">
        <v>1111</v>
      </c>
      <c r="B307">
        <v>2011</v>
      </c>
      <c r="C307" s="1">
        <v>40907</v>
      </c>
      <c r="D307" s="1">
        <v>40912</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v>0</v>
      </c>
      <c r="U307">
        <v>2.8536000000000001</v>
      </c>
    </row>
    <row r="308" spans="1:21" x14ac:dyDescent="0.3">
      <c r="A308" t="s">
        <v>1115</v>
      </c>
      <c r="B308">
        <v>2011</v>
      </c>
      <c r="C308" s="1">
        <v>40695</v>
      </c>
      <c r="D308" s="1">
        <v>40700</v>
      </c>
      <c r="E308" t="s">
        <v>49</v>
      </c>
      <c r="F308" t="s">
        <v>1116</v>
      </c>
      <c r="G308" t="s">
        <v>1117</v>
      </c>
      <c r="H308" t="s">
        <v>101</v>
      </c>
      <c r="I308" t="s">
        <v>26</v>
      </c>
      <c r="J308" t="s">
        <v>1118</v>
      </c>
      <c r="K308" t="s">
        <v>787</v>
      </c>
      <c r="L308">
        <v>8701</v>
      </c>
      <c r="M308" t="s">
        <v>147</v>
      </c>
      <c r="N308" t="s">
        <v>1119</v>
      </c>
      <c r="O308" t="s">
        <v>45</v>
      </c>
      <c r="P308" t="s">
        <v>74</v>
      </c>
      <c r="Q308" t="s">
        <v>1120</v>
      </c>
      <c r="R308">
        <v>45.48</v>
      </c>
      <c r="S308">
        <v>3</v>
      </c>
      <c r="T308">
        <v>0</v>
      </c>
      <c r="U308">
        <v>20.9208</v>
      </c>
    </row>
    <row r="309" spans="1:21" x14ac:dyDescent="0.3">
      <c r="A309" t="s">
        <v>1115</v>
      </c>
      <c r="B309">
        <v>2011</v>
      </c>
      <c r="C309" s="1">
        <v>40695</v>
      </c>
      <c r="D309" s="1">
        <v>40700</v>
      </c>
      <c r="E309" t="s">
        <v>49</v>
      </c>
      <c r="F309" t="s">
        <v>1116</v>
      </c>
      <c r="G309" t="s">
        <v>1117</v>
      </c>
      <c r="H309" t="s">
        <v>101</v>
      </c>
      <c r="I309" t="s">
        <v>26</v>
      </c>
      <c r="J309" t="s">
        <v>1118</v>
      </c>
      <c r="K309" t="s">
        <v>787</v>
      </c>
      <c r="L309">
        <v>8701</v>
      </c>
      <c r="M309" t="s">
        <v>147</v>
      </c>
      <c r="N309" t="s">
        <v>1121</v>
      </c>
      <c r="O309" t="s">
        <v>45</v>
      </c>
      <c r="P309" t="s">
        <v>67</v>
      </c>
      <c r="Q309" t="s">
        <v>1122</v>
      </c>
      <c r="R309">
        <v>289.2</v>
      </c>
      <c r="S309">
        <v>6</v>
      </c>
      <c r="T309">
        <v>0</v>
      </c>
      <c r="U309">
        <v>83.867999999999995</v>
      </c>
    </row>
    <row r="310" spans="1:21" x14ac:dyDescent="0.3">
      <c r="A310" t="s">
        <v>1123</v>
      </c>
      <c r="B310">
        <v>2014</v>
      </c>
      <c r="C310" s="1">
        <v>41745</v>
      </c>
      <c r="D310" s="1">
        <v>41747</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v>0</v>
      </c>
      <c r="U310">
        <v>2.0049000000000001</v>
      </c>
    </row>
    <row r="311" spans="1:21" x14ac:dyDescent="0.3">
      <c r="A311" t="s">
        <v>1129</v>
      </c>
      <c r="B311">
        <v>2013</v>
      </c>
      <c r="C311" s="1">
        <v>41530</v>
      </c>
      <c r="D311" s="1">
        <v>41532</v>
      </c>
      <c r="E311" t="s">
        <v>22</v>
      </c>
      <c r="F311" t="s">
        <v>1130</v>
      </c>
      <c r="G311" t="s">
        <v>1131</v>
      </c>
      <c r="H311" t="s">
        <v>40</v>
      </c>
      <c r="I311" t="s">
        <v>26</v>
      </c>
      <c r="J311" t="s">
        <v>1132</v>
      </c>
      <c r="K311" t="s">
        <v>456</v>
      </c>
      <c r="L311">
        <v>80004</v>
      </c>
      <c r="M311" t="s">
        <v>43</v>
      </c>
      <c r="N311" t="s">
        <v>1133</v>
      </c>
      <c r="O311" t="s">
        <v>31</v>
      </c>
      <c r="P311" t="s">
        <v>64</v>
      </c>
      <c r="Q311" t="s">
        <v>1134</v>
      </c>
      <c r="R311">
        <v>15.135999999999999</v>
      </c>
      <c r="S311">
        <v>4</v>
      </c>
      <c r="T311">
        <v>0.2</v>
      </c>
      <c r="U311">
        <v>3.5948000000000002</v>
      </c>
    </row>
    <row r="312" spans="1:21" x14ac:dyDescent="0.3">
      <c r="A312" t="s">
        <v>1129</v>
      </c>
      <c r="B312">
        <v>2013</v>
      </c>
      <c r="C312" s="1">
        <v>41530</v>
      </c>
      <c r="D312" s="1">
        <v>41532</v>
      </c>
      <c r="E312" t="s">
        <v>22</v>
      </c>
      <c r="F312" t="s">
        <v>1130</v>
      </c>
      <c r="G312" t="s">
        <v>1131</v>
      </c>
      <c r="H312" t="s">
        <v>40</v>
      </c>
      <c r="I312" t="s">
        <v>26</v>
      </c>
      <c r="J312" t="s">
        <v>1132</v>
      </c>
      <c r="K312" t="s">
        <v>456</v>
      </c>
      <c r="L312">
        <v>80004</v>
      </c>
      <c r="M312" t="s">
        <v>43</v>
      </c>
      <c r="N312" t="s">
        <v>1135</v>
      </c>
      <c r="O312" t="s">
        <v>31</v>
      </c>
      <c r="P312" t="s">
        <v>35</v>
      </c>
      <c r="Q312" t="s">
        <v>1136</v>
      </c>
      <c r="R312">
        <v>466.76799999999997</v>
      </c>
      <c r="S312">
        <v>2</v>
      </c>
      <c r="T312">
        <v>0.2</v>
      </c>
      <c r="U312">
        <v>52.511400000000002</v>
      </c>
    </row>
    <row r="313" spans="1:21" x14ac:dyDescent="0.3">
      <c r="A313" t="s">
        <v>1129</v>
      </c>
      <c r="B313">
        <v>2013</v>
      </c>
      <c r="C313" s="1">
        <v>41530</v>
      </c>
      <c r="D313" s="1">
        <v>41532</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v>0.2</v>
      </c>
      <c r="U313">
        <v>1.7136</v>
      </c>
    </row>
    <row r="314" spans="1:21" x14ac:dyDescent="0.3">
      <c r="A314" t="s">
        <v>1129</v>
      </c>
      <c r="B314">
        <v>2013</v>
      </c>
      <c r="C314" s="1">
        <v>41530</v>
      </c>
      <c r="D314" s="1">
        <v>41532</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v>0.2</v>
      </c>
      <c r="U314">
        <v>2.0358000000000001</v>
      </c>
    </row>
    <row r="315" spans="1:21" x14ac:dyDescent="0.3">
      <c r="A315" t="s">
        <v>1141</v>
      </c>
      <c r="B315">
        <v>2011</v>
      </c>
      <c r="C315" s="1">
        <v>40813</v>
      </c>
      <c r="D315" s="1">
        <v>40819</v>
      </c>
      <c r="E315" t="s">
        <v>49</v>
      </c>
      <c r="F315" t="s">
        <v>1142</v>
      </c>
      <c r="G315" t="s">
        <v>1143</v>
      </c>
      <c r="H315" t="s">
        <v>40</v>
      </c>
      <c r="I315" t="s">
        <v>26</v>
      </c>
      <c r="J315" t="s">
        <v>1144</v>
      </c>
      <c r="K315" t="s">
        <v>787</v>
      </c>
      <c r="L315">
        <v>7601</v>
      </c>
      <c r="M315" t="s">
        <v>147</v>
      </c>
      <c r="N315" t="s">
        <v>1145</v>
      </c>
      <c r="O315" t="s">
        <v>31</v>
      </c>
      <c r="P315" t="s">
        <v>64</v>
      </c>
      <c r="Q315" t="s">
        <v>1146</v>
      </c>
      <c r="R315">
        <v>87.54</v>
      </c>
      <c r="S315">
        <v>3</v>
      </c>
      <c r="T315">
        <v>0</v>
      </c>
      <c r="U315">
        <v>37.642200000000003</v>
      </c>
    </row>
    <row r="316" spans="1:21" x14ac:dyDescent="0.3">
      <c r="A316" t="s">
        <v>1147</v>
      </c>
      <c r="B316">
        <v>2011</v>
      </c>
      <c r="C316" s="1">
        <v>40764</v>
      </c>
      <c r="D316" s="1">
        <v>40771</v>
      </c>
      <c r="E316" t="s">
        <v>49</v>
      </c>
      <c r="F316" t="s">
        <v>1148</v>
      </c>
      <c r="G316" t="s">
        <v>1149</v>
      </c>
      <c r="H316" t="s">
        <v>40</v>
      </c>
      <c r="I316" t="s">
        <v>26</v>
      </c>
      <c r="J316" t="s">
        <v>1150</v>
      </c>
      <c r="K316" t="s">
        <v>53</v>
      </c>
      <c r="L316">
        <v>33710</v>
      </c>
      <c r="M316" t="s">
        <v>29</v>
      </c>
      <c r="N316" t="s">
        <v>1151</v>
      </c>
      <c r="O316" t="s">
        <v>70</v>
      </c>
      <c r="P316" t="s">
        <v>71</v>
      </c>
      <c r="Q316" t="s">
        <v>1152</v>
      </c>
      <c r="R316">
        <v>178.38399999999999</v>
      </c>
      <c r="S316">
        <v>2</v>
      </c>
      <c r="T316">
        <v>0.2</v>
      </c>
      <c r="U316">
        <v>22.297999999999998</v>
      </c>
    </row>
    <row r="317" spans="1:21" x14ac:dyDescent="0.3">
      <c r="A317" t="s">
        <v>1147</v>
      </c>
      <c r="B317">
        <v>2011</v>
      </c>
      <c r="C317" s="1">
        <v>40764</v>
      </c>
      <c r="D317" s="1">
        <v>40771</v>
      </c>
      <c r="E317" t="s">
        <v>49</v>
      </c>
      <c r="F317" t="s">
        <v>1148</v>
      </c>
      <c r="G317" t="s">
        <v>1149</v>
      </c>
      <c r="H317" t="s">
        <v>40</v>
      </c>
      <c r="I317" t="s">
        <v>26</v>
      </c>
      <c r="J317" t="s">
        <v>1150</v>
      </c>
      <c r="K317" t="s">
        <v>53</v>
      </c>
      <c r="L317">
        <v>33710</v>
      </c>
      <c r="M317" t="s">
        <v>29</v>
      </c>
      <c r="N317" t="s">
        <v>1153</v>
      </c>
      <c r="O317" t="s">
        <v>45</v>
      </c>
      <c r="P317" t="s">
        <v>89</v>
      </c>
      <c r="Q317" t="s">
        <v>1154</v>
      </c>
      <c r="R317">
        <v>15.552</v>
      </c>
      <c r="S317">
        <v>3</v>
      </c>
      <c r="T317">
        <v>0.2</v>
      </c>
      <c r="U317">
        <v>5.4432</v>
      </c>
    </row>
    <row r="318" spans="1:21" x14ac:dyDescent="0.3">
      <c r="A318" t="s">
        <v>1155</v>
      </c>
      <c r="B318">
        <v>2011</v>
      </c>
      <c r="C318" s="1">
        <v>40905</v>
      </c>
      <c r="D318" s="1">
        <v>40907</v>
      </c>
      <c r="E318" t="s">
        <v>187</v>
      </c>
      <c r="F318" t="s">
        <v>1156</v>
      </c>
      <c r="G318" t="s">
        <v>1157</v>
      </c>
      <c r="H318" t="s">
        <v>40</v>
      </c>
      <c r="I318" t="s">
        <v>26</v>
      </c>
      <c r="J318" t="s">
        <v>145</v>
      </c>
      <c r="K318" t="s">
        <v>146</v>
      </c>
      <c r="L318">
        <v>19143</v>
      </c>
      <c r="M318" t="s">
        <v>147</v>
      </c>
      <c r="N318" t="s">
        <v>1158</v>
      </c>
      <c r="O318" t="s">
        <v>45</v>
      </c>
      <c r="P318" t="s">
        <v>67</v>
      </c>
      <c r="Q318" t="s">
        <v>1159</v>
      </c>
      <c r="R318">
        <v>99.135999999999996</v>
      </c>
      <c r="S318">
        <v>4</v>
      </c>
      <c r="T318">
        <v>0.2</v>
      </c>
      <c r="U318">
        <v>8.6744000000000003</v>
      </c>
    </row>
    <row r="319" spans="1:21" x14ac:dyDescent="0.3">
      <c r="A319" t="s">
        <v>1160</v>
      </c>
      <c r="B319">
        <v>2011</v>
      </c>
      <c r="C319" s="1">
        <v>40851</v>
      </c>
      <c r="D319" s="1">
        <v>40856</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v>0.1</v>
      </c>
      <c r="U319">
        <v>24.1568</v>
      </c>
    </row>
    <row r="320" spans="1:21" x14ac:dyDescent="0.3">
      <c r="A320" t="s">
        <v>1160</v>
      </c>
      <c r="B320">
        <v>2011</v>
      </c>
      <c r="C320" s="1">
        <v>40851</v>
      </c>
      <c r="D320" s="1">
        <v>40856</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v>0</v>
      </c>
      <c r="U320">
        <v>1995.99</v>
      </c>
    </row>
    <row r="321" spans="1:21" x14ac:dyDescent="0.3">
      <c r="A321" t="s">
        <v>1160</v>
      </c>
      <c r="B321">
        <v>2011</v>
      </c>
      <c r="C321" s="1">
        <v>40851</v>
      </c>
      <c r="D321" s="1">
        <v>40856</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x14ac:dyDescent="0.3">
      <c r="A322" t="s">
        <v>1160</v>
      </c>
      <c r="B322">
        <v>2011</v>
      </c>
      <c r="C322" s="1">
        <v>40851</v>
      </c>
      <c r="D322" s="1">
        <v>40856</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v>0</v>
      </c>
      <c r="U322">
        <v>129.6</v>
      </c>
    </row>
    <row r="323" spans="1:21" x14ac:dyDescent="0.3">
      <c r="A323" t="s">
        <v>1160</v>
      </c>
      <c r="B323">
        <v>2011</v>
      </c>
      <c r="C323" s="1">
        <v>40851</v>
      </c>
      <c r="D323" s="1">
        <v>40856</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v>0</v>
      </c>
      <c r="U323">
        <v>13.071</v>
      </c>
    </row>
    <row r="324" spans="1:21" x14ac:dyDescent="0.3">
      <c r="A324" t="s">
        <v>1169</v>
      </c>
      <c r="B324">
        <v>2011</v>
      </c>
      <c r="C324" s="1">
        <v>40805</v>
      </c>
      <c r="D324" s="1">
        <v>40810</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v>0</v>
      </c>
      <c r="U324">
        <v>3.58</v>
      </c>
    </row>
    <row r="325" spans="1:21" x14ac:dyDescent="0.3">
      <c r="A325" t="s">
        <v>1175</v>
      </c>
      <c r="B325">
        <v>2013</v>
      </c>
      <c r="C325" s="1">
        <v>41388</v>
      </c>
      <c r="D325" s="1">
        <v>41392</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v>0.2</v>
      </c>
      <c r="U325">
        <v>81.744</v>
      </c>
    </row>
    <row r="326" spans="1:21" x14ac:dyDescent="0.3">
      <c r="A326" t="s">
        <v>1175</v>
      </c>
      <c r="B326">
        <v>2013</v>
      </c>
      <c r="C326" s="1">
        <v>41388</v>
      </c>
      <c r="D326" s="1">
        <v>41392</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v>0</v>
      </c>
      <c r="U326">
        <v>34.996499999999997</v>
      </c>
    </row>
    <row r="327" spans="1:21" x14ac:dyDescent="0.3">
      <c r="A327" t="s">
        <v>1181</v>
      </c>
      <c r="B327">
        <v>2014</v>
      </c>
      <c r="C327" s="1">
        <v>41947</v>
      </c>
      <c r="D327" s="1">
        <v>41949</v>
      </c>
      <c r="E327" t="s">
        <v>22</v>
      </c>
      <c r="F327" t="s">
        <v>1182</v>
      </c>
      <c r="G327" t="s">
        <v>1183</v>
      </c>
      <c r="H327" t="s">
        <v>40</v>
      </c>
      <c r="I327" t="s">
        <v>26</v>
      </c>
      <c r="J327" t="s">
        <v>1184</v>
      </c>
      <c r="K327" t="s">
        <v>334</v>
      </c>
      <c r="L327">
        <v>37130</v>
      </c>
      <c r="M327" t="s">
        <v>29</v>
      </c>
      <c r="N327" t="s">
        <v>1185</v>
      </c>
      <c r="O327" t="s">
        <v>31</v>
      </c>
      <c r="P327" t="s">
        <v>64</v>
      </c>
      <c r="Q327" t="s">
        <v>1186</v>
      </c>
      <c r="R327">
        <v>15.992000000000001</v>
      </c>
      <c r="S327">
        <v>1</v>
      </c>
      <c r="T327">
        <v>0.2</v>
      </c>
      <c r="U327">
        <v>0.99950000000000006</v>
      </c>
    </row>
    <row r="328" spans="1:21" x14ac:dyDescent="0.3">
      <c r="A328" t="s">
        <v>1187</v>
      </c>
      <c r="B328">
        <v>2013</v>
      </c>
      <c r="C328" s="1">
        <v>41517</v>
      </c>
      <c r="D328" s="1">
        <v>41519</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v>0.4</v>
      </c>
      <c r="U328">
        <v>-67.876199999999997</v>
      </c>
    </row>
    <row r="329" spans="1:21" x14ac:dyDescent="0.3">
      <c r="A329" t="s">
        <v>1187</v>
      </c>
      <c r="B329">
        <v>2013</v>
      </c>
      <c r="C329" s="1">
        <v>41517</v>
      </c>
      <c r="D329" s="1">
        <v>41519</v>
      </c>
      <c r="E329" t="s">
        <v>187</v>
      </c>
      <c r="F329" t="s">
        <v>1188</v>
      </c>
      <c r="G329" t="s">
        <v>1189</v>
      </c>
      <c r="H329" t="s">
        <v>25</v>
      </c>
      <c r="I329" t="s">
        <v>26</v>
      </c>
      <c r="J329" t="s">
        <v>145</v>
      </c>
      <c r="K329" t="s">
        <v>146</v>
      </c>
      <c r="L329">
        <v>19143</v>
      </c>
      <c r="M329" t="s">
        <v>147</v>
      </c>
      <c r="N329" t="s">
        <v>1192</v>
      </c>
      <c r="O329" t="s">
        <v>45</v>
      </c>
      <c r="P329" t="s">
        <v>58</v>
      </c>
      <c r="Q329" t="s">
        <v>1193</v>
      </c>
      <c r="R329">
        <v>54.223999999999997</v>
      </c>
      <c r="S329">
        <v>2</v>
      </c>
      <c r="T329">
        <v>0.2</v>
      </c>
      <c r="U329">
        <v>3.3889999999999998</v>
      </c>
    </row>
    <row r="330" spans="1:21" x14ac:dyDescent="0.3">
      <c r="A330" t="s">
        <v>1187</v>
      </c>
      <c r="B330">
        <v>2013</v>
      </c>
      <c r="C330" s="1">
        <v>41517</v>
      </c>
      <c r="D330" s="1">
        <v>41519</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v>0.3</v>
      </c>
      <c r="U330">
        <v>-258.5016</v>
      </c>
    </row>
    <row r="331" spans="1:21" x14ac:dyDescent="0.3">
      <c r="A331" t="s">
        <v>1187</v>
      </c>
      <c r="B331">
        <v>2013</v>
      </c>
      <c r="C331" s="1">
        <v>41517</v>
      </c>
      <c r="D331" s="1">
        <v>41519</v>
      </c>
      <c r="E331" t="s">
        <v>187</v>
      </c>
      <c r="F331" t="s">
        <v>1188</v>
      </c>
      <c r="G331" t="s">
        <v>1189</v>
      </c>
      <c r="H331" t="s">
        <v>25</v>
      </c>
      <c r="I331" t="s">
        <v>26</v>
      </c>
      <c r="J331" t="s">
        <v>145</v>
      </c>
      <c r="K331" t="s">
        <v>146</v>
      </c>
      <c r="L331">
        <v>19143</v>
      </c>
      <c r="M331" t="s">
        <v>147</v>
      </c>
      <c r="N331" t="s">
        <v>1196</v>
      </c>
      <c r="O331" t="s">
        <v>45</v>
      </c>
      <c r="P331" t="s">
        <v>46</v>
      </c>
      <c r="Q331" t="s">
        <v>1197</v>
      </c>
      <c r="R331">
        <v>100.24</v>
      </c>
      <c r="S331">
        <v>10</v>
      </c>
      <c r="T331">
        <v>0.2</v>
      </c>
      <c r="U331">
        <v>33.831000000000003</v>
      </c>
    </row>
    <row r="332" spans="1:21" x14ac:dyDescent="0.3">
      <c r="A332" t="s">
        <v>1187</v>
      </c>
      <c r="B332">
        <v>2013</v>
      </c>
      <c r="C332" s="1">
        <v>41517</v>
      </c>
      <c r="D332" s="1">
        <v>41519</v>
      </c>
      <c r="E332" t="s">
        <v>187</v>
      </c>
      <c r="F332" t="s">
        <v>1188</v>
      </c>
      <c r="G332" t="s">
        <v>1189</v>
      </c>
      <c r="H332" t="s">
        <v>25</v>
      </c>
      <c r="I332" t="s">
        <v>26</v>
      </c>
      <c r="J332" t="s">
        <v>145</v>
      </c>
      <c r="K332" t="s">
        <v>146</v>
      </c>
      <c r="L332">
        <v>19143</v>
      </c>
      <c r="M332" t="s">
        <v>147</v>
      </c>
      <c r="N332" t="s">
        <v>1198</v>
      </c>
      <c r="O332" t="s">
        <v>45</v>
      </c>
      <c r="P332" t="s">
        <v>74</v>
      </c>
      <c r="Q332" t="s">
        <v>1199</v>
      </c>
      <c r="R332">
        <v>37.764000000000003</v>
      </c>
      <c r="S332">
        <v>6</v>
      </c>
      <c r="T332">
        <v>0.7</v>
      </c>
      <c r="U332">
        <v>-27.6936</v>
      </c>
    </row>
    <row r="333" spans="1:21" x14ac:dyDescent="0.3">
      <c r="A333" t="s">
        <v>1200</v>
      </c>
      <c r="B333">
        <v>2013</v>
      </c>
      <c r="C333" s="1">
        <v>41390</v>
      </c>
      <c r="D333" s="1">
        <v>41394</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row>
    <row r="334" spans="1:21" x14ac:dyDescent="0.3">
      <c r="A334" t="s">
        <v>1200</v>
      </c>
      <c r="B334">
        <v>2013</v>
      </c>
      <c r="C334" s="1">
        <v>41390</v>
      </c>
      <c r="D334" s="1">
        <v>41394</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row>
    <row r="335" spans="1:21" x14ac:dyDescent="0.3">
      <c r="A335" t="s">
        <v>1200</v>
      </c>
      <c r="B335">
        <v>2013</v>
      </c>
      <c r="C335" s="1">
        <v>41390</v>
      </c>
      <c r="D335" s="1">
        <v>41394</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row>
    <row r="336" spans="1:21" x14ac:dyDescent="0.3">
      <c r="A336" t="s">
        <v>1209</v>
      </c>
      <c r="B336">
        <v>2012</v>
      </c>
      <c r="C336" s="1">
        <v>41153</v>
      </c>
      <c r="D336" s="1">
        <v>41156</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row>
    <row r="337" spans="1:21" x14ac:dyDescent="0.3">
      <c r="A337" t="s">
        <v>1209</v>
      </c>
      <c r="B337">
        <v>2012</v>
      </c>
      <c r="C337" s="1">
        <v>41153</v>
      </c>
      <c r="D337" s="1">
        <v>41156</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row>
    <row r="338" spans="1:21" x14ac:dyDescent="0.3">
      <c r="A338" t="s">
        <v>1209</v>
      </c>
      <c r="B338">
        <v>2012</v>
      </c>
      <c r="C338" s="1">
        <v>41153</v>
      </c>
      <c r="D338" s="1">
        <v>41156</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row>
    <row r="339" spans="1:21" x14ac:dyDescent="0.3">
      <c r="A339" t="s">
        <v>1219</v>
      </c>
      <c r="B339">
        <v>2011</v>
      </c>
      <c r="C339" s="1">
        <v>40736</v>
      </c>
      <c r="D339" s="1">
        <v>40741</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row>
    <row r="340" spans="1:21" x14ac:dyDescent="0.3">
      <c r="A340" t="s">
        <v>1219</v>
      </c>
      <c r="B340">
        <v>2011</v>
      </c>
      <c r="C340" s="1">
        <v>40736</v>
      </c>
      <c r="D340" s="1">
        <v>40741</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row>
    <row r="341" spans="1:21" x14ac:dyDescent="0.3">
      <c r="A341" t="s">
        <v>1226</v>
      </c>
      <c r="B341">
        <v>2012</v>
      </c>
      <c r="C341" s="1">
        <v>41082</v>
      </c>
      <c r="D341" s="1">
        <v>41086</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v>0</v>
      </c>
      <c r="U341">
        <v>2.3311999999999999</v>
      </c>
    </row>
    <row r="342" spans="1:21" x14ac:dyDescent="0.3">
      <c r="A342" t="s">
        <v>1230</v>
      </c>
      <c r="B342">
        <v>2011</v>
      </c>
      <c r="C342" s="1">
        <v>40646</v>
      </c>
      <c r="D342" s="1">
        <v>40650</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row>
    <row r="343" spans="1:21" x14ac:dyDescent="0.3">
      <c r="A343" t="s">
        <v>1230</v>
      </c>
      <c r="B343">
        <v>2011</v>
      </c>
      <c r="C343" s="1">
        <v>40646</v>
      </c>
      <c r="D343" s="1">
        <v>40650</v>
      </c>
      <c r="E343" t="s">
        <v>22</v>
      </c>
      <c r="F343" t="s">
        <v>580</v>
      </c>
      <c r="G343" t="s">
        <v>581</v>
      </c>
      <c r="H343" t="s">
        <v>40</v>
      </c>
      <c r="I343" t="s">
        <v>26</v>
      </c>
      <c r="J343" t="s">
        <v>145</v>
      </c>
      <c r="K343" t="s">
        <v>146</v>
      </c>
      <c r="L343">
        <v>19140</v>
      </c>
      <c r="M343" t="s">
        <v>147</v>
      </c>
      <c r="N343" t="s">
        <v>96</v>
      </c>
      <c r="O343" t="s">
        <v>45</v>
      </c>
      <c r="P343" t="s">
        <v>74</v>
      </c>
      <c r="Q343" t="s">
        <v>97</v>
      </c>
      <c r="R343">
        <v>509.97</v>
      </c>
      <c r="S343">
        <v>10</v>
      </c>
      <c r="T343">
        <v>0.7</v>
      </c>
      <c r="U343">
        <v>-407.976</v>
      </c>
    </row>
    <row r="344" spans="1:21" x14ac:dyDescent="0.3">
      <c r="A344" t="s">
        <v>1230</v>
      </c>
      <c r="B344">
        <v>2011</v>
      </c>
      <c r="C344" s="1">
        <v>40646</v>
      </c>
      <c r="D344" s="1">
        <v>40650</v>
      </c>
      <c r="E344" t="s">
        <v>22</v>
      </c>
      <c r="F344" t="s">
        <v>580</v>
      </c>
      <c r="G344" t="s">
        <v>581</v>
      </c>
      <c r="H344" t="s">
        <v>40</v>
      </c>
      <c r="I344" t="s">
        <v>26</v>
      </c>
      <c r="J344" t="s">
        <v>145</v>
      </c>
      <c r="K344" t="s">
        <v>146</v>
      </c>
      <c r="L344">
        <v>19140</v>
      </c>
      <c r="M344" t="s">
        <v>147</v>
      </c>
      <c r="N344" t="s">
        <v>561</v>
      </c>
      <c r="O344" t="s">
        <v>45</v>
      </c>
      <c r="P344" t="s">
        <v>268</v>
      </c>
      <c r="Q344" t="s">
        <v>185</v>
      </c>
      <c r="R344">
        <v>30.992000000000001</v>
      </c>
      <c r="S344">
        <v>13</v>
      </c>
      <c r="T344">
        <v>0.2</v>
      </c>
      <c r="U344">
        <v>10.0724</v>
      </c>
    </row>
    <row r="345" spans="1:21" x14ac:dyDescent="0.3">
      <c r="A345" t="s">
        <v>1230</v>
      </c>
      <c r="B345">
        <v>2011</v>
      </c>
      <c r="C345" s="1">
        <v>40646</v>
      </c>
      <c r="D345" s="1">
        <v>40650</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row>
    <row r="346" spans="1:21" x14ac:dyDescent="0.3">
      <c r="A346" t="s">
        <v>1235</v>
      </c>
      <c r="B346">
        <v>2012</v>
      </c>
      <c r="C346" s="1">
        <v>41263</v>
      </c>
      <c r="D346" s="1">
        <v>41267</v>
      </c>
      <c r="E346" t="s">
        <v>49</v>
      </c>
      <c r="F346" t="s">
        <v>694</v>
      </c>
      <c r="G346" t="s">
        <v>695</v>
      </c>
      <c r="H346" t="s">
        <v>25</v>
      </c>
      <c r="I346" t="s">
        <v>26</v>
      </c>
      <c r="J346" t="s">
        <v>1236</v>
      </c>
      <c r="K346" t="s">
        <v>103</v>
      </c>
      <c r="L346">
        <v>78745</v>
      </c>
      <c r="M346" t="s">
        <v>104</v>
      </c>
      <c r="N346" t="s">
        <v>121</v>
      </c>
      <c r="O346" t="s">
        <v>45</v>
      </c>
      <c r="P346" t="s">
        <v>58</v>
      </c>
      <c r="Q346" t="s">
        <v>122</v>
      </c>
      <c r="R346">
        <v>88.8</v>
      </c>
      <c r="S346">
        <v>4</v>
      </c>
      <c r="T346">
        <v>0.2</v>
      </c>
      <c r="U346">
        <v>-2.2200000000000002</v>
      </c>
    </row>
    <row r="347" spans="1:21" x14ac:dyDescent="0.3">
      <c r="A347" t="s">
        <v>1237</v>
      </c>
      <c r="B347">
        <v>2014</v>
      </c>
      <c r="C347" s="1">
        <v>41806</v>
      </c>
      <c r="D347" s="1">
        <v>41810</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x14ac:dyDescent="0.3">
      <c r="A348" t="s">
        <v>1240</v>
      </c>
      <c r="B348">
        <v>2014</v>
      </c>
      <c r="C348" s="1">
        <v>41829</v>
      </c>
      <c r="D348" s="1">
        <v>41833</v>
      </c>
      <c r="E348" t="s">
        <v>49</v>
      </c>
      <c r="F348" t="s">
        <v>1241</v>
      </c>
      <c r="G348" t="s">
        <v>1242</v>
      </c>
      <c r="H348" t="s">
        <v>25</v>
      </c>
      <c r="I348" t="s">
        <v>26</v>
      </c>
      <c r="J348" t="s">
        <v>1243</v>
      </c>
      <c r="K348" t="s">
        <v>1244</v>
      </c>
      <c r="L348">
        <v>1852</v>
      </c>
      <c r="M348" t="s">
        <v>147</v>
      </c>
      <c r="N348" t="s">
        <v>781</v>
      </c>
      <c r="O348" t="s">
        <v>45</v>
      </c>
      <c r="P348" t="s">
        <v>67</v>
      </c>
      <c r="Q348" t="s">
        <v>782</v>
      </c>
      <c r="R348">
        <v>7.56</v>
      </c>
      <c r="S348">
        <v>3</v>
      </c>
      <c r="T348">
        <v>0</v>
      </c>
      <c r="U348">
        <v>3.0996000000000001</v>
      </c>
    </row>
    <row r="349" spans="1:21" x14ac:dyDescent="0.3">
      <c r="A349" t="s">
        <v>1240</v>
      </c>
      <c r="B349">
        <v>2014</v>
      </c>
      <c r="C349" s="1">
        <v>41829</v>
      </c>
      <c r="D349" s="1">
        <v>41833</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row>
    <row r="350" spans="1:21" x14ac:dyDescent="0.3">
      <c r="A350" t="s">
        <v>1240</v>
      </c>
      <c r="B350">
        <v>2014</v>
      </c>
      <c r="C350" s="1">
        <v>41829</v>
      </c>
      <c r="D350" s="1">
        <v>41833</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row>
    <row r="351" spans="1:21" x14ac:dyDescent="0.3">
      <c r="A351" t="s">
        <v>1247</v>
      </c>
      <c r="B351">
        <v>2013</v>
      </c>
      <c r="C351" s="1">
        <v>41519</v>
      </c>
      <c r="D351" s="1">
        <v>41521</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v>0</v>
      </c>
      <c r="U351">
        <v>2.3086000000000002</v>
      </c>
    </row>
    <row r="352" spans="1:21" x14ac:dyDescent="0.3">
      <c r="A352" t="s">
        <v>1247</v>
      </c>
      <c r="B352">
        <v>2013</v>
      </c>
      <c r="C352" s="1">
        <v>41519</v>
      </c>
      <c r="D352" s="1">
        <v>41521</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row>
    <row r="353" spans="1:21" x14ac:dyDescent="0.3">
      <c r="A353" t="s">
        <v>1247</v>
      </c>
      <c r="B353">
        <v>2013</v>
      </c>
      <c r="C353" s="1">
        <v>41519</v>
      </c>
      <c r="D353" s="1">
        <v>41521</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row>
    <row r="354" spans="1:21" x14ac:dyDescent="0.3">
      <c r="A354" t="s">
        <v>1247</v>
      </c>
      <c r="B354">
        <v>2013</v>
      </c>
      <c r="C354" s="1">
        <v>41519</v>
      </c>
      <c r="D354" s="1">
        <v>41521</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row>
    <row r="355" spans="1:21" x14ac:dyDescent="0.3">
      <c r="A355" t="s">
        <v>1247</v>
      </c>
      <c r="B355">
        <v>2013</v>
      </c>
      <c r="C355" s="1">
        <v>41519</v>
      </c>
      <c r="D355" s="1">
        <v>41521</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row>
    <row r="356" spans="1:21" x14ac:dyDescent="0.3">
      <c r="A356" t="s">
        <v>1256</v>
      </c>
      <c r="B356">
        <v>2013</v>
      </c>
      <c r="C356" s="1">
        <v>41373</v>
      </c>
      <c r="D356" s="1">
        <v>41378</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row>
    <row r="357" spans="1:21" x14ac:dyDescent="0.3">
      <c r="A357" t="s">
        <v>1256</v>
      </c>
      <c r="B357">
        <v>2013</v>
      </c>
      <c r="C357" s="1">
        <v>41373</v>
      </c>
      <c r="D357" s="1">
        <v>41378</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row>
    <row r="358" spans="1:21" x14ac:dyDescent="0.3">
      <c r="A358" t="s">
        <v>1256</v>
      </c>
      <c r="B358">
        <v>2013</v>
      </c>
      <c r="C358" s="1">
        <v>41373</v>
      </c>
      <c r="D358" s="1">
        <v>41378</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row>
    <row r="359" spans="1:21" x14ac:dyDescent="0.3">
      <c r="A359" t="s">
        <v>1256</v>
      </c>
      <c r="B359">
        <v>2013</v>
      </c>
      <c r="C359" s="1">
        <v>41373</v>
      </c>
      <c r="D359" s="1">
        <v>41378</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v>0</v>
      </c>
      <c r="U359">
        <v>15.824</v>
      </c>
    </row>
    <row r="360" spans="1:21" x14ac:dyDescent="0.3">
      <c r="A360" t="s">
        <v>1267</v>
      </c>
      <c r="B360">
        <v>2013</v>
      </c>
      <c r="C360" s="1">
        <v>41388</v>
      </c>
      <c r="D360" s="1">
        <v>41393</v>
      </c>
      <c r="E360" t="s">
        <v>49</v>
      </c>
      <c r="F360" t="s">
        <v>818</v>
      </c>
      <c r="G360" t="s">
        <v>819</v>
      </c>
      <c r="H360" t="s">
        <v>40</v>
      </c>
      <c r="I360" t="s">
        <v>26</v>
      </c>
      <c r="J360" t="s">
        <v>466</v>
      </c>
      <c r="K360" t="s">
        <v>87</v>
      </c>
      <c r="L360">
        <v>28205</v>
      </c>
      <c r="M360" t="s">
        <v>29</v>
      </c>
      <c r="N360" t="s">
        <v>801</v>
      </c>
      <c r="O360" t="s">
        <v>45</v>
      </c>
      <c r="P360" t="s">
        <v>89</v>
      </c>
      <c r="Q360" t="s">
        <v>802</v>
      </c>
      <c r="R360">
        <v>36.24</v>
      </c>
      <c r="S360">
        <v>5</v>
      </c>
      <c r="T360">
        <v>0.2</v>
      </c>
      <c r="U360">
        <v>11.324999999999999</v>
      </c>
    </row>
    <row r="361" spans="1:21" x14ac:dyDescent="0.3">
      <c r="A361" t="s">
        <v>1268</v>
      </c>
      <c r="B361">
        <v>2014</v>
      </c>
      <c r="C361" s="1">
        <v>41707</v>
      </c>
      <c r="D361" s="1">
        <v>41710</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v>0</v>
      </c>
      <c r="U361">
        <v>168.4384</v>
      </c>
    </row>
    <row r="362" spans="1:21" x14ac:dyDescent="0.3">
      <c r="A362" t="s">
        <v>1268</v>
      </c>
      <c r="B362">
        <v>2014</v>
      </c>
      <c r="C362" s="1">
        <v>41707</v>
      </c>
      <c r="D362" s="1">
        <v>41710</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v>0</v>
      </c>
      <c r="U362">
        <v>9.9359999999999999</v>
      </c>
    </row>
    <row r="363" spans="1:21" x14ac:dyDescent="0.3">
      <c r="A363" t="s">
        <v>1276</v>
      </c>
      <c r="B363">
        <v>2014</v>
      </c>
      <c r="C363" s="1">
        <v>41908</v>
      </c>
      <c r="D363" s="1">
        <v>41914</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v>0</v>
      </c>
      <c r="U363">
        <v>9.9359999999999999</v>
      </c>
    </row>
    <row r="364" spans="1:21" x14ac:dyDescent="0.3">
      <c r="A364" t="s">
        <v>1276</v>
      </c>
      <c r="B364">
        <v>2014</v>
      </c>
      <c r="C364" s="1">
        <v>41908</v>
      </c>
      <c r="D364" s="1">
        <v>41914</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v>0.1</v>
      </c>
      <c r="U364">
        <v>86.870400000000004</v>
      </c>
    </row>
    <row r="365" spans="1:21" x14ac:dyDescent="0.3">
      <c r="A365" t="s">
        <v>1276</v>
      </c>
      <c r="B365">
        <v>2014</v>
      </c>
      <c r="C365" s="1">
        <v>41908</v>
      </c>
      <c r="D365" s="1">
        <v>41914</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v>0</v>
      </c>
      <c r="U365">
        <v>1.4456</v>
      </c>
    </row>
    <row r="366" spans="1:21" x14ac:dyDescent="0.3">
      <c r="A366" t="s">
        <v>1276</v>
      </c>
      <c r="B366">
        <v>2014</v>
      </c>
      <c r="C366" s="1">
        <v>41908</v>
      </c>
      <c r="D366" s="1">
        <v>41914</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v>0</v>
      </c>
      <c r="U366">
        <v>20.732800000000001</v>
      </c>
    </row>
    <row r="367" spans="1:21" x14ac:dyDescent="0.3">
      <c r="A367" t="s">
        <v>1285</v>
      </c>
      <c r="B367">
        <v>2011</v>
      </c>
      <c r="C367" s="1">
        <v>40810</v>
      </c>
      <c r="D367" s="1">
        <v>40815</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x14ac:dyDescent="0.3">
      <c r="A368" t="s">
        <v>1288</v>
      </c>
      <c r="B368">
        <v>2013</v>
      </c>
      <c r="C368" s="1">
        <v>41569</v>
      </c>
      <c r="D368" s="1">
        <v>41569</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v>0</v>
      </c>
      <c r="U368">
        <v>10.44</v>
      </c>
    </row>
    <row r="369" spans="1:21" x14ac:dyDescent="0.3">
      <c r="A369" t="s">
        <v>1288</v>
      </c>
      <c r="B369">
        <v>2013</v>
      </c>
      <c r="C369" s="1">
        <v>41569</v>
      </c>
      <c r="D369" s="1">
        <v>41569</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v>0</v>
      </c>
      <c r="U369">
        <v>0.1472</v>
      </c>
    </row>
    <row r="370" spans="1:21" x14ac:dyDescent="0.3">
      <c r="A370" t="s">
        <v>1288</v>
      </c>
      <c r="B370">
        <v>2013</v>
      </c>
      <c r="C370" s="1">
        <v>41569</v>
      </c>
      <c r="D370" s="1">
        <v>41569</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v>0</v>
      </c>
      <c r="U370">
        <v>29.341200000000001</v>
      </c>
    </row>
    <row r="371" spans="1:21" x14ac:dyDescent="0.3">
      <c r="A371" t="s">
        <v>1288</v>
      </c>
      <c r="B371">
        <v>2013</v>
      </c>
      <c r="C371" s="1">
        <v>41569</v>
      </c>
      <c r="D371" s="1">
        <v>41569</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v>0</v>
      </c>
      <c r="U371">
        <v>271.41919999999999</v>
      </c>
    </row>
    <row r="372" spans="1:21" x14ac:dyDescent="0.3">
      <c r="A372" t="s">
        <v>1298</v>
      </c>
      <c r="B372">
        <v>2014</v>
      </c>
      <c r="C372" s="1">
        <v>41789</v>
      </c>
      <c r="D372" s="1">
        <v>41795</v>
      </c>
      <c r="E372" t="s">
        <v>49</v>
      </c>
      <c r="F372" t="s">
        <v>1299</v>
      </c>
      <c r="G372" t="s">
        <v>1300</v>
      </c>
      <c r="H372" t="s">
        <v>25</v>
      </c>
      <c r="I372" t="s">
        <v>26</v>
      </c>
      <c r="J372" t="s">
        <v>1301</v>
      </c>
      <c r="K372" t="s">
        <v>103</v>
      </c>
      <c r="L372">
        <v>78550</v>
      </c>
      <c r="M372" t="s">
        <v>104</v>
      </c>
      <c r="N372" t="s">
        <v>1302</v>
      </c>
      <c r="O372" t="s">
        <v>45</v>
      </c>
      <c r="P372" t="s">
        <v>89</v>
      </c>
      <c r="Q372" t="s">
        <v>1303</v>
      </c>
      <c r="R372">
        <v>25.92</v>
      </c>
      <c r="S372">
        <v>5</v>
      </c>
      <c r="T372">
        <v>0.2</v>
      </c>
      <c r="U372">
        <v>9.3960000000000008</v>
      </c>
    </row>
    <row r="373" spans="1:21" x14ac:dyDescent="0.3">
      <c r="A373" t="s">
        <v>1298</v>
      </c>
      <c r="B373">
        <v>2014</v>
      </c>
      <c r="C373" s="1">
        <v>41789</v>
      </c>
      <c r="D373" s="1">
        <v>41795</v>
      </c>
      <c r="E373" t="s">
        <v>49</v>
      </c>
      <c r="F373" t="s">
        <v>1299</v>
      </c>
      <c r="G373" t="s">
        <v>1300</v>
      </c>
      <c r="H373" t="s">
        <v>25</v>
      </c>
      <c r="I373" t="s">
        <v>26</v>
      </c>
      <c r="J373" t="s">
        <v>1301</v>
      </c>
      <c r="K373" t="s">
        <v>103</v>
      </c>
      <c r="L373">
        <v>78550</v>
      </c>
      <c r="M373" t="s">
        <v>104</v>
      </c>
      <c r="N373" t="s">
        <v>1304</v>
      </c>
      <c r="O373" t="s">
        <v>45</v>
      </c>
      <c r="P373" t="s">
        <v>58</v>
      </c>
      <c r="Q373" t="s">
        <v>1305</v>
      </c>
      <c r="R373">
        <v>53.423999999999999</v>
      </c>
      <c r="S373">
        <v>3</v>
      </c>
      <c r="T373">
        <v>0.2</v>
      </c>
      <c r="U373">
        <v>4.6745999999999999</v>
      </c>
    </row>
    <row r="374" spans="1:21" x14ac:dyDescent="0.3">
      <c r="A374" t="s">
        <v>1306</v>
      </c>
      <c r="B374">
        <v>2011</v>
      </c>
      <c r="C374" s="1">
        <v>40747</v>
      </c>
      <c r="D374" s="1">
        <v>40751</v>
      </c>
      <c r="E374" t="s">
        <v>49</v>
      </c>
      <c r="F374" t="s">
        <v>1307</v>
      </c>
      <c r="G374" t="s">
        <v>1308</v>
      </c>
      <c r="H374" t="s">
        <v>25</v>
      </c>
      <c r="I374" t="s">
        <v>26</v>
      </c>
      <c r="J374" t="s">
        <v>1309</v>
      </c>
      <c r="K374" t="s">
        <v>309</v>
      </c>
      <c r="L374">
        <v>85705</v>
      </c>
      <c r="M374" t="s">
        <v>43</v>
      </c>
      <c r="N374" t="s">
        <v>1207</v>
      </c>
      <c r="O374" t="s">
        <v>45</v>
      </c>
      <c r="P374" t="s">
        <v>74</v>
      </c>
      <c r="Q374" t="s">
        <v>1208</v>
      </c>
      <c r="R374">
        <v>8.16</v>
      </c>
      <c r="S374">
        <v>5</v>
      </c>
      <c r="T374">
        <v>0.7</v>
      </c>
      <c r="U374">
        <v>-5.7119999999999997</v>
      </c>
    </row>
    <row r="375" spans="1:21" x14ac:dyDescent="0.3">
      <c r="A375" t="s">
        <v>1306</v>
      </c>
      <c r="B375">
        <v>2011</v>
      </c>
      <c r="C375" s="1">
        <v>40747</v>
      </c>
      <c r="D375" s="1">
        <v>40751</v>
      </c>
      <c r="E375" t="s">
        <v>49</v>
      </c>
      <c r="F375" t="s">
        <v>1307</v>
      </c>
      <c r="G375" t="s">
        <v>1308</v>
      </c>
      <c r="H375" t="s">
        <v>25</v>
      </c>
      <c r="I375" t="s">
        <v>26</v>
      </c>
      <c r="J375" t="s">
        <v>1309</v>
      </c>
      <c r="K375" t="s">
        <v>309</v>
      </c>
      <c r="L375">
        <v>85705</v>
      </c>
      <c r="M375" t="s">
        <v>43</v>
      </c>
      <c r="N375" t="s">
        <v>1310</v>
      </c>
      <c r="O375" t="s">
        <v>70</v>
      </c>
      <c r="P375" t="s">
        <v>160</v>
      </c>
      <c r="Q375" t="s">
        <v>1311</v>
      </c>
      <c r="R375">
        <v>1023.936</v>
      </c>
      <c r="S375">
        <v>8</v>
      </c>
      <c r="T375">
        <v>0.2</v>
      </c>
      <c r="U375">
        <v>179.18879999999999</v>
      </c>
    </row>
    <row r="376" spans="1:21" x14ac:dyDescent="0.3">
      <c r="A376" t="s">
        <v>1306</v>
      </c>
      <c r="B376">
        <v>2011</v>
      </c>
      <c r="C376" s="1">
        <v>40747</v>
      </c>
      <c r="D376" s="1">
        <v>40751</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v>0.2</v>
      </c>
      <c r="U376">
        <v>0.92400000000000004</v>
      </c>
    </row>
    <row r="377" spans="1:21" x14ac:dyDescent="0.3">
      <c r="A377" t="s">
        <v>1306</v>
      </c>
      <c r="B377">
        <v>2011</v>
      </c>
      <c r="C377" s="1">
        <v>40747</v>
      </c>
      <c r="D377" s="1">
        <v>40751</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v>0.2</v>
      </c>
      <c r="U377">
        <v>-29.94</v>
      </c>
    </row>
    <row r="378" spans="1:21" x14ac:dyDescent="0.3">
      <c r="A378" t="s">
        <v>1316</v>
      </c>
      <c r="B378">
        <v>2013</v>
      </c>
      <c r="C378" s="1">
        <v>41546</v>
      </c>
      <c r="D378" s="1">
        <v>41549</v>
      </c>
      <c r="E378" t="s">
        <v>187</v>
      </c>
      <c r="F378" t="s">
        <v>1317</v>
      </c>
      <c r="G378" t="s">
        <v>1318</v>
      </c>
      <c r="H378" t="s">
        <v>40</v>
      </c>
      <c r="I378" t="s">
        <v>26</v>
      </c>
      <c r="J378" t="s">
        <v>1319</v>
      </c>
      <c r="K378" t="s">
        <v>210</v>
      </c>
      <c r="L378">
        <v>62301</v>
      </c>
      <c r="M378" t="s">
        <v>104</v>
      </c>
      <c r="N378" t="s">
        <v>1320</v>
      </c>
      <c r="O378" t="s">
        <v>45</v>
      </c>
      <c r="P378" t="s">
        <v>89</v>
      </c>
      <c r="Q378" t="s">
        <v>1321</v>
      </c>
      <c r="R378">
        <v>99.135999999999996</v>
      </c>
      <c r="S378">
        <v>4</v>
      </c>
      <c r="T378">
        <v>0.2</v>
      </c>
      <c r="U378">
        <v>30.98</v>
      </c>
    </row>
    <row r="379" spans="1:21" x14ac:dyDescent="0.3">
      <c r="A379" t="s">
        <v>1322</v>
      </c>
      <c r="B379">
        <v>2014</v>
      </c>
      <c r="C379" s="1">
        <v>41879</v>
      </c>
      <c r="D379" s="1">
        <v>41884</v>
      </c>
      <c r="E379" t="s">
        <v>49</v>
      </c>
      <c r="F379" t="s">
        <v>1323</v>
      </c>
      <c r="G379" t="s">
        <v>1324</v>
      </c>
      <c r="H379" t="s">
        <v>40</v>
      </c>
      <c r="I379" t="s">
        <v>26</v>
      </c>
      <c r="J379" t="s">
        <v>611</v>
      </c>
      <c r="K379" t="s">
        <v>1244</v>
      </c>
      <c r="L379">
        <v>2038</v>
      </c>
      <c r="M379" t="s">
        <v>147</v>
      </c>
      <c r="N379" t="s">
        <v>1325</v>
      </c>
      <c r="O379" t="s">
        <v>31</v>
      </c>
      <c r="P379" t="s">
        <v>55</v>
      </c>
      <c r="Q379" t="s">
        <v>1326</v>
      </c>
      <c r="R379">
        <v>1488.424</v>
      </c>
      <c r="S379">
        <v>7</v>
      </c>
      <c r="T379">
        <v>0.3</v>
      </c>
      <c r="U379">
        <v>-297.6848</v>
      </c>
    </row>
    <row r="380" spans="1:21" x14ac:dyDescent="0.3">
      <c r="A380" t="s">
        <v>1327</v>
      </c>
      <c r="B380">
        <v>2012</v>
      </c>
      <c r="C380" s="1">
        <v>41027</v>
      </c>
      <c r="D380" s="1">
        <v>41034</v>
      </c>
      <c r="E380" t="s">
        <v>49</v>
      </c>
      <c r="F380" t="s">
        <v>1328</v>
      </c>
      <c r="G380" t="s">
        <v>1329</v>
      </c>
      <c r="H380" t="s">
        <v>25</v>
      </c>
      <c r="I380" t="s">
        <v>26</v>
      </c>
      <c r="J380" t="s">
        <v>183</v>
      </c>
      <c r="K380" t="s">
        <v>103</v>
      </c>
      <c r="L380">
        <v>77095</v>
      </c>
      <c r="M380" t="s">
        <v>104</v>
      </c>
      <c r="N380" t="s">
        <v>1330</v>
      </c>
      <c r="O380" t="s">
        <v>45</v>
      </c>
      <c r="P380" t="s">
        <v>77</v>
      </c>
      <c r="Q380" t="s">
        <v>1331</v>
      </c>
      <c r="R380">
        <v>8.6519999999999992</v>
      </c>
      <c r="S380">
        <v>3</v>
      </c>
      <c r="T380">
        <v>0.8</v>
      </c>
      <c r="U380">
        <v>-20.3322</v>
      </c>
    </row>
    <row r="381" spans="1:21" x14ac:dyDescent="0.3">
      <c r="A381" t="s">
        <v>1327</v>
      </c>
      <c r="B381">
        <v>2012</v>
      </c>
      <c r="C381" s="1">
        <v>41027</v>
      </c>
      <c r="D381" s="1">
        <v>41034</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v>0.2</v>
      </c>
      <c r="U381">
        <v>2.6810999999999998</v>
      </c>
    </row>
    <row r="382" spans="1:21" x14ac:dyDescent="0.3">
      <c r="A382" t="s">
        <v>1327</v>
      </c>
      <c r="B382">
        <v>2012</v>
      </c>
      <c r="C382" s="1">
        <v>41027</v>
      </c>
      <c r="D382" s="1">
        <v>41034</v>
      </c>
      <c r="E382" t="s">
        <v>49</v>
      </c>
      <c r="F382" t="s">
        <v>1328</v>
      </c>
      <c r="G382" t="s">
        <v>1329</v>
      </c>
      <c r="H382" t="s">
        <v>25</v>
      </c>
      <c r="I382" t="s">
        <v>26</v>
      </c>
      <c r="J382" t="s">
        <v>183</v>
      </c>
      <c r="K382" t="s">
        <v>103</v>
      </c>
      <c r="L382">
        <v>77095</v>
      </c>
      <c r="M382" t="s">
        <v>104</v>
      </c>
      <c r="N382" t="s">
        <v>1334</v>
      </c>
      <c r="O382" t="s">
        <v>45</v>
      </c>
      <c r="P382" t="s">
        <v>74</v>
      </c>
      <c r="Q382" t="s">
        <v>1335</v>
      </c>
      <c r="R382">
        <v>12.176</v>
      </c>
      <c r="S382">
        <v>4</v>
      </c>
      <c r="T382">
        <v>0.8</v>
      </c>
      <c r="U382">
        <v>-18.872800000000002</v>
      </c>
    </row>
    <row r="383" spans="1:21" x14ac:dyDescent="0.3">
      <c r="A383" t="s">
        <v>1336</v>
      </c>
      <c r="B383">
        <v>2013</v>
      </c>
      <c r="C383" s="1">
        <v>41576</v>
      </c>
      <c r="D383" s="1">
        <v>41577</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v>0</v>
      </c>
      <c r="U383">
        <v>25.48</v>
      </c>
    </row>
    <row r="384" spans="1:21" x14ac:dyDescent="0.3">
      <c r="A384" t="s">
        <v>1336</v>
      </c>
      <c r="B384">
        <v>2013</v>
      </c>
      <c r="C384" s="1">
        <v>41576</v>
      </c>
      <c r="D384" s="1">
        <v>41577</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v>0.2</v>
      </c>
      <c r="U384">
        <v>17.337599999999998</v>
      </c>
    </row>
    <row r="385" spans="1:21" x14ac:dyDescent="0.3">
      <c r="A385" t="s">
        <v>1343</v>
      </c>
      <c r="B385">
        <v>2012</v>
      </c>
      <c r="C385" s="1">
        <v>41086</v>
      </c>
      <c r="D385" s="1">
        <v>41089</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v>0</v>
      </c>
      <c r="U385">
        <v>8.7989999999999995</v>
      </c>
    </row>
    <row r="386" spans="1:21" x14ac:dyDescent="0.3">
      <c r="A386" t="s">
        <v>1348</v>
      </c>
      <c r="B386">
        <v>2012</v>
      </c>
      <c r="C386" s="1">
        <v>41240</v>
      </c>
      <c r="D386" s="1">
        <v>41245</v>
      </c>
      <c r="E386" t="s">
        <v>49</v>
      </c>
      <c r="F386" t="s">
        <v>1349</v>
      </c>
      <c r="G386" t="s">
        <v>1350</v>
      </c>
      <c r="H386" t="s">
        <v>25</v>
      </c>
      <c r="I386" t="s">
        <v>26</v>
      </c>
      <c r="J386" t="s">
        <v>1351</v>
      </c>
      <c r="K386" t="s">
        <v>53</v>
      </c>
      <c r="L386">
        <v>33024</v>
      </c>
      <c r="M386" t="s">
        <v>29</v>
      </c>
      <c r="N386" t="s">
        <v>1352</v>
      </c>
      <c r="O386" t="s">
        <v>31</v>
      </c>
      <c r="P386" t="s">
        <v>55</v>
      </c>
      <c r="Q386" t="s">
        <v>1353</v>
      </c>
      <c r="R386">
        <v>375.45749999999998</v>
      </c>
      <c r="S386">
        <v>3</v>
      </c>
      <c r="T386">
        <v>0.45</v>
      </c>
      <c r="U386">
        <v>-157.0095</v>
      </c>
    </row>
    <row r="387" spans="1:21" x14ac:dyDescent="0.3">
      <c r="A387" t="s">
        <v>1348</v>
      </c>
      <c r="B387">
        <v>2012</v>
      </c>
      <c r="C387" s="1">
        <v>41240</v>
      </c>
      <c r="D387" s="1">
        <v>41245</v>
      </c>
      <c r="E387" t="s">
        <v>49</v>
      </c>
      <c r="F387" t="s">
        <v>1349</v>
      </c>
      <c r="G387" t="s">
        <v>1350</v>
      </c>
      <c r="H387" t="s">
        <v>25</v>
      </c>
      <c r="I387" t="s">
        <v>26</v>
      </c>
      <c r="J387" t="s">
        <v>1351</v>
      </c>
      <c r="K387" t="s">
        <v>53</v>
      </c>
      <c r="L387">
        <v>33024</v>
      </c>
      <c r="M387" t="s">
        <v>29</v>
      </c>
      <c r="N387" t="s">
        <v>1354</v>
      </c>
      <c r="O387" t="s">
        <v>70</v>
      </c>
      <c r="P387" t="s">
        <v>160</v>
      </c>
      <c r="Q387" t="s">
        <v>1355</v>
      </c>
      <c r="R387">
        <v>83.975999999999999</v>
      </c>
      <c r="S387">
        <v>3</v>
      </c>
      <c r="T387">
        <v>0.2</v>
      </c>
      <c r="U387">
        <v>-1.0497000000000001</v>
      </c>
    </row>
    <row r="388" spans="1:21" x14ac:dyDescent="0.3">
      <c r="A388" t="s">
        <v>1356</v>
      </c>
      <c r="B388">
        <v>2012</v>
      </c>
      <c r="C388" s="1">
        <v>41246</v>
      </c>
      <c r="D388" s="1">
        <v>41250</v>
      </c>
      <c r="E388" t="s">
        <v>49</v>
      </c>
      <c r="F388" t="s">
        <v>1357</v>
      </c>
      <c r="G388" t="s">
        <v>1358</v>
      </c>
      <c r="H388" t="s">
        <v>40</v>
      </c>
      <c r="I388" t="s">
        <v>26</v>
      </c>
      <c r="J388" t="s">
        <v>145</v>
      </c>
      <c r="K388" t="s">
        <v>146</v>
      </c>
      <c r="L388">
        <v>19140</v>
      </c>
      <c r="M388" t="s">
        <v>147</v>
      </c>
      <c r="N388" t="s">
        <v>1359</v>
      </c>
      <c r="O388" t="s">
        <v>70</v>
      </c>
      <c r="P388" t="s">
        <v>681</v>
      </c>
      <c r="Q388" t="s">
        <v>1360</v>
      </c>
      <c r="R388">
        <v>482.34</v>
      </c>
      <c r="S388">
        <v>4</v>
      </c>
      <c r="T388">
        <v>0.7</v>
      </c>
      <c r="U388">
        <v>-337.63799999999998</v>
      </c>
    </row>
    <row r="389" spans="1:21" x14ac:dyDescent="0.3">
      <c r="A389" t="s">
        <v>1356</v>
      </c>
      <c r="B389">
        <v>2012</v>
      </c>
      <c r="C389" s="1">
        <v>41246</v>
      </c>
      <c r="D389" s="1">
        <v>41250</v>
      </c>
      <c r="E389" t="s">
        <v>49</v>
      </c>
      <c r="F389" t="s">
        <v>1357</v>
      </c>
      <c r="G389" t="s">
        <v>1358</v>
      </c>
      <c r="H389" t="s">
        <v>40</v>
      </c>
      <c r="I389" t="s">
        <v>26</v>
      </c>
      <c r="J389" t="s">
        <v>145</v>
      </c>
      <c r="K389" t="s">
        <v>146</v>
      </c>
      <c r="L389">
        <v>19140</v>
      </c>
      <c r="M389" t="s">
        <v>147</v>
      </c>
      <c r="N389" t="s">
        <v>1361</v>
      </c>
      <c r="O389" t="s">
        <v>31</v>
      </c>
      <c r="P389" t="s">
        <v>64</v>
      </c>
      <c r="Q389" t="s">
        <v>1362</v>
      </c>
      <c r="R389">
        <v>2.96</v>
      </c>
      <c r="S389">
        <v>1</v>
      </c>
      <c r="T389">
        <v>0.2</v>
      </c>
      <c r="U389">
        <v>0.77700000000000002</v>
      </c>
    </row>
    <row r="390" spans="1:21" x14ac:dyDescent="0.3">
      <c r="A390" t="s">
        <v>1363</v>
      </c>
      <c r="B390">
        <v>2011</v>
      </c>
      <c r="C390" s="1">
        <v>40871</v>
      </c>
      <c r="D390" s="1">
        <v>40873</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v>0.2</v>
      </c>
      <c r="U390">
        <v>0.4264</v>
      </c>
    </row>
    <row r="391" spans="1:21" x14ac:dyDescent="0.3">
      <c r="A391" t="s">
        <v>1368</v>
      </c>
      <c r="B391">
        <v>2014</v>
      </c>
      <c r="C391" s="1">
        <v>41985</v>
      </c>
      <c r="D391" s="1">
        <v>41989</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v>0.2</v>
      </c>
      <c r="U391">
        <v>7.8840000000000003</v>
      </c>
    </row>
    <row r="392" spans="1:21" x14ac:dyDescent="0.3">
      <c r="A392" t="s">
        <v>1368</v>
      </c>
      <c r="B392">
        <v>2014</v>
      </c>
      <c r="C392" s="1">
        <v>41985</v>
      </c>
      <c r="D392" s="1">
        <v>41989</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x14ac:dyDescent="0.3">
      <c r="A393" t="s">
        <v>1373</v>
      </c>
      <c r="B393">
        <v>2011</v>
      </c>
      <c r="C393" s="1">
        <v>40807</v>
      </c>
      <c r="D393" s="1">
        <v>40809</v>
      </c>
      <c r="E393" t="s">
        <v>22</v>
      </c>
      <c r="F393" t="s">
        <v>1374</v>
      </c>
      <c r="G393" t="s">
        <v>1375</v>
      </c>
      <c r="H393" t="s">
        <v>25</v>
      </c>
      <c r="I393" t="s">
        <v>26</v>
      </c>
      <c r="J393" t="s">
        <v>1376</v>
      </c>
      <c r="K393" t="s">
        <v>95</v>
      </c>
      <c r="L393">
        <v>98198</v>
      </c>
      <c r="M393" t="s">
        <v>43</v>
      </c>
      <c r="N393" t="s">
        <v>1377</v>
      </c>
      <c r="O393" t="s">
        <v>70</v>
      </c>
      <c r="P393" t="s">
        <v>71</v>
      </c>
      <c r="Q393" t="s">
        <v>1378</v>
      </c>
      <c r="R393">
        <v>246.38399999999999</v>
      </c>
      <c r="S393">
        <v>2</v>
      </c>
      <c r="T393">
        <v>0.2</v>
      </c>
      <c r="U393">
        <v>27.7182</v>
      </c>
    </row>
    <row r="394" spans="1:21" x14ac:dyDescent="0.3">
      <c r="A394" t="s">
        <v>1373</v>
      </c>
      <c r="B394">
        <v>2011</v>
      </c>
      <c r="C394" s="1">
        <v>40807</v>
      </c>
      <c r="D394" s="1">
        <v>40809</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v>0</v>
      </c>
      <c r="U394">
        <v>701.98829999999998</v>
      </c>
    </row>
    <row r="395" spans="1:21" x14ac:dyDescent="0.3">
      <c r="A395" t="s">
        <v>1381</v>
      </c>
      <c r="B395">
        <v>2011</v>
      </c>
      <c r="C395" s="1">
        <v>40701</v>
      </c>
      <c r="D395" s="1">
        <v>40704</v>
      </c>
      <c r="E395" t="s">
        <v>22</v>
      </c>
      <c r="F395" t="s">
        <v>1382</v>
      </c>
      <c r="G395" t="s">
        <v>1383</v>
      </c>
      <c r="H395" t="s">
        <v>40</v>
      </c>
      <c r="I395" t="s">
        <v>26</v>
      </c>
      <c r="J395" t="s">
        <v>1384</v>
      </c>
      <c r="K395" t="s">
        <v>210</v>
      </c>
      <c r="L395">
        <v>61604</v>
      </c>
      <c r="M395" t="s">
        <v>104</v>
      </c>
      <c r="N395" t="s">
        <v>1385</v>
      </c>
      <c r="O395" t="s">
        <v>45</v>
      </c>
      <c r="P395" t="s">
        <v>74</v>
      </c>
      <c r="Q395" t="s">
        <v>1386</v>
      </c>
      <c r="R395">
        <v>12.462</v>
      </c>
      <c r="S395">
        <v>3</v>
      </c>
      <c r="T395">
        <v>0.8</v>
      </c>
      <c r="U395">
        <v>-20.5623</v>
      </c>
    </row>
    <row r="396" spans="1:21" x14ac:dyDescent="0.3">
      <c r="A396" t="s">
        <v>1387</v>
      </c>
      <c r="B396">
        <v>2014</v>
      </c>
      <c r="C396" s="1">
        <v>41821</v>
      </c>
      <c r="D396" s="1">
        <v>41826</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v>0.2</v>
      </c>
      <c r="U396">
        <v>25.579799999999999</v>
      </c>
    </row>
    <row r="397" spans="1:21" x14ac:dyDescent="0.3">
      <c r="A397" t="s">
        <v>1394</v>
      </c>
      <c r="B397">
        <v>2014</v>
      </c>
      <c r="C397" s="1">
        <v>41930</v>
      </c>
      <c r="D397" s="1">
        <v>41932</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v>0</v>
      </c>
      <c r="U397">
        <v>9.4923999999999999</v>
      </c>
    </row>
    <row r="398" spans="1:21" x14ac:dyDescent="0.3">
      <c r="A398" t="s">
        <v>1394</v>
      </c>
      <c r="B398">
        <v>2014</v>
      </c>
      <c r="C398" s="1">
        <v>41930</v>
      </c>
      <c r="D398" s="1">
        <v>41932</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v>0</v>
      </c>
      <c r="U398">
        <v>6.2207999999999997</v>
      </c>
    </row>
    <row r="399" spans="1:21" x14ac:dyDescent="0.3">
      <c r="A399" t="s">
        <v>1403</v>
      </c>
      <c r="B399">
        <v>2012</v>
      </c>
      <c r="C399" s="1">
        <v>41213</v>
      </c>
      <c r="D399" s="1">
        <v>41217</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v>0</v>
      </c>
      <c r="U399">
        <v>21.036000000000001</v>
      </c>
    </row>
    <row r="400" spans="1:21" x14ac:dyDescent="0.3">
      <c r="A400" t="s">
        <v>1406</v>
      </c>
      <c r="B400">
        <v>2013</v>
      </c>
      <c r="C400" s="1">
        <v>41526</v>
      </c>
      <c r="D400" s="1">
        <v>41528</v>
      </c>
      <c r="E400" t="s">
        <v>22</v>
      </c>
      <c r="F400" t="s">
        <v>1407</v>
      </c>
      <c r="G400" t="s">
        <v>1408</v>
      </c>
      <c r="H400" t="s">
        <v>25</v>
      </c>
      <c r="I400" t="s">
        <v>26</v>
      </c>
      <c r="J400" t="s">
        <v>183</v>
      </c>
      <c r="K400" t="s">
        <v>103</v>
      </c>
      <c r="L400">
        <v>77036</v>
      </c>
      <c r="M400" t="s">
        <v>104</v>
      </c>
      <c r="N400" t="s">
        <v>1409</v>
      </c>
      <c r="O400" t="s">
        <v>45</v>
      </c>
      <c r="P400" t="s">
        <v>58</v>
      </c>
      <c r="Q400" t="s">
        <v>1410</v>
      </c>
      <c r="R400">
        <v>35.951999999999998</v>
      </c>
      <c r="S400">
        <v>3</v>
      </c>
      <c r="T400">
        <v>0.2</v>
      </c>
      <c r="U400">
        <v>3.5952000000000002</v>
      </c>
    </row>
    <row r="401" spans="1:21" x14ac:dyDescent="0.3">
      <c r="A401" t="s">
        <v>1406</v>
      </c>
      <c r="B401">
        <v>2013</v>
      </c>
      <c r="C401" s="1">
        <v>41526</v>
      </c>
      <c r="D401" s="1">
        <v>41528</v>
      </c>
      <c r="E401" t="s">
        <v>22</v>
      </c>
      <c r="F401" t="s">
        <v>1407</v>
      </c>
      <c r="G401" t="s">
        <v>1408</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x14ac:dyDescent="0.3">
      <c r="A402" t="s">
        <v>1406</v>
      </c>
      <c r="B402">
        <v>2013</v>
      </c>
      <c r="C402" s="1">
        <v>41526</v>
      </c>
      <c r="D402" s="1">
        <v>41528</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v>0.2</v>
      </c>
      <c r="U402">
        <v>-32.783999999999999</v>
      </c>
    </row>
    <row r="403" spans="1:21" x14ac:dyDescent="0.3">
      <c r="A403" t="s">
        <v>1406</v>
      </c>
      <c r="B403">
        <v>2013</v>
      </c>
      <c r="C403" s="1">
        <v>41526</v>
      </c>
      <c r="D403" s="1">
        <v>41528</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v>0.2</v>
      </c>
      <c r="U403">
        <v>0.7198</v>
      </c>
    </row>
    <row r="404" spans="1:21" x14ac:dyDescent="0.3">
      <c r="A404" t="s">
        <v>1415</v>
      </c>
      <c r="B404">
        <v>2011</v>
      </c>
      <c r="C404" s="1">
        <v>40901</v>
      </c>
      <c r="D404" s="1">
        <v>40903</v>
      </c>
      <c r="E404" t="s">
        <v>187</v>
      </c>
      <c r="F404" t="s">
        <v>1416</v>
      </c>
      <c r="G404" t="s">
        <v>1417</v>
      </c>
      <c r="H404" t="s">
        <v>25</v>
      </c>
      <c r="I404" t="s">
        <v>26</v>
      </c>
      <c r="J404" t="s">
        <v>1418</v>
      </c>
      <c r="K404" t="s">
        <v>53</v>
      </c>
      <c r="L404">
        <v>33180</v>
      </c>
      <c r="M404" t="s">
        <v>29</v>
      </c>
      <c r="N404" t="s">
        <v>1419</v>
      </c>
      <c r="O404" t="s">
        <v>45</v>
      </c>
      <c r="P404" t="s">
        <v>89</v>
      </c>
      <c r="Q404" t="s">
        <v>1420</v>
      </c>
      <c r="R404">
        <v>9.5679999999999996</v>
      </c>
      <c r="S404">
        <v>2</v>
      </c>
      <c r="T404">
        <v>0.2</v>
      </c>
      <c r="U404">
        <v>3.4683999999999999</v>
      </c>
    </row>
    <row r="405" spans="1:21" x14ac:dyDescent="0.3">
      <c r="A405" t="s">
        <v>1421</v>
      </c>
      <c r="B405">
        <v>2011</v>
      </c>
      <c r="C405" s="1">
        <v>40649</v>
      </c>
      <c r="D405" s="1">
        <v>40653</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v>0.2</v>
      </c>
      <c r="U405">
        <v>9.7680000000000007</v>
      </c>
    </row>
    <row r="406" spans="1:21" x14ac:dyDescent="0.3">
      <c r="A406" t="s">
        <v>1424</v>
      </c>
      <c r="B406">
        <v>2014</v>
      </c>
      <c r="C406" s="1">
        <v>41998</v>
      </c>
      <c r="D406" s="1">
        <v>42003</v>
      </c>
      <c r="E406" t="s">
        <v>49</v>
      </c>
      <c r="F406" t="s">
        <v>1425</v>
      </c>
      <c r="G406" t="s">
        <v>1426</v>
      </c>
      <c r="H406" t="s">
        <v>25</v>
      </c>
      <c r="I406" t="s">
        <v>26</v>
      </c>
      <c r="J406" t="s">
        <v>265</v>
      </c>
      <c r="K406" t="s">
        <v>266</v>
      </c>
      <c r="L406">
        <v>10024</v>
      </c>
      <c r="M406" t="s">
        <v>147</v>
      </c>
      <c r="N406" t="s">
        <v>1427</v>
      </c>
      <c r="O406" t="s">
        <v>45</v>
      </c>
      <c r="P406" t="s">
        <v>77</v>
      </c>
      <c r="Q406" t="s">
        <v>185</v>
      </c>
      <c r="R406">
        <v>35.909999999999997</v>
      </c>
      <c r="S406">
        <v>3</v>
      </c>
      <c r="T406">
        <v>0</v>
      </c>
      <c r="U406">
        <v>9.6957000000000004</v>
      </c>
    </row>
    <row r="407" spans="1:21" x14ac:dyDescent="0.3">
      <c r="A407" t="s">
        <v>1428</v>
      </c>
      <c r="B407">
        <v>2014</v>
      </c>
      <c r="C407" s="1">
        <v>41982</v>
      </c>
      <c r="D407" s="1">
        <v>41986</v>
      </c>
      <c r="E407" t="s">
        <v>49</v>
      </c>
      <c r="F407" t="s">
        <v>1429</v>
      </c>
      <c r="G407" t="s">
        <v>1430</v>
      </c>
      <c r="H407" t="s">
        <v>25</v>
      </c>
      <c r="I407" t="s">
        <v>26</v>
      </c>
      <c r="J407" t="s">
        <v>126</v>
      </c>
      <c r="K407" t="s">
        <v>42</v>
      </c>
      <c r="L407">
        <v>94110</v>
      </c>
      <c r="M407" t="s">
        <v>43</v>
      </c>
      <c r="N407" t="s">
        <v>1413</v>
      </c>
      <c r="O407" t="s">
        <v>70</v>
      </c>
      <c r="P407" t="s">
        <v>160</v>
      </c>
      <c r="Q407" t="s">
        <v>1414</v>
      </c>
      <c r="R407">
        <v>179.95</v>
      </c>
      <c r="S407">
        <v>5</v>
      </c>
      <c r="T407">
        <v>0</v>
      </c>
      <c r="U407">
        <v>37.789499999999997</v>
      </c>
    </row>
    <row r="408" spans="1:21" x14ac:dyDescent="0.3">
      <c r="A408" t="s">
        <v>1428</v>
      </c>
      <c r="B408">
        <v>2014</v>
      </c>
      <c r="C408" s="1">
        <v>41982</v>
      </c>
      <c r="D408" s="1">
        <v>41986</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row>
    <row r="409" spans="1:21" x14ac:dyDescent="0.3">
      <c r="A409" t="s">
        <v>1428</v>
      </c>
      <c r="B409">
        <v>2014</v>
      </c>
      <c r="C409" s="1">
        <v>41982</v>
      </c>
      <c r="D409" s="1">
        <v>41986</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row>
    <row r="410" spans="1:21" x14ac:dyDescent="0.3">
      <c r="A410" t="s">
        <v>1428</v>
      </c>
      <c r="B410">
        <v>2014</v>
      </c>
      <c r="C410" s="1">
        <v>41982</v>
      </c>
      <c r="D410" s="1">
        <v>41986</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row>
    <row r="411" spans="1:21" x14ac:dyDescent="0.3">
      <c r="A411" t="s">
        <v>1428</v>
      </c>
      <c r="B411">
        <v>2014</v>
      </c>
      <c r="C411" s="1">
        <v>41982</v>
      </c>
      <c r="D411" s="1">
        <v>41986</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row>
    <row r="412" spans="1:21" x14ac:dyDescent="0.3">
      <c r="A412" t="s">
        <v>1428</v>
      </c>
      <c r="B412">
        <v>2014</v>
      </c>
      <c r="C412" s="1">
        <v>41982</v>
      </c>
      <c r="D412" s="1">
        <v>41986</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row>
    <row r="413" spans="1:21" x14ac:dyDescent="0.3">
      <c r="A413" t="s">
        <v>1428</v>
      </c>
      <c r="B413">
        <v>2014</v>
      </c>
      <c r="C413" s="1">
        <v>41982</v>
      </c>
      <c r="D413" s="1">
        <v>41986</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row>
    <row r="414" spans="1:21" x14ac:dyDescent="0.3">
      <c r="A414" t="s">
        <v>1428</v>
      </c>
      <c r="B414">
        <v>2014</v>
      </c>
      <c r="C414" s="1">
        <v>41982</v>
      </c>
      <c r="D414" s="1">
        <v>41986</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row>
    <row r="415" spans="1:21" x14ac:dyDescent="0.3">
      <c r="A415" t="s">
        <v>1428</v>
      </c>
      <c r="B415">
        <v>2014</v>
      </c>
      <c r="C415" s="1">
        <v>41982</v>
      </c>
      <c r="D415" s="1">
        <v>41986</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row>
    <row r="416" spans="1:21" x14ac:dyDescent="0.3">
      <c r="A416" t="s">
        <v>1446</v>
      </c>
      <c r="B416">
        <v>2014</v>
      </c>
      <c r="C416" s="1">
        <v>41947</v>
      </c>
      <c r="D416" s="1">
        <v>41951</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row>
    <row r="417" spans="1:21" x14ac:dyDescent="0.3">
      <c r="A417" t="s">
        <v>1446</v>
      </c>
      <c r="B417">
        <v>2014</v>
      </c>
      <c r="C417" s="1">
        <v>41947</v>
      </c>
      <c r="D417" s="1">
        <v>41951</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v>0.2</v>
      </c>
      <c r="U417">
        <v>26.874400000000001</v>
      </c>
    </row>
    <row r="418" spans="1:21" x14ac:dyDescent="0.3">
      <c r="A418" t="s">
        <v>1451</v>
      </c>
      <c r="B418">
        <v>2014</v>
      </c>
      <c r="C418" s="1">
        <v>41815</v>
      </c>
      <c r="D418" s="1">
        <v>41819</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row>
    <row r="419" spans="1:21" x14ac:dyDescent="0.3">
      <c r="A419" t="s">
        <v>1457</v>
      </c>
      <c r="B419">
        <v>2013</v>
      </c>
      <c r="C419" s="1">
        <v>41379</v>
      </c>
      <c r="D419" s="1">
        <v>41383</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row>
    <row r="420" spans="1:21" x14ac:dyDescent="0.3">
      <c r="A420" t="s">
        <v>1462</v>
      </c>
      <c r="B420">
        <v>2014</v>
      </c>
      <c r="C420" s="1">
        <v>41950</v>
      </c>
      <c r="D420" s="1">
        <v>41954</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v>0</v>
      </c>
      <c r="U420">
        <v>2.8321999999999998</v>
      </c>
    </row>
    <row r="421" spans="1:21" x14ac:dyDescent="0.3">
      <c r="A421" t="s">
        <v>1466</v>
      </c>
      <c r="B421">
        <v>2014</v>
      </c>
      <c r="C421" s="1">
        <v>41703</v>
      </c>
      <c r="D421" s="1">
        <v>41708</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v>0</v>
      </c>
      <c r="U421">
        <v>2.7027999999999999</v>
      </c>
    </row>
    <row r="422" spans="1:21" x14ac:dyDescent="0.3">
      <c r="A422" t="s">
        <v>1466</v>
      </c>
      <c r="B422">
        <v>2014</v>
      </c>
      <c r="C422" s="1">
        <v>41703</v>
      </c>
      <c r="D422" s="1">
        <v>41708</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v>0</v>
      </c>
      <c r="U422">
        <v>7.0149999999999997</v>
      </c>
    </row>
    <row r="423" spans="1:21" x14ac:dyDescent="0.3">
      <c r="A423" t="s">
        <v>1471</v>
      </c>
      <c r="B423">
        <v>2011</v>
      </c>
      <c r="C423" s="1">
        <v>40716</v>
      </c>
      <c r="D423" s="1">
        <v>40719</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row>
    <row r="424" spans="1:21" x14ac:dyDescent="0.3">
      <c r="A424" t="s">
        <v>1475</v>
      </c>
      <c r="B424">
        <v>2014</v>
      </c>
      <c r="C424" s="1">
        <v>41932</v>
      </c>
      <c r="D424" s="1">
        <v>41936</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row>
    <row r="425" spans="1:21" x14ac:dyDescent="0.3">
      <c r="A425" t="s">
        <v>1475</v>
      </c>
      <c r="B425">
        <v>2014</v>
      </c>
      <c r="C425" s="1">
        <v>41932</v>
      </c>
      <c r="D425" s="1">
        <v>41936</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row>
    <row r="426" spans="1:21" x14ac:dyDescent="0.3">
      <c r="A426" t="s">
        <v>1483</v>
      </c>
      <c r="B426">
        <v>2014</v>
      </c>
      <c r="C426" s="1">
        <v>41873</v>
      </c>
      <c r="D426" s="1">
        <v>41875</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row>
    <row r="427" spans="1:21" x14ac:dyDescent="0.3">
      <c r="A427" t="s">
        <v>1489</v>
      </c>
      <c r="B427">
        <v>2014</v>
      </c>
      <c r="C427" s="1">
        <v>41967</v>
      </c>
      <c r="D427" s="1">
        <v>41970</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row>
    <row r="428" spans="1:21" x14ac:dyDescent="0.3">
      <c r="A428" t="s">
        <v>1489</v>
      </c>
      <c r="B428">
        <v>2014</v>
      </c>
      <c r="C428" s="1">
        <v>41967</v>
      </c>
      <c r="D428" s="1">
        <v>41970</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row>
    <row r="429" spans="1:21" x14ac:dyDescent="0.3">
      <c r="A429" t="s">
        <v>1495</v>
      </c>
      <c r="B429">
        <v>2011</v>
      </c>
      <c r="C429" s="1">
        <v>40798</v>
      </c>
      <c r="D429" s="1">
        <v>40799</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v>0</v>
      </c>
      <c r="U429">
        <v>30.095700000000001</v>
      </c>
    </row>
    <row r="430" spans="1:21" x14ac:dyDescent="0.3">
      <c r="A430" t="s">
        <v>1501</v>
      </c>
      <c r="B430">
        <v>2014</v>
      </c>
      <c r="C430" s="1">
        <v>41914</v>
      </c>
      <c r="D430" s="1">
        <v>41921</v>
      </c>
      <c r="E430" t="s">
        <v>49</v>
      </c>
      <c r="F430" t="s">
        <v>1502</v>
      </c>
      <c r="G430" t="s">
        <v>1503</v>
      </c>
      <c r="H430" t="s">
        <v>40</v>
      </c>
      <c r="I430" t="s">
        <v>26</v>
      </c>
      <c r="J430" t="s">
        <v>677</v>
      </c>
      <c r="K430" t="s">
        <v>103</v>
      </c>
      <c r="L430">
        <v>78207</v>
      </c>
      <c r="M430" t="s">
        <v>104</v>
      </c>
      <c r="N430" t="s">
        <v>1504</v>
      </c>
      <c r="O430" t="s">
        <v>45</v>
      </c>
      <c r="P430" t="s">
        <v>67</v>
      </c>
      <c r="Q430" t="s">
        <v>1505</v>
      </c>
      <c r="R430">
        <v>6.6719999999999997</v>
      </c>
      <c r="S430">
        <v>6</v>
      </c>
      <c r="T430">
        <v>0.2</v>
      </c>
      <c r="U430">
        <v>0.50039999999999996</v>
      </c>
    </row>
    <row r="431" spans="1:21" x14ac:dyDescent="0.3">
      <c r="A431" t="s">
        <v>1506</v>
      </c>
      <c r="B431">
        <v>2013</v>
      </c>
      <c r="C431" s="1">
        <v>41380</v>
      </c>
      <c r="D431" s="1">
        <v>41386</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row>
    <row r="432" spans="1:21" x14ac:dyDescent="0.3">
      <c r="A432" t="s">
        <v>1506</v>
      </c>
      <c r="B432">
        <v>2013</v>
      </c>
      <c r="C432" s="1">
        <v>41380</v>
      </c>
      <c r="D432" s="1">
        <v>41386</v>
      </c>
      <c r="E432" t="s">
        <v>49</v>
      </c>
      <c r="F432" t="s">
        <v>1507</v>
      </c>
      <c r="G432" t="s">
        <v>1508</v>
      </c>
      <c r="H432" t="s">
        <v>101</v>
      </c>
      <c r="I432" t="s">
        <v>26</v>
      </c>
      <c r="J432" t="s">
        <v>1509</v>
      </c>
      <c r="K432" t="s">
        <v>87</v>
      </c>
      <c r="L432">
        <v>28052</v>
      </c>
      <c r="M432" t="s">
        <v>29</v>
      </c>
      <c r="N432" t="s">
        <v>729</v>
      </c>
      <c r="O432" t="s">
        <v>70</v>
      </c>
      <c r="P432" t="s">
        <v>160</v>
      </c>
      <c r="Q432" t="s">
        <v>730</v>
      </c>
      <c r="R432">
        <v>408.74400000000003</v>
      </c>
      <c r="S432">
        <v>7</v>
      </c>
      <c r="T432">
        <v>0.2</v>
      </c>
      <c r="U432">
        <v>76.639499999999998</v>
      </c>
    </row>
    <row r="433" spans="1:21" x14ac:dyDescent="0.3">
      <c r="A433" t="s">
        <v>1506</v>
      </c>
      <c r="B433">
        <v>2013</v>
      </c>
      <c r="C433" s="1">
        <v>41380</v>
      </c>
      <c r="D433" s="1">
        <v>41386</v>
      </c>
      <c r="E433" t="s">
        <v>49</v>
      </c>
      <c r="F433" t="s">
        <v>1507</v>
      </c>
      <c r="G433" t="s">
        <v>1508</v>
      </c>
      <c r="H433" t="s">
        <v>101</v>
      </c>
      <c r="I433" t="s">
        <v>26</v>
      </c>
      <c r="J433" t="s">
        <v>1509</v>
      </c>
      <c r="K433" t="s">
        <v>87</v>
      </c>
      <c r="L433">
        <v>28052</v>
      </c>
      <c r="M433" t="s">
        <v>29</v>
      </c>
      <c r="N433" t="s">
        <v>729</v>
      </c>
      <c r="O433" t="s">
        <v>70</v>
      </c>
      <c r="P433" t="s">
        <v>160</v>
      </c>
      <c r="Q433" t="s">
        <v>730</v>
      </c>
      <c r="R433">
        <v>291.95999999999998</v>
      </c>
      <c r="S433">
        <v>5</v>
      </c>
      <c r="T433">
        <v>0.2</v>
      </c>
      <c r="U433">
        <v>54.7425</v>
      </c>
    </row>
    <row r="434" spans="1:21" x14ac:dyDescent="0.3">
      <c r="A434" t="s">
        <v>1506</v>
      </c>
      <c r="B434">
        <v>2013</v>
      </c>
      <c r="C434" s="1">
        <v>41380</v>
      </c>
      <c r="D434" s="1">
        <v>41386</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row>
    <row r="435" spans="1:21" x14ac:dyDescent="0.3">
      <c r="A435" t="s">
        <v>1514</v>
      </c>
      <c r="B435">
        <v>2013</v>
      </c>
      <c r="C435" s="1">
        <v>41432</v>
      </c>
      <c r="D435" s="1">
        <v>41433</v>
      </c>
      <c r="E435" t="s">
        <v>187</v>
      </c>
      <c r="F435" t="s">
        <v>642</v>
      </c>
      <c r="G435" t="s">
        <v>643</v>
      </c>
      <c r="H435" t="s">
        <v>25</v>
      </c>
      <c r="I435" t="s">
        <v>26</v>
      </c>
      <c r="J435" t="s">
        <v>1243</v>
      </c>
      <c r="K435" t="s">
        <v>1244</v>
      </c>
      <c r="L435">
        <v>1852</v>
      </c>
      <c r="M435" t="s">
        <v>147</v>
      </c>
      <c r="N435" t="s">
        <v>1515</v>
      </c>
      <c r="O435" t="s">
        <v>45</v>
      </c>
      <c r="P435" t="s">
        <v>58</v>
      </c>
      <c r="Q435" t="s">
        <v>1516</v>
      </c>
      <c r="R435">
        <v>714.3</v>
      </c>
      <c r="S435">
        <v>5</v>
      </c>
      <c r="T435">
        <v>0</v>
      </c>
      <c r="U435">
        <v>207.14699999999999</v>
      </c>
    </row>
    <row r="436" spans="1:21" x14ac:dyDescent="0.3">
      <c r="A436" t="s">
        <v>1517</v>
      </c>
      <c r="B436">
        <v>2011</v>
      </c>
      <c r="C436" s="1">
        <v>40896</v>
      </c>
      <c r="D436" s="1">
        <v>40902</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row>
    <row r="437" spans="1:21" x14ac:dyDescent="0.3">
      <c r="A437" t="s">
        <v>1517</v>
      </c>
      <c r="B437">
        <v>2011</v>
      </c>
      <c r="C437" s="1">
        <v>40896</v>
      </c>
      <c r="D437" s="1">
        <v>40902</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row>
    <row r="438" spans="1:21" x14ac:dyDescent="0.3">
      <c r="A438" t="s">
        <v>1525</v>
      </c>
      <c r="B438">
        <v>2013</v>
      </c>
      <c r="C438" s="1">
        <v>41438</v>
      </c>
      <c r="D438" s="1">
        <v>41440</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v>0.3</v>
      </c>
      <c r="U438">
        <v>43.199100000000001</v>
      </c>
    </row>
    <row r="439" spans="1:21" x14ac:dyDescent="0.3">
      <c r="A439" t="s">
        <v>1525</v>
      </c>
      <c r="B439">
        <v>2013</v>
      </c>
      <c r="C439" s="1">
        <v>41438</v>
      </c>
      <c r="D439" s="1">
        <v>41440</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row>
    <row r="440" spans="1:21" x14ac:dyDescent="0.3">
      <c r="A440" t="s">
        <v>1530</v>
      </c>
      <c r="B440">
        <v>2014</v>
      </c>
      <c r="C440" s="1">
        <v>41898</v>
      </c>
      <c r="D440" s="1">
        <v>41902</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row>
    <row r="441" spans="1:21" x14ac:dyDescent="0.3">
      <c r="A441" t="s">
        <v>1535</v>
      </c>
      <c r="B441">
        <v>2014</v>
      </c>
      <c r="C441" s="1">
        <v>41660</v>
      </c>
      <c r="D441" s="1">
        <v>41663</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row>
    <row r="442" spans="1:21" x14ac:dyDescent="0.3">
      <c r="A442" t="s">
        <v>1538</v>
      </c>
      <c r="B442">
        <v>2013</v>
      </c>
      <c r="C442" s="1">
        <v>41523</v>
      </c>
      <c r="D442" s="1">
        <v>41525</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v>0</v>
      </c>
      <c r="U442">
        <v>3.6659999999999999</v>
      </c>
    </row>
    <row r="443" spans="1:21" x14ac:dyDescent="0.3">
      <c r="A443" t="s">
        <v>1538</v>
      </c>
      <c r="B443">
        <v>2013</v>
      </c>
      <c r="C443" s="1">
        <v>41523</v>
      </c>
      <c r="D443" s="1">
        <v>41525</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v>0</v>
      </c>
      <c r="U443">
        <v>23.392800000000001</v>
      </c>
    </row>
    <row r="444" spans="1:21" x14ac:dyDescent="0.3">
      <c r="A444" t="s">
        <v>1538</v>
      </c>
      <c r="B444">
        <v>2013</v>
      </c>
      <c r="C444" s="1">
        <v>41523</v>
      </c>
      <c r="D444" s="1">
        <v>41525</v>
      </c>
      <c r="E444" t="s">
        <v>22</v>
      </c>
      <c r="F444" t="s">
        <v>110</v>
      </c>
      <c r="G444" t="s">
        <v>111</v>
      </c>
      <c r="H444" t="s">
        <v>25</v>
      </c>
      <c r="I444" t="s">
        <v>26</v>
      </c>
      <c r="J444" t="s">
        <v>879</v>
      </c>
      <c r="K444" t="s">
        <v>237</v>
      </c>
      <c r="L444">
        <v>48227</v>
      </c>
      <c r="M444" t="s">
        <v>104</v>
      </c>
      <c r="N444" t="s">
        <v>1543</v>
      </c>
      <c r="O444" t="s">
        <v>45</v>
      </c>
      <c r="P444" t="s">
        <v>58</v>
      </c>
      <c r="Q444" t="s">
        <v>1544</v>
      </c>
      <c r="R444">
        <v>70.95</v>
      </c>
      <c r="S444">
        <v>3</v>
      </c>
      <c r="T444">
        <v>0</v>
      </c>
      <c r="U444">
        <v>20.575500000000002</v>
      </c>
    </row>
    <row r="445" spans="1:21" x14ac:dyDescent="0.3">
      <c r="A445" t="s">
        <v>1538</v>
      </c>
      <c r="B445">
        <v>2013</v>
      </c>
      <c r="C445" s="1">
        <v>41523</v>
      </c>
      <c r="D445" s="1">
        <v>41525</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v>0</v>
      </c>
      <c r="U445">
        <v>42.025599999999997</v>
      </c>
    </row>
    <row r="446" spans="1:21" x14ac:dyDescent="0.3">
      <c r="A446" t="s">
        <v>1538</v>
      </c>
      <c r="B446">
        <v>2013</v>
      </c>
      <c r="C446" s="1">
        <v>41523</v>
      </c>
      <c r="D446" s="1">
        <v>41525</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v>0</v>
      </c>
      <c r="U446">
        <v>29.152799999999999</v>
      </c>
    </row>
    <row r="447" spans="1:21" x14ac:dyDescent="0.3">
      <c r="A447" t="s">
        <v>1538</v>
      </c>
      <c r="B447">
        <v>2013</v>
      </c>
      <c r="C447" s="1">
        <v>41523</v>
      </c>
      <c r="D447" s="1">
        <v>41525</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v>0</v>
      </c>
      <c r="U447">
        <v>10.584</v>
      </c>
    </row>
    <row r="448" spans="1:21" x14ac:dyDescent="0.3">
      <c r="A448" t="s">
        <v>1551</v>
      </c>
      <c r="B448">
        <v>2014</v>
      </c>
      <c r="C448" s="1">
        <v>41719</v>
      </c>
      <c r="D448" s="1">
        <v>41724</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row>
    <row r="449" spans="1:21" x14ac:dyDescent="0.3">
      <c r="A449" t="s">
        <v>1556</v>
      </c>
      <c r="B449">
        <v>2013</v>
      </c>
      <c r="C449" s="1">
        <v>41366</v>
      </c>
      <c r="D449" s="1">
        <v>41368</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row>
    <row r="450" spans="1:21" x14ac:dyDescent="0.3">
      <c r="A450" t="s">
        <v>1556</v>
      </c>
      <c r="B450">
        <v>2013</v>
      </c>
      <c r="C450" s="1">
        <v>41366</v>
      </c>
      <c r="D450" s="1">
        <v>41368</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row>
    <row r="451" spans="1:21" x14ac:dyDescent="0.3">
      <c r="A451" t="s">
        <v>1556</v>
      </c>
      <c r="B451">
        <v>2013</v>
      </c>
      <c r="C451" s="1">
        <v>41366</v>
      </c>
      <c r="D451" s="1">
        <v>41368</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row>
    <row r="452" spans="1:21" x14ac:dyDescent="0.3">
      <c r="A452" t="s">
        <v>1556</v>
      </c>
      <c r="B452">
        <v>2013</v>
      </c>
      <c r="C452" s="1">
        <v>41366</v>
      </c>
      <c r="D452" s="1">
        <v>41368</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row>
    <row r="453" spans="1:21" x14ac:dyDescent="0.3">
      <c r="A453" t="s">
        <v>1556</v>
      </c>
      <c r="B453">
        <v>2013</v>
      </c>
      <c r="C453" s="1">
        <v>41366</v>
      </c>
      <c r="D453" s="1">
        <v>41368</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row>
    <row r="454" spans="1:21" x14ac:dyDescent="0.3">
      <c r="A454" t="s">
        <v>1556</v>
      </c>
      <c r="B454">
        <v>2013</v>
      </c>
      <c r="C454" s="1">
        <v>41366</v>
      </c>
      <c r="D454" s="1">
        <v>41368</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row>
    <row r="455" spans="1:21" x14ac:dyDescent="0.3">
      <c r="A455" t="s">
        <v>1572</v>
      </c>
      <c r="B455">
        <v>2014</v>
      </c>
      <c r="C455" s="1">
        <v>41933</v>
      </c>
      <c r="D455" s="1">
        <v>41937</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v>0.4</v>
      </c>
      <c r="U455">
        <v>-75.830399999999997</v>
      </c>
    </row>
    <row r="456" spans="1:21" x14ac:dyDescent="0.3">
      <c r="A456" t="s">
        <v>1572</v>
      </c>
      <c r="B456">
        <v>2014</v>
      </c>
      <c r="C456" s="1">
        <v>41933</v>
      </c>
      <c r="D456" s="1">
        <v>41937</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v>0.2</v>
      </c>
      <c r="U456">
        <v>66.540800000000004</v>
      </c>
    </row>
    <row r="457" spans="1:21" x14ac:dyDescent="0.3">
      <c r="A457" t="s">
        <v>1577</v>
      </c>
      <c r="B457">
        <v>2013</v>
      </c>
      <c r="C457" s="1">
        <v>41622</v>
      </c>
      <c r="D457" s="1">
        <v>41626</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v>0</v>
      </c>
      <c r="U457">
        <v>24.9132</v>
      </c>
    </row>
    <row r="458" spans="1:21" x14ac:dyDescent="0.3">
      <c r="A458" t="s">
        <v>1581</v>
      </c>
      <c r="B458">
        <v>2011</v>
      </c>
      <c r="C458" s="1">
        <v>40587</v>
      </c>
      <c r="D458" s="1">
        <v>40593</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row>
    <row r="459" spans="1:21" x14ac:dyDescent="0.3">
      <c r="A459" t="s">
        <v>1586</v>
      </c>
      <c r="B459">
        <v>2013</v>
      </c>
      <c r="C459" s="1">
        <v>41544</v>
      </c>
      <c r="D459" s="1">
        <v>41549</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row>
    <row r="460" spans="1:21" x14ac:dyDescent="0.3">
      <c r="A460" t="s">
        <v>1586</v>
      </c>
      <c r="B460">
        <v>2013</v>
      </c>
      <c r="C460" s="1">
        <v>41544</v>
      </c>
      <c r="D460" s="1">
        <v>41549</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v>0.2</v>
      </c>
      <c r="U460">
        <v>3.3479999999999999</v>
      </c>
    </row>
    <row r="461" spans="1:21" x14ac:dyDescent="0.3">
      <c r="A461" t="s">
        <v>1590</v>
      </c>
      <c r="B461">
        <v>2012</v>
      </c>
      <c r="C461" s="1">
        <v>41258</v>
      </c>
      <c r="D461" s="1">
        <v>41265</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v>0</v>
      </c>
      <c r="U461">
        <v>36.372</v>
      </c>
    </row>
    <row r="462" spans="1:21" x14ac:dyDescent="0.3">
      <c r="A462" t="s">
        <v>1590</v>
      </c>
      <c r="B462">
        <v>2012</v>
      </c>
      <c r="C462" s="1">
        <v>41258</v>
      </c>
      <c r="D462" s="1">
        <v>41265</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v>0</v>
      </c>
      <c r="U462">
        <v>377.9622</v>
      </c>
    </row>
    <row r="463" spans="1:21" x14ac:dyDescent="0.3">
      <c r="A463" t="s">
        <v>1590</v>
      </c>
      <c r="B463">
        <v>2012</v>
      </c>
      <c r="C463" s="1">
        <v>41258</v>
      </c>
      <c r="D463" s="1">
        <v>41265</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v>0.2</v>
      </c>
      <c r="U463">
        <v>18.6006</v>
      </c>
    </row>
    <row r="464" spans="1:21" x14ac:dyDescent="0.3">
      <c r="A464" t="s">
        <v>1597</v>
      </c>
      <c r="B464">
        <v>2013</v>
      </c>
      <c r="C464" s="1">
        <v>41387</v>
      </c>
      <c r="D464" s="1">
        <v>41394</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v>0.2</v>
      </c>
      <c r="U464">
        <v>7.0679999999999996</v>
      </c>
    </row>
    <row r="465" spans="1:21" x14ac:dyDescent="0.3">
      <c r="A465" t="s">
        <v>1597</v>
      </c>
      <c r="B465">
        <v>2013</v>
      </c>
      <c r="C465" s="1">
        <v>41387</v>
      </c>
      <c r="D465" s="1">
        <v>41394</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row>
    <row r="466" spans="1:21" x14ac:dyDescent="0.3">
      <c r="A466" t="s">
        <v>1597</v>
      </c>
      <c r="B466">
        <v>2013</v>
      </c>
      <c r="C466" s="1">
        <v>41387</v>
      </c>
      <c r="D466" s="1">
        <v>41394</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row>
    <row r="467" spans="1:21" x14ac:dyDescent="0.3">
      <c r="A467" t="s">
        <v>1597</v>
      </c>
      <c r="B467">
        <v>2013</v>
      </c>
      <c r="C467" s="1">
        <v>41387</v>
      </c>
      <c r="D467" s="1">
        <v>41394</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v>0.2</v>
      </c>
      <c r="U467">
        <v>-34.758000000000003</v>
      </c>
    </row>
    <row r="468" spans="1:21" x14ac:dyDescent="0.3">
      <c r="A468" t="s">
        <v>1597</v>
      </c>
      <c r="B468">
        <v>2013</v>
      </c>
      <c r="C468" s="1">
        <v>41387</v>
      </c>
      <c r="D468" s="1">
        <v>41394</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row>
    <row r="469" spans="1:21" x14ac:dyDescent="0.3">
      <c r="A469" t="s">
        <v>1608</v>
      </c>
      <c r="B469">
        <v>2012</v>
      </c>
      <c r="C469" s="1">
        <v>40925</v>
      </c>
      <c r="D469" s="1">
        <v>40932</v>
      </c>
      <c r="E469" t="s">
        <v>49</v>
      </c>
      <c r="F469" t="s">
        <v>1609</v>
      </c>
      <c r="G469" t="s">
        <v>1610</v>
      </c>
      <c r="H469" t="s">
        <v>101</v>
      </c>
      <c r="I469" t="s">
        <v>26</v>
      </c>
      <c r="J469" t="s">
        <v>1611</v>
      </c>
      <c r="K469" t="s">
        <v>210</v>
      </c>
      <c r="L469">
        <v>60068</v>
      </c>
      <c r="M469" t="s">
        <v>104</v>
      </c>
      <c r="N469" t="s">
        <v>1085</v>
      </c>
      <c r="O469" t="s">
        <v>31</v>
      </c>
      <c r="P469" t="s">
        <v>64</v>
      </c>
      <c r="Q469" t="s">
        <v>1086</v>
      </c>
      <c r="R469">
        <v>254.744</v>
      </c>
      <c r="S469">
        <v>7</v>
      </c>
      <c r="T469">
        <v>0.6</v>
      </c>
      <c r="U469">
        <v>-312.06139999999999</v>
      </c>
    </row>
    <row r="470" spans="1:21" x14ac:dyDescent="0.3">
      <c r="A470" t="s">
        <v>1612</v>
      </c>
      <c r="B470">
        <v>2014</v>
      </c>
      <c r="C470" s="1">
        <v>41730</v>
      </c>
      <c r="D470" s="1">
        <v>41734</v>
      </c>
      <c r="E470" t="s">
        <v>49</v>
      </c>
      <c r="F470" t="s">
        <v>877</v>
      </c>
      <c r="G470" t="s">
        <v>878</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row>
    <row r="471" spans="1:21" x14ac:dyDescent="0.3">
      <c r="A471" t="s">
        <v>1616</v>
      </c>
      <c r="B471">
        <v>2013</v>
      </c>
      <c r="C471" s="1">
        <v>41625</v>
      </c>
      <c r="D471" s="1">
        <v>41629</v>
      </c>
      <c r="E471" t="s">
        <v>22</v>
      </c>
      <c r="F471" t="s">
        <v>964</v>
      </c>
      <c r="G471" t="s">
        <v>965</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row>
    <row r="472" spans="1:21" x14ac:dyDescent="0.3">
      <c r="A472" t="s">
        <v>1619</v>
      </c>
      <c r="B472">
        <v>2012</v>
      </c>
      <c r="C472" s="1">
        <v>41263</v>
      </c>
      <c r="D472" s="1">
        <v>41267</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row>
    <row r="473" spans="1:21" x14ac:dyDescent="0.3">
      <c r="A473" t="s">
        <v>1625</v>
      </c>
      <c r="B473">
        <v>2011</v>
      </c>
      <c r="C473" s="1">
        <v>40856</v>
      </c>
      <c r="D473" s="1">
        <v>40858</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row>
    <row r="474" spans="1:21" x14ac:dyDescent="0.3">
      <c r="A474" t="s">
        <v>1625</v>
      </c>
      <c r="B474">
        <v>2011</v>
      </c>
      <c r="C474" s="1">
        <v>40856</v>
      </c>
      <c r="D474" s="1">
        <v>40858</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row>
    <row r="475" spans="1:21" x14ac:dyDescent="0.3">
      <c r="A475" t="s">
        <v>1625</v>
      </c>
      <c r="B475">
        <v>2011</v>
      </c>
      <c r="C475" s="1">
        <v>40856</v>
      </c>
      <c r="D475" s="1">
        <v>40858</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row>
    <row r="476" spans="1:21" x14ac:dyDescent="0.3">
      <c r="A476" t="s">
        <v>1625</v>
      </c>
      <c r="B476">
        <v>2011</v>
      </c>
      <c r="C476" s="1">
        <v>40856</v>
      </c>
      <c r="D476" s="1">
        <v>40858</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row>
    <row r="477" spans="1:21" x14ac:dyDescent="0.3">
      <c r="A477" t="s">
        <v>1625</v>
      </c>
      <c r="B477">
        <v>2011</v>
      </c>
      <c r="C477" s="1">
        <v>40856</v>
      </c>
      <c r="D477" s="1">
        <v>40858</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row>
    <row r="478" spans="1:21" x14ac:dyDescent="0.3">
      <c r="A478" t="s">
        <v>1625</v>
      </c>
      <c r="B478">
        <v>2011</v>
      </c>
      <c r="C478" s="1">
        <v>40856</v>
      </c>
      <c r="D478" s="1">
        <v>40858</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row>
    <row r="479" spans="1:21" x14ac:dyDescent="0.3">
      <c r="A479" t="s">
        <v>1640</v>
      </c>
      <c r="B479">
        <v>2013</v>
      </c>
      <c r="C479" s="1">
        <v>41468</v>
      </c>
      <c r="D479" s="1">
        <v>41475</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v>0.2</v>
      </c>
      <c r="U479">
        <v>7.1820000000000004</v>
      </c>
    </row>
    <row r="480" spans="1:21" x14ac:dyDescent="0.3">
      <c r="A480" t="s">
        <v>1643</v>
      </c>
      <c r="B480">
        <v>2013</v>
      </c>
      <c r="C480" s="1">
        <v>41575</v>
      </c>
      <c r="D480" s="1">
        <v>41581</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v>0</v>
      </c>
      <c r="U480">
        <v>19.295999999999999</v>
      </c>
    </row>
    <row r="481" spans="1:21" x14ac:dyDescent="0.3">
      <c r="A481" t="s">
        <v>1646</v>
      </c>
      <c r="B481">
        <v>2013</v>
      </c>
      <c r="C481" s="1">
        <v>41452</v>
      </c>
      <c r="D481" s="1">
        <v>41458</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row>
    <row r="482" spans="1:21" x14ac:dyDescent="0.3">
      <c r="A482" t="s">
        <v>1646</v>
      </c>
      <c r="B482">
        <v>2013</v>
      </c>
      <c r="C482" s="1">
        <v>41452</v>
      </c>
      <c r="D482" s="1">
        <v>41458</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row>
    <row r="483" spans="1:21" x14ac:dyDescent="0.3">
      <c r="A483" t="s">
        <v>1653</v>
      </c>
      <c r="B483">
        <v>2011</v>
      </c>
      <c r="C483" s="1">
        <v>40822</v>
      </c>
      <c r="D483" s="1">
        <v>40826</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v>0</v>
      </c>
      <c r="U483">
        <v>1.9089</v>
      </c>
    </row>
    <row r="484" spans="1:21" x14ac:dyDescent="0.3">
      <c r="A484" t="s">
        <v>1658</v>
      </c>
      <c r="B484">
        <v>2011</v>
      </c>
      <c r="C484" s="1">
        <v>40746</v>
      </c>
      <c r="D484" s="1">
        <v>40751</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x14ac:dyDescent="0.3">
      <c r="A485" t="s">
        <v>1658</v>
      </c>
      <c r="B485">
        <v>2011</v>
      </c>
      <c r="C485" s="1">
        <v>40746</v>
      </c>
      <c r="D485" s="1">
        <v>40751</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row>
    <row r="486" spans="1:21" x14ac:dyDescent="0.3">
      <c r="A486" t="s">
        <v>1663</v>
      </c>
      <c r="B486">
        <v>2014</v>
      </c>
      <c r="C486" s="1">
        <v>41801</v>
      </c>
      <c r="D486" s="1">
        <v>41804</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row>
    <row r="487" spans="1:21" x14ac:dyDescent="0.3">
      <c r="A487" t="s">
        <v>1663</v>
      </c>
      <c r="B487">
        <v>2014</v>
      </c>
      <c r="C487" s="1">
        <v>41801</v>
      </c>
      <c r="D487" s="1">
        <v>41804</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row>
    <row r="488" spans="1:21" x14ac:dyDescent="0.3">
      <c r="A488" t="s">
        <v>1663</v>
      </c>
      <c r="B488">
        <v>2014</v>
      </c>
      <c r="C488" s="1">
        <v>41801</v>
      </c>
      <c r="D488" s="1">
        <v>41804</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row>
    <row r="489" spans="1:21" x14ac:dyDescent="0.3">
      <c r="A489" t="s">
        <v>1672</v>
      </c>
      <c r="B489">
        <v>2011</v>
      </c>
      <c r="C489" s="1">
        <v>40845</v>
      </c>
      <c r="D489" s="1">
        <v>40847</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row>
    <row r="490" spans="1:21" x14ac:dyDescent="0.3">
      <c r="A490" t="s">
        <v>1677</v>
      </c>
      <c r="B490">
        <v>2011</v>
      </c>
      <c r="C490" s="1">
        <v>40703</v>
      </c>
      <c r="D490" s="1">
        <v>40707</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row>
    <row r="491" spans="1:21" x14ac:dyDescent="0.3">
      <c r="A491" t="s">
        <v>1677</v>
      </c>
      <c r="B491">
        <v>2011</v>
      </c>
      <c r="C491" s="1">
        <v>40703</v>
      </c>
      <c r="D491" s="1">
        <v>40707</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row>
    <row r="492" spans="1:21" x14ac:dyDescent="0.3">
      <c r="A492" t="s">
        <v>1677</v>
      </c>
      <c r="B492">
        <v>2011</v>
      </c>
      <c r="C492" s="1">
        <v>40703</v>
      </c>
      <c r="D492" s="1">
        <v>40707</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row>
    <row r="493" spans="1:21" x14ac:dyDescent="0.3">
      <c r="A493" t="s">
        <v>1685</v>
      </c>
      <c r="B493">
        <v>2011</v>
      </c>
      <c r="C493" s="1">
        <v>40800</v>
      </c>
      <c r="D493" s="1">
        <v>40805</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row>
    <row r="494" spans="1:21" x14ac:dyDescent="0.3">
      <c r="A494" t="s">
        <v>1685</v>
      </c>
      <c r="B494">
        <v>2011</v>
      </c>
      <c r="C494" s="1">
        <v>40800</v>
      </c>
      <c r="D494" s="1">
        <v>40805</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row>
    <row r="495" spans="1:21" x14ac:dyDescent="0.3">
      <c r="A495" t="s">
        <v>1692</v>
      </c>
      <c r="B495">
        <v>2013</v>
      </c>
      <c r="C495" s="1">
        <v>41404</v>
      </c>
      <c r="D495" s="1">
        <v>41409</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row>
    <row r="496" spans="1:21" x14ac:dyDescent="0.3">
      <c r="A496" t="s">
        <v>1697</v>
      </c>
      <c r="B496">
        <v>2013</v>
      </c>
      <c r="C496" s="1">
        <v>41352</v>
      </c>
      <c r="D496" s="1">
        <v>41355</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row>
    <row r="497" spans="1:21" x14ac:dyDescent="0.3">
      <c r="A497" t="s">
        <v>1702</v>
      </c>
      <c r="B497">
        <v>2012</v>
      </c>
      <c r="C497" s="1">
        <v>41270</v>
      </c>
      <c r="D497" s="1">
        <v>41274</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row>
    <row r="498" spans="1:21" x14ac:dyDescent="0.3">
      <c r="A498" t="s">
        <v>1709</v>
      </c>
      <c r="B498">
        <v>2013</v>
      </c>
      <c r="C498" s="1">
        <v>41481</v>
      </c>
      <c r="D498" s="1">
        <v>41487</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row>
    <row r="499" spans="1:21" x14ac:dyDescent="0.3">
      <c r="A499" t="s">
        <v>1709</v>
      </c>
      <c r="B499">
        <v>2013</v>
      </c>
      <c r="C499" s="1">
        <v>41481</v>
      </c>
      <c r="D499" s="1">
        <v>41487</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row>
    <row r="500" spans="1:21" x14ac:dyDescent="0.3">
      <c r="A500" t="s">
        <v>1709</v>
      </c>
      <c r="B500">
        <v>2013</v>
      </c>
      <c r="C500" s="1">
        <v>41481</v>
      </c>
      <c r="D500" s="1">
        <v>41487</v>
      </c>
      <c r="E500" t="s">
        <v>49</v>
      </c>
      <c r="F500" t="s">
        <v>1582</v>
      </c>
      <c r="G500" t="s">
        <v>1583</v>
      </c>
      <c r="H500" t="s">
        <v>25</v>
      </c>
      <c r="I500" t="s">
        <v>26</v>
      </c>
      <c r="J500" t="s">
        <v>1710</v>
      </c>
      <c r="K500" t="s">
        <v>42</v>
      </c>
      <c r="L500">
        <v>92627</v>
      </c>
      <c r="M500" t="s">
        <v>43</v>
      </c>
      <c r="N500" t="s">
        <v>1163</v>
      </c>
      <c r="O500" t="s">
        <v>31</v>
      </c>
      <c r="P500" t="s">
        <v>35</v>
      </c>
      <c r="Q500" t="s">
        <v>1164</v>
      </c>
      <c r="R500">
        <v>241.56800000000001</v>
      </c>
      <c r="S500">
        <v>2</v>
      </c>
      <c r="T500">
        <v>0.2</v>
      </c>
      <c r="U500">
        <v>18.117599999999999</v>
      </c>
    </row>
    <row r="501" spans="1:21" x14ac:dyDescent="0.3">
      <c r="A501" t="s">
        <v>1709</v>
      </c>
      <c r="B501">
        <v>2013</v>
      </c>
      <c r="C501" s="1">
        <v>41481</v>
      </c>
      <c r="D501" s="1">
        <v>41487</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row>
    <row r="502" spans="1:21" x14ac:dyDescent="0.3">
      <c r="A502" t="s">
        <v>1717</v>
      </c>
      <c r="B502">
        <v>2013</v>
      </c>
      <c r="C502" s="1">
        <v>41425</v>
      </c>
      <c r="D502" s="1">
        <v>41430</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row>
    <row r="503" spans="1:21" x14ac:dyDescent="0.3">
      <c r="A503" t="s">
        <v>1717</v>
      </c>
      <c r="B503">
        <v>2013</v>
      </c>
      <c r="C503" s="1">
        <v>41425</v>
      </c>
      <c r="D503" s="1">
        <v>41430</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row>
    <row r="504" spans="1:21" x14ac:dyDescent="0.3">
      <c r="A504" t="s">
        <v>1717</v>
      </c>
      <c r="B504">
        <v>2013</v>
      </c>
      <c r="C504" s="1">
        <v>41425</v>
      </c>
      <c r="D504" s="1">
        <v>41430</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row>
    <row r="505" spans="1:21" x14ac:dyDescent="0.3">
      <c r="A505" t="s">
        <v>1717</v>
      </c>
      <c r="B505">
        <v>2013</v>
      </c>
      <c r="C505" s="1">
        <v>41425</v>
      </c>
      <c r="D505" s="1">
        <v>41430</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row>
    <row r="506" spans="1:21" x14ac:dyDescent="0.3">
      <c r="A506" t="s">
        <v>1717</v>
      </c>
      <c r="B506">
        <v>2013</v>
      </c>
      <c r="C506" s="1">
        <v>41425</v>
      </c>
      <c r="D506" s="1">
        <v>41430</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row>
    <row r="507" spans="1:21" x14ac:dyDescent="0.3">
      <c r="A507" t="s">
        <v>1731</v>
      </c>
      <c r="B507">
        <v>2014</v>
      </c>
      <c r="C507" s="1">
        <v>41956</v>
      </c>
      <c r="D507" s="1">
        <v>41959</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x14ac:dyDescent="0.3">
      <c r="A508" t="s">
        <v>1732</v>
      </c>
      <c r="B508">
        <v>2012</v>
      </c>
      <c r="C508" s="1">
        <v>40984</v>
      </c>
      <c r="D508" s="1">
        <v>40990</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v>0</v>
      </c>
      <c r="U508">
        <v>0.73980000000000001</v>
      </c>
    </row>
    <row r="509" spans="1:21" x14ac:dyDescent="0.3">
      <c r="A509" t="s">
        <v>1732</v>
      </c>
      <c r="B509">
        <v>2012</v>
      </c>
      <c r="C509" s="1">
        <v>40984</v>
      </c>
      <c r="D509" s="1">
        <v>40990</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v>0</v>
      </c>
      <c r="U509">
        <v>2.1684000000000001</v>
      </c>
    </row>
    <row r="510" spans="1:21" x14ac:dyDescent="0.3">
      <c r="A510" t="s">
        <v>1732</v>
      </c>
      <c r="B510">
        <v>2012</v>
      </c>
      <c r="C510" s="1">
        <v>40984</v>
      </c>
      <c r="D510" s="1">
        <v>40990</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v>0</v>
      </c>
      <c r="U510">
        <v>11.685</v>
      </c>
    </row>
    <row r="511" spans="1:21" x14ac:dyDescent="0.3">
      <c r="A511" t="s">
        <v>1732</v>
      </c>
      <c r="B511">
        <v>2012</v>
      </c>
      <c r="C511" s="1">
        <v>40984</v>
      </c>
      <c r="D511" s="1">
        <v>40990</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v>0</v>
      </c>
      <c r="U511">
        <v>3177.4749999999999</v>
      </c>
    </row>
    <row r="512" spans="1:21" x14ac:dyDescent="0.3">
      <c r="A512" t="s">
        <v>1743</v>
      </c>
      <c r="B512">
        <v>2014</v>
      </c>
      <c r="C512" s="1">
        <v>41970</v>
      </c>
      <c r="D512" s="1">
        <v>41971</v>
      </c>
      <c r="E512" t="s">
        <v>187</v>
      </c>
      <c r="F512" t="s">
        <v>1744</v>
      </c>
      <c r="G512" t="s">
        <v>1745</v>
      </c>
      <c r="H512" t="s">
        <v>25</v>
      </c>
      <c r="I512" t="s">
        <v>26</v>
      </c>
      <c r="J512" t="s">
        <v>1746</v>
      </c>
      <c r="K512" t="s">
        <v>595</v>
      </c>
      <c r="L512">
        <v>64118</v>
      </c>
      <c r="M512" t="s">
        <v>104</v>
      </c>
      <c r="N512" t="s">
        <v>1747</v>
      </c>
      <c r="O512" t="s">
        <v>31</v>
      </c>
      <c r="P512" t="s">
        <v>64</v>
      </c>
      <c r="Q512" t="s">
        <v>1748</v>
      </c>
      <c r="R512">
        <v>126.3</v>
      </c>
      <c r="S512">
        <v>3</v>
      </c>
      <c r="T512">
        <v>0</v>
      </c>
      <c r="U512">
        <v>40.415999999999997</v>
      </c>
    </row>
    <row r="513" spans="1:21" x14ac:dyDescent="0.3">
      <c r="A513" t="s">
        <v>1743</v>
      </c>
      <c r="B513">
        <v>2014</v>
      </c>
      <c r="C513" s="1">
        <v>41970</v>
      </c>
      <c r="D513" s="1">
        <v>41971</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v>0</v>
      </c>
      <c r="U513">
        <v>12.172800000000001</v>
      </c>
    </row>
    <row r="514" spans="1:21" x14ac:dyDescent="0.3">
      <c r="A514" t="s">
        <v>1751</v>
      </c>
      <c r="B514">
        <v>2013</v>
      </c>
      <c r="C514" s="1">
        <v>41568</v>
      </c>
      <c r="D514" s="1">
        <v>41571</v>
      </c>
      <c r="E514" t="s">
        <v>187</v>
      </c>
      <c r="F514" t="s">
        <v>1416</v>
      </c>
      <c r="G514" t="s">
        <v>1417</v>
      </c>
      <c r="H514" t="s">
        <v>25</v>
      </c>
      <c r="I514" t="s">
        <v>26</v>
      </c>
      <c r="J514" t="s">
        <v>605</v>
      </c>
      <c r="K514" t="s">
        <v>497</v>
      </c>
      <c r="L514">
        <v>43055</v>
      </c>
      <c r="M514" t="s">
        <v>147</v>
      </c>
      <c r="N514" t="s">
        <v>365</v>
      </c>
      <c r="O514" t="s">
        <v>45</v>
      </c>
      <c r="P514" t="s">
        <v>67</v>
      </c>
      <c r="Q514" t="s">
        <v>366</v>
      </c>
      <c r="R514">
        <v>7.1520000000000001</v>
      </c>
      <c r="S514">
        <v>3</v>
      </c>
      <c r="T514">
        <v>0.2</v>
      </c>
      <c r="U514">
        <v>0.71519999999999995</v>
      </c>
    </row>
    <row r="515" spans="1:21" x14ac:dyDescent="0.3">
      <c r="A515" t="s">
        <v>1752</v>
      </c>
      <c r="B515">
        <v>2014</v>
      </c>
      <c r="C515" s="1">
        <v>41995</v>
      </c>
      <c r="D515" s="1">
        <v>41999</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row>
    <row r="516" spans="1:21" x14ac:dyDescent="0.3">
      <c r="A516" t="s">
        <v>1752</v>
      </c>
      <c r="B516">
        <v>2014</v>
      </c>
      <c r="C516" s="1">
        <v>41995</v>
      </c>
      <c r="D516" s="1">
        <v>41999</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row>
    <row r="517" spans="1:21" x14ac:dyDescent="0.3">
      <c r="A517" t="s">
        <v>1759</v>
      </c>
      <c r="B517">
        <v>2014</v>
      </c>
      <c r="C517" s="1">
        <v>41662</v>
      </c>
      <c r="D517" s="1">
        <v>41667</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row>
    <row r="518" spans="1:21" x14ac:dyDescent="0.3">
      <c r="A518" t="s">
        <v>1759</v>
      </c>
      <c r="B518">
        <v>2014</v>
      </c>
      <c r="C518" s="1">
        <v>41662</v>
      </c>
      <c r="D518" s="1">
        <v>41667</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row>
    <row r="519" spans="1:21" x14ac:dyDescent="0.3">
      <c r="A519" t="s">
        <v>1759</v>
      </c>
      <c r="B519">
        <v>2014</v>
      </c>
      <c r="C519" s="1">
        <v>41662</v>
      </c>
      <c r="D519" s="1">
        <v>41667</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row>
    <row r="520" spans="1:21" x14ac:dyDescent="0.3">
      <c r="A520" t="s">
        <v>1759</v>
      </c>
      <c r="B520">
        <v>2014</v>
      </c>
      <c r="C520" s="1">
        <v>41662</v>
      </c>
      <c r="D520" s="1">
        <v>41667</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row>
    <row r="521" spans="1:21" x14ac:dyDescent="0.3">
      <c r="A521" t="s">
        <v>1770</v>
      </c>
      <c r="B521">
        <v>2012</v>
      </c>
      <c r="C521" s="1">
        <v>40990</v>
      </c>
      <c r="D521" s="1">
        <v>40994</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x14ac:dyDescent="0.3">
      <c r="A522" t="s">
        <v>1770</v>
      </c>
      <c r="B522">
        <v>2012</v>
      </c>
      <c r="C522" s="1">
        <v>40990</v>
      </c>
      <c r="D522" s="1">
        <v>40994</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row>
    <row r="523" spans="1:21" x14ac:dyDescent="0.3">
      <c r="A523" t="s">
        <v>1770</v>
      </c>
      <c r="B523">
        <v>2012</v>
      </c>
      <c r="C523" s="1">
        <v>40990</v>
      </c>
      <c r="D523" s="1">
        <v>40994</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row>
    <row r="524" spans="1:21" x14ac:dyDescent="0.3">
      <c r="A524" t="s">
        <v>1777</v>
      </c>
      <c r="B524">
        <v>2014</v>
      </c>
      <c r="C524" s="1">
        <v>41663</v>
      </c>
      <c r="D524" s="1">
        <v>41665</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v>0</v>
      </c>
      <c r="U524">
        <v>21.097999999999999</v>
      </c>
    </row>
    <row r="525" spans="1:21" x14ac:dyDescent="0.3">
      <c r="A525" t="s">
        <v>1780</v>
      </c>
      <c r="B525">
        <v>2013</v>
      </c>
      <c r="C525" s="1">
        <v>41416</v>
      </c>
      <c r="D525" s="1">
        <v>41418</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v>0.2</v>
      </c>
      <c r="U525">
        <v>-12.4146</v>
      </c>
    </row>
    <row r="526" spans="1:21" x14ac:dyDescent="0.3">
      <c r="A526" t="s">
        <v>1780</v>
      </c>
      <c r="B526">
        <v>2013</v>
      </c>
      <c r="C526" s="1">
        <v>41416</v>
      </c>
      <c r="D526" s="1">
        <v>41418</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v>0</v>
      </c>
      <c r="U526">
        <v>27.166599999999999</v>
      </c>
    </row>
    <row r="527" spans="1:21" x14ac:dyDescent="0.3">
      <c r="A527" t="s">
        <v>1784</v>
      </c>
      <c r="B527">
        <v>2012</v>
      </c>
      <c r="C527" s="1">
        <v>41269</v>
      </c>
      <c r="D527" s="1">
        <v>41276</v>
      </c>
      <c r="E527" t="s">
        <v>49</v>
      </c>
      <c r="F527" t="s">
        <v>1785</v>
      </c>
      <c r="G527" t="s">
        <v>1786</v>
      </c>
      <c r="H527" t="s">
        <v>25</v>
      </c>
      <c r="I527" t="s">
        <v>26</v>
      </c>
      <c r="J527" t="s">
        <v>1478</v>
      </c>
      <c r="K527" t="s">
        <v>1244</v>
      </c>
      <c r="L527">
        <v>1841</v>
      </c>
      <c r="M527" t="s">
        <v>147</v>
      </c>
      <c r="N527" t="s">
        <v>1787</v>
      </c>
      <c r="O527" t="s">
        <v>45</v>
      </c>
      <c r="P527" t="s">
        <v>268</v>
      </c>
      <c r="Q527" t="s">
        <v>185</v>
      </c>
      <c r="R527">
        <v>22.2</v>
      </c>
      <c r="S527">
        <v>5</v>
      </c>
      <c r="T527">
        <v>0</v>
      </c>
      <c r="U527">
        <v>10.433999999999999</v>
      </c>
    </row>
    <row r="528" spans="1:21" x14ac:dyDescent="0.3">
      <c r="A528" t="s">
        <v>1788</v>
      </c>
      <c r="B528">
        <v>2014</v>
      </c>
      <c r="C528" s="1">
        <v>41934</v>
      </c>
      <c r="D528" s="1">
        <v>41939</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row>
    <row r="529" spans="1:21" x14ac:dyDescent="0.3">
      <c r="A529" t="s">
        <v>1788</v>
      </c>
      <c r="B529">
        <v>2014</v>
      </c>
      <c r="C529" s="1">
        <v>41934</v>
      </c>
      <c r="D529" s="1">
        <v>41939</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v>0.2</v>
      </c>
      <c r="U529">
        <v>5.1407999999999996</v>
      </c>
    </row>
    <row r="530" spans="1:21" x14ac:dyDescent="0.3">
      <c r="A530" t="s">
        <v>1794</v>
      </c>
      <c r="B530">
        <v>2012</v>
      </c>
      <c r="C530" s="1">
        <v>41155</v>
      </c>
      <c r="D530" s="1">
        <v>41159</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row>
    <row r="531" spans="1:21" x14ac:dyDescent="0.3">
      <c r="A531" t="s">
        <v>1794</v>
      </c>
      <c r="B531">
        <v>2012</v>
      </c>
      <c r="C531" s="1">
        <v>41155</v>
      </c>
      <c r="D531" s="1">
        <v>41159</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v>0.2</v>
      </c>
      <c r="U531">
        <v>-149.9058</v>
      </c>
    </row>
    <row r="532" spans="1:21" x14ac:dyDescent="0.3">
      <c r="A532" t="s">
        <v>1794</v>
      </c>
      <c r="B532">
        <v>2012</v>
      </c>
      <c r="C532" s="1">
        <v>41155</v>
      </c>
      <c r="D532" s="1">
        <v>41159</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row>
    <row r="533" spans="1:21" x14ac:dyDescent="0.3">
      <c r="A533" t="s">
        <v>1803</v>
      </c>
      <c r="B533">
        <v>2012</v>
      </c>
      <c r="C533" s="1">
        <v>41220</v>
      </c>
      <c r="D533" s="1">
        <v>41222</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row>
    <row r="534" spans="1:21" x14ac:dyDescent="0.3">
      <c r="A534" t="s">
        <v>1808</v>
      </c>
      <c r="B534">
        <v>2014</v>
      </c>
      <c r="C534" s="1">
        <v>41890</v>
      </c>
      <c r="D534" s="1">
        <v>41894</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row>
    <row r="535" spans="1:21" x14ac:dyDescent="0.3">
      <c r="A535" t="s">
        <v>1813</v>
      </c>
      <c r="B535">
        <v>2013</v>
      </c>
      <c r="C535" s="1">
        <v>41424</v>
      </c>
      <c r="D535" s="1">
        <v>41427</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row>
    <row r="536" spans="1:21" x14ac:dyDescent="0.3">
      <c r="A536" t="s">
        <v>1813</v>
      </c>
      <c r="B536">
        <v>2013</v>
      </c>
      <c r="C536" s="1">
        <v>41424</v>
      </c>
      <c r="D536" s="1">
        <v>41427</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v>0</v>
      </c>
      <c r="U536">
        <v>11.375</v>
      </c>
    </row>
    <row r="537" spans="1:21" x14ac:dyDescent="0.3">
      <c r="A537" t="s">
        <v>1819</v>
      </c>
      <c r="B537">
        <v>2013</v>
      </c>
      <c r="C537" s="1">
        <v>41466</v>
      </c>
      <c r="D537" s="1">
        <v>41472</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row>
    <row r="538" spans="1:21" x14ac:dyDescent="0.3">
      <c r="A538" t="s">
        <v>1825</v>
      </c>
      <c r="B538">
        <v>2014</v>
      </c>
      <c r="C538" s="1">
        <v>41886</v>
      </c>
      <c r="D538" s="1">
        <v>41891</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row>
    <row r="539" spans="1:21" x14ac:dyDescent="0.3">
      <c r="A539" t="s">
        <v>1830</v>
      </c>
      <c r="B539">
        <v>2012</v>
      </c>
      <c r="C539" s="1">
        <v>41246</v>
      </c>
      <c r="D539" s="1">
        <v>41251</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v>0.2</v>
      </c>
      <c r="U539">
        <v>3.36</v>
      </c>
    </row>
    <row r="540" spans="1:21" x14ac:dyDescent="0.3">
      <c r="A540" t="s">
        <v>1833</v>
      </c>
      <c r="B540">
        <v>2012</v>
      </c>
      <c r="C540" s="1">
        <v>41250</v>
      </c>
      <c r="D540" s="1">
        <v>41254</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row>
    <row r="541" spans="1:21" x14ac:dyDescent="0.3">
      <c r="A541" t="s">
        <v>1833</v>
      </c>
      <c r="B541">
        <v>2012</v>
      </c>
      <c r="C541" s="1">
        <v>41250</v>
      </c>
      <c r="D541" s="1">
        <v>41254</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row>
    <row r="542" spans="1:21" x14ac:dyDescent="0.3">
      <c r="A542" t="s">
        <v>1840</v>
      </c>
      <c r="B542">
        <v>2011</v>
      </c>
      <c r="C542" s="1">
        <v>40576</v>
      </c>
      <c r="D542" s="1">
        <v>40578</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row>
    <row r="543" spans="1:21" x14ac:dyDescent="0.3">
      <c r="A543" t="s">
        <v>1846</v>
      </c>
      <c r="B543">
        <v>2013</v>
      </c>
      <c r="C543" s="1">
        <v>41470</v>
      </c>
      <c r="D543" s="1">
        <v>41473</v>
      </c>
      <c r="E543" t="s">
        <v>187</v>
      </c>
      <c r="F543" t="s">
        <v>219</v>
      </c>
      <c r="G543" t="s">
        <v>220</v>
      </c>
      <c r="H543" t="s">
        <v>40</v>
      </c>
      <c r="I543" t="s">
        <v>26</v>
      </c>
      <c r="J543" t="s">
        <v>1309</v>
      </c>
      <c r="K543" t="s">
        <v>309</v>
      </c>
      <c r="L543">
        <v>85705</v>
      </c>
      <c r="M543" t="s">
        <v>43</v>
      </c>
      <c r="N543" t="s">
        <v>1847</v>
      </c>
      <c r="O543" t="s">
        <v>70</v>
      </c>
      <c r="P543" t="s">
        <v>71</v>
      </c>
      <c r="Q543" t="s">
        <v>1848</v>
      </c>
      <c r="R543">
        <v>380.86399999999998</v>
      </c>
      <c r="S543">
        <v>8</v>
      </c>
      <c r="T543">
        <v>0.2</v>
      </c>
      <c r="U543">
        <v>38.086399999999998</v>
      </c>
    </row>
    <row r="544" spans="1:21" x14ac:dyDescent="0.3">
      <c r="A544" t="s">
        <v>1849</v>
      </c>
      <c r="B544">
        <v>2012</v>
      </c>
      <c r="C544" s="1">
        <v>41261</v>
      </c>
      <c r="D544" s="1">
        <v>41266</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row>
    <row r="545" spans="1:21" x14ac:dyDescent="0.3">
      <c r="A545" t="s">
        <v>1852</v>
      </c>
      <c r="B545">
        <v>2011</v>
      </c>
      <c r="C545" s="1">
        <v>40674</v>
      </c>
      <c r="D545" s="1">
        <v>40679</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row>
    <row r="546" spans="1:21" x14ac:dyDescent="0.3">
      <c r="A546" t="s">
        <v>1852</v>
      </c>
      <c r="B546">
        <v>2011</v>
      </c>
      <c r="C546" s="1">
        <v>40674</v>
      </c>
      <c r="D546" s="1">
        <v>40679</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row>
    <row r="547" spans="1:21" x14ac:dyDescent="0.3">
      <c r="A547" t="s">
        <v>1852</v>
      </c>
      <c r="B547">
        <v>2011</v>
      </c>
      <c r="C547" s="1">
        <v>40674</v>
      </c>
      <c r="D547" s="1">
        <v>40679</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row>
    <row r="548" spans="1:21" x14ac:dyDescent="0.3">
      <c r="A548" t="s">
        <v>1859</v>
      </c>
      <c r="B548">
        <v>2014</v>
      </c>
      <c r="C548" s="1">
        <v>41963</v>
      </c>
      <c r="D548" s="1">
        <v>41966</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row>
    <row r="549" spans="1:21" x14ac:dyDescent="0.3">
      <c r="A549" t="s">
        <v>1859</v>
      </c>
      <c r="B549">
        <v>2014</v>
      </c>
      <c r="C549" s="1">
        <v>41963</v>
      </c>
      <c r="D549" s="1">
        <v>41966</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row>
    <row r="550" spans="1:21" x14ac:dyDescent="0.3">
      <c r="A550" t="s">
        <v>1866</v>
      </c>
      <c r="B550">
        <v>2012</v>
      </c>
      <c r="C550" s="1">
        <v>41228</v>
      </c>
      <c r="D550" s="1">
        <v>41230</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x14ac:dyDescent="0.3">
      <c r="A551" t="s">
        <v>1866</v>
      </c>
      <c r="B551">
        <v>2012</v>
      </c>
      <c r="C551" s="1">
        <v>41228</v>
      </c>
      <c r="D551" s="1">
        <v>41230</v>
      </c>
      <c r="E551" t="s">
        <v>22</v>
      </c>
      <c r="F551" t="s">
        <v>1357</v>
      </c>
      <c r="G551" t="s">
        <v>1358</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x14ac:dyDescent="0.3">
      <c r="A552" t="s">
        <v>1866</v>
      </c>
      <c r="B552">
        <v>2012</v>
      </c>
      <c r="C552" s="1">
        <v>41228</v>
      </c>
      <c r="D552" s="1">
        <v>41230</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v>0.2</v>
      </c>
      <c r="U552">
        <v>-1.744</v>
      </c>
    </row>
    <row r="553" spans="1:21" x14ac:dyDescent="0.3">
      <c r="A553" t="s">
        <v>1868</v>
      </c>
      <c r="B553">
        <v>2013</v>
      </c>
      <c r="C553" s="1">
        <v>41380</v>
      </c>
      <c r="D553" s="1">
        <v>41382</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row>
    <row r="554" spans="1:21" x14ac:dyDescent="0.3">
      <c r="A554" t="s">
        <v>1873</v>
      </c>
      <c r="B554">
        <v>2014</v>
      </c>
      <c r="C554" s="1">
        <v>41894</v>
      </c>
      <c r="D554" s="1">
        <v>41895</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row>
    <row r="555" spans="1:21" x14ac:dyDescent="0.3">
      <c r="A555" t="s">
        <v>1876</v>
      </c>
      <c r="B555">
        <v>2014</v>
      </c>
      <c r="C555" s="1">
        <v>41968</v>
      </c>
      <c r="D555" s="1">
        <v>41972</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row>
    <row r="556" spans="1:21" x14ac:dyDescent="0.3">
      <c r="A556" t="s">
        <v>1881</v>
      </c>
      <c r="B556">
        <v>2014</v>
      </c>
      <c r="C556" s="1">
        <v>41820</v>
      </c>
      <c r="D556" s="1">
        <v>41824</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v>0</v>
      </c>
      <c r="U556">
        <v>310.98719999999997</v>
      </c>
    </row>
    <row r="557" spans="1:21" x14ac:dyDescent="0.3">
      <c r="A557" t="s">
        <v>1885</v>
      </c>
      <c r="B557">
        <v>2011</v>
      </c>
      <c r="C557" s="1">
        <v>40605</v>
      </c>
      <c r="D557" s="1">
        <v>40609</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row>
    <row r="558" spans="1:21" x14ac:dyDescent="0.3">
      <c r="A558" t="s">
        <v>1890</v>
      </c>
      <c r="B558">
        <v>2013</v>
      </c>
      <c r="C558" s="1">
        <v>41436</v>
      </c>
      <c r="D558" s="1">
        <v>41441</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row>
    <row r="559" spans="1:21" x14ac:dyDescent="0.3">
      <c r="A559" t="s">
        <v>1890</v>
      </c>
      <c r="B559">
        <v>2013</v>
      </c>
      <c r="C559" s="1">
        <v>41436</v>
      </c>
      <c r="D559" s="1">
        <v>41441</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v>0.2</v>
      </c>
      <c r="U559">
        <v>-217.048</v>
      </c>
    </row>
    <row r="560" spans="1:21" x14ac:dyDescent="0.3">
      <c r="A560" t="s">
        <v>1890</v>
      </c>
      <c r="B560">
        <v>2013</v>
      </c>
      <c r="C560" s="1">
        <v>41436</v>
      </c>
      <c r="D560" s="1">
        <v>41441</v>
      </c>
      <c r="E560" t="s">
        <v>49</v>
      </c>
      <c r="F560" t="s">
        <v>1891</v>
      </c>
      <c r="G560" t="s">
        <v>1892</v>
      </c>
      <c r="H560" t="s">
        <v>25</v>
      </c>
      <c r="I560" t="s">
        <v>26</v>
      </c>
      <c r="J560" t="s">
        <v>41</v>
      </c>
      <c r="K560" t="s">
        <v>42</v>
      </c>
      <c r="L560">
        <v>90045</v>
      </c>
      <c r="M560" t="s">
        <v>43</v>
      </c>
      <c r="N560" t="s">
        <v>1897</v>
      </c>
      <c r="O560" t="s">
        <v>45</v>
      </c>
      <c r="P560" t="s">
        <v>89</v>
      </c>
      <c r="Q560" t="s">
        <v>1898</v>
      </c>
      <c r="R560">
        <v>32.4</v>
      </c>
      <c r="S560">
        <v>5</v>
      </c>
      <c r="T560">
        <v>0</v>
      </c>
      <c r="U560">
        <v>15.552</v>
      </c>
    </row>
    <row r="561" spans="1:21" x14ac:dyDescent="0.3">
      <c r="A561" t="s">
        <v>1899</v>
      </c>
      <c r="B561">
        <v>2014</v>
      </c>
      <c r="C561" s="1">
        <v>41964</v>
      </c>
      <c r="D561" s="1">
        <v>41966</v>
      </c>
      <c r="E561" t="s">
        <v>22</v>
      </c>
      <c r="F561" t="s">
        <v>1900</v>
      </c>
      <c r="G561" t="s">
        <v>1901</v>
      </c>
      <c r="H561" t="s">
        <v>25</v>
      </c>
      <c r="I561" t="s">
        <v>26</v>
      </c>
      <c r="J561" t="s">
        <v>126</v>
      </c>
      <c r="K561" t="s">
        <v>42</v>
      </c>
      <c r="L561">
        <v>94110</v>
      </c>
      <c r="M561" t="s">
        <v>43</v>
      </c>
      <c r="N561" t="s">
        <v>1491</v>
      </c>
      <c r="O561" t="s">
        <v>31</v>
      </c>
      <c r="P561" t="s">
        <v>64</v>
      </c>
      <c r="Q561" t="s">
        <v>1492</v>
      </c>
      <c r="R561">
        <v>42.6</v>
      </c>
      <c r="S561">
        <v>3</v>
      </c>
      <c r="T561">
        <v>0</v>
      </c>
      <c r="U561">
        <v>16.614000000000001</v>
      </c>
    </row>
    <row r="562" spans="1:21" x14ac:dyDescent="0.3">
      <c r="A562" t="s">
        <v>1899</v>
      </c>
      <c r="B562">
        <v>2014</v>
      </c>
      <c r="C562" s="1">
        <v>41964</v>
      </c>
      <c r="D562" s="1">
        <v>41966</v>
      </c>
      <c r="E562" t="s">
        <v>22</v>
      </c>
      <c r="F562" t="s">
        <v>1900</v>
      </c>
      <c r="G562" t="s">
        <v>1901</v>
      </c>
      <c r="H562" t="s">
        <v>25</v>
      </c>
      <c r="I562" t="s">
        <v>26</v>
      </c>
      <c r="J562" t="s">
        <v>126</v>
      </c>
      <c r="K562" t="s">
        <v>42</v>
      </c>
      <c r="L562">
        <v>94110</v>
      </c>
      <c r="M562" t="s">
        <v>43</v>
      </c>
      <c r="N562" t="s">
        <v>1902</v>
      </c>
      <c r="O562" t="s">
        <v>45</v>
      </c>
      <c r="P562" t="s">
        <v>74</v>
      </c>
      <c r="Q562" t="s">
        <v>1903</v>
      </c>
      <c r="R562">
        <v>84.055999999999997</v>
      </c>
      <c r="S562">
        <v>7</v>
      </c>
      <c r="T562">
        <v>0.2</v>
      </c>
      <c r="U562">
        <v>27.318200000000001</v>
      </c>
    </row>
    <row r="563" spans="1:21" x14ac:dyDescent="0.3">
      <c r="A563" t="s">
        <v>1904</v>
      </c>
      <c r="B563">
        <v>2011</v>
      </c>
      <c r="C563" s="1">
        <v>40800</v>
      </c>
      <c r="D563" s="1">
        <v>40804</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v>0.2</v>
      </c>
      <c r="U563">
        <v>1.3</v>
      </c>
    </row>
    <row r="564" spans="1:21" x14ac:dyDescent="0.3">
      <c r="A564" t="s">
        <v>1904</v>
      </c>
      <c r="B564">
        <v>2011</v>
      </c>
      <c r="C564" s="1">
        <v>40800</v>
      </c>
      <c r="D564" s="1">
        <v>40804</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v>0.2</v>
      </c>
      <c r="U564">
        <v>3.7743000000000002</v>
      </c>
    </row>
    <row r="565" spans="1:21" x14ac:dyDescent="0.3">
      <c r="A565" t="s">
        <v>1911</v>
      </c>
      <c r="B565">
        <v>2012</v>
      </c>
      <c r="C565" s="1">
        <v>41250</v>
      </c>
      <c r="D565" s="1">
        <v>41252</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v>0</v>
      </c>
      <c r="U565">
        <v>0</v>
      </c>
    </row>
    <row r="566" spans="1:21" x14ac:dyDescent="0.3">
      <c r="A566" t="s">
        <v>1911</v>
      </c>
      <c r="B566">
        <v>2012</v>
      </c>
      <c r="C566" s="1">
        <v>41250</v>
      </c>
      <c r="D566" s="1">
        <v>41252</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v>0</v>
      </c>
      <c r="U566">
        <v>1.2005999999999999</v>
      </c>
    </row>
    <row r="567" spans="1:21" x14ac:dyDescent="0.3">
      <c r="A567" t="s">
        <v>1916</v>
      </c>
      <c r="B567">
        <v>2014</v>
      </c>
      <c r="C567" s="1">
        <v>41981</v>
      </c>
      <c r="D567" s="1">
        <v>41984</v>
      </c>
      <c r="E567" t="s">
        <v>187</v>
      </c>
      <c r="F567" t="s">
        <v>1917</v>
      </c>
      <c r="G567" t="s">
        <v>1918</v>
      </c>
      <c r="H567" t="s">
        <v>25</v>
      </c>
      <c r="I567" t="s">
        <v>26</v>
      </c>
      <c r="J567" t="s">
        <v>41</v>
      </c>
      <c r="K567" t="s">
        <v>42</v>
      </c>
      <c r="L567">
        <v>90008</v>
      </c>
      <c r="M567" t="s">
        <v>43</v>
      </c>
      <c r="N567" t="s">
        <v>1919</v>
      </c>
      <c r="O567" t="s">
        <v>70</v>
      </c>
      <c r="P567" t="s">
        <v>71</v>
      </c>
      <c r="Q567" t="s">
        <v>1920</v>
      </c>
      <c r="R567">
        <v>374.37599999999998</v>
      </c>
      <c r="S567">
        <v>3</v>
      </c>
      <c r="T567">
        <v>0.2</v>
      </c>
      <c r="U567">
        <v>46.796999999999997</v>
      </c>
    </row>
    <row r="568" spans="1:21" x14ac:dyDescent="0.3">
      <c r="A568" t="s">
        <v>1921</v>
      </c>
      <c r="B568">
        <v>2014</v>
      </c>
      <c r="C568" s="1">
        <v>41914</v>
      </c>
      <c r="D568" s="1">
        <v>41921</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v>0</v>
      </c>
      <c r="U568">
        <v>45.001600000000003</v>
      </c>
    </row>
    <row r="569" spans="1:21" x14ac:dyDescent="0.3">
      <c r="A569" t="s">
        <v>1921</v>
      </c>
      <c r="B569">
        <v>2014</v>
      </c>
      <c r="C569" s="1">
        <v>41914</v>
      </c>
      <c r="D569" s="1">
        <v>41921</v>
      </c>
      <c r="E569" t="s">
        <v>49</v>
      </c>
      <c r="F569" t="s">
        <v>1922</v>
      </c>
      <c r="G569" t="s">
        <v>1923</v>
      </c>
      <c r="H569" t="s">
        <v>40</v>
      </c>
      <c r="I569" t="s">
        <v>26</v>
      </c>
      <c r="J569" t="s">
        <v>94</v>
      </c>
      <c r="K569" t="s">
        <v>95</v>
      </c>
      <c r="L569">
        <v>98105</v>
      </c>
      <c r="M569" t="s">
        <v>43</v>
      </c>
      <c r="N569" t="s">
        <v>1926</v>
      </c>
      <c r="O569" t="s">
        <v>45</v>
      </c>
      <c r="P569" t="s">
        <v>74</v>
      </c>
      <c r="Q569" t="s">
        <v>1927</v>
      </c>
      <c r="R569">
        <v>81.087999999999994</v>
      </c>
      <c r="S569">
        <v>7</v>
      </c>
      <c r="T569">
        <v>0.2</v>
      </c>
      <c r="U569">
        <v>27.3672</v>
      </c>
    </row>
    <row r="570" spans="1:21" x14ac:dyDescent="0.3">
      <c r="A570" t="s">
        <v>1921</v>
      </c>
      <c r="B570">
        <v>2014</v>
      </c>
      <c r="C570" s="1">
        <v>41914</v>
      </c>
      <c r="D570" s="1">
        <v>41921</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v>0</v>
      </c>
      <c r="U570">
        <v>9.3312000000000008</v>
      </c>
    </row>
    <row r="571" spans="1:21" x14ac:dyDescent="0.3">
      <c r="A571" t="s">
        <v>1921</v>
      </c>
      <c r="B571">
        <v>2014</v>
      </c>
      <c r="C571" s="1">
        <v>41914</v>
      </c>
      <c r="D571" s="1">
        <v>41921</v>
      </c>
      <c r="E571" t="s">
        <v>49</v>
      </c>
      <c r="F571" t="s">
        <v>1922</v>
      </c>
      <c r="G571" t="s">
        <v>1923</v>
      </c>
      <c r="H571" t="s">
        <v>40</v>
      </c>
      <c r="I571" t="s">
        <v>26</v>
      </c>
      <c r="J571" t="s">
        <v>94</v>
      </c>
      <c r="K571" t="s">
        <v>95</v>
      </c>
      <c r="L571">
        <v>98105</v>
      </c>
      <c r="M571" t="s">
        <v>43</v>
      </c>
      <c r="N571" t="s">
        <v>1930</v>
      </c>
      <c r="O571" t="s">
        <v>31</v>
      </c>
      <c r="P571" t="s">
        <v>35</v>
      </c>
      <c r="Q571" t="s">
        <v>1931</v>
      </c>
      <c r="R571">
        <v>451.15199999999999</v>
      </c>
      <c r="S571">
        <v>3</v>
      </c>
      <c r="T571">
        <v>0.2</v>
      </c>
      <c r="U571">
        <v>0</v>
      </c>
    </row>
    <row r="572" spans="1:21" x14ac:dyDescent="0.3">
      <c r="A572" t="s">
        <v>1932</v>
      </c>
      <c r="B572">
        <v>2014</v>
      </c>
      <c r="C572" s="1">
        <v>42002</v>
      </c>
      <c r="D572" s="1">
        <v>42009</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v>0</v>
      </c>
      <c r="U572">
        <v>34.776000000000003</v>
      </c>
    </row>
    <row r="573" spans="1:21" x14ac:dyDescent="0.3">
      <c r="A573" t="s">
        <v>1932</v>
      </c>
      <c r="B573">
        <v>2014</v>
      </c>
      <c r="C573" s="1">
        <v>42002</v>
      </c>
      <c r="D573" s="1">
        <v>42009</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v>0</v>
      </c>
      <c r="U573">
        <v>6.4215999999999998</v>
      </c>
    </row>
    <row r="574" spans="1:21" x14ac:dyDescent="0.3">
      <c r="A574" t="s">
        <v>1932</v>
      </c>
      <c r="B574">
        <v>2014</v>
      </c>
      <c r="C574" s="1">
        <v>42002</v>
      </c>
      <c r="D574" s="1">
        <v>42009</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row>
    <row r="575" spans="1:21" x14ac:dyDescent="0.3">
      <c r="A575" t="s">
        <v>1932</v>
      </c>
      <c r="B575">
        <v>2014</v>
      </c>
      <c r="C575" s="1">
        <v>42002</v>
      </c>
      <c r="D575" s="1">
        <v>42009</v>
      </c>
      <c r="E575" t="s">
        <v>49</v>
      </c>
      <c r="F575" t="s">
        <v>1933</v>
      </c>
      <c r="G575" t="s">
        <v>1934</v>
      </c>
      <c r="H575" t="s">
        <v>25</v>
      </c>
      <c r="I575" t="s">
        <v>26</v>
      </c>
      <c r="J575" t="s">
        <v>265</v>
      </c>
      <c r="K575" t="s">
        <v>266</v>
      </c>
      <c r="L575">
        <v>10024</v>
      </c>
      <c r="M575" t="s">
        <v>147</v>
      </c>
      <c r="N575" t="s">
        <v>1935</v>
      </c>
      <c r="O575" t="s">
        <v>70</v>
      </c>
      <c r="P575" t="s">
        <v>71</v>
      </c>
      <c r="Q575" t="s">
        <v>1936</v>
      </c>
      <c r="R575">
        <v>14.85</v>
      </c>
      <c r="S575">
        <v>3</v>
      </c>
      <c r="T575">
        <v>0</v>
      </c>
      <c r="U575">
        <v>4.0095000000000001</v>
      </c>
    </row>
    <row r="576" spans="1:21" x14ac:dyDescent="0.3">
      <c r="A576" t="s">
        <v>1937</v>
      </c>
      <c r="B576">
        <v>2013</v>
      </c>
      <c r="C576" s="1">
        <v>41582</v>
      </c>
      <c r="D576" s="1">
        <v>41586</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v>0</v>
      </c>
      <c r="U576">
        <v>2.3814000000000002</v>
      </c>
    </row>
    <row r="577" spans="1:21" x14ac:dyDescent="0.3">
      <c r="A577" t="s">
        <v>1943</v>
      </c>
      <c r="B577">
        <v>2012</v>
      </c>
      <c r="C577" s="1">
        <v>41170</v>
      </c>
      <c r="D577" s="1">
        <v>41174</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v>0</v>
      </c>
      <c r="U577">
        <v>78.752799999999993</v>
      </c>
    </row>
    <row r="578" spans="1:21" x14ac:dyDescent="0.3">
      <c r="A578" t="s">
        <v>1943</v>
      </c>
      <c r="B578">
        <v>2012</v>
      </c>
      <c r="C578" s="1">
        <v>41170</v>
      </c>
      <c r="D578" s="1">
        <v>41174</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v>0</v>
      </c>
      <c r="U578">
        <v>9.7607999999999997</v>
      </c>
    </row>
    <row r="579" spans="1:21" x14ac:dyDescent="0.3">
      <c r="A579" t="s">
        <v>1943</v>
      </c>
      <c r="B579">
        <v>2012</v>
      </c>
      <c r="C579" s="1">
        <v>41170</v>
      </c>
      <c r="D579" s="1">
        <v>41174</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v>0</v>
      </c>
      <c r="U579">
        <v>2.19</v>
      </c>
    </row>
    <row r="580" spans="1:21" x14ac:dyDescent="0.3">
      <c r="A580" t="s">
        <v>1950</v>
      </c>
      <c r="B580">
        <v>2014</v>
      </c>
      <c r="C580" s="1">
        <v>41841</v>
      </c>
      <c r="D580" s="1">
        <v>41847</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x14ac:dyDescent="0.3">
      <c r="A581" t="s">
        <v>1950</v>
      </c>
      <c r="B581">
        <v>2014</v>
      </c>
      <c r="C581" s="1">
        <v>41841</v>
      </c>
      <c r="D581" s="1">
        <v>41847</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v>0.6</v>
      </c>
      <c r="U581">
        <v>-5.7148000000000003</v>
      </c>
    </row>
    <row r="582" spans="1:21" x14ac:dyDescent="0.3">
      <c r="A582" t="s">
        <v>1955</v>
      </c>
      <c r="B582">
        <v>2012</v>
      </c>
      <c r="C582" s="1">
        <v>41162</v>
      </c>
      <c r="D582" s="1">
        <v>41166</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v>0</v>
      </c>
      <c r="U582">
        <v>1.5456000000000001</v>
      </c>
    </row>
    <row r="583" spans="1:21" x14ac:dyDescent="0.3">
      <c r="A583" t="s">
        <v>1960</v>
      </c>
      <c r="B583">
        <v>2014</v>
      </c>
      <c r="C583" s="1">
        <v>41975</v>
      </c>
      <c r="D583" s="1">
        <v>41979</v>
      </c>
      <c r="E583" t="s">
        <v>49</v>
      </c>
      <c r="F583" t="s">
        <v>1961</v>
      </c>
      <c r="G583" t="s">
        <v>1962</v>
      </c>
      <c r="H583" t="s">
        <v>25</v>
      </c>
      <c r="I583" t="s">
        <v>26</v>
      </c>
      <c r="J583" t="s">
        <v>806</v>
      </c>
      <c r="K583" t="s">
        <v>456</v>
      </c>
      <c r="L583">
        <v>80219</v>
      </c>
      <c r="M583" t="s">
        <v>43</v>
      </c>
      <c r="N583" t="s">
        <v>191</v>
      </c>
      <c r="O583" t="s">
        <v>70</v>
      </c>
      <c r="P583" t="s">
        <v>71</v>
      </c>
      <c r="Q583" t="s">
        <v>192</v>
      </c>
      <c r="R583">
        <v>470.37599999999998</v>
      </c>
      <c r="S583">
        <v>3</v>
      </c>
      <c r="T583">
        <v>0.2</v>
      </c>
      <c r="U583">
        <v>52.917299999999997</v>
      </c>
    </row>
    <row r="584" spans="1:21" x14ac:dyDescent="0.3">
      <c r="A584" t="s">
        <v>1960</v>
      </c>
      <c r="B584">
        <v>2014</v>
      </c>
      <c r="C584" s="1">
        <v>41975</v>
      </c>
      <c r="D584" s="1">
        <v>41979</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v>0.2</v>
      </c>
      <c r="U584">
        <v>9.2385999999999999</v>
      </c>
    </row>
    <row r="585" spans="1:21" x14ac:dyDescent="0.3">
      <c r="A585" t="s">
        <v>1960</v>
      </c>
      <c r="B585">
        <v>2014</v>
      </c>
      <c r="C585" s="1">
        <v>41975</v>
      </c>
      <c r="D585" s="1">
        <v>41979</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v>0.2</v>
      </c>
      <c r="U585">
        <v>3.5045999999999999</v>
      </c>
    </row>
    <row r="586" spans="1:21" x14ac:dyDescent="0.3">
      <c r="A586" t="s">
        <v>1960</v>
      </c>
      <c r="B586">
        <v>2014</v>
      </c>
      <c r="C586" s="1">
        <v>41975</v>
      </c>
      <c r="D586" s="1">
        <v>41979</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v>0.7</v>
      </c>
      <c r="U586">
        <v>-4.7481</v>
      </c>
    </row>
    <row r="587" spans="1:21" x14ac:dyDescent="0.3">
      <c r="A587" t="s">
        <v>1960</v>
      </c>
      <c r="B587">
        <v>2014</v>
      </c>
      <c r="C587" s="1">
        <v>41975</v>
      </c>
      <c r="D587" s="1">
        <v>41979</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v>0.2</v>
      </c>
      <c r="U587">
        <v>30.477599999999999</v>
      </c>
    </row>
    <row r="588" spans="1:21" x14ac:dyDescent="0.3">
      <c r="A588" t="s">
        <v>1967</v>
      </c>
      <c r="B588">
        <v>2012</v>
      </c>
      <c r="C588" s="1">
        <v>41093</v>
      </c>
      <c r="D588" s="1">
        <v>41099</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v>0</v>
      </c>
      <c r="U588">
        <v>4.9686000000000003</v>
      </c>
    </row>
    <row r="589" spans="1:21" x14ac:dyDescent="0.3">
      <c r="A589" t="s">
        <v>1967</v>
      </c>
      <c r="B589">
        <v>2012</v>
      </c>
      <c r="C589" s="1">
        <v>41093</v>
      </c>
      <c r="D589" s="1">
        <v>41099</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v>0</v>
      </c>
      <c r="U589">
        <v>144.51570000000001</v>
      </c>
    </row>
    <row r="590" spans="1:21" x14ac:dyDescent="0.3">
      <c r="A590" t="s">
        <v>1972</v>
      </c>
      <c r="B590">
        <v>2013</v>
      </c>
      <c r="C590" s="1">
        <v>41354</v>
      </c>
      <c r="D590" s="1">
        <v>41358</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v>0.2</v>
      </c>
      <c r="U590">
        <v>-20.136199999999999</v>
      </c>
    </row>
    <row r="591" spans="1:21" x14ac:dyDescent="0.3">
      <c r="A591" t="s">
        <v>1972</v>
      </c>
      <c r="B591">
        <v>2013</v>
      </c>
      <c r="C591" s="1">
        <v>41354</v>
      </c>
      <c r="D591" s="1">
        <v>41358</v>
      </c>
      <c r="E591" t="s">
        <v>49</v>
      </c>
      <c r="F591" t="s">
        <v>1973</v>
      </c>
      <c r="G591" t="s">
        <v>1974</v>
      </c>
      <c r="H591" t="s">
        <v>25</v>
      </c>
      <c r="I591" t="s">
        <v>26</v>
      </c>
      <c r="J591" t="s">
        <v>1975</v>
      </c>
      <c r="K591" t="s">
        <v>419</v>
      </c>
      <c r="L591">
        <v>97301</v>
      </c>
      <c r="M591" t="s">
        <v>43</v>
      </c>
      <c r="N591" t="s">
        <v>1978</v>
      </c>
      <c r="O591" t="s">
        <v>45</v>
      </c>
      <c r="P591" t="s">
        <v>89</v>
      </c>
      <c r="Q591" t="s">
        <v>1979</v>
      </c>
      <c r="R591">
        <v>20.736000000000001</v>
      </c>
      <c r="S591">
        <v>4</v>
      </c>
      <c r="T591">
        <v>0.2</v>
      </c>
      <c r="U591">
        <v>7.2576000000000001</v>
      </c>
    </row>
    <row r="592" spans="1:21" x14ac:dyDescent="0.3">
      <c r="A592" t="s">
        <v>1972</v>
      </c>
      <c r="B592">
        <v>2013</v>
      </c>
      <c r="C592" s="1">
        <v>41354</v>
      </c>
      <c r="D592" s="1">
        <v>41358</v>
      </c>
      <c r="E592" t="s">
        <v>49</v>
      </c>
      <c r="F592" t="s">
        <v>1973</v>
      </c>
      <c r="G592" t="s">
        <v>1974</v>
      </c>
      <c r="H592" t="s">
        <v>25</v>
      </c>
      <c r="I592" t="s">
        <v>26</v>
      </c>
      <c r="J592" t="s">
        <v>1975</v>
      </c>
      <c r="K592" t="s">
        <v>419</v>
      </c>
      <c r="L592">
        <v>97301</v>
      </c>
      <c r="M592" t="s">
        <v>43</v>
      </c>
      <c r="N592" t="s">
        <v>1711</v>
      </c>
      <c r="O592" t="s">
        <v>45</v>
      </c>
      <c r="P592" t="s">
        <v>74</v>
      </c>
      <c r="Q592" t="s">
        <v>1712</v>
      </c>
      <c r="R592">
        <v>16.821000000000002</v>
      </c>
      <c r="S592">
        <v>3</v>
      </c>
      <c r="T592">
        <v>0.7</v>
      </c>
      <c r="U592">
        <v>-12.896100000000001</v>
      </c>
    </row>
    <row r="593" spans="1:21" x14ac:dyDescent="0.3">
      <c r="A593" t="s">
        <v>1972</v>
      </c>
      <c r="B593">
        <v>2013</v>
      </c>
      <c r="C593" s="1">
        <v>41354</v>
      </c>
      <c r="D593" s="1">
        <v>41358</v>
      </c>
      <c r="E593" t="s">
        <v>49</v>
      </c>
      <c r="F593" t="s">
        <v>1973</v>
      </c>
      <c r="G593" t="s">
        <v>1974</v>
      </c>
      <c r="H593" t="s">
        <v>25</v>
      </c>
      <c r="I593" t="s">
        <v>26</v>
      </c>
      <c r="J593" t="s">
        <v>1975</v>
      </c>
      <c r="K593" t="s">
        <v>419</v>
      </c>
      <c r="L593">
        <v>97301</v>
      </c>
      <c r="M593" t="s">
        <v>43</v>
      </c>
      <c r="N593" t="s">
        <v>1980</v>
      </c>
      <c r="O593" t="s">
        <v>45</v>
      </c>
      <c r="P593" t="s">
        <v>89</v>
      </c>
      <c r="Q593" t="s">
        <v>1981</v>
      </c>
      <c r="R593">
        <v>10.368</v>
      </c>
      <c r="S593">
        <v>2</v>
      </c>
      <c r="T593">
        <v>0.2</v>
      </c>
      <c r="U593">
        <v>3.6288</v>
      </c>
    </row>
    <row r="594" spans="1:21" x14ac:dyDescent="0.3">
      <c r="A594" t="s">
        <v>1982</v>
      </c>
      <c r="B594">
        <v>2011</v>
      </c>
      <c r="C594" s="1">
        <v>40553</v>
      </c>
      <c r="D594" s="1">
        <v>40557</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v>0.2</v>
      </c>
      <c r="U594">
        <v>1.1679999999999999</v>
      </c>
    </row>
    <row r="595" spans="1:21" x14ac:dyDescent="0.3">
      <c r="A595" t="s">
        <v>1982</v>
      </c>
      <c r="B595">
        <v>2011</v>
      </c>
      <c r="C595" s="1">
        <v>40553</v>
      </c>
      <c r="D595" s="1">
        <v>40557</v>
      </c>
      <c r="E595" t="s">
        <v>49</v>
      </c>
      <c r="F595" t="s">
        <v>1983</v>
      </c>
      <c r="G595" t="s">
        <v>1984</v>
      </c>
      <c r="H595" t="s">
        <v>25</v>
      </c>
      <c r="I595" t="s">
        <v>26</v>
      </c>
      <c r="J595" t="s">
        <v>1985</v>
      </c>
      <c r="K595" t="s">
        <v>103</v>
      </c>
      <c r="L595">
        <v>78041</v>
      </c>
      <c r="M595" t="s">
        <v>104</v>
      </c>
      <c r="N595" t="s">
        <v>843</v>
      </c>
      <c r="O595" t="s">
        <v>70</v>
      </c>
      <c r="P595" t="s">
        <v>160</v>
      </c>
      <c r="Q595" t="s">
        <v>844</v>
      </c>
      <c r="R595">
        <v>31.2</v>
      </c>
      <c r="S595">
        <v>3</v>
      </c>
      <c r="T595">
        <v>0.2</v>
      </c>
      <c r="U595">
        <v>9.75</v>
      </c>
    </row>
    <row r="596" spans="1:21" x14ac:dyDescent="0.3">
      <c r="A596" t="s">
        <v>1988</v>
      </c>
      <c r="B596">
        <v>2011</v>
      </c>
      <c r="C596" s="1">
        <v>40763</v>
      </c>
      <c r="D596" s="1">
        <v>40770</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v>0</v>
      </c>
      <c r="U596">
        <v>22.0748</v>
      </c>
    </row>
    <row r="597" spans="1:21" x14ac:dyDescent="0.3">
      <c r="A597" t="s">
        <v>1988</v>
      </c>
      <c r="B597">
        <v>2011</v>
      </c>
      <c r="C597" s="1">
        <v>40763</v>
      </c>
      <c r="D597" s="1">
        <v>40770</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v>0.2</v>
      </c>
      <c r="U597">
        <v>434.99130000000002</v>
      </c>
    </row>
    <row r="598" spans="1:21" x14ac:dyDescent="0.3">
      <c r="A598" t="s">
        <v>1988</v>
      </c>
      <c r="B598">
        <v>2011</v>
      </c>
      <c r="C598" s="1">
        <v>40763</v>
      </c>
      <c r="D598" s="1">
        <v>40770</v>
      </c>
      <c r="E598" t="s">
        <v>49</v>
      </c>
      <c r="F598" t="s">
        <v>1989</v>
      </c>
      <c r="G598" t="s">
        <v>1990</v>
      </c>
      <c r="H598" t="s">
        <v>25</v>
      </c>
      <c r="I598" t="s">
        <v>26</v>
      </c>
      <c r="J598" t="s">
        <v>946</v>
      </c>
      <c r="K598" t="s">
        <v>42</v>
      </c>
      <c r="L598">
        <v>92024</v>
      </c>
      <c r="M598" t="s">
        <v>43</v>
      </c>
      <c r="N598" t="s">
        <v>1151</v>
      </c>
      <c r="O598" t="s">
        <v>70</v>
      </c>
      <c r="P598" t="s">
        <v>71</v>
      </c>
      <c r="Q598" t="s">
        <v>1152</v>
      </c>
      <c r="R598">
        <v>445.96</v>
      </c>
      <c r="S598">
        <v>5</v>
      </c>
      <c r="T598">
        <v>0.2</v>
      </c>
      <c r="U598">
        <v>55.744999999999997</v>
      </c>
    </row>
    <row r="599" spans="1:21" x14ac:dyDescent="0.3">
      <c r="A599" t="s">
        <v>1988</v>
      </c>
      <c r="B599">
        <v>2011</v>
      </c>
      <c r="C599" s="1">
        <v>40763</v>
      </c>
      <c r="D599" s="1">
        <v>40770</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v>0</v>
      </c>
      <c r="U599">
        <v>91.772800000000004</v>
      </c>
    </row>
    <row r="600" spans="1:21" x14ac:dyDescent="0.3">
      <c r="A600" t="s">
        <v>1995</v>
      </c>
      <c r="B600">
        <v>2013</v>
      </c>
      <c r="C600" s="1">
        <v>41470</v>
      </c>
      <c r="D600" s="1">
        <v>41472</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v>0.2</v>
      </c>
      <c r="U600">
        <v>1.0178</v>
      </c>
    </row>
    <row r="601" spans="1:21" x14ac:dyDescent="0.3">
      <c r="A601" t="s">
        <v>2000</v>
      </c>
      <c r="B601">
        <v>2013</v>
      </c>
      <c r="C601" s="1">
        <v>41472</v>
      </c>
      <c r="D601" s="1">
        <v>41477</v>
      </c>
      <c r="E601" t="s">
        <v>49</v>
      </c>
      <c r="F601" t="s">
        <v>2001</v>
      </c>
      <c r="G601" t="s">
        <v>2002</v>
      </c>
      <c r="H601" t="s">
        <v>25</v>
      </c>
      <c r="I601" t="s">
        <v>26</v>
      </c>
      <c r="J601" t="s">
        <v>145</v>
      </c>
      <c r="K601" t="s">
        <v>146</v>
      </c>
      <c r="L601">
        <v>19120</v>
      </c>
      <c r="M601" t="s">
        <v>147</v>
      </c>
      <c r="N601" t="s">
        <v>2003</v>
      </c>
      <c r="O601" t="s">
        <v>70</v>
      </c>
      <c r="P601" t="s">
        <v>71</v>
      </c>
      <c r="Q601" t="s">
        <v>2004</v>
      </c>
      <c r="R601">
        <v>143.982</v>
      </c>
      <c r="S601">
        <v>3</v>
      </c>
      <c r="T601">
        <v>0.4</v>
      </c>
      <c r="U601">
        <v>-28.796399999999998</v>
      </c>
    </row>
    <row r="602" spans="1:21" x14ac:dyDescent="0.3">
      <c r="A602" t="s">
        <v>2000</v>
      </c>
      <c r="B602">
        <v>2013</v>
      </c>
      <c r="C602" s="1">
        <v>41472</v>
      </c>
      <c r="D602" s="1">
        <v>41477</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v>0.4</v>
      </c>
      <c r="U602">
        <v>-115.3544</v>
      </c>
    </row>
    <row r="603" spans="1:21" x14ac:dyDescent="0.3">
      <c r="A603" t="s">
        <v>2000</v>
      </c>
      <c r="B603">
        <v>2013</v>
      </c>
      <c r="C603" s="1">
        <v>41472</v>
      </c>
      <c r="D603" s="1">
        <v>41477</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v>0.2</v>
      </c>
      <c r="U603">
        <v>0.73</v>
      </c>
    </row>
    <row r="604" spans="1:21" x14ac:dyDescent="0.3">
      <c r="A604" t="s">
        <v>2007</v>
      </c>
      <c r="B604">
        <v>2011</v>
      </c>
      <c r="C604" s="1">
        <v>40617</v>
      </c>
      <c r="D604" s="1">
        <v>40621</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v>0.2</v>
      </c>
      <c r="U604">
        <v>17.847000000000001</v>
      </c>
    </row>
    <row r="605" spans="1:21" x14ac:dyDescent="0.3">
      <c r="A605" t="s">
        <v>2007</v>
      </c>
      <c r="B605">
        <v>2011</v>
      </c>
      <c r="C605" s="1">
        <v>40617</v>
      </c>
      <c r="D605" s="1">
        <v>40621</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v>0.2</v>
      </c>
      <c r="U605">
        <v>5.1407999999999996</v>
      </c>
    </row>
    <row r="606" spans="1:21" x14ac:dyDescent="0.3">
      <c r="A606" t="s">
        <v>2007</v>
      </c>
      <c r="B606">
        <v>2011</v>
      </c>
      <c r="C606" s="1">
        <v>40617</v>
      </c>
      <c r="D606" s="1">
        <v>40621</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v>0.7</v>
      </c>
      <c r="U606">
        <v>-5.5338000000000003</v>
      </c>
    </row>
    <row r="607" spans="1:21" x14ac:dyDescent="0.3">
      <c r="A607" t="s">
        <v>2007</v>
      </c>
      <c r="B607">
        <v>2011</v>
      </c>
      <c r="C607" s="1">
        <v>40617</v>
      </c>
      <c r="D607" s="1">
        <v>40621</v>
      </c>
      <c r="E607" t="s">
        <v>49</v>
      </c>
      <c r="F607" t="s">
        <v>2008</v>
      </c>
      <c r="G607" t="s">
        <v>2009</v>
      </c>
      <c r="H607" t="s">
        <v>25</v>
      </c>
      <c r="I607" t="s">
        <v>26</v>
      </c>
      <c r="J607" t="s">
        <v>899</v>
      </c>
      <c r="K607" t="s">
        <v>53</v>
      </c>
      <c r="L607">
        <v>33614</v>
      </c>
      <c r="M607" t="s">
        <v>29</v>
      </c>
      <c r="N607" t="s">
        <v>1493</v>
      </c>
      <c r="O607" t="s">
        <v>45</v>
      </c>
      <c r="P607" t="s">
        <v>74</v>
      </c>
      <c r="Q607" t="s">
        <v>1494</v>
      </c>
      <c r="R607">
        <v>43.188000000000002</v>
      </c>
      <c r="S607">
        <v>4</v>
      </c>
      <c r="T607">
        <v>0.7</v>
      </c>
      <c r="U607">
        <v>-31.671199999999999</v>
      </c>
    </row>
    <row r="608" spans="1:21" x14ac:dyDescent="0.3">
      <c r="A608" t="s">
        <v>2007</v>
      </c>
      <c r="B608">
        <v>2011</v>
      </c>
      <c r="C608" s="1">
        <v>40617</v>
      </c>
      <c r="D608" s="1">
        <v>40621</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v>0.2</v>
      </c>
      <c r="U608">
        <v>47.815199999999997</v>
      </c>
    </row>
    <row r="609" spans="1:21" x14ac:dyDescent="0.3">
      <c r="A609" t="s">
        <v>2014</v>
      </c>
      <c r="B609">
        <v>2011</v>
      </c>
      <c r="C609" s="1">
        <v>40686</v>
      </c>
      <c r="D609" s="1">
        <v>40690</v>
      </c>
      <c r="E609" t="s">
        <v>49</v>
      </c>
      <c r="F609" t="s">
        <v>2015</v>
      </c>
      <c r="G609" t="s">
        <v>2016</v>
      </c>
      <c r="H609" t="s">
        <v>25</v>
      </c>
      <c r="I609" t="s">
        <v>26</v>
      </c>
      <c r="J609" t="s">
        <v>145</v>
      </c>
      <c r="K609" t="s">
        <v>146</v>
      </c>
      <c r="L609">
        <v>19134</v>
      </c>
      <c r="M609" t="s">
        <v>147</v>
      </c>
      <c r="N609" t="s">
        <v>2017</v>
      </c>
      <c r="O609" t="s">
        <v>45</v>
      </c>
      <c r="P609" t="s">
        <v>74</v>
      </c>
      <c r="Q609" t="s">
        <v>2018</v>
      </c>
      <c r="R609">
        <v>3.282</v>
      </c>
      <c r="S609">
        <v>2</v>
      </c>
      <c r="T609">
        <v>0.7</v>
      </c>
      <c r="U609">
        <v>-2.6255999999999999</v>
      </c>
    </row>
    <row r="610" spans="1:21" x14ac:dyDescent="0.3">
      <c r="A610" t="s">
        <v>2014</v>
      </c>
      <c r="B610">
        <v>2011</v>
      </c>
      <c r="C610" s="1">
        <v>40686</v>
      </c>
      <c r="D610" s="1">
        <v>40690</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row>
    <row r="611" spans="1:21" x14ac:dyDescent="0.3">
      <c r="A611" t="s">
        <v>2014</v>
      </c>
      <c r="B611">
        <v>2011</v>
      </c>
      <c r="C611" s="1">
        <v>40686</v>
      </c>
      <c r="D611" s="1">
        <v>40690</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v>0.4</v>
      </c>
      <c r="U611">
        <v>-10.117800000000001</v>
      </c>
    </row>
    <row r="612" spans="1:21" x14ac:dyDescent="0.3">
      <c r="A612" t="s">
        <v>2021</v>
      </c>
      <c r="B612">
        <v>2013</v>
      </c>
      <c r="C612" s="1">
        <v>41393</v>
      </c>
      <c r="D612" s="1">
        <v>41396</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v>0.2</v>
      </c>
      <c r="U612">
        <v>41.577300000000001</v>
      </c>
    </row>
    <row r="613" spans="1:21" x14ac:dyDescent="0.3">
      <c r="A613" t="s">
        <v>2021</v>
      </c>
      <c r="B613">
        <v>2013</v>
      </c>
      <c r="C613" s="1">
        <v>41393</v>
      </c>
      <c r="D613" s="1">
        <v>41396</v>
      </c>
      <c r="E613" t="s">
        <v>187</v>
      </c>
      <c r="F613" t="s">
        <v>2022</v>
      </c>
      <c r="G613" t="s">
        <v>2023</v>
      </c>
      <c r="H613" t="s">
        <v>40</v>
      </c>
      <c r="I613" t="s">
        <v>26</v>
      </c>
      <c r="J613" t="s">
        <v>814</v>
      </c>
      <c r="K613" t="s">
        <v>103</v>
      </c>
      <c r="L613">
        <v>75217</v>
      </c>
      <c r="M613" t="s">
        <v>104</v>
      </c>
      <c r="N613" t="s">
        <v>2024</v>
      </c>
      <c r="O613" t="s">
        <v>45</v>
      </c>
      <c r="P613" t="s">
        <v>46</v>
      </c>
      <c r="Q613" t="s">
        <v>2025</v>
      </c>
      <c r="R613">
        <v>15.712</v>
      </c>
      <c r="S613">
        <v>4</v>
      </c>
      <c r="T613">
        <v>0.2</v>
      </c>
      <c r="U613">
        <v>5.6955999999999998</v>
      </c>
    </row>
    <row r="614" spans="1:21" x14ac:dyDescent="0.3">
      <c r="A614" t="s">
        <v>2026</v>
      </c>
      <c r="B614">
        <v>2013</v>
      </c>
      <c r="C614" s="1">
        <v>41529</v>
      </c>
      <c r="D614" s="1">
        <v>41531</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v>0.2</v>
      </c>
      <c r="U614">
        <v>2.64</v>
      </c>
    </row>
    <row r="615" spans="1:21" x14ac:dyDescent="0.3">
      <c r="A615" t="s">
        <v>2026</v>
      </c>
      <c r="B615">
        <v>2013</v>
      </c>
      <c r="C615" s="1">
        <v>41529</v>
      </c>
      <c r="D615" s="1">
        <v>41531</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v>0.4</v>
      </c>
      <c r="U615">
        <v>-157.9383</v>
      </c>
    </row>
    <row r="616" spans="1:21" x14ac:dyDescent="0.3">
      <c r="A616" t="s">
        <v>2033</v>
      </c>
      <c r="B616">
        <v>2014</v>
      </c>
      <c r="C616" s="1">
        <v>41958</v>
      </c>
      <c r="D616" s="1">
        <v>41961</v>
      </c>
      <c r="E616" t="s">
        <v>22</v>
      </c>
      <c r="F616" t="s">
        <v>2034</v>
      </c>
      <c r="G616" t="s">
        <v>2035</v>
      </c>
      <c r="H616" t="s">
        <v>25</v>
      </c>
      <c r="I616" t="s">
        <v>26</v>
      </c>
      <c r="J616" t="s">
        <v>2036</v>
      </c>
      <c r="K616" t="s">
        <v>497</v>
      </c>
      <c r="L616">
        <v>43123</v>
      </c>
      <c r="M616" t="s">
        <v>147</v>
      </c>
      <c r="N616" t="s">
        <v>922</v>
      </c>
      <c r="O616" t="s">
        <v>70</v>
      </c>
      <c r="P616" t="s">
        <v>71</v>
      </c>
      <c r="Q616" t="s">
        <v>923</v>
      </c>
      <c r="R616">
        <v>119.94</v>
      </c>
      <c r="S616">
        <v>10</v>
      </c>
      <c r="T616">
        <v>0.4</v>
      </c>
      <c r="U616">
        <v>15.992000000000001</v>
      </c>
    </row>
    <row r="617" spans="1:21" x14ac:dyDescent="0.3">
      <c r="A617" t="s">
        <v>2033</v>
      </c>
      <c r="B617">
        <v>2014</v>
      </c>
      <c r="C617" s="1">
        <v>41958</v>
      </c>
      <c r="D617" s="1">
        <v>41961</v>
      </c>
      <c r="E617" t="s">
        <v>22</v>
      </c>
      <c r="F617" t="s">
        <v>2034</v>
      </c>
      <c r="G617" t="s">
        <v>2035</v>
      </c>
      <c r="H617" t="s">
        <v>25</v>
      </c>
      <c r="I617" t="s">
        <v>26</v>
      </c>
      <c r="J617" t="s">
        <v>2036</v>
      </c>
      <c r="K617" t="s">
        <v>497</v>
      </c>
      <c r="L617">
        <v>43123</v>
      </c>
      <c r="M617" t="s">
        <v>147</v>
      </c>
      <c r="N617" t="s">
        <v>2037</v>
      </c>
      <c r="O617" t="s">
        <v>45</v>
      </c>
      <c r="P617" t="s">
        <v>74</v>
      </c>
      <c r="Q617" t="s">
        <v>2038</v>
      </c>
      <c r="R617">
        <v>3.6480000000000001</v>
      </c>
      <c r="S617">
        <v>2</v>
      </c>
      <c r="T617">
        <v>0.7</v>
      </c>
      <c r="U617">
        <v>-2.7968000000000002</v>
      </c>
    </row>
    <row r="618" spans="1:21" x14ac:dyDescent="0.3">
      <c r="A618" t="s">
        <v>2039</v>
      </c>
      <c r="B618">
        <v>2014</v>
      </c>
      <c r="C618" s="1">
        <v>41870</v>
      </c>
      <c r="D618" s="1">
        <v>41875</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v>0</v>
      </c>
      <c r="U618">
        <v>15.7872</v>
      </c>
    </row>
    <row r="619" spans="1:21" x14ac:dyDescent="0.3">
      <c r="A619" t="s">
        <v>2039</v>
      </c>
      <c r="B619">
        <v>2014</v>
      </c>
      <c r="C619" s="1">
        <v>41870</v>
      </c>
      <c r="D619" s="1">
        <v>41875</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v>0</v>
      </c>
      <c r="U619">
        <v>3.0813999999999999</v>
      </c>
    </row>
    <row r="620" spans="1:21" x14ac:dyDescent="0.3">
      <c r="A620" t="s">
        <v>2039</v>
      </c>
      <c r="B620">
        <v>2014</v>
      </c>
      <c r="C620" s="1">
        <v>41870</v>
      </c>
      <c r="D620" s="1">
        <v>41875</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v>0.2</v>
      </c>
      <c r="U620">
        <v>33.57</v>
      </c>
    </row>
    <row r="621" spans="1:21" x14ac:dyDescent="0.3">
      <c r="A621" t="s">
        <v>2039</v>
      </c>
      <c r="B621">
        <v>2014</v>
      </c>
      <c r="C621" s="1">
        <v>41870</v>
      </c>
      <c r="D621" s="1">
        <v>41875</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v>0</v>
      </c>
      <c r="U621">
        <v>10.9939</v>
      </c>
    </row>
    <row r="622" spans="1:21" x14ac:dyDescent="0.3">
      <c r="A622" t="s">
        <v>2039</v>
      </c>
      <c r="B622">
        <v>2014</v>
      </c>
      <c r="C622" s="1">
        <v>41870</v>
      </c>
      <c r="D622" s="1">
        <v>41875</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v>0</v>
      </c>
      <c r="U622">
        <v>27.286200000000001</v>
      </c>
    </row>
    <row r="623" spans="1:21" x14ac:dyDescent="0.3">
      <c r="A623" t="s">
        <v>2050</v>
      </c>
      <c r="B623">
        <v>2011</v>
      </c>
      <c r="C623" s="1">
        <v>40903</v>
      </c>
      <c r="D623" s="1">
        <v>40908</v>
      </c>
      <c r="E623" t="s">
        <v>49</v>
      </c>
      <c r="F623" t="s">
        <v>2051</v>
      </c>
      <c r="G623" t="s">
        <v>2052</v>
      </c>
      <c r="H623" t="s">
        <v>25</v>
      </c>
      <c r="I623" t="s">
        <v>26</v>
      </c>
      <c r="J623" t="s">
        <v>302</v>
      </c>
      <c r="K623" t="s">
        <v>210</v>
      </c>
      <c r="L623">
        <v>60610</v>
      </c>
      <c r="M623" t="s">
        <v>104</v>
      </c>
      <c r="N623" t="s">
        <v>2053</v>
      </c>
      <c r="O623" t="s">
        <v>45</v>
      </c>
      <c r="P623" t="s">
        <v>74</v>
      </c>
      <c r="Q623" t="s">
        <v>2054</v>
      </c>
      <c r="R623">
        <v>8.69</v>
      </c>
      <c r="S623">
        <v>5</v>
      </c>
      <c r="T623">
        <v>0.8</v>
      </c>
      <c r="U623">
        <v>-14.773</v>
      </c>
    </row>
    <row r="624" spans="1:21" x14ac:dyDescent="0.3">
      <c r="A624" t="s">
        <v>2055</v>
      </c>
      <c r="B624">
        <v>2012</v>
      </c>
      <c r="C624" s="1">
        <v>41242</v>
      </c>
      <c r="D624" s="1">
        <v>41246</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v>0</v>
      </c>
      <c r="U624">
        <v>87.568399999999997</v>
      </c>
    </row>
    <row r="625" spans="1:21" x14ac:dyDescent="0.3">
      <c r="A625" t="s">
        <v>2055</v>
      </c>
      <c r="B625">
        <v>2012</v>
      </c>
      <c r="C625" s="1">
        <v>41242</v>
      </c>
      <c r="D625" s="1">
        <v>41246</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v>0.1</v>
      </c>
      <c r="U625">
        <v>178.90100000000001</v>
      </c>
    </row>
    <row r="626" spans="1:21" x14ac:dyDescent="0.3">
      <c r="A626" t="s">
        <v>2055</v>
      </c>
      <c r="B626">
        <v>2012</v>
      </c>
      <c r="C626" s="1">
        <v>41242</v>
      </c>
      <c r="D626" s="1">
        <v>41246</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v>0</v>
      </c>
      <c r="U626">
        <v>130.87</v>
      </c>
    </row>
    <row r="627" spans="1:21" x14ac:dyDescent="0.3">
      <c r="A627" t="s">
        <v>2055</v>
      </c>
      <c r="B627">
        <v>2012</v>
      </c>
      <c r="C627" s="1">
        <v>41242</v>
      </c>
      <c r="D627" s="1">
        <v>41246</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v>0</v>
      </c>
      <c r="U627">
        <v>46.927799999999998</v>
      </c>
    </row>
    <row r="628" spans="1:21" x14ac:dyDescent="0.3">
      <c r="A628" t="s">
        <v>2065</v>
      </c>
      <c r="B628">
        <v>2014</v>
      </c>
      <c r="C628" s="1">
        <v>41898</v>
      </c>
      <c r="D628" s="1">
        <v>41902</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v>0</v>
      </c>
      <c r="U628">
        <v>12.090400000000001</v>
      </c>
    </row>
    <row r="629" spans="1:21" x14ac:dyDescent="0.3">
      <c r="A629" t="s">
        <v>2070</v>
      </c>
      <c r="B629">
        <v>2014</v>
      </c>
      <c r="C629" s="1">
        <v>41779</v>
      </c>
      <c r="D629" s="1">
        <v>41783</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v>0</v>
      </c>
      <c r="U629">
        <v>28.176400000000001</v>
      </c>
    </row>
    <row r="630" spans="1:21" x14ac:dyDescent="0.3">
      <c r="A630" t="s">
        <v>2075</v>
      </c>
      <c r="B630">
        <v>2014</v>
      </c>
      <c r="C630" s="1">
        <v>41991</v>
      </c>
      <c r="D630" s="1">
        <v>41995</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v>0.2</v>
      </c>
      <c r="U630">
        <v>5.1435000000000004</v>
      </c>
    </row>
    <row r="631" spans="1:21" x14ac:dyDescent="0.3">
      <c r="A631" t="s">
        <v>2075</v>
      </c>
      <c r="B631">
        <v>2014</v>
      </c>
      <c r="C631" s="1">
        <v>41991</v>
      </c>
      <c r="D631" s="1">
        <v>41995</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v>0</v>
      </c>
      <c r="U631">
        <v>6.0857999999999999</v>
      </c>
    </row>
    <row r="632" spans="1:21" x14ac:dyDescent="0.3">
      <c r="A632" t="s">
        <v>2078</v>
      </c>
      <c r="B632">
        <v>2013</v>
      </c>
      <c r="C632" s="1">
        <v>41620</v>
      </c>
      <c r="D632" s="1">
        <v>41622</v>
      </c>
      <c r="E632" t="s">
        <v>22</v>
      </c>
      <c r="F632" t="s">
        <v>2079</v>
      </c>
      <c r="G632" t="s">
        <v>2080</v>
      </c>
      <c r="H632" t="s">
        <v>25</v>
      </c>
      <c r="I632" t="s">
        <v>26</v>
      </c>
      <c r="J632" t="s">
        <v>455</v>
      </c>
      <c r="K632" t="s">
        <v>456</v>
      </c>
      <c r="L632">
        <v>80013</v>
      </c>
      <c r="M632" t="s">
        <v>43</v>
      </c>
      <c r="N632" t="s">
        <v>2081</v>
      </c>
      <c r="O632" t="s">
        <v>45</v>
      </c>
      <c r="P632" t="s">
        <v>58</v>
      </c>
      <c r="Q632" t="s">
        <v>2082</v>
      </c>
      <c r="R632">
        <v>243.38399999999999</v>
      </c>
      <c r="S632">
        <v>3</v>
      </c>
      <c r="T632">
        <v>0.2</v>
      </c>
      <c r="U632">
        <v>-51.719099999999997</v>
      </c>
    </row>
    <row r="633" spans="1:21" x14ac:dyDescent="0.3">
      <c r="A633" t="s">
        <v>2078</v>
      </c>
      <c r="B633">
        <v>2013</v>
      </c>
      <c r="C633" s="1">
        <v>41620</v>
      </c>
      <c r="D633" s="1">
        <v>41622</v>
      </c>
      <c r="E633" t="s">
        <v>22</v>
      </c>
      <c r="F633" t="s">
        <v>2079</v>
      </c>
      <c r="G633" t="s">
        <v>2080</v>
      </c>
      <c r="H633" t="s">
        <v>25</v>
      </c>
      <c r="I633" t="s">
        <v>26</v>
      </c>
      <c r="J633" t="s">
        <v>455</v>
      </c>
      <c r="K633" t="s">
        <v>456</v>
      </c>
      <c r="L633">
        <v>80013</v>
      </c>
      <c r="M633" t="s">
        <v>43</v>
      </c>
      <c r="N633" t="s">
        <v>2083</v>
      </c>
      <c r="O633" t="s">
        <v>70</v>
      </c>
      <c r="P633" t="s">
        <v>160</v>
      </c>
      <c r="Q633" t="s">
        <v>2084</v>
      </c>
      <c r="R633">
        <v>119.8</v>
      </c>
      <c r="S633">
        <v>5</v>
      </c>
      <c r="T633">
        <v>0.2</v>
      </c>
      <c r="U633">
        <v>29.95</v>
      </c>
    </row>
    <row r="634" spans="1:21" x14ac:dyDescent="0.3">
      <c r="A634" t="s">
        <v>2078</v>
      </c>
      <c r="B634">
        <v>2013</v>
      </c>
      <c r="C634" s="1">
        <v>41620</v>
      </c>
      <c r="D634" s="1">
        <v>41622</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v>0.2</v>
      </c>
      <c r="U634">
        <v>30.076799999999999</v>
      </c>
    </row>
    <row r="635" spans="1:21" x14ac:dyDescent="0.3">
      <c r="A635" t="s">
        <v>2087</v>
      </c>
      <c r="B635">
        <v>2014</v>
      </c>
      <c r="C635" s="1">
        <v>41907</v>
      </c>
      <c r="D635" s="1">
        <v>41909</v>
      </c>
      <c r="E635" t="s">
        <v>22</v>
      </c>
      <c r="F635" t="s">
        <v>1785</v>
      </c>
      <c r="G635" t="s">
        <v>1786</v>
      </c>
      <c r="H635" t="s">
        <v>25</v>
      </c>
      <c r="I635" t="s">
        <v>26</v>
      </c>
      <c r="J635" t="s">
        <v>1418</v>
      </c>
      <c r="K635" t="s">
        <v>53</v>
      </c>
      <c r="L635">
        <v>33180</v>
      </c>
      <c r="M635" t="s">
        <v>29</v>
      </c>
      <c r="N635" t="s">
        <v>2088</v>
      </c>
      <c r="O635" t="s">
        <v>70</v>
      </c>
      <c r="P635" t="s">
        <v>160</v>
      </c>
      <c r="Q635" t="s">
        <v>2089</v>
      </c>
      <c r="R635">
        <v>17.88</v>
      </c>
      <c r="S635">
        <v>3</v>
      </c>
      <c r="T635">
        <v>0.2</v>
      </c>
      <c r="U635">
        <v>2.4584999999999999</v>
      </c>
    </row>
    <row r="636" spans="1:21" x14ac:dyDescent="0.3">
      <c r="A636" t="s">
        <v>2087</v>
      </c>
      <c r="B636">
        <v>2014</v>
      </c>
      <c r="C636" s="1">
        <v>41907</v>
      </c>
      <c r="D636" s="1">
        <v>41909</v>
      </c>
      <c r="E636" t="s">
        <v>22</v>
      </c>
      <c r="F636" t="s">
        <v>1785</v>
      </c>
      <c r="G636" t="s">
        <v>1786</v>
      </c>
      <c r="H636" t="s">
        <v>25</v>
      </c>
      <c r="I636" t="s">
        <v>26</v>
      </c>
      <c r="J636" t="s">
        <v>1418</v>
      </c>
      <c r="K636" t="s">
        <v>53</v>
      </c>
      <c r="L636">
        <v>33180</v>
      </c>
      <c r="M636" t="s">
        <v>29</v>
      </c>
      <c r="N636" t="s">
        <v>1970</v>
      </c>
      <c r="O636" t="s">
        <v>45</v>
      </c>
      <c r="P636" t="s">
        <v>46</v>
      </c>
      <c r="Q636" t="s">
        <v>1971</v>
      </c>
      <c r="R636">
        <v>235.94399999999999</v>
      </c>
      <c r="S636">
        <v>3</v>
      </c>
      <c r="T636">
        <v>0.2</v>
      </c>
      <c r="U636">
        <v>85.529700000000005</v>
      </c>
    </row>
    <row r="637" spans="1:21" x14ac:dyDescent="0.3">
      <c r="A637" t="s">
        <v>2090</v>
      </c>
      <c r="B637">
        <v>2012</v>
      </c>
      <c r="C637" s="1">
        <v>41186</v>
      </c>
      <c r="D637" s="1">
        <v>41191</v>
      </c>
      <c r="E637" t="s">
        <v>22</v>
      </c>
      <c r="F637" t="s">
        <v>2091</v>
      </c>
      <c r="G637" t="s">
        <v>2092</v>
      </c>
      <c r="H637" t="s">
        <v>40</v>
      </c>
      <c r="I637" t="s">
        <v>26</v>
      </c>
      <c r="J637" t="s">
        <v>2093</v>
      </c>
      <c r="K637" t="s">
        <v>1271</v>
      </c>
      <c r="L637">
        <v>31088</v>
      </c>
      <c r="M637" t="s">
        <v>29</v>
      </c>
      <c r="N637" t="s">
        <v>2094</v>
      </c>
      <c r="O637" t="s">
        <v>31</v>
      </c>
      <c r="P637" t="s">
        <v>35</v>
      </c>
      <c r="Q637" t="s">
        <v>2095</v>
      </c>
      <c r="R637">
        <v>392.94</v>
      </c>
      <c r="S637">
        <v>3</v>
      </c>
      <c r="T637">
        <v>0</v>
      </c>
      <c r="U637">
        <v>43.223399999999998</v>
      </c>
    </row>
    <row r="638" spans="1:21" x14ac:dyDescent="0.3">
      <c r="A638" t="s">
        <v>2096</v>
      </c>
      <c r="B638">
        <v>2013</v>
      </c>
      <c r="C638" s="1">
        <v>41502</v>
      </c>
      <c r="D638" s="1">
        <v>41508</v>
      </c>
      <c r="E638" t="s">
        <v>49</v>
      </c>
      <c r="F638" t="s">
        <v>2097</v>
      </c>
      <c r="G638" t="s">
        <v>2098</v>
      </c>
      <c r="H638" t="s">
        <v>25</v>
      </c>
      <c r="I638" t="s">
        <v>26</v>
      </c>
      <c r="J638" t="s">
        <v>455</v>
      </c>
      <c r="K638" t="s">
        <v>456</v>
      </c>
      <c r="L638">
        <v>80013</v>
      </c>
      <c r="M638" t="s">
        <v>43</v>
      </c>
      <c r="N638" t="s">
        <v>2099</v>
      </c>
      <c r="O638" t="s">
        <v>45</v>
      </c>
      <c r="P638" t="s">
        <v>74</v>
      </c>
      <c r="Q638" t="s">
        <v>2100</v>
      </c>
      <c r="R638">
        <v>18.882000000000001</v>
      </c>
      <c r="S638">
        <v>3</v>
      </c>
      <c r="T638">
        <v>0.7</v>
      </c>
      <c r="U638">
        <v>-13.8468</v>
      </c>
    </row>
    <row r="639" spans="1:21" x14ac:dyDescent="0.3">
      <c r="A639" t="s">
        <v>2096</v>
      </c>
      <c r="B639">
        <v>2013</v>
      </c>
      <c r="C639" s="1">
        <v>41502</v>
      </c>
      <c r="D639" s="1">
        <v>41508</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v>0.2</v>
      </c>
      <c r="U639">
        <v>12.232799999999999</v>
      </c>
    </row>
    <row r="640" spans="1:21" x14ac:dyDescent="0.3">
      <c r="A640" t="s">
        <v>2103</v>
      </c>
      <c r="B640">
        <v>2013</v>
      </c>
      <c r="C640" s="1">
        <v>41415</v>
      </c>
      <c r="D640" s="1">
        <v>41420</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v>0</v>
      </c>
      <c r="U640">
        <v>272.79199999999997</v>
      </c>
    </row>
    <row r="641" spans="1:21" x14ac:dyDescent="0.3">
      <c r="A641" t="s">
        <v>2103</v>
      </c>
      <c r="B641">
        <v>2013</v>
      </c>
      <c r="C641" s="1">
        <v>41415</v>
      </c>
      <c r="D641" s="1">
        <v>41420</v>
      </c>
      <c r="E641" t="s">
        <v>49</v>
      </c>
      <c r="F641" t="s">
        <v>439</v>
      </c>
      <c r="G641" t="s">
        <v>440</v>
      </c>
      <c r="H641" t="s">
        <v>101</v>
      </c>
      <c r="I641" t="s">
        <v>26</v>
      </c>
      <c r="J641" t="s">
        <v>2104</v>
      </c>
      <c r="K641" t="s">
        <v>42</v>
      </c>
      <c r="L641">
        <v>94591</v>
      </c>
      <c r="M641" t="s">
        <v>43</v>
      </c>
      <c r="N641" t="s">
        <v>2105</v>
      </c>
      <c r="O641" t="s">
        <v>45</v>
      </c>
      <c r="P641" t="s">
        <v>74</v>
      </c>
      <c r="Q641" t="s">
        <v>2106</v>
      </c>
      <c r="R641">
        <v>15.423999999999999</v>
      </c>
      <c r="S641">
        <v>4</v>
      </c>
      <c r="T641">
        <v>0.2</v>
      </c>
      <c r="U641">
        <v>5.0128000000000004</v>
      </c>
    </row>
    <row r="642" spans="1:21" x14ac:dyDescent="0.3">
      <c r="A642" t="s">
        <v>2107</v>
      </c>
      <c r="B642">
        <v>2013</v>
      </c>
      <c r="C642" s="1">
        <v>41627</v>
      </c>
      <c r="D642" s="1">
        <v>41631</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v>0</v>
      </c>
      <c r="U642">
        <v>6.0288000000000004</v>
      </c>
    </row>
    <row r="643" spans="1:21" x14ac:dyDescent="0.3">
      <c r="A643" t="s">
        <v>2112</v>
      </c>
      <c r="B643">
        <v>2014</v>
      </c>
      <c r="C643" s="1">
        <v>41851</v>
      </c>
      <c r="D643" s="1">
        <v>41855</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v>0</v>
      </c>
      <c r="U643">
        <v>85.903999999999996</v>
      </c>
    </row>
    <row r="644" spans="1:21" x14ac:dyDescent="0.3">
      <c r="A644" t="s">
        <v>2112</v>
      </c>
      <c r="B644">
        <v>2014</v>
      </c>
      <c r="C644" s="1">
        <v>41851</v>
      </c>
      <c r="D644" s="1">
        <v>41855</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v>0</v>
      </c>
      <c r="U644">
        <v>12.6</v>
      </c>
    </row>
    <row r="645" spans="1:21" x14ac:dyDescent="0.3">
      <c r="A645" t="s">
        <v>2120</v>
      </c>
      <c r="B645">
        <v>2014</v>
      </c>
      <c r="C645" s="1">
        <v>41801</v>
      </c>
      <c r="D645" s="1">
        <v>41806</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v>0</v>
      </c>
      <c r="U645">
        <v>54.333199999999998</v>
      </c>
    </row>
    <row r="646" spans="1:21" x14ac:dyDescent="0.3">
      <c r="A646" t="s">
        <v>2124</v>
      </c>
      <c r="B646">
        <v>2014</v>
      </c>
      <c r="C646" s="1">
        <v>41842</v>
      </c>
      <c r="D646" s="1">
        <v>41846</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v>0</v>
      </c>
      <c r="U646">
        <v>3.1751999999999998</v>
      </c>
    </row>
    <row r="647" spans="1:21" x14ac:dyDescent="0.3">
      <c r="A647" t="s">
        <v>2128</v>
      </c>
      <c r="B647">
        <v>2014</v>
      </c>
      <c r="C647" s="1">
        <v>42004</v>
      </c>
      <c r="D647" s="1">
        <v>42010</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v>0</v>
      </c>
      <c r="U647">
        <v>56.511000000000003</v>
      </c>
    </row>
    <row r="648" spans="1:21" x14ac:dyDescent="0.3">
      <c r="A648" t="s">
        <v>2133</v>
      </c>
      <c r="B648">
        <v>2013</v>
      </c>
      <c r="C648" s="1">
        <v>41366</v>
      </c>
      <c r="D648" s="1">
        <v>41373</v>
      </c>
      <c r="E648" t="s">
        <v>49</v>
      </c>
      <c r="F648" t="s">
        <v>1024</v>
      </c>
      <c r="G648" t="s">
        <v>1025</v>
      </c>
      <c r="H648" t="s">
        <v>40</v>
      </c>
      <c r="I648" t="s">
        <v>26</v>
      </c>
      <c r="J648" t="s">
        <v>2134</v>
      </c>
      <c r="K648" t="s">
        <v>309</v>
      </c>
      <c r="L648">
        <v>85635</v>
      </c>
      <c r="M648" t="s">
        <v>43</v>
      </c>
      <c r="N648" t="s">
        <v>2135</v>
      </c>
      <c r="O648" t="s">
        <v>45</v>
      </c>
      <c r="P648" t="s">
        <v>268</v>
      </c>
      <c r="Q648" t="s">
        <v>185</v>
      </c>
      <c r="R648">
        <v>31.56</v>
      </c>
      <c r="S648">
        <v>5</v>
      </c>
      <c r="T648">
        <v>0.2</v>
      </c>
      <c r="U648">
        <v>9.8625000000000007</v>
      </c>
    </row>
    <row r="649" spans="1:21" x14ac:dyDescent="0.3">
      <c r="A649" t="s">
        <v>2133</v>
      </c>
      <c r="B649">
        <v>2013</v>
      </c>
      <c r="C649" s="1">
        <v>41366</v>
      </c>
      <c r="D649" s="1">
        <v>41373</v>
      </c>
      <c r="E649" t="s">
        <v>49</v>
      </c>
      <c r="F649" t="s">
        <v>1024</v>
      </c>
      <c r="G649" t="s">
        <v>1025</v>
      </c>
      <c r="H649" t="s">
        <v>40</v>
      </c>
      <c r="I649" t="s">
        <v>26</v>
      </c>
      <c r="J649" t="s">
        <v>2134</v>
      </c>
      <c r="K649" t="s">
        <v>309</v>
      </c>
      <c r="L649">
        <v>85635</v>
      </c>
      <c r="M649" t="s">
        <v>43</v>
      </c>
      <c r="N649" t="s">
        <v>2136</v>
      </c>
      <c r="O649" t="s">
        <v>45</v>
      </c>
      <c r="P649" t="s">
        <v>77</v>
      </c>
      <c r="Q649" t="s">
        <v>2137</v>
      </c>
      <c r="R649">
        <v>30.143999999999998</v>
      </c>
      <c r="S649">
        <v>2</v>
      </c>
      <c r="T649">
        <v>0.2</v>
      </c>
      <c r="U649">
        <v>3.0144000000000002</v>
      </c>
    </row>
    <row r="650" spans="1:21" x14ac:dyDescent="0.3">
      <c r="A650" t="s">
        <v>2138</v>
      </c>
      <c r="B650">
        <v>2013</v>
      </c>
      <c r="C650" s="1">
        <v>41620</v>
      </c>
      <c r="D650" s="1">
        <v>41625</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v>0</v>
      </c>
      <c r="U650">
        <v>6.0679999999999996</v>
      </c>
    </row>
    <row r="651" spans="1:21" x14ac:dyDescent="0.3">
      <c r="A651" t="s">
        <v>2138</v>
      </c>
      <c r="B651">
        <v>2013</v>
      </c>
      <c r="C651" s="1">
        <v>41620</v>
      </c>
      <c r="D651" s="1">
        <v>41625</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v>0.2</v>
      </c>
      <c r="U651">
        <v>22.6782</v>
      </c>
    </row>
    <row r="652" spans="1:21" x14ac:dyDescent="0.3">
      <c r="A652" t="s">
        <v>2138</v>
      </c>
      <c r="B652">
        <v>2013</v>
      </c>
      <c r="C652" s="1">
        <v>41620</v>
      </c>
      <c r="D652" s="1">
        <v>41625</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v>0</v>
      </c>
      <c r="U652">
        <v>31.6</v>
      </c>
    </row>
    <row r="653" spans="1:21" x14ac:dyDescent="0.3">
      <c r="A653" t="s">
        <v>2144</v>
      </c>
      <c r="B653">
        <v>2013</v>
      </c>
      <c r="C653" s="1">
        <v>41571</v>
      </c>
      <c r="D653" s="1">
        <v>41577</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x14ac:dyDescent="0.3">
      <c r="A654" t="s">
        <v>2147</v>
      </c>
      <c r="B654">
        <v>2014</v>
      </c>
      <c r="C654" s="1">
        <v>41810</v>
      </c>
      <c r="D654" s="1">
        <v>41814</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v>0</v>
      </c>
      <c r="U654">
        <v>45.9754</v>
      </c>
    </row>
    <row r="655" spans="1:21" x14ac:dyDescent="0.3">
      <c r="A655" t="s">
        <v>2147</v>
      </c>
      <c r="B655">
        <v>2014</v>
      </c>
      <c r="C655" s="1">
        <v>41810</v>
      </c>
      <c r="D655" s="1">
        <v>41814</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v>0</v>
      </c>
      <c r="U655">
        <v>10.311999999999999</v>
      </c>
    </row>
    <row r="656" spans="1:21" x14ac:dyDescent="0.3">
      <c r="A656" t="s">
        <v>2150</v>
      </c>
      <c r="B656">
        <v>2013</v>
      </c>
      <c r="C656" s="1">
        <v>41509</v>
      </c>
      <c r="D656" s="1">
        <v>41515</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v>0.2</v>
      </c>
      <c r="U656">
        <v>8.5164000000000009</v>
      </c>
    </row>
    <row r="657" spans="1:21" x14ac:dyDescent="0.3">
      <c r="A657" t="s">
        <v>2150</v>
      </c>
      <c r="B657">
        <v>2013</v>
      </c>
      <c r="C657" s="1">
        <v>41509</v>
      </c>
      <c r="D657" s="1">
        <v>41515</v>
      </c>
      <c r="E657" t="s">
        <v>49</v>
      </c>
      <c r="F657" t="s">
        <v>2151</v>
      </c>
      <c r="G657" t="s">
        <v>2152</v>
      </c>
      <c r="H657" t="s">
        <v>25</v>
      </c>
      <c r="I657" t="s">
        <v>26</v>
      </c>
      <c r="J657" t="s">
        <v>496</v>
      </c>
      <c r="K657" t="s">
        <v>497</v>
      </c>
      <c r="L657">
        <v>43229</v>
      </c>
      <c r="M657" t="s">
        <v>147</v>
      </c>
      <c r="N657" t="s">
        <v>2155</v>
      </c>
      <c r="O657" t="s">
        <v>45</v>
      </c>
      <c r="P657" t="s">
        <v>74</v>
      </c>
      <c r="Q657" t="s">
        <v>2156</v>
      </c>
      <c r="R657">
        <v>3.3180000000000001</v>
      </c>
      <c r="S657">
        <v>2</v>
      </c>
      <c r="T657">
        <v>0.7</v>
      </c>
      <c r="U657">
        <v>-2.6543999999999999</v>
      </c>
    </row>
    <row r="658" spans="1:21" x14ac:dyDescent="0.3">
      <c r="A658" t="s">
        <v>2150</v>
      </c>
      <c r="B658">
        <v>2013</v>
      </c>
      <c r="C658" s="1">
        <v>41509</v>
      </c>
      <c r="D658" s="1">
        <v>41515</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v>0.2</v>
      </c>
      <c r="U658">
        <v>45.322200000000002</v>
      </c>
    </row>
    <row r="659" spans="1:21" x14ac:dyDescent="0.3">
      <c r="A659" t="s">
        <v>2159</v>
      </c>
      <c r="B659">
        <v>2013</v>
      </c>
      <c r="C659" s="1">
        <v>41537</v>
      </c>
      <c r="D659" s="1">
        <v>41537</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row>
    <row r="660" spans="1:21" x14ac:dyDescent="0.3">
      <c r="A660" t="s">
        <v>2159</v>
      </c>
      <c r="B660">
        <v>2013</v>
      </c>
      <c r="C660" s="1">
        <v>41537</v>
      </c>
      <c r="D660" s="1">
        <v>41537</v>
      </c>
      <c r="E660" t="s">
        <v>1289</v>
      </c>
      <c r="F660" t="s">
        <v>2160</v>
      </c>
      <c r="G660" t="s">
        <v>2161</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x14ac:dyDescent="0.3">
      <c r="A661" t="s">
        <v>2162</v>
      </c>
      <c r="B661">
        <v>2012</v>
      </c>
      <c r="C661" s="1">
        <v>41145</v>
      </c>
      <c r="D661" s="1">
        <v>41149</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v>0.2</v>
      </c>
      <c r="U661">
        <v>124.929</v>
      </c>
    </row>
    <row r="662" spans="1:21" x14ac:dyDescent="0.3">
      <c r="A662" t="s">
        <v>2162</v>
      </c>
      <c r="B662">
        <v>2012</v>
      </c>
      <c r="C662" s="1">
        <v>41145</v>
      </c>
      <c r="D662" s="1">
        <v>41149</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v>0.2</v>
      </c>
      <c r="U662">
        <v>-135.76499999999999</v>
      </c>
    </row>
    <row r="663" spans="1:21" x14ac:dyDescent="0.3">
      <c r="A663" t="s">
        <v>2162</v>
      </c>
      <c r="B663">
        <v>2012</v>
      </c>
      <c r="C663" s="1">
        <v>41145</v>
      </c>
      <c r="D663" s="1">
        <v>41149</v>
      </c>
      <c r="E663" t="s">
        <v>49</v>
      </c>
      <c r="F663" t="s">
        <v>776</v>
      </c>
      <c r="G663" t="s">
        <v>777</v>
      </c>
      <c r="H663" t="s">
        <v>25</v>
      </c>
      <c r="I663" t="s">
        <v>26</v>
      </c>
      <c r="J663" t="s">
        <v>1126</v>
      </c>
      <c r="K663" t="s">
        <v>103</v>
      </c>
      <c r="L663">
        <v>76017</v>
      </c>
      <c r="M663" t="s">
        <v>104</v>
      </c>
      <c r="N663" t="s">
        <v>509</v>
      </c>
      <c r="O663" t="s">
        <v>31</v>
      </c>
      <c r="P663" t="s">
        <v>55</v>
      </c>
      <c r="Q663" t="s">
        <v>510</v>
      </c>
      <c r="R663">
        <v>918.78499999999997</v>
      </c>
      <c r="S663">
        <v>5</v>
      </c>
      <c r="T663">
        <v>0.3</v>
      </c>
      <c r="U663">
        <v>-118.12949999999999</v>
      </c>
    </row>
    <row r="664" spans="1:21" x14ac:dyDescent="0.3">
      <c r="A664" t="s">
        <v>2162</v>
      </c>
      <c r="B664">
        <v>2012</v>
      </c>
      <c r="C664" s="1">
        <v>41145</v>
      </c>
      <c r="D664" s="1">
        <v>41149</v>
      </c>
      <c r="E664" t="s">
        <v>49</v>
      </c>
      <c r="F664" t="s">
        <v>776</v>
      </c>
      <c r="G664" t="s">
        <v>777</v>
      </c>
      <c r="H664" t="s">
        <v>25</v>
      </c>
      <c r="I664" t="s">
        <v>26</v>
      </c>
      <c r="J664" t="s">
        <v>1126</v>
      </c>
      <c r="K664" t="s">
        <v>103</v>
      </c>
      <c r="L664">
        <v>76017</v>
      </c>
      <c r="M664" t="s">
        <v>104</v>
      </c>
      <c r="N664" t="s">
        <v>491</v>
      </c>
      <c r="O664" t="s">
        <v>45</v>
      </c>
      <c r="P664" t="s">
        <v>74</v>
      </c>
      <c r="Q664" t="s">
        <v>492</v>
      </c>
      <c r="R664">
        <v>2.7240000000000002</v>
      </c>
      <c r="S664">
        <v>3</v>
      </c>
      <c r="T664">
        <v>0.8</v>
      </c>
      <c r="U664">
        <v>-4.2222</v>
      </c>
    </row>
    <row r="665" spans="1:21" x14ac:dyDescent="0.3">
      <c r="A665" t="s">
        <v>2165</v>
      </c>
      <c r="B665">
        <v>2013</v>
      </c>
      <c r="C665" s="1">
        <v>41360</v>
      </c>
      <c r="D665" s="1">
        <v>41364</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v>0</v>
      </c>
      <c r="U665">
        <v>18.398</v>
      </c>
    </row>
    <row r="666" spans="1:21" x14ac:dyDescent="0.3">
      <c r="A666" t="s">
        <v>2168</v>
      </c>
      <c r="B666">
        <v>2013</v>
      </c>
      <c r="C666" s="1">
        <v>41583</v>
      </c>
      <c r="D666" s="1">
        <v>41583</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v>0</v>
      </c>
      <c r="U666">
        <v>5.2625999999999999</v>
      </c>
    </row>
    <row r="667" spans="1:21" x14ac:dyDescent="0.3">
      <c r="A667" t="s">
        <v>2169</v>
      </c>
      <c r="B667">
        <v>2014</v>
      </c>
      <c r="C667" s="1">
        <v>41799</v>
      </c>
      <c r="D667" s="1">
        <v>41801</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v>0.2</v>
      </c>
      <c r="U667">
        <v>2.0790000000000002</v>
      </c>
    </row>
    <row r="668" spans="1:21" x14ac:dyDescent="0.3">
      <c r="A668" t="s">
        <v>2169</v>
      </c>
      <c r="B668">
        <v>2014</v>
      </c>
      <c r="C668" s="1">
        <v>41799</v>
      </c>
      <c r="D668" s="1">
        <v>41801</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v>0.2</v>
      </c>
      <c r="U668">
        <v>28.706399999999999</v>
      </c>
    </row>
    <row r="669" spans="1:21" x14ac:dyDescent="0.3">
      <c r="A669" t="s">
        <v>2169</v>
      </c>
      <c r="B669">
        <v>2014</v>
      </c>
      <c r="C669" s="1">
        <v>41799</v>
      </c>
      <c r="D669" s="1">
        <v>41801</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v>0.2</v>
      </c>
      <c r="U669">
        <v>28.618200000000002</v>
      </c>
    </row>
    <row r="670" spans="1:21" x14ac:dyDescent="0.3">
      <c r="A670" t="s">
        <v>2176</v>
      </c>
      <c r="B670">
        <v>2011</v>
      </c>
      <c r="C670" s="1">
        <v>40901</v>
      </c>
      <c r="D670" s="1">
        <v>40903</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v>0.2</v>
      </c>
      <c r="U670">
        <v>8.7285000000000004</v>
      </c>
    </row>
    <row r="671" spans="1:21" x14ac:dyDescent="0.3">
      <c r="A671" t="s">
        <v>2182</v>
      </c>
      <c r="B671">
        <v>2014</v>
      </c>
      <c r="C671" s="1">
        <v>41800</v>
      </c>
      <c r="D671" s="1">
        <v>41804</v>
      </c>
      <c r="E671" t="s">
        <v>49</v>
      </c>
      <c r="F671" t="s">
        <v>2066</v>
      </c>
      <c r="G671" t="s">
        <v>2067</v>
      </c>
      <c r="H671" t="s">
        <v>101</v>
      </c>
      <c r="I671" t="s">
        <v>26</v>
      </c>
      <c r="J671" t="s">
        <v>302</v>
      </c>
      <c r="K671" t="s">
        <v>210</v>
      </c>
      <c r="L671">
        <v>60653</v>
      </c>
      <c r="M671" t="s">
        <v>104</v>
      </c>
      <c r="N671" t="s">
        <v>2183</v>
      </c>
      <c r="O671" t="s">
        <v>31</v>
      </c>
      <c r="P671" t="s">
        <v>64</v>
      </c>
      <c r="Q671" t="s">
        <v>2184</v>
      </c>
      <c r="R671">
        <v>23.975999999999999</v>
      </c>
      <c r="S671">
        <v>3</v>
      </c>
      <c r="T671">
        <v>0.6</v>
      </c>
      <c r="U671">
        <v>-14.3856</v>
      </c>
    </row>
    <row r="672" spans="1:21" x14ac:dyDescent="0.3">
      <c r="A672" t="s">
        <v>2182</v>
      </c>
      <c r="B672">
        <v>2014</v>
      </c>
      <c r="C672" s="1">
        <v>41800</v>
      </c>
      <c r="D672" s="1">
        <v>41804</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v>0.5</v>
      </c>
      <c r="U672">
        <v>-71.890500000000003</v>
      </c>
    </row>
    <row r="673" spans="1:21" x14ac:dyDescent="0.3">
      <c r="A673" t="s">
        <v>2182</v>
      </c>
      <c r="B673">
        <v>2014</v>
      </c>
      <c r="C673" s="1">
        <v>41800</v>
      </c>
      <c r="D673" s="1">
        <v>41804</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v>0.2</v>
      </c>
      <c r="U673">
        <v>11.36</v>
      </c>
    </row>
    <row r="674" spans="1:21" x14ac:dyDescent="0.3">
      <c r="A674" t="s">
        <v>2188</v>
      </c>
      <c r="B674">
        <v>2014</v>
      </c>
      <c r="C674" s="1">
        <v>41806</v>
      </c>
      <c r="D674" s="1">
        <v>41813</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v>0.2</v>
      </c>
      <c r="U674">
        <v>1.7115</v>
      </c>
    </row>
    <row r="675" spans="1:21" x14ac:dyDescent="0.3">
      <c r="A675" t="s">
        <v>2191</v>
      </c>
      <c r="B675">
        <v>2014</v>
      </c>
      <c r="C675" s="1">
        <v>41979</v>
      </c>
      <c r="D675" s="1">
        <v>41982</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v>0</v>
      </c>
      <c r="U675">
        <v>16.588799999999999</v>
      </c>
    </row>
    <row r="676" spans="1:21" x14ac:dyDescent="0.3">
      <c r="A676" t="s">
        <v>2191</v>
      </c>
      <c r="B676">
        <v>2014</v>
      </c>
      <c r="C676" s="1">
        <v>41979</v>
      </c>
      <c r="D676" s="1">
        <v>41982</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v>0</v>
      </c>
      <c r="U676">
        <v>17.504999999999999</v>
      </c>
    </row>
    <row r="677" spans="1:21" x14ac:dyDescent="0.3">
      <c r="A677" t="s">
        <v>2191</v>
      </c>
      <c r="B677">
        <v>2014</v>
      </c>
      <c r="C677" s="1">
        <v>41979</v>
      </c>
      <c r="D677" s="1">
        <v>41982</v>
      </c>
      <c r="E677" t="s">
        <v>187</v>
      </c>
      <c r="F677" t="s">
        <v>2192</v>
      </c>
      <c r="G677" t="s">
        <v>2193</v>
      </c>
      <c r="H677" t="s">
        <v>25</v>
      </c>
      <c r="I677" t="s">
        <v>26</v>
      </c>
      <c r="J677" t="s">
        <v>496</v>
      </c>
      <c r="K677" t="s">
        <v>253</v>
      </c>
      <c r="L677">
        <v>47201</v>
      </c>
      <c r="M677" t="s">
        <v>104</v>
      </c>
      <c r="N677" t="s">
        <v>906</v>
      </c>
      <c r="O677" t="s">
        <v>70</v>
      </c>
      <c r="P677" t="s">
        <v>160</v>
      </c>
      <c r="Q677" t="s">
        <v>1783</v>
      </c>
      <c r="R677">
        <v>99.39</v>
      </c>
      <c r="S677">
        <v>3</v>
      </c>
      <c r="T677">
        <v>0</v>
      </c>
      <c r="U677">
        <v>40.749899999999997</v>
      </c>
    </row>
    <row r="678" spans="1:21" x14ac:dyDescent="0.3">
      <c r="A678" t="s">
        <v>2198</v>
      </c>
      <c r="B678">
        <v>2014</v>
      </c>
      <c r="C678" s="1">
        <v>41717</v>
      </c>
      <c r="D678" s="1">
        <v>41722</v>
      </c>
      <c r="E678" t="s">
        <v>49</v>
      </c>
      <c r="F678" t="s">
        <v>2199</v>
      </c>
      <c r="G678" t="s">
        <v>2200</v>
      </c>
      <c r="H678" t="s">
        <v>25</v>
      </c>
      <c r="I678" t="s">
        <v>26</v>
      </c>
      <c r="J678" t="s">
        <v>2201</v>
      </c>
      <c r="K678" t="s">
        <v>103</v>
      </c>
      <c r="L678">
        <v>75701</v>
      </c>
      <c r="M678" t="s">
        <v>104</v>
      </c>
      <c r="N678" t="s">
        <v>2202</v>
      </c>
      <c r="O678" t="s">
        <v>45</v>
      </c>
      <c r="P678" t="s">
        <v>77</v>
      </c>
      <c r="Q678" t="s">
        <v>2203</v>
      </c>
      <c r="R678">
        <v>2.6880000000000002</v>
      </c>
      <c r="S678">
        <v>3</v>
      </c>
      <c r="T678">
        <v>0.8</v>
      </c>
      <c r="U678">
        <v>-7.3920000000000003</v>
      </c>
    </row>
    <row r="679" spans="1:21" x14ac:dyDescent="0.3">
      <c r="A679" t="s">
        <v>2198</v>
      </c>
      <c r="B679">
        <v>2014</v>
      </c>
      <c r="C679" s="1">
        <v>41717</v>
      </c>
      <c r="D679" s="1">
        <v>41722</v>
      </c>
      <c r="E679" t="s">
        <v>49</v>
      </c>
      <c r="F679" t="s">
        <v>2199</v>
      </c>
      <c r="G679" t="s">
        <v>2200</v>
      </c>
      <c r="H679" t="s">
        <v>25</v>
      </c>
      <c r="I679" t="s">
        <v>26</v>
      </c>
      <c r="J679" t="s">
        <v>2201</v>
      </c>
      <c r="K679" t="s">
        <v>103</v>
      </c>
      <c r="L679">
        <v>75701</v>
      </c>
      <c r="M679" t="s">
        <v>104</v>
      </c>
      <c r="N679" t="s">
        <v>2204</v>
      </c>
      <c r="O679" t="s">
        <v>70</v>
      </c>
      <c r="P679" t="s">
        <v>160</v>
      </c>
      <c r="Q679" t="s">
        <v>2205</v>
      </c>
      <c r="R679">
        <v>27.815999999999999</v>
      </c>
      <c r="S679">
        <v>3</v>
      </c>
      <c r="T679">
        <v>0.2</v>
      </c>
      <c r="U679">
        <v>4.5201000000000002</v>
      </c>
    </row>
    <row r="680" spans="1:21" x14ac:dyDescent="0.3">
      <c r="A680" t="s">
        <v>2198</v>
      </c>
      <c r="B680">
        <v>2014</v>
      </c>
      <c r="C680" s="1">
        <v>41717</v>
      </c>
      <c r="D680" s="1">
        <v>41722</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v>0.6</v>
      </c>
      <c r="U680">
        <v>-41.262</v>
      </c>
    </row>
    <row r="681" spans="1:21" x14ac:dyDescent="0.3">
      <c r="A681" t="s">
        <v>2198</v>
      </c>
      <c r="B681">
        <v>2014</v>
      </c>
      <c r="C681" s="1">
        <v>41717</v>
      </c>
      <c r="D681" s="1">
        <v>41722</v>
      </c>
      <c r="E681" t="s">
        <v>49</v>
      </c>
      <c r="F681" t="s">
        <v>2199</v>
      </c>
      <c r="G681" t="s">
        <v>2200</v>
      </c>
      <c r="H681" t="s">
        <v>25</v>
      </c>
      <c r="I681" t="s">
        <v>26</v>
      </c>
      <c r="J681" t="s">
        <v>2201</v>
      </c>
      <c r="K681" t="s">
        <v>103</v>
      </c>
      <c r="L681">
        <v>75701</v>
      </c>
      <c r="M681" t="s">
        <v>104</v>
      </c>
      <c r="N681" t="s">
        <v>2208</v>
      </c>
      <c r="O681" t="s">
        <v>45</v>
      </c>
      <c r="P681" t="s">
        <v>74</v>
      </c>
      <c r="Q681" t="s">
        <v>2209</v>
      </c>
      <c r="R681">
        <v>182.994</v>
      </c>
      <c r="S681">
        <v>3</v>
      </c>
      <c r="T681">
        <v>0.8</v>
      </c>
      <c r="U681">
        <v>-320.23950000000002</v>
      </c>
    </row>
    <row r="682" spans="1:21" x14ac:dyDescent="0.3">
      <c r="A682" t="s">
        <v>2210</v>
      </c>
      <c r="B682">
        <v>2013</v>
      </c>
      <c r="C682" s="1">
        <v>41598</v>
      </c>
      <c r="D682" s="1">
        <v>41603</v>
      </c>
      <c r="E682" t="s">
        <v>49</v>
      </c>
      <c r="F682" t="s">
        <v>2211</v>
      </c>
      <c r="G682" t="s">
        <v>2212</v>
      </c>
      <c r="H682" t="s">
        <v>25</v>
      </c>
      <c r="I682" t="s">
        <v>26</v>
      </c>
      <c r="J682" t="s">
        <v>265</v>
      </c>
      <c r="K682" t="s">
        <v>266</v>
      </c>
      <c r="L682">
        <v>10024</v>
      </c>
      <c r="M682" t="s">
        <v>147</v>
      </c>
      <c r="N682" t="s">
        <v>2213</v>
      </c>
      <c r="O682" t="s">
        <v>45</v>
      </c>
      <c r="P682" t="s">
        <v>74</v>
      </c>
      <c r="Q682" t="s">
        <v>2214</v>
      </c>
      <c r="R682">
        <v>14.352</v>
      </c>
      <c r="S682">
        <v>3</v>
      </c>
      <c r="T682">
        <v>0.2</v>
      </c>
      <c r="U682">
        <v>4.6643999999999997</v>
      </c>
    </row>
    <row r="683" spans="1:21" x14ac:dyDescent="0.3">
      <c r="A683" t="s">
        <v>2210</v>
      </c>
      <c r="B683">
        <v>2013</v>
      </c>
      <c r="C683" s="1">
        <v>41598</v>
      </c>
      <c r="D683" s="1">
        <v>41603</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v>0</v>
      </c>
      <c r="U683">
        <v>2.5983999999999998</v>
      </c>
    </row>
    <row r="684" spans="1:21" x14ac:dyDescent="0.3">
      <c r="A684" t="s">
        <v>2210</v>
      </c>
      <c r="B684">
        <v>2013</v>
      </c>
      <c r="C684" s="1">
        <v>41598</v>
      </c>
      <c r="D684" s="1">
        <v>41603</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v>0</v>
      </c>
      <c r="U684">
        <v>18.521999999999998</v>
      </c>
    </row>
    <row r="685" spans="1:21" x14ac:dyDescent="0.3">
      <c r="A685" t="s">
        <v>2217</v>
      </c>
      <c r="B685">
        <v>2014</v>
      </c>
      <c r="C685" s="1">
        <v>41948</v>
      </c>
      <c r="D685" s="1">
        <v>41948</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v>0.5</v>
      </c>
      <c r="U685">
        <v>-3839.9904000000001</v>
      </c>
    </row>
    <row r="686" spans="1:21" x14ac:dyDescent="0.3">
      <c r="A686" t="s">
        <v>2217</v>
      </c>
      <c r="B686">
        <v>2014</v>
      </c>
      <c r="C686" s="1">
        <v>41948</v>
      </c>
      <c r="D686" s="1">
        <v>41948</v>
      </c>
      <c r="E686" t="s">
        <v>1289</v>
      </c>
      <c r="F686" t="s">
        <v>2218</v>
      </c>
      <c r="G686" t="s">
        <v>2219</v>
      </c>
      <c r="H686" t="s">
        <v>40</v>
      </c>
      <c r="I686" t="s">
        <v>26</v>
      </c>
      <c r="J686" t="s">
        <v>2220</v>
      </c>
      <c r="K686" t="s">
        <v>87</v>
      </c>
      <c r="L686">
        <v>27217</v>
      </c>
      <c r="M686" t="s">
        <v>29</v>
      </c>
      <c r="N686" t="s">
        <v>2131</v>
      </c>
      <c r="O686" t="s">
        <v>45</v>
      </c>
      <c r="P686" t="s">
        <v>77</v>
      </c>
      <c r="Q686" t="s">
        <v>2132</v>
      </c>
      <c r="R686">
        <v>167.44</v>
      </c>
      <c r="S686">
        <v>2</v>
      </c>
      <c r="T686">
        <v>0.2</v>
      </c>
      <c r="U686">
        <v>14.651</v>
      </c>
    </row>
    <row r="687" spans="1:21" x14ac:dyDescent="0.3">
      <c r="A687" t="s">
        <v>2223</v>
      </c>
      <c r="B687">
        <v>2011</v>
      </c>
      <c r="C687" s="1">
        <v>40729</v>
      </c>
      <c r="D687" s="1">
        <v>40732</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v>0</v>
      </c>
      <c r="U687">
        <v>163.18979999999999</v>
      </c>
    </row>
    <row r="688" spans="1:21" x14ac:dyDescent="0.3">
      <c r="A688" t="s">
        <v>2223</v>
      </c>
      <c r="B688">
        <v>2011</v>
      </c>
      <c r="C688" s="1">
        <v>40729</v>
      </c>
      <c r="D688" s="1">
        <v>40732</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v>0</v>
      </c>
      <c r="U688">
        <v>6.8714000000000004</v>
      </c>
    </row>
    <row r="689" spans="1:21" x14ac:dyDescent="0.3">
      <c r="A689" t="s">
        <v>2223</v>
      </c>
      <c r="B689">
        <v>2011</v>
      </c>
      <c r="C689" s="1">
        <v>40729</v>
      </c>
      <c r="D689" s="1">
        <v>40732</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v>0</v>
      </c>
      <c r="U689">
        <v>9.3312000000000008</v>
      </c>
    </row>
    <row r="690" spans="1:21" x14ac:dyDescent="0.3">
      <c r="A690" t="s">
        <v>2228</v>
      </c>
      <c r="B690">
        <v>2014</v>
      </c>
      <c r="C690" s="1">
        <v>41999</v>
      </c>
      <c r="D690" s="1">
        <v>42003</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v>0.2</v>
      </c>
      <c r="U690">
        <v>4.7995999999999999</v>
      </c>
    </row>
    <row r="691" spans="1:21" x14ac:dyDescent="0.3">
      <c r="A691" t="s">
        <v>2233</v>
      </c>
      <c r="B691">
        <v>2011</v>
      </c>
      <c r="C691" s="1">
        <v>40715</v>
      </c>
      <c r="D691" s="1">
        <v>40717</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v>0</v>
      </c>
      <c r="U691">
        <v>14.561400000000001</v>
      </c>
    </row>
    <row r="692" spans="1:21" x14ac:dyDescent="0.3">
      <c r="A692" t="s">
        <v>2233</v>
      </c>
      <c r="B692">
        <v>2011</v>
      </c>
      <c r="C692" s="1">
        <v>40715</v>
      </c>
      <c r="D692" s="1">
        <v>40717</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v>0</v>
      </c>
      <c r="U692">
        <v>74.053200000000004</v>
      </c>
    </row>
    <row r="693" spans="1:21" x14ac:dyDescent="0.3">
      <c r="A693" t="s">
        <v>2233</v>
      </c>
      <c r="B693">
        <v>2011</v>
      </c>
      <c r="C693" s="1">
        <v>40715</v>
      </c>
      <c r="D693" s="1">
        <v>40717</v>
      </c>
      <c r="E693" t="s">
        <v>22</v>
      </c>
      <c r="F693" t="s">
        <v>2234</v>
      </c>
      <c r="G693" t="s">
        <v>2235</v>
      </c>
      <c r="H693" t="s">
        <v>25</v>
      </c>
      <c r="I693" t="s">
        <v>26</v>
      </c>
      <c r="J693" t="s">
        <v>2236</v>
      </c>
      <c r="K693" t="s">
        <v>318</v>
      </c>
      <c r="L693">
        <v>22980</v>
      </c>
      <c r="M693" t="s">
        <v>29</v>
      </c>
      <c r="N693" t="s">
        <v>2239</v>
      </c>
      <c r="O693" t="s">
        <v>45</v>
      </c>
      <c r="P693" t="s">
        <v>58</v>
      </c>
      <c r="Q693" t="s">
        <v>2240</v>
      </c>
      <c r="R693">
        <v>36.840000000000003</v>
      </c>
      <c r="S693">
        <v>3</v>
      </c>
      <c r="T693">
        <v>0</v>
      </c>
      <c r="U693">
        <v>10.315200000000001</v>
      </c>
    </row>
    <row r="694" spans="1:21" x14ac:dyDescent="0.3">
      <c r="A694" t="s">
        <v>2241</v>
      </c>
      <c r="B694">
        <v>2012</v>
      </c>
      <c r="C694" s="1">
        <v>40996</v>
      </c>
      <c r="D694" s="1">
        <v>41001</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v>0</v>
      </c>
      <c r="U694">
        <v>24.936</v>
      </c>
    </row>
    <row r="695" spans="1:21" x14ac:dyDescent="0.3">
      <c r="A695" t="s">
        <v>2241</v>
      </c>
      <c r="B695">
        <v>2012</v>
      </c>
      <c r="C695" s="1">
        <v>40996</v>
      </c>
      <c r="D695" s="1">
        <v>41001</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v>0</v>
      </c>
      <c r="U695">
        <v>16.032</v>
      </c>
    </row>
    <row r="696" spans="1:21" x14ac:dyDescent="0.3">
      <c r="A696" t="s">
        <v>2248</v>
      </c>
      <c r="B696">
        <v>2012</v>
      </c>
      <c r="C696" s="1">
        <v>41043</v>
      </c>
      <c r="D696" s="1">
        <v>41046</v>
      </c>
      <c r="E696" t="s">
        <v>187</v>
      </c>
      <c r="F696" t="s">
        <v>2249</v>
      </c>
      <c r="G696" t="s">
        <v>2250</v>
      </c>
      <c r="H696" t="s">
        <v>101</v>
      </c>
      <c r="I696" t="s">
        <v>26</v>
      </c>
      <c r="J696" t="s">
        <v>2251</v>
      </c>
      <c r="K696" t="s">
        <v>146</v>
      </c>
      <c r="L696">
        <v>19013</v>
      </c>
      <c r="M696" t="s">
        <v>147</v>
      </c>
      <c r="N696" t="s">
        <v>1158</v>
      </c>
      <c r="O696" t="s">
        <v>45</v>
      </c>
      <c r="P696" t="s">
        <v>67</v>
      </c>
      <c r="Q696" t="s">
        <v>1159</v>
      </c>
      <c r="R696">
        <v>198.27199999999999</v>
      </c>
      <c r="S696">
        <v>8</v>
      </c>
      <c r="T696">
        <v>0.2</v>
      </c>
      <c r="U696">
        <v>17.348800000000001</v>
      </c>
    </row>
    <row r="697" spans="1:21" x14ac:dyDescent="0.3">
      <c r="A697" t="s">
        <v>2248</v>
      </c>
      <c r="B697">
        <v>2012</v>
      </c>
      <c r="C697" s="1">
        <v>41043</v>
      </c>
      <c r="D697" s="1">
        <v>41046</v>
      </c>
      <c r="E697" t="s">
        <v>187</v>
      </c>
      <c r="F697" t="s">
        <v>2249</v>
      </c>
      <c r="G697" t="s">
        <v>2250</v>
      </c>
      <c r="H697" t="s">
        <v>101</v>
      </c>
      <c r="I697" t="s">
        <v>26</v>
      </c>
      <c r="J697" t="s">
        <v>2251</v>
      </c>
      <c r="K697" t="s">
        <v>146</v>
      </c>
      <c r="L697">
        <v>19013</v>
      </c>
      <c r="M697" t="s">
        <v>147</v>
      </c>
      <c r="N697" t="s">
        <v>2252</v>
      </c>
      <c r="O697" t="s">
        <v>45</v>
      </c>
      <c r="P697" t="s">
        <v>46</v>
      </c>
      <c r="Q697" t="s">
        <v>2253</v>
      </c>
      <c r="R697">
        <v>47.36</v>
      </c>
      <c r="S697">
        <v>4</v>
      </c>
      <c r="T697">
        <v>0.2</v>
      </c>
      <c r="U697">
        <v>17.760000000000002</v>
      </c>
    </row>
    <row r="698" spans="1:21" x14ac:dyDescent="0.3">
      <c r="A698" t="s">
        <v>2248</v>
      </c>
      <c r="B698">
        <v>2012</v>
      </c>
      <c r="C698" s="1">
        <v>41043</v>
      </c>
      <c r="D698" s="1">
        <v>41046</v>
      </c>
      <c r="E698" t="s">
        <v>187</v>
      </c>
      <c r="F698" t="s">
        <v>2249</v>
      </c>
      <c r="G698" t="s">
        <v>2250</v>
      </c>
      <c r="H698" t="s">
        <v>101</v>
      </c>
      <c r="I698" t="s">
        <v>26</v>
      </c>
      <c r="J698" t="s">
        <v>2251</v>
      </c>
      <c r="K698" t="s">
        <v>146</v>
      </c>
      <c r="L698">
        <v>19013</v>
      </c>
      <c r="M698" t="s">
        <v>147</v>
      </c>
      <c r="N698" t="s">
        <v>373</v>
      </c>
      <c r="O698" t="s">
        <v>45</v>
      </c>
      <c r="P698" t="s">
        <v>172</v>
      </c>
      <c r="Q698" t="s">
        <v>374</v>
      </c>
      <c r="R698">
        <v>200.98400000000001</v>
      </c>
      <c r="S698">
        <v>7</v>
      </c>
      <c r="T698">
        <v>0.2</v>
      </c>
      <c r="U698">
        <v>62.807499999999997</v>
      </c>
    </row>
    <row r="699" spans="1:21" x14ac:dyDescent="0.3">
      <c r="A699" t="s">
        <v>2248</v>
      </c>
      <c r="B699">
        <v>2012</v>
      </c>
      <c r="C699" s="1">
        <v>41043</v>
      </c>
      <c r="D699" s="1">
        <v>41046</v>
      </c>
      <c r="E699" t="s">
        <v>187</v>
      </c>
      <c r="F699" t="s">
        <v>2249</v>
      </c>
      <c r="G699" t="s">
        <v>2250</v>
      </c>
      <c r="H699" t="s">
        <v>101</v>
      </c>
      <c r="I699" t="s">
        <v>26</v>
      </c>
      <c r="J699" t="s">
        <v>2251</v>
      </c>
      <c r="K699" t="s">
        <v>146</v>
      </c>
      <c r="L699">
        <v>19013</v>
      </c>
      <c r="M699" t="s">
        <v>147</v>
      </c>
      <c r="N699" t="s">
        <v>2254</v>
      </c>
      <c r="O699" t="s">
        <v>45</v>
      </c>
      <c r="P699" t="s">
        <v>46</v>
      </c>
      <c r="Q699" t="s">
        <v>2255</v>
      </c>
      <c r="R699">
        <v>97.695999999999998</v>
      </c>
      <c r="S699">
        <v>4</v>
      </c>
      <c r="T699">
        <v>0.2</v>
      </c>
      <c r="U699">
        <v>31.751200000000001</v>
      </c>
    </row>
    <row r="700" spans="1:21" x14ac:dyDescent="0.3">
      <c r="A700" t="s">
        <v>2248</v>
      </c>
      <c r="B700">
        <v>2012</v>
      </c>
      <c r="C700" s="1">
        <v>41043</v>
      </c>
      <c r="D700" s="1">
        <v>41046</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v>0.2</v>
      </c>
      <c r="U700">
        <v>0.80879999999999996</v>
      </c>
    </row>
    <row r="701" spans="1:21" x14ac:dyDescent="0.3">
      <c r="A701" t="s">
        <v>2248</v>
      </c>
      <c r="B701">
        <v>2012</v>
      </c>
      <c r="C701" s="1">
        <v>41043</v>
      </c>
      <c r="D701" s="1">
        <v>41046</v>
      </c>
      <c r="E701" t="s">
        <v>187</v>
      </c>
      <c r="F701" t="s">
        <v>2249</v>
      </c>
      <c r="G701" t="s">
        <v>2250</v>
      </c>
      <c r="H701" t="s">
        <v>101</v>
      </c>
      <c r="I701" t="s">
        <v>26</v>
      </c>
      <c r="J701" t="s">
        <v>2251</v>
      </c>
      <c r="K701" t="s">
        <v>146</v>
      </c>
      <c r="L701">
        <v>19013</v>
      </c>
      <c r="M701" t="s">
        <v>147</v>
      </c>
      <c r="N701" t="s">
        <v>2258</v>
      </c>
      <c r="O701" t="s">
        <v>45</v>
      </c>
      <c r="P701" t="s">
        <v>74</v>
      </c>
      <c r="Q701" t="s">
        <v>2259</v>
      </c>
      <c r="R701">
        <v>18.588000000000001</v>
      </c>
      <c r="S701">
        <v>2</v>
      </c>
      <c r="T701">
        <v>0.7</v>
      </c>
      <c r="U701">
        <v>-13.6312</v>
      </c>
    </row>
    <row r="702" spans="1:21" x14ac:dyDescent="0.3">
      <c r="A702" t="s">
        <v>2248</v>
      </c>
      <c r="B702">
        <v>2012</v>
      </c>
      <c r="C702" s="1">
        <v>41043</v>
      </c>
      <c r="D702" s="1">
        <v>41046</v>
      </c>
      <c r="E702" t="s">
        <v>187</v>
      </c>
      <c r="F702" t="s">
        <v>2249</v>
      </c>
      <c r="G702" t="s">
        <v>2250</v>
      </c>
      <c r="H702" t="s">
        <v>101</v>
      </c>
      <c r="I702" t="s">
        <v>26</v>
      </c>
      <c r="J702" t="s">
        <v>2251</v>
      </c>
      <c r="K702" t="s">
        <v>146</v>
      </c>
      <c r="L702">
        <v>19013</v>
      </c>
      <c r="M702" t="s">
        <v>147</v>
      </c>
      <c r="N702" t="s">
        <v>1207</v>
      </c>
      <c r="O702" t="s">
        <v>45</v>
      </c>
      <c r="P702" t="s">
        <v>74</v>
      </c>
      <c r="Q702" t="s">
        <v>1208</v>
      </c>
      <c r="R702">
        <v>4.8959999999999999</v>
      </c>
      <c r="S702">
        <v>3</v>
      </c>
      <c r="T702">
        <v>0.7</v>
      </c>
      <c r="U702">
        <v>-3.4272</v>
      </c>
    </row>
    <row r="703" spans="1:21" x14ac:dyDescent="0.3">
      <c r="A703" t="s">
        <v>2260</v>
      </c>
      <c r="B703">
        <v>2014</v>
      </c>
      <c r="C703" s="1">
        <v>41885</v>
      </c>
      <c r="D703" s="1">
        <v>41891</v>
      </c>
      <c r="E703" t="s">
        <v>49</v>
      </c>
      <c r="F703" t="s">
        <v>973</v>
      </c>
      <c r="G703" t="s">
        <v>974</v>
      </c>
      <c r="H703" t="s">
        <v>40</v>
      </c>
      <c r="I703" t="s">
        <v>26</v>
      </c>
      <c r="J703" t="s">
        <v>2179</v>
      </c>
      <c r="K703" t="s">
        <v>497</v>
      </c>
      <c r="L703">
        <v>44105</v>
      </c>
      <c r="M703" t="s">
        <v>147</v>
      </c>
      <c r="N703" t="s">
        <v>820</v>
      </c>
      <c r="O703" t="s">
        <v>31</v>
      </c>
      <c r="P703" t="s">
        <v>64</v>
      </c>
      <c r="Q703" t="s">
        <v>821</v>
      </c>
      <c r="R703">
        <v>15.071999999999999</v>
      </c>
      <c r="S703">
        <v>3</v>
      </c>
      <c r="T703">
        <v>0.2</v>
      </c>
      <c r="U703">
        <v>4.1448</v>
      </c>
    </row>
    <row r="704" spans="1:21" x14ac:dyDescent="0.3">
      <c r="A704" t="s">
        <v>2261</v>
      </c>
      <c r="B704">
        <v>2013</v>
      </c>
      <c r="C704" s="1">
        <v>41583</v>
      </c>
      <c r="D704" s="1">
        <v>41587</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v>0</v>
      </c>
      <c r="U704">
        <v>35.679600000000001</v>
      </c>
    </row>
    <row r="705" spans="1:21" x14ac:dyDescent="0.3">
      <c r="A705" t="s">
        <v>2264</v>
      </c>
      <c r="B705">
        <v>2012</v>
      </c>
      <c r="C705" s="1">
        <v>41008</v>
      </c>
      <c r="D705" s="1">
        <v>41013</v>
      </c>
      <c r="E705" t="s">
        <v>49</v>
      </c>
      <c r="F705" t="s">
        <v>2265</v>
      </c>
      <c r="G705" t="s">
        <v>2266</v>
      </c>
      <c r="H705" t="s">
        <v>25</v>
      </c>
      <c r="I705" t="s">
        <v>26</v>
      </c>
      <c r="J705" t="s">
        <v>1172</v>
      </c>
      <c r="K705" t="s">
        <v>42</v>
      </c>
      <c r="L705">
        <v>90805</v>
      </c>
      <c r="M705" t="s">
        <v>43</v>
      </c>
      <c r="N705" t="s">
        <v>2267</v>
      </c>
      <c r="O705" t="s">
        <v>31</v>
      </c>
      <c r="P705" t="s">
        <v>55</v>
      </c>
      <c r="Q705" t="s">
        <v>2268</v>
      </c>
      <c r="R705">
        <v>369.91199999999998</v>
      </c>
      <c r="S705">
        <v>3</v>
      </c>
      <c r="T705">
        <v>0.2</v>
      </c>
      <c r="U705">
        <v>-13.871700000000001</v>
      </c>
    </row>
    <row r="706" spans="1:21" x14ac:dyDescent="0.3">
      <c r="A706" t="s">
        <v>2269</v>
      </c>
      <c r="B706">
        <v>2011</v>
      </c>
      <c r="C706" s="1">
        <v>40798</v>
      </c>
      <c r="D706" s="1">
        <v>40803</v>
      </c>
      <c r="E706" t="s">
        <v>49</v>
      </c>
      <c r="F706" t="s">
        <v>2270</v>
      </c>
      <c r="G706" t="s">
        <v>2271</v>
      </c>
      <c r="H706" t="s">
        <v>40</v>
      </c>
      <c r="I706" t="s">
        <v>26</v>
      </c>
      <c r="J706" t="s">
        <v>2272</v>
      </c>
      <c r="K706" t="s">
        <v>87</v>
      </c>
      <c r="L706">
        <v>27511</v>
      </c>
      <c r="M706" t="s">
        <v>29</v>
      </c>
      <c r="N706" t="s">
        <v>2273</v>
      </c>
      <c r="O706" t="s">
        <v>45</v>
      </c>
      <c r="P706" t="s">
        <v>89</v>
      </c>
      <c r="Q706" t="s">
        <v>2274</v>
      </c>
      <c r="R706">
        <v>10.368</v>
      </c>
      <c r="S706">
        <v>2</v>
      </c>
      <c r="T706">
        <v>0.2</v>
      </c>
      <c r="U706">
        <v>3.6288</v>
      </c>
    </row>
    <row r="707" spans="1:21" x14ac:dyDescent="0.3">
      <c r="A707" t="s">
        <v>2269</v>
      </c>
      <c r="B707">
        <v>2011</v>
      </c>
      <c r="C707" s="1">
        <v>40798</v>
      </c>
      <c r="D707" s="1">
        <v>40803</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v>0.2</v>
      </c>
      <c r="U707">
        <v>18.769500000000001</v>
      </c>
    </row>
    <row r="708" spans="1:21" x14ac:dyDescent="0.3">
      <c r="A708" t="s">
        <v>2269</v>
      </c>
      <c r="B708">
        <v>2011</v>
      </c>
      <c r="C708" s="1">
        <v>40798</v>
      </c>
      <c r="D708" s="1">
        <v>40803</v>
      </c>
      <c r="E708" t="s">
        <v>49</v>
      </c>
      <c r="F708" t="s">
        <v>2270</v>
      </c>
      <c r="G708" t="s">
        <v>2271</v>
      </c>
      <c r="H708" t="s">
        <v>40</v>
      </c>
      <c r="I708" t="s">
        <v>26</v>
      </c>
      <c r="J708" t="s">
        <v>2272</v>
      </c>
      <c r="K708" t="s">
        <v>87</v>
      </c>
      <c r="L708">
        <v>27511</v>
      </c>
      <c r="M708" t="s">
        <v>29</v>
      </c>
      <c r="N708" t="s">
        <v>1749</v>
      </c>
      <c r="O708" t="s">
        <v>70</v>
      </c>
      <c r="P708" t="s">
        <v>160</v>
      </c>
      <c r="Q708" t="s">
        <v>1750</v>
      </c>
      <c r="R708">
        <v>15.215999999999999</v>
      </c>
      <c r="S708">
        <v>1</v>
      </c>
      <c r="T708">
        <v>0.2</v>
      </c>
      <c r="U708">
        <v>2.2824</v>
      </c>
    </row>
    <row r="709" spans="1:21" x14ac:dyDescent="0.3">
      <c r="A709" t="s">
        <v>2277</v>
      </c>
      <c r="B709">
        <v>2011</v>
      </c>
      <c r="C709" s="1">
        <v>40879</v>
      </c>
      <c r="D709" s="1">
        <v>40881</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v>0</v>
      </c>
      <c r="U709">
        <v>52.782400000000003</v>
      </c>
    </row>
    <row r="710" spans="1:21" x14ac:dyDescent="0.3">
      <c r="A710" t="s">
        <v>2277</v>
      </c>
      <c r="B710">
        <v>2011</v>
      </c>
      <c r="C710" s="1">
        <v>40879</v>
      </c>
      <c r="D710" s="1">
        <v>40881</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v>0.2</v>
      </c>
      <c r="U710">
        <v>-110.49</v>
      </c>
    </row>
    <row r="711" spans="1:21" x14ac:dyDescent="0.3">
      <c r="A711" t="s">
        <v>2277</v>
      </c>
      <c r="B711">
        <v>2011</v>
      </c>
      <c r="C711" s="1">
        <v>40879</v>
      </c>
      <c r="D711" s="1">
        <v>40881</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v>0.2</v>
      </c>
      <c r="U711">
        <v>15.768000000000001</v>
      </c>
    </row>
    <row r="712" spans="1:21" x14ac:dyDescent="0.3">
      <c r="A712" t="s">
        <v>2282</v>
      </c>
      <c r="B712">
        <v>2011</v>
      </c>
      <c r="C712" s="1">
        <v>40638</v>
      </c>
      <c r="D712" s="1">
        <v>40640</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v>0</v>
      </c>
      <c r="U712">
        <v>26.630400000000002</v>
      </c>
    </row>
    <row r="713" spans="1:21" x14ac:dyDescent="0.3">
      <c r="A713" t="s">
        <v>2285</v>
      </c>
      <c r="B713">
        <v>2014</v>
      </c>
      <c r="C713" s="1">
        <v>41886</v>
      </c>
      <c r="D713" s="1">
        <v>41890</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v>0.2</v>
      </c>
      <c r="U713">
        <v>8.8623999999999992</v>
      </c>
    </row>
    <row r="714" spans="1:21" x14ac:dyDescent="0.3">
      <c r="A714" t="s">
        <v>2291</v>
      </c>
      <c r="B714">
        <v>2014</v>
      </c>
      <c r="C714" s="1">
        <v>41779</v>
      </c>
      <c r="D714" s="1">
        <v>41784</v>
      </c>
      <c r="E714" t="s">
        <v>49</v>
      </c>
      <c r="F714" t="s">
        <v>2292</v>
      </c>
      <c r="G714" t="s">
        <v>2293</v>
      </c>
      <c r="H714" t="s">
        <v>40</v>
      </c>
      <c r="I714" t="s">
        <v>26</v>
      </c>
      <c r="J714" t="s">
        <v>2294</v>
      </c>
      <c r="K714" t="s">
        <v>266</v>
      </c>
      <c r="L714">
        <v>10550</v>
      </c>
      <c r="M714" t="s">
        <v>147</v>
      </c>
      <c r="N714" t="s">
        <v>2295</v>
      </c>
      <c r="O714" t="s">
        <v>45</v>
      </c>
      <c r="P714" t="s">
        <v>77</v>
      </c>
      <c r="Q714" t="s">
        <v>2296</v>
      </c>
      <c r="R714">
        <v>281.33999999999997</v>
      </c>
      <c r="S714">
        <v>6</v>
      </c>
      <c r="T714">
        <v>0</v>
      </c>
      <c r="U714">
        <v>109.7226</v>
      </c>
    </row>
    <row r="715" spans="1:21" x14ac:dyDescent="0.3">
      <c r="A715" t="s">
        <v>2291</v>
      </c>
      <c r="B715">
        <v>2014</v>
      </c>
      <c r="C715" s="1">
        <v>41779</v>
      </c>
      <c r="D715" s="1">
        <v>41784</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v>0</v>
      </c>
      <c r="U715">
        <v>89.3142</v>
      </c>
    </row>
    <row r="716" spans="1:21" x14ac:dyDescent="0.3">
      <c r="A716" t="s">
        <v>2291</v>
      </c>
      <c r="B716">
        <v>2014</v>
      </c>
      <c r="C716" s="1">
        <v>41779</v>
      </c>
      <c r="D716" s="1">
        <v>41784</v>
      </c>
      <c r="E716" t="s">
        <v>49</v>
      </c>
      <c r="F716" t="s">
        <v>2292</v>
      </c>
      <c r="G716" t="s">
        <v>2293</v>
      </c>
      <c r="H716" t="s">
        <v>40</v>
      </c>
      <c r="I716" t="s">
        <v>26</v>
      </c>
      <c r="J716" t="s">
        <v>2294</v>
      </c>
      <c r="K716" t="s">
        <v>266</v>
      </c>
      <c r="L716">
        <v>10550</v>
      </c>
      <c r="M716" t="s">
        <v>147</v>
      </c>
      <c r="N716" t="s">
        <v>2297</v>
      </c>
      <c r="O716" t="s">
        <v>70</v>
      </c>
      <c r="P716" t="s">
        <v>160</v>
      </c>
      <c r="Q716" t="s">
        <v>2298</v>
      </c>
      <c r="R716">
        <v>299.97000000000003</v>
      </c>
      <c r="S716">
        <v>3</v>
      </c>
      <c r="T716">
        <v>0</v>
      </c>
      <c r="U716">
        <v>113.98860000000001</v>
      </c>
    </row>
    <row r="717" spans="1:21" x14ac:dyDescent="0.3">
      <c r="A717" t="s">
        <v>2299</v>
      </c>
      <c r="B717">
        <v>2011</v>
      </c>
      <c r="C717" s="1">
        <v>40725</v>
      </c>
      <c r="D717" s="1">
        <v>40730</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v>0.2</v>
      </c>
      <c r="U717">
        <v>6.9720000000000004</v>
      </c>
    </row>
    <row r="718" spans="1:21" x14ac:dyDescent="0.3">
      <c r="A718" t="s">
        <v>2302</v>
      </c>
      <c r="B718">
        <v>2011</v>
      </c>
      <c r="C718" s="1">
        <v>40555</v>
      </c>
      <c r="D718" s="1">
        <v>40558</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v>0</v>
      </c>
      <c r="U718">
        <v>3.0813999999999999</v>
      </c>
    </row>
    <row r="719" spans="1:21" x14ac:dyDescent="0.3">
      <c r="A719" t="s">
        <v>2305</v>
      </c>
      <c r="B719">
        <v>2014</v>
      </c>
      <c r="C719" s="1">
        <v>41907</v>
      </c>
      <c r="D719" s="1">
        <v>41912</v>
      </c>
      <c r="E719" t="s">
        <v>49</v>
      </c>
      <c r="F719" t="s">
        <v>944</v>
      </c>
      <c r="G719" t="s">
        <v>945</v>
      </c>
      <c r="H719" t="s">
        <v>25</v>
      </c>
      <c r="I719" t="s">
        <v>26</v>
      </c>
      <c r="J719" t="s">
        <v>605</v>
      </c>
      <c r="K719" t="s">
        <v>497</v>
      </c>
      <c r="L719">
        <v>43055</v>
      </c>
      <c r="M719" t="s">
        <v>147</v>
      </c>
      <c r="N719" t="s">
        <v>2306</v>
      </c>
      <c r="O719" t="s">
        <v>31</v>
      </c>
      <c r="P719" t="s">
        <v>64</v>
      </c>
      <c r="Q719" t="s">
        <v>2307</v>
      </c>
      <c r="R719">
        <v>103.056</v>
      </c>
      <c r="S719">
        <v>3</v>
      </c>
      <c r="T719">
        <v>0.2</v>
      </c>
      <c r="U719">
        <v>24.4758</v>
      </c>
    </row>
    <row r="720" spans="1:21" x14ac:dyDescent="0.3">
      <c r="A720" t="s">
        <v>2308</v>
      </c>
      <c r="B720">
        <v>2011</v>
      </c>
      <c r="C720" s="1">
        <v>40696</v>
      </c>
      <c r="D720" s="1">
        <v>40701</v>
      </c>
      <c r="E720" t="s">
        <v>49</v>
      </c>
      <c r="F720" t="s">
        <v>2309</v>
      </c>
      <c r="G720" t="s">
        <v>2310</v>
      </c>
      <c r="H720" t="s">
        <v>101</v>
      </c>
      <c r="I720" t="s">
        <v>26</v>
      </c>
      <c r="J720" t="s">
        <v>153</v>
      </c>
      <c r="K720" t="s">
        <v>120</v>
      </c>
      <c r="L720">
        <v>84057</v>
      </c>
      <c r="M720" t="s">
        <v>43</v>
      </c>
      <c r="N720" t="s">
        <v>1723</v>
      </c>
      <c r="O720" t="s">
        <v>45</v>
      </c>
      <c r="P720" t="s">
        <v>74</v>
      </c>
      <c r="Q720" t="s">
        <v>1724</v>
      </c>
      <c r="R720">
        <v>59.808</v>
      </c>
      <c r="S720">
        <v>3</v>
      </c>
      <c r="T720">
        <v>0.2</v>
      </c>
      <c r="U720">
        <v>19.4376</v>
      </c>
    </row>
    <row r="721" spans="1:21" x14ac:dyDescent="0.3">
      <c r="A721" t="s">
        <v>2308</v>
      </c>
      <c r="B721">
        <v>2011</v>
      </c>
      <c r="C721" s="1">
        <v>40696</v>
      </c>
      <c r="D721" s="1">
        <v>40701</v>
      </c>
      <c r="E721" t="s">
        <v>49</v>
      </c>
      <c r="F721" t="s">
        <v>2309</v>
      </c>
      <c r="G721" t="s">
        <v>2310</v>
      </c>
      <c r="H721" t="s">
        <v>101</v>
      </c>
      <c r="I721" t="s">
        <v>26</v>
      </c>
      <c r="J721" t="s">
        <v>153</v>
      </c>
      <c r="K721" t="s">
        <v>120</v>
      </c>
      <c r="L721">
        <v>84057</v>
      </c>
      <c r="M721" t="s">
        <v>43</v>
      </c>
      <c r="N721" t="s">
        <v>1539</v>
      </c>
      <c r="O721" t="s">
        <v>31</v>
      </c>
      <c r="P721" t="s">
        <v>64</v>
      </c>
      <c r="Q721" t="s">
        <v>1540</v>
      </c>
      <c r="R721">
        <v>73.319999999999993</v>
      </c>
      <c r="S721">
        <v>6</v>
      </c>
      <c r="T721">
        <v>0</v>
      </c>
      <c r="U721">
        <v>21.995999999999999</v>
      </c>
    </row>
    <row r="722" spans="1:21" x14ac:dyDescent="0.3">
      <c r="A722" t="s">
        <v>2311</v>
      </c>
      <c r="B722">
        <v>2013</v>
      </c>
      <c r="C722" s="1">
        <v>41318</v>
      </c>
      <c r="D722" s="1">
        <v>41323</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v>0</v>
      </c>
      <c r="U722">
        <v>73.41</v>
      </c>
    </row>
    <row r="723" spans="1:21" x14ac:dyDescent="0.3">
      <c r="A723" t="s">
        <v>2316</v>
      </c>
      <c r="B723">
        <v>2013</v>
      </c>
      <c r="C723" s="1">
        <v>41624</v>
      </c>
      <c r="D723" s="1">
        <v>41628</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v>0</v>
      </c>
      <c r="U723">
        <v>231.41159999999999</v>
      </c>
    </row>
    <row r="724" spans="1:21" x14ac:dyDescent="0.3">
      <c r="A724" t="s">
        <v>2316</v>
      </c>
      <c r="B724">
        <v>2013</v>
      </c>
      <c r="C724" s="1">
        <v>41624</v>
      </c>
      <c r="D724" s="1">
        <v>41628</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v>0</v>
      </c>
      <c r="U724">
        <v>80.019900000000007</v>
      </c>
    </row>
    <row r="725" spans="1:21" x14ac:dyDescent="0.3">
      <c r="A725" t="s">
        <v>2321</v>
      </c>
      <c r="B725">
        <v>2011</v>
      </c>
      <c r="C725" s="1">
        <v>40823</v>
      </c>
      <c r="D725" s="1">
        <v>40829</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v>0.2</v>
      </c>
      <c r="U725">
        <v>21.111999999999998</v>
      </c>
    </row>
    <row r="726" spans="1:21" x14ac:dyDescent="0.3">
      <c r="A726" t="s">
        <v>2326</v>
      </c>
      <c r="B726">
        <v>2013</v>
      </c>
      <c r="C726" s="1">
        <v>41463</v>
      </c>
      <c r="D726" s="1">
        <v>41468</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v>0.2</v>
      </c>
      <c r="U726">
        <v>5.1281999999999996</v>
      </c>
    </row>
    <row r="727" spans="1:21" x14ac:dyDescent="0.3">
      <c r="A727" t="s">
        <v>2332</v>
      </c>
      <c r="B727">
        <v>2014</v>
      </c>
      <c r="C727" s="1">
        <v>41899</v>
      </c>
      <c r="D727" s="1">
        <v>41903</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v>0.2</v>
      </c>
      <c r="U727">
        <v>6.3684000000000003</v>
      </c>
    </row>
    <row r="728" spans="1:21" x14ac:dyDescent="0.3">
      <c r="A728" t="s">
        <v>2332</v>
      </c>
      <c r="B728">
        <v>2014</v>
      </c>
      <c r="C728" s="1">
        <v>41899</v>
      </c>
      <c r="D728" s="1">
        <v>41903</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v>0.2</v>
      </c>
      <c r="U728">
        <v>5.5991999999999997</v>
      </c>
    </row>
    <row r="729" spans="1:21" x14ac:dyDescent="0.3">
      <c r="A729" t="s">
        <v>2339</v>
      </c>
      <c r="B729">
        <v>2013</v>
      </c>
      <c r="C729" s="1">
        <v>41612</v>
      </c>
      <c r="D729" s="1">
        <v>41615</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v>0</v>
      </c>
      <c r="U729">
        <v>84.051199999999994</v>
      </c>
    </row>
    <row r="730" spans="1:21" x14ac:dyDescent="0.3">
      <c r="A730" t="s">
        <v>2339</v>
      </c>
      <c r="B730">
        <v>2013</v>
      </c>
      <c r="C730" s="1">
        <v>41612</v>
      </c>
      <c r="D730" s="1">
        <v>41615</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v>0.4</v>
      </c>
      <c r="U730">
        <v>-153.34559999999999</v>
      </c>
    </row>
    <row r="731" spans="1:21" x14ac:dyDescent="0.3">
      <c r="A731" t="s">
        <v>2339</v>
      </c>
      <c r="B731">
        <v>2013</v>
      </c>
      <c r="C731" s="1">
        <v>41612</v>
      </c>
      <c r="D731" s="1">
        <v>41615</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v>0</v>
      </c>
      <c r="U731">
        <v>10.089</v>
      </c>
    </row>
    <row r="732" spans="1:21" x14ac:dyDescent="0.3">
      <c r="A732" t="s">
        <v>2339</v>
      </c>
      <c r="B732">
        <v>2013</v>
      </c>
      <c r="C732" s="1">
        <v>41612</v>
      </c>
      <c r="D732" s="1">
        <v>41615</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v>0.1</v>
      </c>
      <c r="U732">
        <v>102.49979999999999</v>
      </c>
    </row>
    <row r="733" spans="1:21" x14ac:dyDescent="0.3">
      <c r="A733" t="s">
        <v>2339</v>
      </c>
      <c r="B733">
        <v>2013</v>
      </c>
      <c r="C733" s="1">
        <v>41612</v>
      </c>
      <c r="D733" s="1">
        <v>41615</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v>0</v>
      </c>
      <c r="U733">
        <v>3.024</v>
      </c>
    </row>
    <row r="734" spans="1:21" x14ac:dyDescent="0.3">
      <c r="A734" t="s">
        <v>2349</v>
      </c>
      <c r="B734">
        <v>2014</v>
      </c>
      <c r="C734" s="1">
        <v>41661</v>
      </c>
      <c r="D734" s="1">
        <v>41665</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v>0</v>
      </c>
      <c r="U734">
        <v>9.7175999999999991</v>
      </c>
    </row>
    <row r="735" spans="1:21" x14ac:dyDescent="0.3">
      <c r="A735" t="s">
        <v>2349</v>
      </c>
      <c r="B735">
        <v>2014</v>
      </c>
      <c r="C735" s="1">
        <v>41661</v>
      </c>
      <c r="D735" s="1">
        <v>41665</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v>0</v>
      </c>
      <c r="U735">
        <v>86.385599999999997</v>
      </c>
    </row>
    <row r="736" spans="1:21" x14ac:dyDescent="0.3">
      <c r="A736" t="s">
        <v>2349</v>
      </c>
      <c r="B736">
        <v>2014</v>
      </c>
      <c r="C736" s="1">
        <v>41661</v>
      </c>
      <c r="D736" s="1">
        <v>41665</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v>0.2</v>
      </c>
      <c r="U736">
        <v>33.647399999999998</v>
      </c>
    </row>
    <row r="737" spans="1:21" x14ac:dyDescent="0.3">
      <c r="A737" t="s">
        <v>2349</v>
      </c>
      <c r="B737">
        <v>2014</v>
      </c>
      <c r="C737" s="1">
        <v>41661</v>
      </c>
      <c r="D737" s="1">
        <v>41665</v>
      </c>
      <c r="E737" t="s">
        <v>49</v>
      </c>
      <c r="F737" t="s">
        <v>2350</v>
      </c>
      <c r="G737" t="s">
        <v>2351</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x14ac:dyDescent="0.3">
      <c r="A738" t="s">
        <v>2349</v>
      </c>
      <c r="B738">
        <v>2014</v>
      </c>
      <c r="C738" s="1">
        <v>41661</v>
      </c>
      <c r="D738" s="1">
        <v>41665</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v>0</v>
      </c>
      <c r="U738">
        <v>18.695599999999999</v>
      </c>
    </row>
    <row r="739" spans="1:21" x14ac:dyDescent="0.3">
      <c r="A739" t="s">
        <v>2349</v>
      </c>
      <c r="B739">
        <v>2014</v>
      </c>
      <c r="C739" s="1">
        <v>41661</v>
      </c>
      <c r="D739" s="1">
        <v>41665</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v>0.2</v>
      </c>
      <c r="U739">
        <v>6.5519999999999996</v>
      </c>
    </row>
    <row r="740" spans="1:21" x14ac:dyDescent="0.3">
      <c r="A740" t="s">
        <v>2358</v>
      </c>
      <c r="B740">
        <v>2011</v>
      </c>
      <c r="C740" s="1">
        <v>40794</v>
      </c>
      <c r="D740" s="1">
        <v>40798</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v>0</v>
      </c>
      <c r="U740">
        <v>8.4966000000000008</v>
      </c>
    </row>
    <row r="741" spans="1:21" x14ac:dyDescent="0.3">
      <c r="A741" t="s">
        <v>2361</v>
      </c>
      <c r="B741">
        <v>2011</v>
      </c>
      <c r="C741" s="1">
        <v>40548</v>
      </c>
      <c r="D741" s="1">
        <v>40552</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v>0.2</v>
      </c>
      <c r="U741">
        <v>4.2717000000000001</v>
      </c>
    </row>
    <row r="742" spans="1:21" x14ac:dyDescent="0.3">
      <c r="A742" t="s">
        <v>2361</v>
      </c>
      <c r="B742">
        <v>2011</v>
      </c>
      <c r="C742" s="1">
        <v>40548</v>
      </c>
      <c r="D742" s="1">
        <v>40552</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row>
    <row r="743" spans="1:21" x14ac:dyDescent="0.3">
      <c r="A743" t="s">
        <v>2361</v>
      </c>
      <c r="B743">
        <v>2011</v>
      </c>
      <c r="C743" s="1">
        <v>40548</v>
      </c>
      <c r="D743" s="1">
        <v>40552</v>
      </c>
      <c r="E743" t="s">
        <v>49</v>
      </c>
      <c r="F743" t="s">
        <v>2362</v>
      </c>
      <c r="G743" t="s">
        <v>2363</v>
      </c>
      <c r="H743" t="s">
        <v>101</v>
      </c>
      <c r="I743" t="s">
        <v>26</v>
      </c>
      <c r="J743" t="s">
        <v>209</v>
      </c>
      <c r="K743" t="s">
        <v>210</v>
      </c>
      <c r="L743">
        <v>60540</v>
      </c>
      <c r="M743" t="s">
        <v>104</v>
      </c>
      <c r="N743" t="s">
        <v>2366</v>
      </c>
      <c r="O743" t="s">
        <v>45</v>
      </c>
      <c r="P743" t="s">
        <v>74</v>
      </c>
      <c r="Q743" t="s">
        <v>2367</v>
      </c>
      <c r="R743">
        <v>3.54</v>
      </c>
      <c r="S743">
        <v>2</v>
      </c>
      <c r="T743">
        <v>0.8</v>
      </c>
      <c r="U743">
        <v>-5.4870000000000001</v>
      </c>
    </row>
    <row r="744" spans="1:21" x14ac:dyDescent="0.3">
      <c r="A744" t="s">
        <v>2368</v>
      </c>
      <c r="B744">
        <v>2013</v>
      </c>
      <c r="C744" s="1">
        <v>41514</v>
      </c>
      <c r="D744" s="1">
        <v>41519</v>
      </c>
      <c r="E744" t="s">
        <v>49</v>
      </c>
      <c r="F744" t="s">
        <v>2369</v>
      </c>
      <c r="G744" t="s">
        <v>2370</v>
      </c>
      <c r="H744" t="s">
        <v>25</v>
      </c>
      <c r="I744" t="s">
        <v>26</v>
      </c>
      <c r="J744" t="s">
        <v>814</v>
      </c>
      <c r="K744" t="s">
        <v>103</v>
      </c>
      <c r="L744">
        <v>75220</v>
      </c>
      <c r="M744" t="s">
        <v>104</v>
      </c>
      <c r="N744" t="s">
        <v>1958</v>
      </c>
      <c r="O744" t="s">
        <v>45</v>
      </c>
      <c r="P744" t="s">
        <v>577</v>
      </c>
      <c r="Q744" t="s">
        <v>1959</v>
      </c>
      <c r="R744">
        <v>51.52</v>
      </c>
      <c r="S744">
        <v>5</v>
      </c>
      <c r="T744">
        <v>0.2</v>
      </c>
      <c r="U744">
        <v>-10.948</v>
      </c>
    </row>
    <row r="745" spans="1:21" x14ac:dyDescent="0.3">
      <c r="A745" t="s">
        <v>2368</v>
      </c>
      <c r="B745">
        <v>2013</v>
      </c>
      <c r="C745" s="1">
        <v>41514</v>
      </c>
      <c r="D745" s="1">
        <v>41519</v>
      </c>
      <c r="E745" t="s">
        <v>49</v>
      </c>
      <c r="F745" t="s">
        <v>2369</v>
      </c>
      <c r="G745" t="s">
        <v>2370</v>
      </c>
      <c r="H745" t="s">
        <v>25</v>
      </c>
      <c r="I745" t="s">
        <v>26</v>
      </c>
      <c r="J745" t="s">
        <v>814</v>
      </c>
      <c r="K745" t="s">
        <v>103</v>
      </c>
      <c r="L745">
        <v>75220</v>
      </c>
      <c r="M745" t="s">
        <v>104</v>
      </c>
      <c r="N745" t="s">
        <v>1027</v>
      </c>
      <c r="O745" t="s">
        <v>45</v>
      </c>
      <c r="P745" t="s">
        <v>89</v>
      </c>
      <c r="Q745" t="s">
        <v>1028</v>
      </c>
      <c r="R745">
        <v>3.528</v>
      </c>
      <c r="S745">
        <v>1</v>
      </c>
      <c r="T745">
        <v>0.2</v>
      </c>
      <c r="U745">
        <v>1.1466000000000001</v>
      </c>
    </row>
    <row r="746" spans="1:21" x14ac:dyDescent="0.3">
      <c r="A746" t="s">
        <v>2368</v>
      </c>
      <c r="B746">
        <v>2013</v>
      </c>
      <c r="C746" s="1">
        <v>41514</v>
      </c>
      <c r="D746" s="1">
        <v>41519</v>
      </c>
      <c r="E746" t="s">
        <v>49</v>
      </c>
      <c r="F746" t="s">
        <v>2369</v>
      </c>
      <c r="G746" t="s">
        <v>2370</v>
      </c>
      <c r="H746" t="s">
        <v>25</v>
      </c>
      <c r="I746" t="s">
        <v>26</v>
      </c>
      <c r="J746" t="s">
        <v>814</v>
      </c>
      <c r="K746" t="s">
        <v>103</v>
      </c>
      <c r="L746">
        <v>75220</v>
      </c>
      <c r="M746" t="s">
        <v>104</v>
      </c>
      <c r="N746" t="s">
        <v>2371</v>
      </c>
      <c r="O746" t="s">
        <v>45</v>
      </c>
      <c r="P746" t="s">
        <v>89</v>
      </c>
      <c r="Q746" t="s">
        <v>2372</v>
      </c>
      <c r="R746">
        <v>4.6239999999999997</v>
      </c>
      <c r="S746">
        <v>1</v>
      </c>
      <c r="T746">
        <v>0.2</v>
      </c>
      <c r="U746">
        <v>1.6761999999999999</v>
      </c>
    </row>
    <row r="747" spans="1:21" x14ac:dyDescent="0.3">
      <c r="A747" t="s">
        <v>2368</v>
      </c>
      <c r="B747">
        <v>2013</v>
      </c>
      <c r="C747" s="1">
        <v>41514</v>
      </c>
      <c r="D747" s="1">
        <v>41519</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v>0.2</v>
      </c>
      <c r="U747">
        <v>6.2064000000000004</v>
      </c>
    </row>
    <row r="748" spans="1:21" x14ac:dyDescent="0.3">
      <c r="A748" t="s">
        <v>2375</v>
      </c>
      <c r="B748">
        <v>2011</v>
      </c>
      <c r="C748" s="1">
        <v>40690</v>
      </c>
      <c r="D748" s="1">
        <v>40690</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v>0.2</v>
      </c>
      <c r="U748">
        <v>-28.356000000000002</v>
      </c>
    </row>
    <row r="749" spans="1:21" x14ac:dyDescent="0.3">
      <c r="A749" t="s">
        <v>2375</v>
      </c>
      <c r="B749">
        <v>2011</v>
      </c>
      <c r="C749" s="1">
        <v>40690</v>
      </c>
      <c r="D749" s="1">
        <v>40690</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v>0</v>
      </c>
      <c r="U749">
        <v>7.1863999999999999</v>
      </c>
    </row>
    <row r="750" spans="1:21" x14ac:dyDescent="0.3">
      <c r="A750" t="s">
        <v>2376</v>
      </c>
      <c r="B750">
        <v>2013</v>
      </c>
      <c r="C750" s="1">
        <v>41354</v>
      </c>
      <c r="D750" s="1">
        <v>41356</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v>0.2</v>
      </c>
      <c r="U750">
        <v>0.89939999999999998</v>
      </c>
    </row>
    <row r="751" spans="1:21" x14ac:dyDescent="0.3">
      <c r="A751" t="s">
        <v>2382</v>
      </c>
      <c r="B751">
        <v>2014</v>
      </c>
      <c r="C751" s="1">
        <v>41915</v>
      </c>
      <c r="D751" s="1">
        <v>41919</v>
      </c>
      <c r="E751" t="s">
        <v>49</v>
      </c>
      <c r="F751" t="s">
        <v>2383</v>
      </c>
      <c r="G751" t="s">
        <v>2384</v>
      </c>
      <c r="H751" t="s">
        <v>25</v>
      </c>
      <c r="I751" t="s">
        <v>26</v>
      </c>
      <c r="J751" t="s">
        <v>2385</v>
      </c>
      <c r="K751" t="s">
        <v>237</v>
      </c>
      <c r="L751">
        <v>48183</v>
      </c>
      <c r="M751" t="s">
        <v>104</v>
      </c>
      <c r="N751" t="s">
        <v>2386</v>
      </c>
      <c r="O751" t="s">
        <v>45</v>
      </c>
      <c r="P751" t="s">
        <v>74</v>
      </c>
      <c r="Q751" t="s">
        <v>2387</v>
      </c>
      <c r="R751">
        <v>58.05</v>
      </c>
      <c r="S751">
        <v>3</v>
      </c>
      <c r="T751">
        <v>0</v>
      </c>
      <c r="U751">
        <v>26.702999999999999</v>
      </c>
    </row>
    <row r="752" spans="1:21" x14ac:dyDescent="0.3">
      <c r="A752" t="s">
        <v>2382</v>
      </c>
      <c r="B752">
        <v>2014</v>
      </c>
      <c r="C752" s="1">
        <v>41915</v>
      </c>
      <c r="D752" s="1">
        <v>41919</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v>0</v>
      </c>
      <c r="U752">
        <v>56.7864</v>
      </c>
    </row>
    <row r="753" spans="1:21" x14ac:dyDescent="0.3">
      <c r="A753" t="s">
        <v>2382</v>
      </c>
      <c r="B753">
        <v>2014</v>
      </c>
      <c r="C753" s="1">
        <v>41915</v>
      </c>
      <c r="D753" s="1">
        <v>41919</v>
      </c>
      <c r="E753" t="s">
        <v>49</v>
      </c>
      <c r="F753" t="s">
        <v>2383</v>
      </c>
      <c r="G753" t="s">
        <v>2384</v>
      </c>
      <c r="H753" t="s">
        <v>25</v>
      </c>
      <c r="I753" t="s">
        <v>26</v>
      </c>
      <c r="J753" t="s">
        <v>2385</v>
      </c>
      <c r="K753" t="s">
        <v>237</v>
      </c>
      <c r="L753">
        <v>48183</v>
      </c>
      <c r="M753" t="s">
        <v>104</v>
      </c>
      <c r="N753" t="s">
        <v>1422</v>
      </c>
      <c r="O753" t="s">
        <v>45</v>
      </c>
      <c r="P753" t="s">
        <v>67</v>
      </c>
      <c r="Q753" t="s">
        <v>1423</v>
      </c>
      <c r="R753">
        <v>56.98</v>
      </c>
      <c r="S753">
        <v>7</v>
      </c>
      <c r="T753">
        <v>0</v>
      </c>
      <c r="U753">
        <v>22.792000000000002</v>
      </c>
    </row>
    <row r="754" spans="1:21" x14ac:dyDescent="0.3">
      <c r="A754" t="s">
        <v>2382</v>
      </c>
      <c r="B754">
        <v>2014</v>
      </c>
      <c r="C754" s="1">
        <v>41915</v>
      </c>
      <c r="D754" s="1">
        <v>41919</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v>0</v>
      </c>
      <c r="U754">
        <v>1.4112</v>
      </c>
    </row>
    <row r="755" spans="1:21" x14ac:dyDescent="0.3">
      <c r="A755" t="s">
        <v>2392</v>
      </c>
      <c r="B755">
        <v>2013</v>
      </c>
      <c r="C755" s="1">
        <v>41372</v>
      </c>
      <c r="D755" s="1">
        <v>41374</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v>0.2</v>
      </c>
      <c r="U755">
        <v>374.99250000000001</v>
      </c>
    </row>
    <row r="756" spans="1:21" x14ac:dyDescent="0.3">
      <c r="A756" t="s">
        <v>2397</v>
      </c>
      <c r="B756">
        <v>2012</v>
      </c>
      <c r="C756" s="1">
        <v>41250</v>
      </c>
      <c r="D756" s="1">
        <v>41255</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v>0</v>
      </c>
      <c r="U756">
        <v>28.7712</v>
      </c>
    </row>
    <row r="757" spans="1:21" x14ac:dyDescent="0.3">
      <c r="A757" t="s">
        <v>2398</v>
      </c>
      <c r="B757">
        <v>2013</v>
      </c>
      <c r="C757" s="1">
        <v>41536</v>
      </c>
      <c r="D757" s="1">
        <v>41540</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v>0.45</v>
      </c>
      <c r="U757">
        <v>-167.3184</v>
      </c>
    </row>
    <row r="758" spans="1:21" x14ac:dyDescent="0.3">
      <c r="A758" t="s">
        <v>2401</v>
      </c>
      <c r="B758">
        <v>2011</v>
      </c>
      <c r="C758" s="1">
        <v>40906</v>
      </c>
      <c r="D758" s="1">
        <v>40910</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v>0</v>
      </c>
      <c r="U758">
        <v>6.8768000000000002</v>
      </c>
    </row>
    <row r="759" spans="1:21" x14ac:dyDescent="0.3">
      <c r="A759" t="s">
        <v>2401</v>
      </c>
      <c r="B759">
        <v>2011</v>
      </c>
      <c r="C759" s="1">
        <v>40906</v>
      </c>
      <c r="D759" s="1">
        <v>40910</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v>0</v>
      </c>
      <c r="U759">
        <v>47.92</v>
      </c>
    </row>
    <row r="760" spans="1:21" x14ac:dyDescent="0.3">
      <c r="A760" t="s">
        <v>2405</v>
      </c>
      <c r="B760">
        <v>2014</v>
      </c>
      <c r="C760" s="1">
        <v>41844</v>
      </c>
      <c r="D760" s="1">
        <v>41849</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v>0.2</v>
      </c>
      <c r="U760">
        <v>4.2666000000000004</v>
      </c>
    </row>
    <row r="761" spans="1:21" x14ac:dyDescent="0.3">
      <c r="A761" t="s">
        <v>2408</v>
      </c>
      <c r="B761">
        <v>2014</v>
      </c>
      <c r="C761" s="1">
        <v>41901</v>
      </c>
      <c r="D761" s="1">
        <v>41905</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v>0</v>
      </c>
      <c r="U761">
        <v>10.224</v>
      </c>
    </row>
    <row r="762" spans="1:21" x14ac:dyDescent="0.3">
      <c r="A762" t="s">
        <v>2411</v>
      </c>
      <c r="B762">
        <v>2012</v>
      </c>
      <c r="C762" s="1">
        <v>41152</v>
      </c>
      <c r="D762" s="1">
        <v>41157</v>
      </c>
      <c r="E762" t="s">
        <v>49</v>
      </c>
      <c r="F762" t="s">
        <v>2015</v>
      </c>
      <c r="G762" t="s">
        <v>2016</v>
      </c>
      <c r="H762" t="s">
        <v>25</v>
      </c>
      <c r="I762" t="s">
        <v>26</v>
      </c>
      <c r="J762" t="s">
        <v>41</v>
      </c>
      <c r="K762" t="s">
        <v>42</v>
      </c>
      <c r="L762">
        <v>90004</v>
      </c>
      <c r="M762" t="s">
        <v>43</v>
      </c>
      <c r="N762" t="s">
        <v>1897</v>
      </c>
      <c r="O762" t="s">
        <v>45</v>
      </c>
      <c r="P762" t="s">
        <v>89</v>
      </c>
      <c r="Q762" t="s">
        <v>1898</v>
      </c>
      <c r="R762">
        <v>58.32</v>
      </c>
      <c r="S762">
        <v>9</v>
      </c>
      <c r="T762">
        <v>0</v>
      </c>
      <c r="U762">
        <v>27.993600000000001</v>
      </c>
    </row>
    <row r="763" spans="1:21" x14ac:dyDescent="0.3">
      <c r="A763" t="s">
        <v>2412</v>
      </c>
      <c r="B763">
        <v>2014</v>
      </c>
      <c r="C763" s="1">
        <v>41947</v>
      </c>
      <c r="D763" s="1">
        <v>41951</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v>0</v>
      </c>
      <c r="U763">
        <v>5.6993999999999998</v>
      </c>
    </row>
    <row r="764" spans="1:21" x14ac:dyDescent="0.3">
      <c r="A764" t="s">
        <v>2415</v>
      </c>
      <c r="B764">
        <v>2012</v>
      </c>
      <c r="C764" s="1">
        <v>40947</v>
      </c>
      <c r="D764" s="1">
        <v>40952</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v>0.4</v>
      </c>
      <c r="U764">
        <v>-26.9955</v>
      </c>
    </row>
    <row r="765" spans="1:21" x14ac:dyDescent="0.3">
      <c r="A765" t="s">
        <v>2418</v>
      </c>
      <c r="B765">
        <v>2011</v>
      </c>
      <c r="C765" s="1">
        <v>40557</v>
      </c>
      <c r="D765" s="1">
        <v>40559</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v>0</v>
      </c>
      <c r="U765">
        <v>5.3391999999999999</v>
      </c>
    </row>
    <row r="766" spans="1:21" x14ac:dyDescent="0.3">
      <c r="A766" t="s">
        <v>2418</v>
      </c>
      <c r="B766">
        <v>2011</v>
      </c>
      <c r="C766" s="1">
        <v>40557</v>
      </c>
      <c r="D766" s="1">
        <v>40559</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v>0</v>
      </c>
      <c r="U766">
        <v>25.47</v>
      </c>
    </row>
    <row r="767" spans="1:21" x14ac:dyDescent="0.3">
      <c r="A767" t="s">
        <v>2418</v>
      </c>
      <c r="B767">
        <v>2011</v>
      </c>
      <c r="C767" s="1">
        <v>40557</v>
      </c>
      <c r="D767" s="1">
        <v>40559</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v>0</v>
      </c>
      <c r="U767">
        <v>258.69600000000003</v>
      </c>
    </row>
    <row r="768" spans="1:21" x14ac:dyDescent="0.3">
      <c r="A768" t="s">
        <v>2418</v>
      </c>
      <c r="B768">
        <v>2011</v>
      </c>
      <c r="C768" s="1">
        <v>40557</v>
      </c>
      <c r="D768" s="1">
        <v>40559</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v>0</v>
      </c>
      <c r="U768">
        <v>2.7071999999999998</v>
      </c>
    </row>
    <row r="769" spans="1:21" x14ac:dyDescent="0.3">
      <c r="A769" t="s">
        <v>2418</v>
      </c>
      <c r="B769">
        <v>2011</v>
      </c>
      <c r="C769" s="1">
        <v>40557</v>
      </c>
      <c r="D769" s="1">
        <v>40559</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v>0</v>
      </c>
      <c r="U769">
        <v>34.354799999999997</v>
      </c>
    </row>
    <row r="770" spans="1:21" x14ac:dyDescent="0.3">
      <c r="A770" t="s">
        <v>2429</v>
      </c>
      <c r="B770">
        <v>2011</v>
      </c>
      <c r="C770" s="1">
        <v>40677</v>
      </c>
      <c r="D770" s="1">
        <v>40683</v>
      </c>
      <c r="E770" t="s">
        <v>49</v>
      </c>
      <c r="F770" t="s">
        <v>2430</v>
      </c>
      <c r="G770" t="s">
        <v>2431</v>
      </c>
      <c r="H770" t="s">
        <v>40</v>
      </c>
      <c r="I770" t="s">
        <v>26</v>
      </c>
      <c r="J770" t="s">
        <v>1150</v>
      </c>
      <c r="K770" t="s">
        <v>53</v>
      </c>
      <c r="L770">
        <v>33710</v>
      </c>
      <c r="M770" t="s">
        <v>29</v>
      </c>
      <c r="N770" t="s">
        <v>2432</v>
      </c>
      <c r="O770" t="s">
        <v>31</v>
      </c>
      <c r="P770" t="s">
        <v>64</v>
      </c>
      <c r="Q770" t="s">
        <v>2433</v>
      </c>
      <c r="R770">
        <v>310.88</v>
      </c>
      <c r="S770">
        <v>2</v>
      </c>
      <c r="T770">
        <v>0.2</v>
      </c>
      <c r="U770">
        <v>23.315999999999999</v>
      </c>
    </row>
    <row r="771" spans="1:21" x14ac:dyDescent="0.3">
      <c r="A771" t="s">
        <v>2434</v>
      </c>
      <c r="B771">
        <v>2013</v>
      </c>
      <c r="C771" s="1">
        <v>41414</v>
      </c>
      <c r="D771" s="1">
        <v>41419</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v>0</v>
      </c>
      <c r="U771">
        <v>179.74879999999999</v>
      </c>
    </row>
    <row r="772" spans="1:21" x14ac:dyDescent="0.3">
      <c r="A772" t="s">
        <v>2437</v>
      </c>
      <c r="B772">
        <v>2014</v>
      </c>
      <c r="C772" s="1">
        <v>41670</v>
      </c>
      <c r="D772" s="1">
        <v>41676</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v>0</v>
      </c>
      <c r="U772">
        <v>9.14</v>
      </c>
    </row>
    <row r="773" spans="1:21" x14ac:dyDescent="0.3">
      <c r="A773" t="s">
        <v>2437</v>
      </c>
      <c r="B773">
        <v>2014</v>
      </c>
      <c r="C773" s="1">
        <v>41670</v>
      </c>
      <c r="D773" s="1">
        <v>41676</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v>0</v>
      </c>
      <c r="U773">
        <v>51.75</v>
      </c>
    </row>
    <row r="774" spans="1:21" x14ac:dyDescent="0.3">
      <c r="A774" t="s">
        <v>2437</v>
      </c>
      <c r="B774">
        <v>2014</v>
      </c>
      <c r="C774" s="1">
        <v>41670</v>
      </c>
      <c r="D774" s="1">
        <v>41676</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v>0</v>
      </c>
      <c r="U774">
        <v>16.175000000000001</v>
      </c>
    </row>
    <row r="775" spans="1:21" x14ac:dyDescent="0.3">
      <c r="A775" t="s">
        <v>2437</v>
      </c>
      <c r="B775">
        <v>2014</v>
      </c>
      <c r="C775" s="1">
        <v>41670</v>
      </c>
      <c r="D775" s="1">
        <v>41676</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v>0</v>
      </c>
      <c r="U775">
        <v>3.4695</v>
      </c>
    </row>
    <row r="776" spans="1:21" x14ac:dyDescent="0.3">
      <c r="A776" t="s">
        <v>2437</v>
      </c>
      <c r="B776">
        <v>2014</v>
      </c>
      <c r="C776" s="1">
        <v>41670</v>
      </c>
      <c r="D776" s="1">
        <v>41676</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v>0</v>
      </c>
      <c r="U776">
        <v>10.881</v>
      </c>
    </row>
    <row r="777" spans="1:21" x14ac:dyDescent="0.3">
      <c r="A777" t="s">
        <v>2437</v>
      </c>
      <c r="B777">
        <v>2014</v>
      </c>
      <c r="C777" s="1">
        <v>41670</v>
      </c>
      <c r="D777" s="1">
        <v>41676</v>
      </c>
      <c r="E777" t="s">
        <v>49</v>
      </c>
      <c r="F777" t="s">
        <v>2438</v>
      </c>
      <c r="G777" t="s">
        <v>2439</v>
      </c>
      <c r="H777" t="s">
        <v>40</v>
      </c>
      <c r="I777" t="s">
        <v>26</v>
      </c>
      <c r="J777" t="s">
        <v>1376</v>
      </c>
      <c r="K777" t="s">
        <v>488</v>
      </c>
      <c r="L777">
        <v>50315</v>
      </c>
      <c r="M777" t="s">
        <v>104</v>
      </c>
      <c r="N777" t="s">
        <v>2446</v>
      </c>
      <c r="O777" t="s">
        <v>31</v>
      </c>
      <c r="P777" t="s">
        <v>64</v>
      </c>
      <c r="Q777" t="s">
        <v>2447</v>
      </c>
      <c r="R777">
        <v>34.58</v>
      </c>
      <c r="S777">
        <v>7</v>
      </c>
      <c r="T777">
        <v>0</v>
      </c>
      <c r="U777">
        <v>14.5236</v>
      </c>
    </row>
    <row r="778" spans="1:21" x14ac:dyDescent="0.3">
      <c r="A778" t="s">
        <v>2448</v>
      </c>
      <c r="B778">
        <v>2011</v>
      </c>
      <c r="C778" s="1">
        <v>40723</v>
      </c>
      <c r="D778" s="1">
        <v>40730</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v>0.2</v>
      </c>
      <c r="U778">
        <v>3.6855000000000002</v>
      </c>
    </row>
    <row r="779" spans="1:21" x14ac:dyDescent="0.3">
      <c r="A779" t="s">
        <v>2453</v>
      </c>
      <c r="B779">
        <v>2012</v>
      </c>
      <c r="C779" s="1">
        <v>41142</v>
      </c>
      <c r="D779" s="1">
        <v>41144</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v>0.2</v>
      </c>
      <c r="U779">
        <v>40.800600000000003</v>
      </c>
    </row>
    <row r="780" spans="1:21" x14ac:dyDescent="0.3">
      <c r="A780" t="s">
        <v>2453</v>
      </c>
      <c r="B780">
        <v>2012</v>
      </c>
      <c r="C780" s="1">
        <v>41142</v>
      </c>
      <c r="D780" s="1">
        <v>41144</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v>0</v>
      </c>
      <c r="U780">
        <v>28.171800000000001</v>
      </c>
    </row>
    <row r="781" spans="1:21" x14ac:dyDescent="0.3">
      <c r="A781" t="s">
        <v>2453</v>
      </c>
      <c r="B781">
        <v>2012</v>
      </c>
      <c r="C781" s="1">
        <v>41142</v>
      </c>
      <c r="D781" s="1">
        <v>41144</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v>0</v>
      </c>
      <c r="U781">
        <v>11.720800000000001</v>
      </c>
    </row>
    <row r="782" spans="1:21" x14ac:dyDescent="0.3">
      <c r="A782" t="s">
        <v>2453</v>
      </c>
      <c r="B782">
        <v>2012</v>
      </c>
      <c r="C782" s="1">
        <v>41142</v>
      </c>
      <c r="D782" s="1">
        <v>41144</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v>0</v>
      </c>
      <c r="U782">
        <v>1.9259999999999999</v>
      </c>
    </row>
    <row r="783" spans="1:21" x14ac:dyDescent="0.3">
      <c r="A783" t="s">
        <v>2458</v>
      </c>
      <c r="B783">
        <v>2012</v>
      </c>
      <c r="C783" s="1">
        <v>41185</v>
      </c>
      <c r="D783" s="1">
        <v>41188</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row>
    <row r="784" spans="1:21" x14ac:dyDescent="0.3">
      <c r="A784" t="s">
        <v>2458</v>
      </c>
      <c r="B784">
        <v>2012</v>
      </c>
      <c r="C784" s="1">
        <v>41185</v>
      </c>
      <c r="D784" s="1">
        <v>41188</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row>
    <row r="785" spans="1:21" x14ac:dyDescent="0.3">
      <c r="A785" t="s">
        <v>2458</v>
      </c>
      <c r="B785">
        <v>2012</v>
      </c>
      <c r="C785" s="1">
        <v>41185</v>
      </c>
      <c r="D785" s="1">
        <v>41188</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row>
    <row r="786" spans="1:21" x14ac:dyDescent="0.3">
      <c r="A786" t="s">
        <v>2458</v>
      </c>
      <c r="B786">
        <v>2012</v>
      </c>
      <c r="C786" s="1">
        <v>41185</v>
      </c>
      <c r="D786" s="1">
        <v>41188</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row>
    <row r="787" spans="1:21" x14ac:dyDescent="0.3">
      <c r="A787" t="s">
        <v>2465</v>
      </c>
      <c r="B787">
        <v>2012</v>
      </c>
      <c r="C787" s="1">
        <v>41052</v>
      </c>
      <c r="D787" s="1">
        <v>41057</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v>0</v>
      </c>
      <c r="U787">
        <v>87.744299999999996</v>
      </c>
    </row>
    <row r="788" spans="1:21" x14ac:dyDescent="0.3">
      <c r="A788" t="s">
        <v>2468</v>
      </c>
      <c r="B788">
        <v>2014</v>
      </c>
      <c r="C788" s="1">
        <v>41716</v>
      </c>
      <c r="D788" s="1">
        <v>41720</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row>
    <row r="789" spans="1:21" x14ac:dyDescent="0.3">
      <c r="A789" t="s">
        <v>2472</v>
      </c>
      <c r="B789">
        <v>2012</v>
      </c>
      <c r="C789" s="1">
        <v>41255</v>
      </c>
      <c r="D789" s="1">
        <v>41259</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row>
    <row r="790" spans="1:21" x14ac:dyDescent="0.3">
      <c r="A790" t="s">
        <v>2477</v>
      </c>
      <c r="B790">
        <v>2012</v>
      </c>
      <c r="C790" s="1">
        <v>41086</v>
      </c>
      <c r="D790" s="1">
        <v>41090</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row>
    <row r="791" spans="1:21" x14ac:dyDescent="0.3">
      <c r="A791" t="s">
        <v>2477</v>
      </c>
      <c r="B791">
        <v>2012</v>
      </c>
      <c r="C791" s="1">
        <v>41086</v>
      </c>
      <c r="D791" s="1">
        <v>41090</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row>
    <row r="792" spans="1:21" x14ac:dyDescent="0.3">
      <c r="A792" t="s">
        <v>2477</v>
      </c>
      <c r="B792">
        <v>2012</v>
      </c>
      <c r="C792" s="1">
        <v>41086</v>
      </c>
      <c r="D792" s="1">
        <v>41090</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row>
    <row r="793" spans="1:21" x14ac:dyDescent="0.3">
      <c r="A793" t="s">
        <v>2477</v>
      </c>
      <c r="B793">
        <v>2012</v>
      </c>
      <c r="C793" s="1">
        <v>41086</v>
      </c>
      <c r="D793" s="1">
        <v>41090</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row>
    <row r="794" spans="1:21" x14ac:dyDescent="0.3">
      <c r="A794" t="s">
        <v>2482</v>
      </c>
      <c r="B794">
        <v>2013</v>
      </c>
      <c r="C794" s="1">
        <v>41415</v>
      </c>
      <c r="D794" s="1">
        <v>41415</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row>
    <row r="795" spans="1:21" x14ac:dyDescent="0.3">
      <c r="A795" t="s">
        <v>2488</v>
      </c>
      <c r="B795">
        <v>2011</v>
      </c>
      <c r="C795" s="1">
        <v>40806</v>
      </c>
      <c r="D795" s="1">
        <v>40812</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row>
    <row r="796" spans="1:21" x14ac:dyDescent="0.3">
      <c r="A796" t="s">
        <v>2488</v>
      </c>
      <c r="B796">
        <v>2011</v>
      </c>
      <c r="C796" s="1">
        <v>40806</v>
      </c>
      <c r="D796" s="1">
        <v>40812</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row>
    <row r="797" spans="1:21" x14ac:dyDescent="0.3">
      <c r="A797" t="s">
        <v>2493</v>
      </c>
      <c r="B797">
        <v>2014</v>
      </c>
      <c r="C797" s="1">
        <v>41904</v>
      </c>
      <c r="D797" s="1">
        <v>41909</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v>0</v>
      </c>
      <c r="U797">
        <v>9.8783999999999992</v>
      </c>
    </row>
    <row r="798" spans="1:21" x14ac:dyDescent="0.3">
      <c r="A798" t="s">
        <v>2496</v>
      </c>
      <c r="B798">
        <v>2012</v>
      </c>
      <c r="C798" s="1">
        <v>41267</v>
      </c>
      <c r="D798" s="1">
        <v>41269</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v>0</v>
      </c>
      <c r="U798">
        <v>63.739199999999997</v>
      </c>
    </row>
    <row r="799" spans="1:21" x14ac:dyDescent="0.3">
      <c r="A799" t="s">
        <v>2496</v>
      </c>
      <c r="B799">
        <v>2012</v>
      </c>
      <c r="C799" s="1">
        <v>41267</v>
      </c>
      <c r="D799" s="1">
        <v>41269</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x14ac:dyDescent="0.3">
      <c r="A800" t="s">
        <v>2496</v>
      </c>
      <c r="B800">
        <v>2012</v>
      </c>
      <c r="C800" s="1">
        <v>41267</v>
      </c>
      <c r="D800" s="1">
        <v>41269</v>
      </c>
      <c r="E800" t="s">
        <v>187</v>
      </c>
      <c r="F800" t="s">
        <v>909</v>
      </c>
      <c r="G800" t="s">
        <v>910</v>
      </c>
      <c r="H800" t="s">
        <v>40</v>
      </c>
      <c r="I800" t="s">
        <v>26</v>
      </c>
      <c r="J800" t="s">
        <v>388</v>
      </c>
      <c r="K800" t="s">
        <v>266</v>
      </c>
      <c r="L800">
        <v>14609</v>
      </c>
      <c r="M800" t="s">
        <v>147</v>
      </c>
      <c r="N800" t="s">
        <v>2499</v>
      </c>
      <c r="O800" t="s">
        <v>45</v>
      </c>
      <c r="P800" t="s">
        <v>46</v>
      </c>
      <c r="Q800" t="s">
        <v>2500</v>
      </c>
      <c r="R800">
        <v>21.56</v>
      </c>
      <c r="S800">
        <v>7</v>
      </c>
      <c r="T800">
        <v>0</v>
      </c>
      <c r="U800">
        <v>10.348800000000001</v>
      </c>
    </row>
    <row r="801" spans="1:21" x14ac:dyDescent="0.3">
      <c r="A801" t="s">
        <v>2501</v>
      </c>
      <c r="B801">
        <v>2012</v>
      </c>
      <c r="C801" s="1">
        <v>41240</v>
      </c>
      <c r="D801" s="1">
        <v>41246</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row>
    <row r="802" spans="1:21" x14ac:dyDescent="0.3">
      <c r="A802" t="s">
        <v>2505</v>
      </c>
      <c r="B802">
        <v>2014</v>
      </c>
      <c r="C802" s="1">
        <v>41691</v>
      </c>
      <c r="D802" s="1">
        <v>41694</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v>0</v>
      </c>
      <c r="U802">
        <v>7.3358999999999996</v>
      </c>
    </row>
    <row r="803" spans="1:21" x14ac:dyDescent="0.3">
      <c r="A803" t="s">
        <v>2505</v>
      </c>
      <c r="B803">
        <v>2014</v>
      </c>
      <c r="C803" s="1">
        <v>41691</v>
      </c>
      <c r="D803" s="1">
        <v>41694</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v>0.2</v>
      </c>
      <c r="U803">
        <v>18.897200000000002</v>
      </c>
    </row>
    <row r="804" spans="1:21" x14ac:dyDescent="0.3">
      <c r="A804" t="s">
        <v>2510</v>
      </c>
      <c r="B804">
        <v>2013</v>
      </c>
      <c r="C804" s="1">
        <v>41505</v>
      </c>
      <c r="D804" s="1">
        <v>41510</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row>
    <row r="805" spans="1:21" x14ac:dyDescent="0.3">
      <c r="A805" t="s">
        <v>2513</v>
      </c>
      <c r="B805">
        <v>2013</v>
      </c>
      <c r="C805" s="1">
        <v>41346</v>
      </c>
      <c r="D805" s="1">
        <v>41351</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v>0</v>
      </c>
      <c r="U805">
        <v>6.2207999999999997</v>
      </c>
    </row>
    <row r="806" spans="1:21" x14ac:dyDescent="0.3">
      <c r="A806" t="s">
        <v>2518</v>
      </c>
      <c r="B806">
        <v>2014</v>
      </c>
      <c r="C806" s="1">
        <v>41752</v>
      </c>
      <c r="D806" s="1">
        <v>41754</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row>
    <row r="807" spans="1:21" x14ac:dyDescent="0.3">
      <c r="A807" t="s">
        <v>2523</v>
      </c>
      <c r="B807">
        <v>2011</v>
      </c>
      <c r="C807" s="1">
        <v>40848</v>
      </c>
      <c r="D807" s="1">
        <v>40854</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v>0.2</v>
      </c>
      <c r="U807">
        <v>4.3175999999999997</v>
      </c>
    </row>
    <row r="808" spans="1:21" x14ac:dyDescent="0.3">
      <c r="A808" t="s">
        <v>2523</v>
      </c>
      <c r="B808">
        <v>2011</v>
      </c>
      <c r="C808" s="1">
        <v>40848</v>
      </c>
      <c r="D808" s="1">
        <v>40854</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v>0.2</v>
      </c>
      <c r="U808">
        <v>247.99600000000001</v>
      </c>
    </row>
    <row r="809" spans="1:21" x14ac:dyDescent="0.3">
      <c r="A809" t="s">
        <v>2528</v>
      </c>
      <c r="B809">
        <v>2012</v>
      </c>
      <c r="C809" s="1">
        <v>40942</v>
      </c>
      <c r="D809" s="1">
        <v>40944</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row>
    <row r="810" spans="1:21" x14ac:dyDescent="0.3">
      <c r="A810" t="s">
        <v>2528</v>
      </c>
      <c r="B810">
        <v>2012</v>
      </c>
      <c r="C810" s="1">
        <v>40942</v>
      </c>
      <c r="D810" s="1">
        <v>40944</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row>
    <row r="811" spans="1:21" x14ac:dyDescent="0.3">
      <c r="A811" t="s">
        <v>2532</v>
      </c>
      <c r="B811">
        <v>2011</v>
      </c>
      <c r="C811" s="1">
        <v>40829</v>
      </c>
      <c r="D811" s="1">
        <v>40831</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v>0</v>
      </c>
      <c r="U811">
        <v>3.2256</v>
      </c>
    </row>
    <row r="812" spans="1:21" x14ac:dyDescent="0.3">
      <c r="A812" t="s">
        <v>2532</v>
      </c>
      <c r="B812">
        <v>2011</v>
      </c>
      <c r="C812" s="1">
        <v>40829</v>
      </c>
      <c r="D812" s="1">
        <v>40831</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v>0</v>
      </c>
      <c r="U812">
        <v>311.65199999999999</v>
      </c>
    </row>
    <row r="813" spans="1:21" x14ac:dyDescent="0.3">
      <c r="A813" t="s">
        <v>2532</v>
      </c>
      <c r="B813">
        <v>2011</v>
      </c>
      <c r="C813" s="1">
        <v>40829</v>
      </c>
      <c r="D813" s="1">
        <v>40831</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v>0</v>
      </c>
      <c r="U813">
        <v>62.036799999999999</v>
      </c>
    </row>
    <row r="814" spans="1:21" x14ac:dyDescent="0.3">
      <c r="A814" t="s">
        <v>2532</v>
      </c>
      <c r="B814">
        <v>2011</v>
      </c>
      <c r="C814" s="1">
        <v>40829</v>
      </c>
      <c r="D814" s="1">
        <v>40831</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v>0</v>
      </c>
      <c r="U814">
        <v>2.5779999999999998</v>
      </c>
    </row>
    <row r="815" spans="1:21" x14ac:dyDescent="0.3">
      <c r="A815" t="s">
        <v>2538</v>
      </c>
      <c r="B815">
        <v>2014</v>
      </c>
      <c r="C815" s="1">
        <v>41774</v>
      </c>
      <c r="D815" s="1">
        <v>41774</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row>
    <row r="816" spans="1:21" x14ac:dyDescent="0.3">
      <c r="A816" t="s">
        <v>2538</v>
      </c>
      <c r="B816">
        <v>2014</v>
      </c>
      <c r="C816" s="1">
        <v>41774</v>
      </c>
      <c r="D816" s="1">
        <v>41774</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row>
    <row r="817" spans="1:21" x14ac:dyDescent="0.3">
      <c r="A817" t="s">
        <v>2544</v>
      </c>
      <c r="B817">
        <v>2012</v>
      </c>
      <c r="C817" s="1">
        <v>40988</v>
      </c>
      <c r="D817" s="1">
        <v>40991</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v>0</v>
      </c>
      <c r="U817">
        <v>24.883199999999999</v>
      </c>
    </row>
    <row r="818" spans="1:21" x14ac:dyDescent="0.3">
      <c r="A818" t="s">
        <v>2548</v>
      </c>
      <c r="B818">
        <v>2013</v>
      </c>
      <c r="C818" s="1">
        <v>41533</v>
      </c>
      <c r="D818" s="1">
        <v>41537</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row>
    <row r="819" spans="1:21" x14ac:dyDescent="0.3">
      <c r="A819" t="s">
        <v>2551</v>
      </c>
      <c r="B819">
        <v>2011</v>
      </c>
      <c r="C819" s="1">
        <v>40722</v>
      </c>
      <c r="D819" s="1">
        <v>40726</v>
      </c>
      <c r="E819" t="s">
        <v>49</v>
      </c>
      <c r="F819" t="s">
        <v>1905</v>
      </c>
      <c r="G819" t="s">
        <v>1906</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x14ac:dyDescent="0.3">
      <c r="A820" t="s">
        <v>2551</v>
      </c>
      <c r="B820">
        <v>2011</v>
      </c>
      <c r="C820" s="1">
        <v>40722</v>
      </c>
      <c r="D820" s="1">
        <v>40726</v>
      </c>
      <c r="E820" t="s">
        <v>49</v>
      </c>
      <c r="F820" t="s">
        <v>1905</v>
      </c>
      <c r="G820" t="s">
        <v>1906</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row>
    <row r="821" spans="1:21" x14ac:dyDescent="0.3">
      <c r="A821" t="s">
        <v>2551</v>
      </c>
      <c r="B821">
        <v>2011</v>
      </c>
      <c r="C821" s="1">
        <v>40722</v>
      </c>
      <c r="D821" s="1">
        <v>40726</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v>0.3</v>
      </c>
      <c r="U821">
        <v>0</v>
      </c>
    </row>
    <row r="822" spans="1:21" x14ac:dyDescent="0.3">
      <c r="A822" t="s">
        <v>2551</v>
      </c>
      <c r="B822">
        <v>2011</v>
      </c>
      <c r="C822" s="1">
        <v>40722</v>
      </c>
      <c r="D822" s="1">
        <v>40726</v>
      </c>
      <c r="E822" t="s">
        <v>49</v>
      </c>
      <c r="F822" t="s">
        <v>1905</v>
      </c>
      <c r="G822" t="s">
        <v>1906</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row>
    <row r="823" spans="1:21" x14ac:dyDescent="0.3">
      <c r="A823" t="s">
        <v>2551</v>
      </c>
      <c r="B823">
        <v>2011</v>
      </c>
      <c r="C823" s="1">
        <v>40722</v>
      </c>
      <c r="D823" s="1">
        <v>40726</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v>0.2</v>
      </c>
      <c r="U823">
        <v>117.432</v>
      </c>
    </row>
    <row r="824" spans="1:21" x14ac:dyDescent="0.3">
      <c r="A824" t="s">
        <v>2560</v>
      </c>
      <c r="B824">
        <v>2014</v>
      </c>
      <c r="C824" s="1">
        <v>41811</v>
      </c>
      <c r="D824" s="1">
        <v>41818</v>
      </c>
      <c r="E824" t="s">
        <v>49</v>
      </c>
      <c r="F824" t="s">
        <v>2561</v>
      </c>
      <c r="G824" t="s">
        <v>2562</v>
      </c>
      <c r="H824" t="s">
        <v>25</v>
      </c>
      <c r="I824" t="s">
        <v>26</v>
      </c>
      <c r="J824" t="s">
        <v>1092</v>
      </c>
      <c r="K824" t="s">
        <v>787</v>
      </c>
      <c r="L824">
        <v>7109</v>
      </c>
      <c r="M824" t="s">
        <v>147</v>
      </c>
      <c r="N824" t="s">
        <v>2563</v>
      </c>
      <c r="O824" t="s">
        <v>70</v>
      </c>
      <c r="P824" t="s">
        <v>160</v>
      </c>
      <c r="Q824" t="s">
        <v>2564</v>
      </c>
      <c r="R824">
        <v>239.97</v>
      </c>
      <c r="S824">
        <v>3</v>
      </c>
      <c r="T824">
        <v>0</v>
      </c>
      <c r="U824">
        <v>71.991</v>
      </c>
    </row>
    <row r="825" spans="1:21" x14ac:dyDescent="0.3">
      <c r="A825" t="s">
        <v>2560</v>
      </c>
      <c r="B825">
        <v>2014</v>
      </c>
      <c r="C825" s="1">
        <v>41811</v>
      </c>
      <c r="D825" s="1">
        <v>41818</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v>0</v>
      </c>
      <c r="U825">
        <v>4.8117999999999999</v>
      </c>
    </row>
    <row r="826" spans="1:21" x14ac:dyDescent="0.3">
      <c r="A826" t="s">
        <v>2565</v>
      </c>
      <c r="B826">
        <v>2011</v>
      </c>
      <c r="C826" s="1">
        <v>40672</v>
      </c>
      <c r="D826" s="1">
        <v>40678</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row>
    <row r="827" spans="1:21" x14ac:dyDescent="0.3">
      <c r="A827" t="s">
        <v>2565</v>
      </c>
      <c r="B827">
        <v>2011</v>
      </c>
      <c r="C827" s="1">
        <v>40672</v>
      </c>
      <c r="D827" s="1">
        <v>40678</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v>0</v>
      </c>
      <c r="U827">
        <v>40.312800000000003</v>
      </c>
    </row>
    <row r="828" spans="1:21" x14ac:dyDescent="0.3">
      <c r="A828" t="s">
        <v>2570</v>
      </c>
      <c r="B828">
        <v>2014</v>
      </c>
      <c r="C828" s="1">
        <v>41873</v>
      </c>
      <c r="D828" s="1">
        <v>41880</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v>0</v>
      </c>
      <c r="U828">
        <v>16.8</v>
      </c>
    </row>
    <row r="829" spans="1:21" x14ac:dyDescent="0.3">
      <c r="A829" t="s">
        <v>2570</v>
      </c>
      <c r="B829">
        <v>2014</v>
      </c>
      <c r="C829" s="1">
        <v>41873</v>
      </c>
      <c r="D829" s="1">
        <v>41880</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v>0</v>
      </c>
      <c r="U829">
        <v>10.7996</v>
      </c>
    </row>
    <row r="830" spans="1:21" x14ac:dyDescent="0.3">
      <c r="A830" t="s">
        <v>2570</v>
      </c>
      <c r="B830">
        <v>2014</v>
      </c>
      <c r="C830" s="1">
        <v>41873</v>
      </c>
      <c r="D830" s="1">
        <v>41880</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v>0</v>
      </c>
      <c r="U830">
        <v>7.4871999999999996</v>
      </c>
    </row>
    <row r="831" spans="1:21" x14ac:dyDescent="0.3">
      <c r="A831" t="s">
        <v>2577</v>
      </c>
      <c r="B831">
        <v>2014</v>
      </c>
      <c r="C831" s="1">
        <v>41807</v>
      </c>
      <c r="D831" s="1">
        <v>41812</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row>
    <row r="832" spans="1:21" x14ac:dyDescent="0.3">
      <c r="A832" t="s">
        <v>2577</v>
      </c>
      <c r="B832">
        <v>2014</v>
      </c>
      <c r="C832" s="1">
        <v>41807</v>
      </c>
      <c r="D832" s="1">
        <v>41812</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row>
    <row r="833" spans="1:21" x14ac:dyDescent="0.3">
      <c r="A833" t="s">
        <v>2577</v>
      </c>
      <c r="B833">
        <v>2014</v>
      </c>
      <c r="C833" s="1">
        <v>41807</v>
      </c>
      <c r="D833" s="1">
        <v>41812</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row>
    <row r="834" spans="1:21" x14ac:dyDescent="0.3">
      <c r="A834" t="s">
        <v>2577</v>
      </c>
      <c r="B834">
        <v>2014</v>
      </c>
      <c r="C834" s="1">
        <v>41807</v>
      </c>
      <c r="D834" s="1">
        <v>41812</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row>
    <row r="835" spans="1:21" x14ac:dyDescent="0.3">
      <c r="A835" t="s">
        <v>2587</v>
      </c>
      <c r="B835">
        <v>2013</v>
      </c>
      <c r="C835" s="1">
        <v>41479</v>
      </c>
      <c r="D835" s="1">
        <v>41483</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v>0.2</v>
      </c>
      <c r="U835">
        <v>2.6412</v>
      </c>
    </row>
    <row r="836" spans="1:21" x14ac:dyDescent="0.3">
      <c r="A836" t="s">
        <v>2587</v>
      </c>
      <c r="B836">
        <v>2013</v>
      </c>
      <c r="C836" s="1">
        <v>41479</v>
      </c>
      <c r="D836" s="1">
        <v>41483</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v>0.2</v>
      </c>
      <c r="U836">
        <v>6.5164</v>
      </c>
    </row>
    <row r="837" spans="1:21" x14ac:dyDescent="0.3">
      <c r="A837" t="s">
        <v>2587</v>
      </c>
      <c r="B837">
        <v>2013</v>
      </c>
      <c r="C837" s="1">
        <v>41479</v>
      </c>
      <c r="D837" s="1">
        <v>41483</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v>0.5</v>
      </c>
      <c r="U837">
        <v>-111.4995</v>
      </c>
    </row>
    <row r="838" spans="1:21" x14ac:dyDescent="0.3">
      <c r="A838" t="s">
        <v>2594</v>
      </c>
      <c r="B838">
        <v>2011</v>
      </c>
      <c r="C838" s="1">
        <v>40794</v>
      </c>
      <c r="D838" s="1">
        <v>40799</v>
      </c>
      <c r="E838" t="s">
        <v>22</v>
      </c>
      <c r="F838" t="s">
        <v>2416</v>
      </c>
      <c r="G838" t="s">
        <v>2417</v>
      </c>
      <c r="H838" t="s">
        <v>25</v>
      </c>
      <c r="I838" t="s">
        <v>26</v>
      </c>
      <c r="J838" t="s">
        <v>2201</v>
      </c>
      <c r="K838" t="s">
        <v>103</v>
      </c>
      <c r="L838">
        <v>75701</v>
      </c>
      <c r="M838" t="s">
        <v>104</v>
      </c>
      <c r="N838" t="s">
        <v>2595</v>
      </c>
      <c r="O838" t="s">
        <v>45</v>
      </c>
      <c r="P838" t="s">
        <v>74</v>
      </c>
      <c r="Q838" t="s">
        <v>2596</v>
      </c>
      <c r="R838">
        <v>51.183999999999997</v>
      </c>
      <c r="S838">
        <v>4</v>
      </c>
      <c r="T838">
        <v>0.8</v>
      </c>
      <c r="U838">
        <v>-79.3352</v>
      </c>
    </row>
    <row r="839" spans="1:21" x14ac:dyDescent="0.3">
      <c r="A839" t="s">
        <v>2597</v>
      </c>
      <c r="B839">
        <v>2014</v>
      </c>
      <c r="C839" s="1">
        <v>41948</v>
      </c>
      <c r="D839" s="1">
        <v>41955</v>
      </c>
      <c r="E839" t="s">
        <v>49</v>
      </c>
      <c r="F839" t="s">
        <v>2598</v>
      </c>
      <c r="G839" t="s">
        <v>2599</v>
      </c>
      <c r="H839" t="s">
        <v>101</v>
      </c>
      <c r="I839" t="s">
        <v>26</v>
      </c>
      <c r="J839" t="s">
        <v>381</v>
      </c>
      <c r="K839" t="s">
        <v>334</v>
      </c>
      <c r="L839">
        <v>38401</v>
      </c>
      <c r="M839" t="s">
        <v>29</v>
      </c>
      <c r="N839" t="s">
        <v>2600</v>
      </c>
      <c r="O839" t="s">
        <v>45</v>
      </c>
      <c r="P839" t="s">
        <v>89</v>
      </c>
      <c r="Q839" t="s">
        <v>2601</v>
      </c>
      <c r="R839">
        <v>9.6639999999999997</v>
      </c>
      <c r="S839">
        <v>2</v>
      </c>
      <c r="T839">
        <v>0.2</v>
      </c>
      <c r="U839">
        <v>3.2616000000000001</v>
      </c>
    </row>
    <row r="840" spans="1:21" x14ac:dyDescent="0.3">
      <c r="A840" t="s">
        <v>2602</v>
      </c>
      <c r="B840">
        <v>2013</v>
      </c>
      <c r="C840" s="1">
        <v>41341</v>
      </c>
      <c r="D840" s="1">
        <v>41346</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row>
    <row r="841" spans="1:21" x14ac:dyDescent="0.3">
      <c r="A841" t="s">
        <v>2603</v>
      </c>
      <c r="B841">
        <v>2012</v>
      </c>
      <c r="C841" s="1">
        <v>41233</v>
      </c>
      <c r="D841" s="1">
        <v>41238</v>
      </c>
      <c r="E841" t="s">
        <v>49</v>
      </c>
      <c r="F841" t="s">
        <v>2604</v>
      </c>
      <c r="G841" t="s">
        <v>2605</v>
      </c>
      <c r="H841" t="s">
        <v>40</v>
      </c>
      <c r="I841" t="s">
        <v>26</v>
      </c>
      <c r="J841" t="s">
        <v>265</v>
      </c>
      <c r="K841" t="s">
        <v>266</v>
      </c>
      <c r="L841">
        <v>10035</v>
      </c>
      <c r="M841" t="s">
        <v>147</v>
      </c>
      <c r="N841" t="s">
        <v>2444</v>
      </c>
      <c r="O841" t="s">
        <v>45</v>
      </c>
      <c r="P841" t="s">
        <v>67</v>
      </c>
      <c r="Q841" t="s">
        <v>2445</v>
      </c>
      <c r="R841">
        <v>60.45</v>
      </c>
      <c r="S841">
        <v>3</v>
      </c>
      <c r="T841">
        <v>0</v>
      </c>
      <c r="U841">
        <v>16.3215</v>
      </c>
    </row>
    <row r="842" spans="1:21" x14ac:dyDescent="0.3">
      <c r="A842" t="s">
        <v>2603</v>
      </c>
      <c r="B842">
        <v>2012</v>
      </c>
      <c r="C842" s="1">
        <v>41233</v>
      </c>
      <c r="D842" s="1">
        <v>41238</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v>0</v>
      </c>
      <c r="U842">
        <v>3.3408000000000002</v>
      </c>
    </row>
    <row r="843" spans="1:21" x14ac:dyDescent="0.3">
      <c r="A843" t="s">
        <v>2603</v>
      </c>
      <c r="B843">
        <v>2012</v>
      </c>
      <c r="C843" s="1">
        <v>41233</v>
      </c>
      <c r="D843" s="1">
        <v>41238</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v>0.2</v>
      </c>
      <c r="U843">
        <v>9.3024000000000004</v>
      </c>
    </row>
    <row r="844" spans="1:21" x14ac:dyDescent="0.3">
      <c r="A844" t="s">
        <v>2610</v>
      </c>
      <c r="B844">
        <v>2013</v>
      </c>
      <c r="C844" s="1">
        <v>41586</v>
      </c>
      <c r="D844" s="1">
        <v>41588</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v>0.2</v>
      </c>
      <c r="U844">
        <v>11.7</v>
      </c>
    </row>
    <row r="845" spans="1:21" x14ac:dyDescent="0.3">
      <c r="A845" t="s">
        <v>2610</v>
      </c>
      <c r="B845">
        <v>2013</v>
      </c>
      <c r="C845" s="1">
        <v>41586</v>
      </c>
      <c r="D845" s="1">
        <v>41588</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v>0.2</v>
      </c>
      <c r="U845">
        <v>8.7672000000000008</v>
      </c>
    </row>
    <row r="846" spans="1:21" x14ac:dyDescent="0.3">
      <c r="A846" t="s">
        <v>2610</v>
      </c>
      <c r="B846">
        <v>2013</v>
      </c>
      <c r="C846" s="1">
        <v>41586</v>
      </c>
      <c r="D846" s="1">
        <v>41588</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v>0</v>
      </c>
      <c r="U846">
        <v>3.2944</v>
      </c>
    </row>
    <row r="847" spans="1:21" x14ac:dyDescent="0.3">
      <c r="A847" t="s">
        <v>2610</v>
      </c>
      <c r="B847">
        <v>2013</v>
      </c>
      <c r="C847" s="1">
        <v>41586</v>
      </c>
      <c r="D847" s="1">
        <v>41588</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v>0</v>
      </c>
      <c r="U847">
        <v>6.8714000000000004</v>
      </c>
    </row>
    <row r="848" spans="1:21" x14ac:dyDescent="0.3">
      <c r="A848" t="s">
        <v>2621</v>
      </c>
      <c r="B848">
        <v>2012</v>
      </c>
      <c r="C848" s="1">
        <v>41195</v>
      </c>
      <c r="D848" s="1">
        <v>41199</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v>0</v>
      </c>
      <c r="U848">
        <v>23.441600000000001</v>
      </c>
    </row>
    <row r="849" spans="1:21" x14ac:dyDescent="0.3">
      <c r="A849" t="s">
        <v>2621</v>
      </c>
      <c r="B849">
        <v>2012</v>
      </c>
      <c r="C849" s="1">
        <v>41195</v>
      </c>
      <c r="D849" s="1">
        <v>41199</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v>0</v>
      </c>
      <c r="U849">
        <v>77.743799999999993</v>
      </c>
    </row>
    <row r="850" spans="1:21" x14ac:dyDescent="0.3">
      <c r="A850" t="s">
        <v>2624</v>
      </c>
      <c r="B850">
        <v>2014</v>
      </c>
      <c r="C850" s="1">
        <v>41641</v>
      </c>
      <c r="D850" s="1">
        <v>41646</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v>0.2</v>
      </c>
      <c r="U850">
        <v>8.5568000000000008</v>
      </c>
    </row>
    <row r="851" spans="1:21" x14ac:dyDescent="0.3">
      <c r="A851" t="s">
        <v>2630</v>
      </c>
      <c r="B851">
        <v>2011</v>
      </c>
      <c r="C851" s="1">
        <v>40582</v>
      </c>
      <c r="D851" s="1">
        <v>40587</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v>0</v>
      </c>
      <c r="U851">
        <v>49.604799999999997</v>
      </c>
    </row>
    <row r="852" spans="1:21" x14ac:dyDescent="0.3">
      <c r="A852" t="s">
        <v>2636</v>
      </c>
      <c r="B852">
        <v>2013</v>
      </c>
      <c r="C852" s="1">
        <v>41446</v>
      </c>
      <c r="D852" s="1">
        <v>41451</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v>0</v>
      </c>
      <c r="U852">
        <v>1.3415999999999999</v>
      </c>
    </row>
    <row r="853" spans="1:21" x14ac:dyDescent="0.3">
      <c r="A853" t="s">
        <v>2636</v>
      </c>
      <c r="B853">
        <v>2013</v>
      </c>
      <c r="C853" s="1">
        <v>41446</v>
      </c>
      <c r="D853" s="1">
        <v>41451</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v>0</v>
      </c>
      <c r="U853">
        <v>18.662400000000002</v>
      </c>
    </row>
    <row r="854" spans="1:21" x14ac:dyDescent="0.3">
      <c r="A854" t="s">
        <v>2644</v>
      </c>
      <c r="B854">
        <v>2013</v>
      </c>
      <c r="C854" s="1">
        <v>41423</v>
      </c>
      <c r="D854" s="1">
        <v>41430</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v>0</v>
      </c>
      <c r="U854">
        <v>50.187600000000003</v>
      </c>
    </row>
    <row r="855" spans="1:21" x14ac:dyDescent="0.3">
      <c r="A855" t="s">
        <v>2645</v>
      </c>
      <c r="B855">
        <v>2013</v>
      </c>
      <c r="C855" s="1">
        <v>41324</v>
      </c>
      <c r="D855" s="1">
        <v>41329</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row>
    <row r="856" spans="1:21" x14ac:dyDescent="0.3">
      <c r="A856" t="s">
        <v>2645</v>
      </c>
      <c r="B856">
        <v>2013</v>
      </c>
      <c r="C856" s="1">
        <v>41324</v>
      </c>
      <c r="D856" s="1">
        <v>41329</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row>
    <row r="857" spans="1:21" x14ac:dyDescent="0.3">
      <c r="A857" t="s">
        <v>2646</v>
      </c>
      <c r="B857">
        <v>2011</v>
      </c>
      <c r="C857" s="1">
        <v>40758</v>
      </c>
      <c r="D857" s="1">
        <v>40763</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v>0</v>
      </c>
      <c r="U857">
        <v>18.781199999999998</v>
      </c>
    </row>
    <row r="858" spans="1:21" x14ac:dyDescent="0.3">
      <c r="A858" t="s">
        <v>2646</v>
      </c>
      <c r="B858">
        <v>2011</v>
      </c>
      <c r="C858" s="1">
        <v>40758</v>
      </c>
      <c r="D858" s="1">
        <v>40763</v>
      </c>
      <c r="E858" t="s">
        <v>49</v>
      </c>
      <c r="F858" t="s">
        <v>2647</v>
      </c>
      <c r="G858" t="s">
        <v>2648</v>
      </c>
      <c r="H858" t="s">
        <v>25</v>
      </c>
      <c r="I858" t="s">
        <v>26</v>
      </c>
      <c r="J858" t="s">
        <v>265</v>
      </c>
      <c r="K858" t="s">
        <v>266</v>
      </c>
      <c r="L858">
        <v>10035</v>
      </c>
      <c r="M858" t="s">
        <v>147</v>
      </c>
      <c r="N858" t="s">
        <v>2651</v>
      </c>
      <c r="O858" t="s">
        <v>45</v>
      </c>
      <c r="P858" t="s">
        <v>577</v>
      </c>
      <c r="Q858" t="s">
        <v>2652</v>
      </c>
      <c r="R858">
        <v>102.3</v>
      </c>
      <c r="S858">
        <v>10</v>
      </c>
      <c r="T858">
        <v>0</v>
      </c>
      <c r="U858">
        <v>26.597999999999999</v>
      </c>
    </row>
    <row r="859" spans="1:21" x14ac:dyDescent="0.3">
      <c r="A859" t="s">
        <v>2646</v>
      </c>
      <c r="B859">
        <v>2011</v>
      </c>
      <c r="C859" s="1">
        <v>40758</v>
      </c>
      <c r="D859" s="1">
        <v>40763</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v>0</v>
      </c>
      <c r="U859">
        <v>5.7671999999999999</v>
      </c>
    </row>
    <row r="860" spans="1:21" x14ac:dyDescent="0.3">
      <c r="A860" t="s">
        <v>2654</v>
      </c>
      <c r="B860">
        <v>2014</v>
      </c>
      <c r="C860" s="1">
        <v>41740</v>
      </c>
      <c r="D860" s="1">
        <v>41745</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v>0</v>
      </c>
      <c r="U860">
        <v>3.5767000000000002</v>
      </c>
    </row>
    <row r="861" spans="1:21" x14ac:dyDescent="0.3">
      <c r="A861" t="s">
        <v>2654</v>
      </c>
      <c r="B861">
        <v>2014</v>
      </c>
      <c r="C861" s="1">
        <v>41740</v>
      </c>
      <c r="D861" s="1">
        <v>41745</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v>0</v>
      </c>
      <c r="U861">
        <v>3.58</v>
      </c>
    </row>
    <row r="862" spans="1:21" x14ac:dyDescent="0.3">
      <c r="A862" t="s">
        <v>2658</v>
      </c>
      <c r="B862">
        <v>2011</v>
      </c>
      <c r="C862" s="1">
        <v>40703</v>
      </c>
      <c r="D862" s="1">
        <v>40710</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v>0</v>
      </c>
      <c r="U862">
        <v>0.1472</v>
      </c>
    </row>
    <row r="863" spans="1:21" x14ac:dyDescent="0.3">
      <c r="A863" t="s">
        <v>2658</v>
      </c>
      <c r="B863">
        <v>2011</v>
      </c>
      <c r="C863" s="1">
        <v>40703</v>
      </c>
      <c r="D863" s="1">
        <v>40710</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row>
    <row r="864" spans="1:21" x14ac:dyDescent="0.3">
      <c r="A864" t="s">
        <v>2663</v>
      </c>
      <c r="B864">
        <v>2013</v>
      </c>
      <c r="C864" s="1">
        <v>41279</v>
      </c>
      <c r="D864" s="1">
        <v>41281</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row>
    <row r="865" spans="1:21" x14ac:dyDescent="0.3">
      <c r="A865" t="s">
        <v>2663</v>
      </c>
      <c r="B865">
        <v>2013</v>
      </c>
      <c r="C865" s="1">
        <v>41279</v>
      </c>
      <c r="D865" s="1">
        <v>41281</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row>
    <row r="866" spans="1:21" x14ac:dyDescent="0.3">
      <c r="A866" t="s">
        <v>2663</v>
      </c>
      <c r="B866">
        <v>2013</v>
      </c>
      <c r="C866" s="1">
        <v>41279</v>
      </c>
      <c r="D866" s="1">
        <v>41281</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row>
    <row r="867" spans="1:21" x14ac:dyDescent="0.3">
      <c r="A867" t="s">
        <v>2670</v>
      </c>
      <c r="B867">
        <v>2011</v>
      </c>
      <c r="C867" s="1">
        <v>40554</v>
      </c>
      <c r="D867" s="1">
        <v>40559</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row>
    <row r="868" spans="1:21" x14ac:dyDescent="0.3">
      <c r="A868" t="s">
        <v>2670</v>
      </c>
      <c r="B868">
        <v>2011</v>
      </c>
      <c r="C868" s="1">
        <v>40554</v>
      </c>
      <c r="D868" s="1">
        <v>40559</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row>
    <row r="869" spans="1:21" x14ac:dyDescent="0.3">
      <c r="A869" t="s">
        <v>2677</v>
      </c>
      <c r="B869">
        <v>2013</v>
      </c>
      <c r="C869" s="1">
        <v>41547</v>
      </c>
      <c r="D869" s="1">
        <v>41550</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row>
    <row r="870" spans="1:21" x14ac:dyDescent="0.3">
      <c r="A870" t="s">
        <v>2682</v>
      </c>
      <c r="B870">
        <v>2011</v>
      </c>
      <c r="C870" s="1">
        <v>40639</v>
      </c>
      <c r="D870" s="1">
        <v>40643</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row>
    <row r="871" spans="1:21" x14ac:dyDescent="0.3">
      <c r="A871" t="s">
        <v>2687</v>
      </c>
      <c r="B871">
        <v>2013</v>
      </c>
      <c r="C871" s="1">
        <v>41521</v>
      </c>
      <c r="D871" s="1">
        <v>41523</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row>
    <row r="872" spans="1:21" x14ac:dyDescent="0.3">
      <c r="A872" t="s">
        <v>2687</v>
      </c>
      <c r="B872">
        <v>2013</v>
      </c>
      <c r="C872" s="1">
        <v>41521</v>
      </c>
      <c r="D872" s="1">
        <v>41523</v>
      </c>
      <c r="E872" t="s">
        <v>187</v>
      </c>
      <c r="F872" t="s">
        <v>2688</v>
      </c>
      <c r="G872" t="s">
        <v>2689</v>
      </c>
      <c r="H872" t="s">
        <v>101</v>
      </c>
      <c r="I872" t="s">
        <v>26</v>
      </c>
      <c r="J872" t="s">
        <v>145</v>
      </c>
      <c r="K872" t="s">
        <v>146</v>
      </c>
      <c r="L872">
        <v>19143</v>
      </c>
      <c r="M872" t="s">
        <v>147</v>
      </c>
      <c r="N872" t="s">
        <v>1919</v>
      </c>
      <c r="O872" t="s">
        <v>70</v>
      </c>
      <c r="P872" t="s">
        <v>71</v>
      </c>
      <c r="Q872" t="s">
        <v>1920</v>
      </c>
      <c r="R872">
        <v>280.78199999999998</v>
      </c>
      <c r="S872">
        <v>3</v>
      </c>
      <c r="T872">
        <v>0.4</v>
      </c>
      <c r="U872">
        <v>-46.796999999999997</v>
      </c>
    </row>
    <row r="873" spans="1:21" x14ac:dyDescent="0.3">
      <c r="A873" t="s">
        <v>2692</v>
      </c>
      <c r="B873">
        <v>2012</v>
      </c>
      <c r="C873" s="1">
        <v>41201</v>
      </c>
      <c r="D873" s="1">
        <v>41202</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row>
    <row r="874" spans="1:21" x14ac:dyDescent="0.3">
      <c r="A874" t="s">
        <v>2696</v>
      </c>
      <c r="B874">
        <v>2011</v>
      </c>
      <c r="C874" s="1">
        <v>40887</v>
      </c>
      <c r="D874" s="1">
        <v>40892</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v>0</v>
      </c>
      <c r="U874">
        <v>5.2256</v>
      </c>
    </row>
    <row r="875" spans="1:21" x14ac:dyDescent="0.3">
      <c r="A875" t="s">
        <v>2696</v>
      </c>
      <c r="B875">
        <v>2011</v>
      </c>
      <c r="C875" s="1">
        <v>40887</v>
      </c>
      <c r="D875" s="1">
        <v>40892</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row>
    <row r="876" spans="1:21" x14ac:dyDescent="0.3">
      <c r="A876" t="s">
        <v>2699</v>
      </c>
      <c r="B876">
        <v>2014</v>
      </c>
      <c r="C876" s="1">
        <v>41877</v>
      </c>
      <c r="D876" s="1">
        <v>41881</v>
      </c>
      <c r="E876" t="s">
        <v>49</v>
      </c>
      <c r="F876" t="s">
        <v>2625</v>
      </c>
      <c r="G876" t="s">
        <v>2626</v>
      </c>
      <c r="H876" t="s">
        <v>25</v>
      </c>
      <c r="I876" t="s">
        <v>26</v>
      </c>
      <c r="J876" t="s">
        <v>466</v>
      </c>
      <c r="K876" t="s">
        <v>87</v>
      </c>
      <c r="L876">
        <v>28205</v>
      </c>
      <c r="M876" t="s">
        <v>29</v>
      </c>
      <c r="N876" t="s">
        <v>2700</v>
      </c>
      <c r="O876" t="s">
        <v>45</v>
      </c>
      <c r="P876" t="s">
        <v>89</v>
      </c>
      <c r="Q876" t="s">
        <v>2701</v>
      </c>
      <c r="R876">
        <v>192.16</v>
      </c>
      <c r="S876">
        <v>5</v>
      </c>
      <c r="T876">
        <v>0.2</v>
      </c>
      <c r="U876">
        <v>67.256</v>
      </c>
    </row>
    <row r="877" spans="1:21" x14ac:dyDescent="0.3">
      <c r="A877" t="s">
        <v>2702</v>
      </c>
      <c r="B877">
        <v>2013</v>
      </c>
      <c r="C877" s="1">
        <v>41291</v>
      </c>
      <c r="D877" s="1">
        <v>41295</v>
      </c>
      <c r="E877" t="s">
        <v>49</v>
      </c>
      <c r="F877" t="s">
        <v>2129</v>
      </c>
      <c r="G877" t="s">
        <v>2130</v>
      </c>
      <c r="H877" t="s">
        <v>101</v>
      </c>
      <c r="I877" t="s">
        <v>26</v>
      </c>
      <c r="J877" t="s">
        <v>86</v>
      </c>
      <c r="K877" t="s">
        <v>2693</v>
      </c>
      <c r="L877">
        <v>3301</v>
      </c>
      <c r="M877" t="s">
        <v>147</v>
      </c>
      <c r="N877" t="s">
        <v>904</v>
      </c>
      <c r="O877" t="s">
        <v>31</v>
      </c>
      <c r="P877" t="s">
        <v>64</v>
      </c>
      <c r="Q877" t="s">
        <v>905</v>
      </c>
      <c r="R877">
        <v>322.58999999999997</v>
      </c>
      <c r="S877">
        <v>3</v>
      </c>
      <c r="T877">
        <v>0</v>
      </c>
      <c r="U877">
        <v>64.518000000000001</v>
      </c>
    </row>
    <row r="878" spans="1:21" x14ac:dyDescent="0.3">
      <c r="A878" t="s">
        <v>2702</v>
      </c>
      <c r="B878">
        <v>2013</v>
      </c>
      <c r="C878" s="1">
        <v>41291</v>
      </c>
      <c r="D878" s="1">
        <v>41295</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v>0</v>
      </c>
      <c r="U878">
        <v>13.195600000000001</v>
      </c>
    </row>
    <row r="879" spans="1:21" x14ac:dyDescent="0.3">
      <c r="A879" t="s">
        <v>2702</v>
      </c>
      <c r="B879">
        <v>2013</v>
      </c>
      <c r="C879" s="1">
        <v>41291</v>
      </c>
      <c r="D879" s="1">
        <v>41295</v>
      </c>
      <c r="E879" t="s">
        <v>49</v>
      </c>
      <c r="F879" t="s">
        <v>2129</v>
      </c>
      <c r="G879" t="s">
        <v>2130</v>
      </c>
      <c r="H879" t="s">
        <v>101</v>
      </c>
      <c r="I879" t="s">
        <v>26</v>
      </c>
      <c r="J879" t="s">
        <v>86</v>
      </c>
      <c r="K879" t="s">
        <v>2693</v>
      </c>
      <c r="L879">
        <v>3301</v>
      </c>
      <c r="M879" t="s">
        <v>147</v>
      </c>
      <c r="N879" t="s">
        <v>2703</v>
      </c>
      <c r="O879" t="s">
        <v>70</v>
      </c>
      <c r="P879" t="s">
        <v>160</v>
      </c>
      <c r="Q879" t="s">
        <v>2704</v>
      </c>
      <c r="R879">
        <v>371.97</v>
      </c>
      <c r="S879">
        <v>3</v>
      </c>
      <c r="T879">
        <v>0</v>
      </c>
      <c r="U879">
        <v>66.954599999999999</v>
      </c>
    </row>
    <row r="880" spans="1:21" x14ac:dyDescent="0.3">
      <c r="A880" t="s">
        <v>2705</v>
      </c>
      <c r="B880">
        <v>2011</v>
      </c>
      <c r="C880" s="1">
        <v>40803</v>
      </c>
      <c r="D880" s="1">
        <v>40807</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row>
    <row r="881" spans="1:21" x14ac:dyDescent="0.3">
      <c r="A881" t="s">
        <v>2710</v>
      </c>
      <c r="B881">
        <v>2014</v>
      </c>
      <c r="C881" s="1">
        <v>41974</v>
      </c>
      <c r="D881" s="1">
        <v>41976</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row>
    <row r="882" spans="1:21" x14ac:dyDescent="0.3">
      <c r="A882" t="s">
        <v>2710</v>
      </c>
      <c r="B882">
        <v>2014</v>
      </c>
      <c r="C882" s="1">
        <v>41974</v>
      </c>
      <c r="D882" s="1">
        <v>41976</v>
      </c>
      <c r="E882" t="s">
        <v>22</v>
      </c>
      <c r="F882" t="s">
        <v>99</v>
      </c>
      <c r="G882" t="s">
        <v>100</v>
      </c>
      <c r="H882" t="s">
        <v>101</v>
      </c>
      <c r="I882" t="s">
        <v>26</v>
      </c>
      <c r="J882" t="s">
        <v>265</v>
      </c>
      <c r="K882" t="s">
        <v>266</v>
      </c>
      <c r="L882">
        <v>10024</v>
      </c>
      <c r="M882" t="s">
        <v>147</v>
      </c>
      <c r="N882" t="s">
        <v>685</v>
      </c>
      <c r="O882" t="s">
        <v>31</v>
      </c>
      <c r="P882" t="s">
        <v>35</v>
      </c>
      <c r="Q882" t="s">
        <v>686</v>
      </c>
      <c r="R882">
        <v>1242.9000000000001</v>
      </c>
      <c r="S882">
        <v>5</v>
      </c>
      <c r="T882">
        <v>0.1</v>
      </c>
      <c r="U882">
        <v>262.39</v>
      </c>
    </row>
    <row r="883" spans="1:21" x14ac:dyDescent="0.3">
      <c r="A883" t="s">
        <v>2713</v>
      </c>
      <c r="B883">
        <v>2012</v>
      </c>
      <c r="C883" s="1">
        <v>41191</v>
      </c>
      <c r="D883" s="1">
        <v>41195</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row>
    <row r="884" spans="1:21" x14ac:dyDescent="0.3">
      <c r="A884" t="s">
        <v>2714</v>
      </c>
      <c r="B884">
        <v>2014</v>
      </c>
      <c r="C884" s="1">
        <v>41997</v>
      </c>
      <c r="D884" s="1">
        <v>41997</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v>0</v>
      </c>
      <c r="U884">
        <v>5.9311999999999996</v>
      </c>
    </row>
    <row r="885" spans="1:21" x14ac:dyDescent="0.3">
      <c r="A885" t="s">
        <v>2715</v>
      </c>
      <c r="B885">
        <v>2013</v>
      </c>
      <c r="C885" s="1">
        <v>41570</v>
      </c>
      <c r="D885" s="1">
        <v>41572</v>
      </c>
      <c r="E885" t="s">
        <v>187</v>
      </c>
      <c r="F885" t="s">
        <v>2716</v>
      </c>
      <c r="G885" t="s">
        <v>2717</v>
      </c>
      <c r="H885" t="s">
        <v>101</v>
      </c>
      <c r="I885" t="s">
        <v>26</v>
      </c>
      <c r="J885" t="s">
        <v>879</v>
      </c>
      <c r="K885" t="s">
        <v>237</v>
      </c>
      <c r="L885">
        <v>48227</v>
      </c>
      <c r="M885" t="s">
        <v>104</v>
      </c>
      <c r="N885" t="s">
        <v>2110</v>
      </c>
      <c r="O885" t="s">
        <v>31</v>
      </c>
      <c r="P885" t="s">
        <v>64</v>
      </c>
      <c r="Q885" t="s">
        <v>2111</v>
      </c>
      <c r="R885">
        <v>31.4</v>
      </c>
      <c r="S885">
        <v>5</v>
      </c>
      <c r="T885">
        <v>0</v>
      </c>
      <c r="U885">
        <v>10.048</v>
      </c>
    </row>
    <row r="886" spans="1:21" x14ac:dyDescent="0.3">
      <c r="A886" t="s">
        <v>2718</v>
      </c>
      <c r="B886">
        <v>2011</v>
      </c>
      <c r="C886" s="1">
        <v>40662</v>
      </c>
      <c r="D886" s="1">
        <v>40667</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row>
    <row r="887" spans="1:21" x14ac:dyDescent="0.3">
      <c r="A887" t="s">
        <v>2723</v>
      </c>
      <c r="B887">
        <v>2012</v>
      </c>
      <c r="C887" s="1">
        <v>41024</v>
      </c>
      <c r="D887" s="1">
        <v>41027</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row>
    <row r="888" spans="1:21" x14ac:dyDescent="0.3">
      <c r="A888" t="s">
        <v>2728</v>
      </c>
      <c r="B888">
        <v>2014</v>
      </c>
      <c r="C888" s="1">
        <v>41817</v>
      </c>
      <c r="D888" s="1">
        <v>41823</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v>0</v>
      </c>
      <c r="U888">
        <v>1.6752</v>
      </c>
    </row>
    <row r="889" spans="1:21" x14ac:dyDescent="0.3">
      <c r="A889" t="s">
        <v>2731</v>
      </c>
      <c r="B889">
        <v>2014</v>
      </c>
      <c r="C889" s="1">
        <v>41927</v>
      </c>
      <c r="D889" s="1">
        <v>41932</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row>
    <row r="890" spans="1:21" x14ac:dyDescent="0.3">
      <c r="A890" t="s">
        <v>2735</v>
      </c>
      <c r="B890">
        <v>2011</v>
      </c>
      <c r="C890" s="1">
        <v>40886</v>
      </c>
      <c r="D890" s="1">
        <v>40893</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v>0</v>
      </c>
      <c r="U890">
        <v>16.993200000000002</v>
      </c>
    </row>
    <row r="891" spans="1:21" x14ac:dyDescent="0.3">
      <c r="A891" t="s">
        <v>2736</v>
      </c>
      <c r="B891">
        <v>2014</v>
      </c>
      <c r="C891" s="1">
        <v>41811</v>
      </c>
      <c r="D891" s="1">
        <v>41817</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row>
    <row r="892" spans="1:21" x14ac:dyDescent="0.3">
      <c r="A892" t="s">
        <v>2736</v>
      </c>
      <c r="B892">
        <v>2014</v>
      </c>
      <c r="C892" s="1">
        <v>41811</v>
      </c>
      <c r="D892" s="1">
        <v>41817</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row>
    <row r="893" spans="1:21" x14ac:dyDescent="0.3">
      <c r="A893" t="s">
        <v>2739</v>
      </c>
      <c r="B893">
        <v>2014</v>
      </c>
      <c r="C893" s="1">
        <v>41817</v>
      </c>
      <c r="D893" s="1">
        <v>41818</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v>0</v>
      </c>
      <c r="U893">
        <v>2.0430000000000001</v>
      </c>
    </row>
    <row r="894" spans="1:21" x14ac:dyDescent="0.3">
      <c r="A894" t="s">
        <v>2739</v>
      </c>
      <c r="B894">
        <v>2014</v>
      </c>
      <c r="C894" s="1">
        <v>41817</v>
      </c>
      <c r="D894" s="1">
        <v>41818</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v>0</v>
      </c>
      <c r="U894">
        <v>5.4127999999999998</v>
      </c>
    </row>
    <row r="895" spans="1:21" x14ac:dyDescent="0.3">
      <c r="A895" t="s">
        <v>2739</v>
      </c>
      <c r="B895">
        <v>2014</v>
      </c>
      <c r="C895" s="1">
        <v>41817</v>
      </c>
      <c r="D895" s="1">
        <v>41818</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v>0</v>
      </c>
      <c r="U895">
        <v>135.97999999999999</v>
      </c>
    </row>
    <row r="896" spans="1:21" x14ac:dyDescent="0.3">
      <c r="A896" t="s">
        <v>2746</v>
      </c>
      <c r="B896">
        <v>2013</v>
      </c>
      <c r="C896" s="1">
        <v>41589</v>
      </c>
      <c r="D896" s="1">
        <v>41591</v>
      </c>
      <c r="E896" t="s">
        <v>187</v>
      </c>
      <c r="F896" t="s">
        <v>2747</v>
      </c>
      <c r="G896" t="s">
        <v>2748</v>
      </c>
      <c r="H896" t="s">
        <v>40</v>
      </c>
      <c r="I896" t="s">
        <v>26</v>
      </c>
      <c r="J896" t="s">
        <v>126</v>
      </c>
      <c r="K896" t="s">
        <v>42</v>
      </c>
      <c r="L896">
        <v>94122</v>
      </c>
      <c r="M896" t="s">
        <v>43</v>
      </c>
      <c r="N896" t="s">
        <v>1304</v>
      </c>
      <c r="O896" t="s">
        <v>45</v>
      </c>
      <c r="P896" t="s">
        <v>58</v>
      </c>
      <c r="Q896" t="s">
        <v>1305</v>
      </c>
      <c r="R896">
        <v>155.82</v>
      </c>
      <c r="S896">
        <v>7</v>
      </c>
      <c r="T896">
        <v>0</v>
      </c>
      <c r="U896">
        <v>42.071399999999997</v>
      </c>
    </row>
    <row r="897" spans="1:21" x14ac:dyDescent="0.3">
      <c r="A897" t="s">
        <v>2746</v>
      </c>
      <c r="B897">
        <v>2013</v>
      </c>
      <c r="C897" s="1">
        <v>41589</v>
      </c>
      <c r="D897" s="1">
        <v>41591</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row>
    <row r="898" spans="1:21" x14ac:dyDescent="0.3">
      <c r="A898" t="s">
        <v>2751</v>
      </c>
      <c r="B898">
        <v>2013</v>
      </c>
      <c r="C898" s="1">
        <v>41551</v>
      </c>
      <c r="D898" s="1">
        <v>41554</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v>0.2</v>
      </c>
      <c r="U898">
        <v>5.0856000000000003</v>
      </c>
    </row>
    <row r="899" spans="1:21" x14ac:dyDescent="0.3">
      <c r="A899" t="s">
        <v>2755</v>
      </c>
      <c r="B899">
        <v>2011</v>
      </c>
      <c r="C899" s="1">
        <v>40795</v>
      </c>
      <c r="D899" s="1">
        <v>40801</v>
      </c>
      <c r="E899" t="s">
        <v>49</v>
      </c>
      <c r="F899" t="s">
        <v>2756</v>
      </c>
      <c r="G899" t="s">
        <v>2757</v>
      </c>
      <c r="H899" t="s">
        <v>25</v>
      </c>
      <c r="I899" t="s">
        <v>26</v>
      </c>
      <c r="J899" t="s">
        <v>879</v>
      </c>
      <c r="K899" t="s">
        <v>237</v>
      </c>
      <c r="L899">
        <v>48227</v>
      </c>
      <c r="M899" t="s">
        <v>104</v>
      </c>
      <c r="N899" t="s">
        <v>1666</v>
      </c>
      <c r="O899" t="s">
        <v>45</v>
      </c>
      <c r="P899" t="s">
        <v>46</v>
      </c>
      <c r="Q899" t="s">
        <v>1667</v>
      </c>
      <c r="R899">
        <v>103.6</v>
      </c>
      <c r="S899">
        <v>7</v>
      </c>
      <c r="T899">
        <v>0</v>
      </c>
      <c r="U899">
        <v>51.8</v>
      </c>
    </row>
    <row r="900" spans="1:21" x14ac:dyDescent="0.3">
      <c r="A900" t="s">
        <v>2758</v>
      </c>
      <c r="B900">
        <v>2014</v>
      </c>
      <c r="C900" s="1">
        <v>41942</v>
      </c>
      <c r="D900" s="1">
        <v>41944</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row>
    <row r="901" spans="1:21" x14ac:dyDescent="0.3">
      <c r="A901" t="s">
        <v>2763</v>
      </c>
      <c r="B901">
        <v>2013</v>
      </c>
      <c r="C901" s="1">
        <v>41375</v>
      </c>
      <c r="D901" s="1">
        <v>41377</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row>
    <row r="902" spans="1:21" x14ac:dyDescent="0.3">
      <c r="A902" t="s">
        <v>2768</v>
      </c>
      <c r="B902">
        <v>2014</v>
      </c>
      <c r="C902" s="1">
        <v>41955</v>
      </c>
      <c r="D902" s="1">
        <v>41957</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row>
    <row r="903" spans="1:21" x14ac:dyDescent="0.3">
      <c r="A903" t="s">
        <v>2768</v>
      </c>
      <c r="B903">
        <v>2014</v>
      </c>
      <c r="C903" s="1">
        <v>41955</v>
      </c>
      <c r="D903" s="1">
        <v>41957</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row>
    <row r="904" spans="1:21" x14ac:dyDescent="0.3">
      <c r="A904" t="s">
        <v>2774</v>
      </c>
      <c r="B904">
        <v>2014</v>
      </c>
      <c r="C904" s="1">
        <v>41898</v>
      </c>
      <c r="D904" s="1">
        <v>41900</v>
      </c>
      <c r="E904" t="s">
        <v>187</v>
      </c>
      <c r="F904" t="s">
        <v>642</v>
      </c>
      <c r="G904" t="s">
        <v>643</v>
      </c>
      <c r="H904" t="s">
        <v>25</v>
      </c>
      <c r="I904" t="s">
        <v>26</v>
      </c>
      <c r="J904" t="s">
        <v>302</v>
      </c>
      <c r="K904" t="s">
        <v>210</v>
      </c>
      <c r="L904">
        <v>60653</v>
      </c>
      <c r="M904" t="s">
        <v>104</v>
      </c>
      <c r="N904" t="s">
        <v>651</v>
      </c>
      <c r="O904" t="s">
        <v>70</v>
      </c>
      <c r="P904" t="s">
        <v>71</v>
      </c>
      <c r="Q904" t="s">
        <v>652</v>
      </c>
      <c r="R904">
        <v>323.976</v>
      </c>
      <c r="S904">
        <v>3</v>
      </c>
      <c r="T904">
        <v>0.2</v>
      </c>
      <c r="U904">
        <v>20.2485</v>
      </c>
    </row>
    <row r="905" spans="1:21" x14ac:dyDescent="0.3">
      <c r="A905" t="s">
        <v>2775</v>
      </c>
      <c r="B905">
        <v>2013</v>
      </c>
      <c r="C905" s="1">
        <v>41373</v>
      </c>
      <c r="D905" s="1">
        <v>41377</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v>0</v>
      </c>
      <c r="U905">
        <v>9.6191999999999993</v>
      </c>
    </row>
    <row r="906" spans="1:21" x14ac:dyDescent="0.3">
      <c r="A906" t="s">
        <v>2775</v>
      </c>
      <c r="B906">
        <v>2013</v>
      </c>
      <c r="C906" s="1">
        <v>41373</v>
      </c>
      <c r="D906" s="1">
        <v>41377</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v>0</v>
      </c>
      <c r="U906">
        <v>2.5983999999999998</v>
      </c>
    </row>
    <row r="907" spans="1:21" x14ac:dyDescent="0.3">
      <c r="A907" t="s">
        <v>2775</v>
      </c>
      <c r="B907">
        <v>2013</v>
      </c>
      <c r="C907" s="1">
        <v>41373</v>
      </c>
      <c r="D907" s="1">
        <v>41377</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v>0</v>
      </c>
      <c r="U907">
        <v>6.2207999999999997</v>
      </c>
    </row>
    <row r="908" spans="1:21" x14ac:dyDescent="0.3">
      <c r="A908" t="s">
        <v>2780</v>
      </c>
      <c r="B908">
        <v>2014</v>
      </c>
      <c r="C908" s="1">
        <v>42004</v>
      </c>
      <c r="D908" s="1">
        <v>42008</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row>
    <row r="909" spans="1:21" x14ac:dyDescent="0.3">
      <c r="A909" t="s">
        <v>2780</v>
      </c>
      <c r="B909">
        <v>2014</v>
      </c>
      <c r="C909" s="1">
        <v>42004</v>
      </c>
      <c r="D909" s="1">
        <v>42008</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row>
    <row r="910" spans="1:21" x14ac:dyDescent="0.3">
      <c r="A910" t="s">
        <v>2780</v>
      </c>
      <c r="B910">
        <v>2014</v>
      </c>
      <c r="C910" s="1">
        <v>42004</v>
      </c>
      <c r="D910" s="1">
        <v>42008</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row>
    <row r="911" spans="1:21" x14ac:dyDescent="0.3">
      <c r="A911" t="s">
        <v>2787</v>
      </c>
      <c r="B911">
        <v>2014</v>
      </c>
      <c r="C911" s="1">
        <v>41885</v>
      </c>
      <c r="D911" s="1">
        <v>41890</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row>
    <row r="912" spans="1:21" x14ac:dyDescent="0.3">
      <c r="A912" t="s">
        <v>2787</v>
      </c>
      <c r="B912">
        <v>2014</v>
      </c>
      <c r="C912" s="1">
        <v>41885</v>
      </c>
      <c r="D912" s="1">
        <v>41890</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row>
    <row r="913" spans="1:21" x14ac:dyDescent="0.3">
      <c r="A913" t="s">
        <v>2787</v>
      </c>
      <c r="B913">
        <v>2014</v>
      </c>
      <c r="C913" s="1">
        <v>41885</v>
      </c>
      <c r="D913" s="1">
        <v>41890</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row>
    <row r="914" spans="1:21" x14ac:dyDescent="0.3">
      <c r="A914" t="s">
        <v>2796</v>
      </c>
      <c r="B914">
        <v>2012</v>
      </c>
      <c r="C914" s="1">
        <v>41060</v>
      </c>
      <c r="D914" s="1">
        <v>41067</v>
      </c>
      <c r="E914" t="s">
        <v>49</v>
      </c>
      <c r="F914" t="s">
        <v>2797</v>
      </c>
      <c r="G914" t="s">
        <v>2798</v>
      </c>
      <c r="H914" t="s">
        <v>101</v>
      </c>
      <c r="I914" t="s">
        <v>26</v>
      </c>
      <c r="J914" t="s">
        <v>2799</v>
      </c>
      <c r="K914" t="s">
        <v>746</v>
      </c>
      <c r="L914">
        <v>6360</v>
      </c>
      <c r="M914" t="s">
        <v>147</v>
      </c>
      <c r="N914" t="s">
        <v>1361</v>
      </c>
      <c r="O914" t="s">
        <v>31</v>
      </c>
      <c r="P914" t="s">
        <v>64</v>
      </c>
      <c r="Q914" t="s">
        <v>1362</v>
      </c>
      <c r="R914">
        <v>22.2</v>
      </c>
      <c r="S914">
        <v>6</v>
      </c>
      <c r="T914">
        <v>0</v>
      </c>
      <c r="U914">
        <v>9.1020000000000003</v>
      </c>
    </row>
    <row r="915" spans="1:21" x14ac:dyDescent="0.3">
      <c r="A915" t="s">
        <v>2800</v>
      </c>
      <c r="B915">
        <v>2014</v>
      </c>
      <c r="C915" s="1">
        <v>41971</v>
      </c>
      <c r="D915" s="1">
        <v>41973</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v>0</v>
      </c>
      <c r="U915">
        <v>19.2454</v>
      </c>
    </row>
    <row r="916" spans="1:21" x14ac:dyDescent="0.3">
      <c r="A916" t="s">
        <v>2800</v>
      </c>
      <c r="B916">
        <v>2014</v>
      </c>
      <c r="C916" s="1">
        <v>41971</v>
      </c>
      <c r="D916" s="1">
        <v>41973</v>
      </c>
      <c r="E916" t="s">
        <v>187</v>
      </c>
      <c r="F916" t="s">
        <v>2604</v>
      </c>
      <c r="G916" t="s">
        <v>2605</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row>
    <row r="917" spans="1:21" x14ac:dyDescent="0.3">
      <c r="A917" t="s">
        <v>2801</v>
      </c>
      <c r="B917">
        <v>2011</v>
      </c>
      <c r="C917" s="1">
        <v>40709</v>
      </c>
      <c r="D917" s="1">
        <v>40715</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v>0.3</v>
      </c>
      <c r="U917">
        <v>-18.5562</v>
      </c>
    </row>
    <row r="918" spans="1:21" x14ac:dyDescent="0.3">
      <c r="A918" t="s">
        <v>2801</v>
      </c>
      <c r="B918">
        <v>2011</v>
      </c>
      <c r="C918" s="1">
        <v>40709</v>
      </c>
      <c r="D918" s="1">
        <v>40715</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v>0.3</v>
      </c>
      <c r="U918">
        <v>-56.996000000000002</v>
      </c>
    </row>
    <row r="919" spans="1:21" x14ac:dyDescent="0.3">
      <c r="A919" t="s">
        <v>2801</v>
      </c>
      <c r="B919">
        <v>2011</v>
      </c>
      <c r="C919" s="1">
        <v>40709</v>
      </c>
      <c r="D919" s="1">
        <v>40715</v>
      </c>
      <c r="E919" t="s">
        <v>49</v>
      </c>
      <c r="F919" t="s">
        <v>1078</v>
      </c>
      <c r="G919" t="s">
        <v>1079</v>
      </c>
      <c r="H919" t="s">
        <v>40</v>
      </c>
      <c r="I919" t="s">
        <v>26</v>
      </c>
      <c r="J919" t="s">
        <v>677</v>
      </c>
      <c r="K919" t="s">
        <v>103</v>
      </c>
      <c r="L919">
        <v>78207</v>
      </c>
      <c r="M919" t="s">
        <v>104</v>
      </c>
      <c r="N919" t="s">
        <v>1101</v>
      </c>
      <c r="O919" t="s">
        <v>45</v>
      </c>
      <c r="P919" t="s">
        <v>74</v>
      </c>
      <c r="Q919" t="s">
        <v>1102</v>
      </c>
      <c r="R919">
        <v>8.5679999999999996</v>
      </c>
      <c r="S919">
        <v>3</v>
      </c>
      <c r="T919">
        <v>0.8</v>
      </c>
      <c r="U919">
        <v>-14.5656</v>
      </c>
    </row>
    <row r="920" spans="1:21" x14ac:dyDescent="0.3">
      <c r="A920" t="s">
        <v>2804</v>
      </c>
      <c r="B920">
        <v>2013</v>
      </c>
      <c r="C920" s="1">
        <v>41339</v>
      </c>
      <c r="D920" s="1">
        <v>41345</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v>0.2</v>
      </c>
      <c r="U920">
        <v>50.406300000000002</v>
      </c>
    </row>
    <row r="921" spans="1:21" x14ac:dyDescent="0.3">
      <c r="A921" t="s">
        <v>2804</v>
      </c>
      <c r="B921">
        <v>2013</v>
      </c>
      <c r="C921" s="1">
        <v>41339</v>
      </c>
      <c r="D921" s="1">
        <v>41345</v>
      </c>
      <c r="E921" t="s">
        <v>49</v>
      </c>
      <c r="F921" t="s">
        <v>2805</v>
      </c>
      <c r="G921" t="s">
        <v>2806</v>
      </c>
      <c r="H921" t="s">
        <v>40</v>
      </c>
      <c r="I921" t="s">
        <v>26</v>
      </c>
      <c r="J921" t="s">
        <v>814</v>
      </c>
      <c r="K921" t="s">
        <v>103</v>
      </c>
      <c r="L921">
        <v>75220</v>
      </c>
      <c r="M921" t="s">
        <v>104</v>
      </c>
      <c r="N921" t="s">
        <v>2807</v>
      </c>
      <c r="O921" t="s">
        <v>45</v>
      </c>
      <c r="P921" t="s">
        <v>58</v>
      </c>
      <c r="Q921" t="s">
        <v>2808</v>
      </c>
      <c r="R921">
        <v>12.992000000000001</v>
      </c>
      <c r="S921">
        <v>1</v>
      </c>
      <c r="T921">
        <v>0.2</v>
      </c>
      <c r="U921">
        <v>-0.81200000000000006</v>
      </c>
    </row>
    <row r="922" spans="1:21" x14ac:dyDescent="0.3">
      <c r="A922" t="s">
        <v>2809</v>
      </c>
      <c r="B922">
        <v>2011</v>
      </c>
      <c r="C922" s="1">
        <v>40882</v>
      </c>
      <c r="D922" s="1">
        <v>40889</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v>0</v>
      </c>
      <c r="U922">
        <v>6.8768000000000002</v>
      </c>
    </row>
    <row r="923" spans="1:21" x14ac:dyDescent="0.3">
      <c r="A923" t="s">
        <v>2811</v>
      </c>
      <c r="B923">
        <v>2012</v>
      </c>
      <c r="C923" s="1">
        <v>41010</v>
      </c>
      <c r="D923" s="1">
        <v>41014</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row>
    <row r="924" spans="1:21" x14ac:dyDescent="0.3">
      <c r="A924" t="s">
        <v>2811</v>
      </c>
      <c r="B924">
        <v>2012</v>
      </c>
      <c r="C924" s="1">
        <v>41010</v>
      </c>
      <c r="D924" s="1">
        <v>41014</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row>
    <row r="925" spans="1:21" x14ac:dyDescent="0.3">
      <c r="A925" t="s">
        <v>2811</v>
      </c>
      <c r="B925">
        <v>2012</v>
      </c>
      <c r="C925" s="1">
        <v>41010</v>
      </c>
      <c r="D925" s="1">
        <v>41014</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row>
    <row r="926" spans="1:21" x14ac:dyDescent="0.3">
      <c r="A926" t="s">
        <v>2820</v>
      </c>
      <c r="B926">
        <v>2013</v>
      </c>
      <c r="C926" s="1">
        <v>41533</v>
      </c>
      <c r="D926" s="1">
        <v>41538</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x14ac:dyDescent="0.3">
      <c r="A927" t="s">
        <v>2823</v>
      </c>
      <c r="B927">
        <v>2011</v>
      </c>
      <c r="C927" s="1">
        <v>40799</v>
      </c>
      <c r="D927" s="1">
        <v>40802</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row>
    <row r="928" spans="1:21" x14ac:dyDescent="0.3">
      <c r="A928" t="s">
        <v>2823</v>
      </c>
      <c r="B928">
        <v>2011</v>
      </c>
      <c r="C928" s="1">
        <v>40799</v>
      </c>
      <c r="D928" s="1">
        <v>40802</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row>
    <row r="929" spans="1:21" x14ac:dyDescent="0.3">
      <c r="A929" t="s">
        <v>2830</v>
      </c>
      <c r="B929">
        <v>2012</v>
      </c>
      <c r="C929" s="1">
        <v>41187</v>
      </c>
      <c r="D929" s="1">
        <v>41191</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v>0</v>
      </c>
      <c r="U929">
        <v>12.936</v>
      </c>
    </row>
    <row r="930" spans="1:21" x14ac:dyDescent="0.3">
      <c r="A930" t="s">
        <v>2830</v>
      </c>
      <c r="B930">
        <v>2012</v>
      </c>
      <c r="C930" s="1">
        <v>41187</v>
      </c>
      <c r="D930" s="1">
        <v>41191</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v>0</v>
      </c>
      <c r="U930">
        <v>9.5172000000000008</v>
      </c>
    </row>
    <row r="931" spans="1:21" x14ac:dyDescent="0.3">
      <c r="A931" t="s">
        <v>2833</v>
      </c>
      <c r="B931">
        <v>2014</v>
      </c>
      <c r="C931" s="1">
        <v>41744</v>
      </c>
      <c r="D931" s="1">
        <v>41747</v>
      </c>
      <c r="E931" t="s">
        <v>187</v>
      </c>
      <c r="F931" t="s">
        <v>2242</v>
      </c>
      <c r="G931" t="s">
        <v>2243</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row>
    <row r="932" spans="1:21" x14ac:dyDescent="0.3">
      <c r="A932" t="s">
        <v>2833</v>
      </c>
      <c r="B932">
        <v>2014</v>
      </c>
      <c r="C932" s="1">
        <v>41744</v>
      </c>
      <c r="D932" s="1">
        <v>41747</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row>
    <row r="933" spans="1:21" x14ac:dyDescent="0.3">
      <c r="A933" t="s">
        <v>2833</v>
      </c>
      <c r="B933">
        <v>2014</v>
      </c>
      <c r="C933" s="1">
        <v>41744</v>
      </c>
      <c r="D933" s="1">
        <v>41747</v>
      </c>
      <c r="E933" t="s">
        <v>187</v>
      </c>
      <c r="F933" t="s">
        <v>2242</v>
      </c>
      <c r="G933" t="s">
        <v>2243</v>
      </c>
      <c r="H933" t="s">
        <v>25</v>
      </c>
      <c r="I933" t="s">
        <v>26</v>
      </c>
      <c r="J933" t="s">
        <v>2834</v>
      </c>
      <c r="K933" t="s">
        <v>497</v>
      </c>
      <c r="L933">
        <v>43615</v>
      </c>
      <c r="M933" t="s">
        <v>147</v>
      </c>
      <c r="N933" t="s">
        <v>2371</v>
      </c>
      <c r="O933" t="s">
        <v>45</v>
      </c>
      <c r="P933" t="s">
        <v>89</v>
      </c>
      <c r="Q933" t="s">
        <v>2372</v>
      </c>
      <c r="R933">
        <v>13.872</v>
      </c>
      <c r="S933">
        <v>3</v>
      </c>
      <c r="T933">
        <v>0.2</v>
      </c>
      <c r="U933">
        <v>5.0286</v>
      </c>
    </row>
    <row r="934" spans="1:21" x14ac:dyDescent="0.3">
      <c r="A934" t="s">
        <v>2837</v>
      </c>
      <c r="B934">
        <v>2014</v>
      </c>
      <c r="C934" s="1">
        <v>41885</v>
      </c>
      <c r="D934" s="1">
        <v>41889</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row>
    <row r="935" spans="1:21" x14ac:dyDescent="0.3">
      <c r="A935" t="s">
        <v>2842</v>
      </c>
      <c r="B935">
        <v>2013</v>
      </c>
      <c r="C935" s="1">
        <v>41446</v>
      </c>
      <c r="D935" s="1">
        <v>41450</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row>
    <row r="936" spans="1:21" x14ac:dyDescent="0.3">
      <c r="A936" t="s">
        <v>2842</v>
      </c>
      <c r="B936">
        <v>2013</v>
      </c>
      <c r="C936" s="1">
        <v>41446</v>
      </c>
      <c r="D936" s="1">
        <v>41450</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row>
    <row r="937" spans="1:21" x14ac:dyDescent="0.3">
      <c r="A937" t="s">
        <v>2842</v>
      </c>
      <c r="B937">
        <v>2013</v>
      </c>
      <c r="C937" s="1">
        <v>41446</v>
      </c>
      <c r="D937" s="1">
        <v>41450</v>
      </c>
      <c r="E937" t="s">
        <v>49</v>
      </c>
      <c r="F937" t="s">
        <v>2843</v>
      </c>
      <c r="G937" t="s">
        <v>2844</v>
      </c>
      <c r="H937" t="s">
        <v>101</v>
      </c>
      <c r="I937" t="s">
        <v>26</v>
      </c>
      <c r="J937" t="s">
        <v>145</v>
      </c>
      <c r="K937" t="s">
        <v>146</v>
      </c>
      <c r="L937">
        <v>19120</v>
      </c>
      <c r="M937" t="s">
        <v>147</v>
      </c>
      <c r="N937" t="s">
        <v>2642</v>
      </c>
      <c r="O937" t="s">
        <v>45</v>
      </c>
      <c r="P937" t="s">
        <v>89</v>
      </c>
      <c r="Q937" t="s">
        <v>2643</v>
      </c>
      <c r="R937">
        <v>15.552</v>
      </c>
      <c r="S937">
        <v>3</v>
      </c>
      <c r="T937">
        <v>0.2</v>
      </c>
      <c r="U937">
        <v>5.4432</v>
      </c>
    </row>
    <row r="938" spans="1:21" x14ac:dyDescent="0.3">
      <c r="A938" t="s">
        <v>2842</v>
      </c>
      <c r="B938">
        <v>2013</v>
      </c>
      <c r="C938" s="1">
        <v>41446</v>
      </c>
      <c r="D938" s="1">
        <v>41450</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v>0.2</v>
      </c>
      <c r="U938">
        <v>33.577199999999998</v>
      </c>
    </row>
    <row r="939" spans="1:21" x14ac:dyDescent="0.3">
      <c r="A939" t="s">
        <v>2849</v>
      </c>
      <c r="B939">
        <v>2014</v>
      </c>
      <c r="C939" s="1">
        <v>41949</v>
      </c>
      <c r="D939" s="1">
        <v>41950</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v>0</v>
      </c>
      <c r="U939">
        <v>54.396599999999999</v>
      </c>
    </row>
    <row r="940" spans="1:21" x14ac:dyDescent="0.3">
      <c r="A940" t="s">
        <v>2851</v>
      </c>
      <c r="B940">
        <v>2012</v>
      </c>
      <c r="C940" s="1">
        <v>41256</v>
      </c>
      <c r="D940" s="1">
        <v>41260</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row>
    <row r="941" spans="1:21" x14ac:dyDescent="0.3">
      <c r="A941" t="s">
        <v>2851</v>
      </c>
      <c r="B941">
        <v>2012</v>
      </c>
      <c r="C941" s="1">
        <v>41256</v>
      </c>
      <c r="D941" s="1">
        <v>41260</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row>
    <row r="942" spans="1:21" x14ac:dyDescent="0.3">
      <c r="A942" t="s">
        <v>2859</v>
      </c>
      <c r="B942">
        <v>2013</v>
      </c>
      <c r="C942" s="1">
        <v>41445</v>
      </c>
      <c r="D942" s="1">
        <v>41446</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row>
    <row r="943" spans="1:21" x14ac:dyDescent="0.3">
      <c r="A943" t="s">
        <v>2864</v>
      </c>
      <c r="B943">
        <v>2013</v>
      </c>
      <c r="C943" s="1">
        <v>41622</v>
      </c>
      <c r="D943" s="1">
        <v>41629</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row>
    <row r="944" spans="1:21" x14ac:dyDescent="0.3">
      <c r="A944" t="s">
        <v>2864</v>
      </c>
      <c r="B944">
        <v>2013</v>
      </c>
      <c r="C944" s="1">
        <v>41622</v>
      </c>
      <c r="D944" s="1">
        <v>41629</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row>
    <row r="945" spans="1:21" x14ac:dyDescent="0.3">
      <c r="A945" t="s">
        <v>2868</v>
      </c>
      <c r="B945">
        <v>2012</v>
      </c>
      <c r="C945" s="1">
        <v>41058</v>
      </c>
      <c r="D945" s="1">
        <v>41063</v>
      </c>
      <c r="E945" t="s">
        <v>49</v>
      </c>
      <c r="F945" t="s">
        <v>1201</v>
      </c>
      <c r="G945" t="s">
        <v>1202</v>
      </c>
      <c r="H945" t="s">
        <v>25</v>
      </c>
      <c r="I945" t="s">
        <v>26</v>
      </c>
      <c r="J945" t="s">
        <v>94</v>
      </c>
      <c r="K945" t="s">
        <v>95</v>
      </c>
      <c r="L945">
        <v>98105</v>
      </c>
      <c r="M945" t="s">
        <v>43</v>
      </c>
      <c r="N945" t="s">
        <v>1980</v>
      </c>
      <c r="O945" t="s">
        <v>45</v>
      </c>
      <c r="P945" t="s">
        <v>89</v>
      </c>
      <c r="Q945" t="s">
        <v>1981</v>
      </c>
      <c r="R945">
        <v>32.4</v>
      </c>
      <c r="S945">
        <v>5</v>
      </c>
      <c r="T945">
        <v>0</v>
      </c>
      <c r="U945">
        <v>15.552</v>
      </c>
    </row>
    <row r="946" spans="1:21" x14ac:dyDescent="0.3">
      <c r="A946" t="s">
        <v>2868</v>
      </c>
      <c r="B946">
        <v>2012</v>
      </c>
      <c r="C946" s="1">
        <v>41058</v>
      </c>
      <c r="D946" s="1">
        <v>41063</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row>
    <row r="947" spans="1:21" x14ac:dyDescent="0.3">
      <c r="A947" t="s">
        <v>2868</v>
      </c>
      <c r="B947">
        <v>2012</v>
      </c>
      <c r="C947" s="1">
        <v>41058</v>
      </c>
      <c r="D947" s="1">
        <v>41063</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row>
    <row r="948" spans="1:21" x14ac:dyDescent="0.3">
      <c r="A948" t="s">
        <v>2873</v>
      </c>
      <c r="B948">
        <v>2012</v>
      </c>
      <c r="C948" s="1">
        <v>41116</v>
      </c>
      <c r="D948" s="1">
        <v>41118</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row>
    <row r="949" spans="1:21" x14ac:dyDescent="0.3">
      <c r="A949" t="s">
        <v>2876</v>
      </c>
      <c r="B949">
        <v>2014</v>
      </c>
      <c r="C949" s="1">
        <v>41972</v>
      </c>
      <c r="D949" s="1">
        <v>41976</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row>
    <row r="950" spans="1:21" x14ac:dyDescent="0.3">
      <c r="A950" t="s">
        <v>2876</v>
      </c>
      <c r="B950">
        <v>2014</v>
      </c>
      <c r="C950" s="1">
        <v>41972</v>
      </c>
      <c r="D950" s="1">
        <v>41976</v>
      </c>
      <c r="E950" t="s">
        <v>49</v>
      </c>
      <c r="F950" t="s">
        <v>1507</v>
      </c>
      <c r="G950" t="s">
        <v>1508</v>
      </c>
      <c r="H950" t="s">
        <v>101</v>
      </c>
      <c r="I950" t="s">
        <v>26</v>
      </c>
      <c r="J950" t="s">
        <v>145</v>
      </c>
      <c r="K950" t="s">
        <v>146</v>
      </c>
      <c r="L950">
        <v>19120</v>
      </c>
      <c r="M950" t="s">
        <v>147</v>
      </c>
      <c r="N950" t="s">
        <v>919</v>
      </c>
      <c r="O950" t="s">
        <v>31</v>
      </c>
      <c r="P950" t="s">
        <v>64</v>
      </c>
      <c r="Q950" t="s">
        <v>920</v>
      </c>
      <c r="R950">
        <v>1007.232</v>
      </c>
      <c r="S950">
        <v>6</v>
      </c>
      <c r="T950">
        <v>0.2</v>
      </c>
      <c r="U950">
        <v>75.542400000000001</v>
      </c>
    </row>
    <row r="951" spans="1:21" x14ac:dyDescent="0.3">
      <c r="A951" t="s">
        <v>2876</v>
      </c>
      <c r="B951">
        <v>2014</v>
      </c>
      <c r="C951" s="1">
        <v>41972</v>
      </c>
      <c r="D951" s="1">
        <v>41976</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row>
    <row r="952" spans="1:21" x14ac:dyDescent="0.3">
      <c r="A952" t="s">
        <v>2876</v>
      </c>
      <c r="B952">
        <v>2014</v>
      </c>
      <c r="C952" s="1">
        <v>41972</v>
      </c>
      <c r="D952" s="1">
        <v>41976</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row>
    <row r="953" spans="1:21" x14ac:dyDescent="0.3">
      <c r="A953" t="s">
        <v>2876</v>
      </c>
      <c r="B953">
        <v>2014</v>
      </c>
      <c r="C953" s="1">
        <v>41972</v>
      </c>
      <c r="D953" s="1">
        <v>41976</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v>0.2</v>
      </c>
      <c r="U953">
        <v>7.92</v>
      </c>
    </row>
    <row r="954" spans="1:21" x14ac:dyDescent="0.3">
      <c r="A954" t="s">
        <v>2883</v>
      </c>
      <c r="B954">
        <v>2014</v>
      </c>
      <c r="C954" s="1">
        <v>41733</v>
      </c>
      <c r="D954" s="1">
        <v>41737</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v>0.2</v>
      </c>
      <c r="U954">
        <v>7.6416000000000004</v>
      </c>
    </row>
    <row r="955" spans="1:21" x14ac:dyDescent="0.3">
      <c r="A955" t="s">
        <v>2887</v>
      </c>
      <c r="B955">
        <v>2014</v>
      </c>
      <c r="C955" s="1">
        <v>42002</v>
      </c>
      <c r="D955" s="1">
        <v>42006</v>
      </c>
      <c r="E955" t="s">
        <v>49</v>
      </c>
      <c r="F955" t="s">
        <v>2888</v>
      </c>
      <c r="G955" t="s">
        <v>2889</v>
      </c>
      <c r="H955" t="s">
        <v>25</v>
      </c>
      <c r="I955" t="s">
        <v>26</v>
      </c>
      <c r="J955" t="s">
        <v>2890</v>
      </c>
      <c r="K955" t="s">
        <v>103</v>
      </c>
      <c r="L955">
        <v>78664</v>
      </c>
      <c r="M955" t="s">
        <v>104</v>
      </c>
      <c r="N955" t="s">
        <v>874</v>
      </c>
      <c r="O955" t="s">
        <v>45</v>
      </c>
      <c r="P955" t="s">
        <v>67</v>
      </c>
      <c r="Q955" t="s">
        <v>875</v>
      </c>
      <c r="R955">
        <v>27.167999999999999</v>
      </c>
      <c r="S955">
        <v>2</v>
      </c>
      <c r="T955">
        <v>0.2</v>
      </c>
      <c r="U955">
        <v>2.7168000000000001</v>
      </c>
    </row>
    <row r="956" spans="1:21" x14ac:dyDescent="0.3">
      <c r="A956" t="s">
        <v>2887</v>
      </c>
      <c r="B956">
        <v>2014</v>
      </c>
      <c r="C956" s="1">
        <v>42002</v>
      </c>
      <c r="D956" s="1">
        <v>42006</v>
      </c>
      <c r="E956" t="s">
        <v>49</v>
      </c>
      <c r="F956" t="s">
        <v>2888</v>
      </c>
      <c r="G956" t="s">
        <v>2889</v>
      </c>
      <c r="H956" t="s">
        <v>25</v>
      </c>
      <c r="I956" t="s">
        <v>26</v>
      </c>
      <c r="J956" t="s">
        <v>2890</v>
      </c>
      <c r="K956" t="s">
        <v>103</v>
      </c>
      <c r="L956">
        <v>78664</v>
      </c>
      <c r="M956" t="s">
        <v>104</v>
      </c>
      <c r="N956" t="s">
        <v>1075</v>
      </c>
      <c r="O956" t="s">
        <v>31</v>
      </c>
      <c r="P956" t="s">
        <v>32</v>
      </c>
      <c r="Q956" t="s">
        <v>1076</v>
      </c>
      <c r="R956">
        <v>78.852800000000002</v>
      </c>
      <c r="S956">
        <v>2</v>
      </c>
      <c r="T956">
        <v>0.32</v>
      </c>
      <c r="U956">
        <v>-11.596</v>
      </c>
    </row>
    <row r="957" spans="1:21" x14ac:dyDescent="0.3">
      <c r="A957" t="s">
        <v>2891</v>
      </c>
      <c r="B957">
        <v>2014</v>
      </c>
      <c r="C957" s="1">
        <v>41974</v>
      </c>
      <c r="D957" s="1">
        <v>41978</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row>
    <row r="958" spans="1:21" x14ac:dyDescent="0.3">
      <c r="A958" t="s">
        <v>2894</v>
      </c>
      <c r="B958">
        <v>2014</v>
      </c>
      <c r="C958" s="1">
        <v>41775</v>
      </c>
      <c r="D958" s="1">
        <v>41778</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row>
    <row r="959" spans="1:21" x14ac:dyDescent="0.3">
      <c r="A959" t="s">
        <v>2894</v>
      </c>
      <c r="B959">
        <v>2014</v>
      </c>
      <c r="C959" s="1">
        <v>41775</v>
      </c>
      <c r="D959" s="1">
        <v>41778</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row>
    <row r="960" spans="1:21" x14ac:dyDescent="0.3">
      <c r="A960" t="s">
        <v>2894</v>
      </c>
      <c r="B960">
        <v>2014</v>
      </c>
      <c r="C960" s="1">
        <v>41775</v>
      </c>
      <c r="D960" s="1">
        <v>41778</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row>
    <row r="961" spans="1:21" x14ac:dyDescent="0.3">
      <c r="A961" t="s">
        <v>2901</v>
      </c>
      <c r="B961">
        <v>2012</v>
      </c>
      <c r="C961" s="1">
        <v>41174</v>
      </c>
      <c r="D961" s="1">
        <v>41174</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v>0</v>
      </c>
      <c r="U961">
        <v>53.195999999999998</v>
      </c>
    </row>
    <row r="962" spans="1:21" x14ac:dyDescent="0.3">
      <c r="A962" t="s">
        <v>2906</v>
      </c>
      <c r="B962">
        <v>2014</v>
      </c>
      <c r="C962" s="1">
        <v>41958</v>
      </c>
      <c r="D962" s="1">
        <v>41963</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v>0.2</v>
      </c>
      <c r="U962">
        <v>28.1372</v>
      </c>
    </row>
    <row r="963" spans="1:21" x14ac:dyDescent="0.3">
      <c r="A963" t="s">
        <v>2909</v>
      </c>
      <c r="B963">
        <v>2012</v>
      </c>
      <c r="C963" s="1">
        <v>41240</v>
      </c>
      <c r="D963" s="1">
        <v>41244</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row>
    <row r="964" spans="1:21" x14ac:dyDescent="0.3">
      <c r="A964" t="s">
        <v>2914</v>
      </c>
      <c r="B964">
        <v>2013</v>
      </c>
      <c r="C964" s="1">
        <v>41519</v>
      </c>
      <c r="D964" s="1">
        <v>41522</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row>
    <row r="965" spans="1:21" x14ac:dyDescent="0.3">
      <c r="A965" t="s">
        <v>2915</v>
      </c>
      <c r="B965">
        <v>2011</v>
      </c>
      <c r="C965" s="1">
        <v>40808</v>
      </c>
      <c r="D965" s="1">
        <v>40810</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row>
    <row r="966" spans="1:21" x14ac:dyDescent="0.3">
      <c r="A966" t="s">
        <v>2919</v>
      </c>
      <c r="B966">
        <v>2014</v>
      </c>
      <c r="C966" s="1">
        <v>41739</v>
      </c>
      <c r="D966" s="1">
        <v>41741</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row>
    <row r="967" spans="1:21" x14ac:dyDescent="0.3">
      <c r="A967" t="s">
        <v>2919</v>
      </c>
      <c r="B967">
        <v>2014</v>
      </c>
      <c r="C967" s="1">
        <v>41739</v>
      </c>
      <c r="D967" s="1">
        <v>41741</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row>
    <row r="968" spans="1:21" x14ac:dyDescent="0.3">
      <c r="A968" t="s">
        <v>2919</v>
      </c>
      <c r="B968">
        <v>2014</v>
      </c>
      <c r="C968" s="1">
        <v>41739</v>
      </c>
      <c r="D968" s="1">
        <v>41741</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row>
    <row r="969" spans="1:21" x14ac:dyDescent="0.3">
      <c r="A969" t="s">
        <v>2919</v>
      </c>
      <c r="B969">
        <v>2014</v>
      </c>
      <c r="C969" s="1">
        <v>41739</v>
      </c>
      <c r="D969" s="1">
        <v>41741</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row>
    <row r="970" spans="1:21" x14ac:dyDescent="0.3">
      <c r="A970" t="s">
        <v>2919</v>
      </c>
      <c r="B970">
        <v>2014</v>
      </c>
      <c r="C970" s="1">
        <v>41739</v>
      </c>
      <c r="D970" s="1">
        <v>41741</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row>
    <row r="971" spans="1:21" x14ac:dyDescent="0.3">
      <c r="A971" t="s">
        <v>2919</v>
      </c>
      <c r="B971">
        <v>2014</v>
      </c>
      <c r="C971" s="1">
        <v>41739</v>
      </c>
      <c r="D971" s="1">
        <v>41741</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row>
    <row r="972" spans="1:21" x14ac:dyDescent="0.3">
      <c r="A972" t="s">
        <v>2930</v>
      </c>
      <c r="B972">
        <v>2011</v>
      </c>
      <c r="C972" s="1">
        <v>40560</v>
      </c>
      <c r="D972" s="1">
        <v>40562</v>
      </c>
      <c r="E972" t="s">
        <v>22</v>
      </c>
      <c r="F972" t="s">
        <v>950</v>
      </c>
      <c r="G972" t="s">
        <v>951</v>
      </c>
      <c r="H972" t="s">
        <v>25</v>
      </c>
      <c r="I972" t="s">
        <v>26</v>
      </c>
      <c r="J972" t="s">
        <v>145</v>
      </c>
      <c r="K972" t="s">
        <v>146</v>
      </c>
      <c r="L972">
        <v>19134</v>
      </c>
      <c r="M972" t="s">
        <v>147</v>
      </c>
      <c r="N972" t="s">
        <v>2931</v>
      </c>
      <c r="O972" t="s">
        <v>31</v>
      </c>
      <c r="P972" t="s">
        <v>64</v>
      </c>
      <c r="Q972" t="s">
        <v>2932</v>
      </c>
      <c r="R972">
        <v>127.104</v>
      </c>
      <c r="S972">
        <v>6</v>
      </c>
      <c r="T972">
        <v>0.2</v>
      </c>
      <c r="U972">
        <v>28.598400000000002</v>
      </c>
    </row>
    <row r="973" spans="1:21" x14ac:dyDescent="0.3">
      <c r="A973" t="s">
        <v>2930</v>
      </c>
      <c r="B973">
        <v>2011</v>
      </c>
      <c r="C973" s="1">
        <v>40560</v>
      </c>
      <c r="D973" s="1">
        <v>40562</v>
      </c>
      <c r="E973" t="s">
        <v>22</v>
      </c>
      <c r="F973" t="s">
        <v>950</v>
      </c>
      <c r="G973" t="s">
        <v>951</v>
      </c>
      <c r="H973" t="s">
        <v>25</v>
      </c>
      <c r="I973" t="s">
        <v>26</v>
      </c>
      <c r="J973" t="s">
        <v>145</v>
      </c>
      <c r="K973" t="s">
        <v>146</v>
      </c>
      <c r="L973">
        <v>19134</v>
      </c>
      <c r="M973" t="s">
        <v>147</v>
      </c>
      <c r="N973" t="s">
        <v>1203</v>
      </c>
      <c r="O973" t="s">
        <v>70</v>
      </c>
      <c r="P973" t="s">
        <v>71</v>
      </c>
      <c r="Q973" t="s">
        <v>1204</v>
      </c>
      <c r="R973">
        <v>124.2</v>
      </c>
      <c r="S973">
        <v>3</v>
      </c>
      <c r="T973">
        <v>0.4</v>
      </c>
      <c r="U973">
        <v>-31.05</v>
      </c>
    </row>
    <row r="974" spans="1:21" x14ac:dyDescent="0.3">
      <c r="A974" t="s">
        <v>2930</v>
      </c>
      <c r="B974">
        <v>2011</v>
      </c>
      <c r="C974" s="1">
        <v>40560</v>
      </c>
      <c r="D974" s="1">
        <v>40562</v>
      </c>
      <c r="E974" t="s">
        <v>22</v>
      </c>
      <c r="F974" t="s">
        <v>950</v>
      </c>
      <c r="G974" t="s">
        <v>951</v>
      </c>
      <c r="H974" t="s">
        <v>25</v>
      </c>
      <c r="I974" t="s">
        <v>26</v>
      </c>
      <c r="J974" t="s">
        <v>145</v>
      </c>
      <c r="K974" t="s">
        <v>146</v>
      </c>
      <c r="L974">
        <v>19134</v>
      </c>
      <c r="M974" t="s">
        <v>147</v>
      </c>
      <c r="N974" t="s">
        <v>2258</v>
      </c>
      <c r="O974" t="s">
        <v>45</v>
      </c>
      <c r="P974" t="s">
        <v>74</v>
      </c>
      <c r="Q974" t="s">
        <v>2259</v>
      </c>
      <c r="R974">
        <v>18.588000000000001</v>
      </c>
      <c r="S974">
        <v>2</v>
      </c>
      <c r="T974">
        <v>0.7</v>
      </c>
      <c r="U974">
        <v>-13.6312</v>
      </c>
    </row>
    <row r="975" spans="1:21" x14ac:dyDescent="0.3">
      <c r="A975" t="s">
        <v>2930</v>
      </c>
      <c r="B975">
        <v>2011</v>
      </c>
      <c r="C975" s="1">
        <v>40560</v>
      </c>
      <c r="D975" s="1">
        <v>40562</v>
      </c>
      <c r="E975" t="s">
        <v>22</v>
      </c>
      <c r="F975" t="s">
        <v>950</v>
      </c>
      <c r="G975" t="s">
        <v>951</v>
      </c>
      <c r="H975" t="s">
        <v>25</v>
      </c>
      <c r="I975" t="s">
        <v>26</v>
      </c>
      <c r="J975" t="s">
        <v>145</v>
      </c>
      <c r="K975" t="s">
        <v>146</v>
      </c>
      <c r="L975">
        <v>19134</v>
      </c>
      <c r="M975" t="s">
        <v>147</v>
      </c>
      <c r="N975" t="s">
        <v>1196</v>
      </c>
      <c r="O975" t="s">
        <v>45</v>
      </c>
      <c r="P975" t="s">
        <v>46</v>
      </c>
      <c r="Q975" t="s">
        <v>1197</v>
      </c>
      <c r="R975">
        <v>30.071999999999999</v>
      </c>
      <c r="S975">
        <v>3</v>
      </c>
      <c r="T975">
        <v>0.2</v>
      </c>
      <c r="U975">
        <v>10.1493</v>
      </c>
    </row>
    <row r="976" spans="1:21" x14ac:dyDescent="0.3">
      <c r="A976" t="s">
        <v>2933</v>
      </c>
      <c r="B976">
        <v>2014</v>
      </c>
      <c r="C976" s="1">
        <v>41918</v>
      </c>
      <c r="D976" s="1">
        <v>41921</v>
      </c>
      <c r="E976" t="s">
        <v>22</v>
      </c>
      <c r="F976" t="s">
        <v>2362</v>
      </c>
      <c r="G976" t="s">
        <v>2363</v>
      </c>
      <c r="H976" t="s">
        <v>101</v>
      </c>
      <c r="I976" t="s">
        <v>26</v>
      </c>
      <c r="J976" t="s">
        <v>265</v>
      </c>
      <c r="K976" t="s">
        <v>266</v>
      </c>
      <c r="L976">
        <v>10011</v>
      </c>
      <c r="M976" t="s">
        <v>147</v>
      </c>
      <c r="N976" t="s">
        <v>1781</v>
      </c>
      <c r="O976" t="s">
        <v>70</v>
      </c>
      <c r="P976" t="s">
        <v>71</v>
      </c>
      <c r="Q976" t="s">
        <v>1782</v>
      </c>
      <c r="R976">
        <v>160.93</v>
      </c>
      <c r="S976">
        <v>7</v>
      </c>
      <c r="T976">
        <v>0</v>
      </c>
      <c r="U976">
        <v>3.2185999999999999</v>
      </c>
    </row>
    <row r="977" spans="1:21" x14ac:dyDescent="0.3">
      <c r="A977" t="s">
        <v>2933</v>
      </c>
      <c r="B977">
        <v>2014</v>
      </c>
      <c r="C977" s="1">
        <v>41918</v>
      </c>
      <c r="D977" s="1">
        <v>41921</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v>0.2</v>
      </c>
      <c r="U977">
        <v>25.579799999999999</v>
      </c>
    </row>
    <row r="978" spans="1:21" x14ac:dyDescent="0.3">
      <c r="A978" t="s">
        <v>2934</v>
      </c>
      <c r="B978">
        <v>2014</v>
      </c>
      <c r="C978" s="1">
        <v>41830</v>
      </c>
      <c r="D978" s="1">
        <v>41836</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row>
    <row r="979" spans="1:21" x14ac:dyDescent="0.3">
      <c r="A979" t="s">
        <v>2937</v>
      </c>
      <c r="B979">
        <v>2014</v>
      </c>
      <c r="C979" s="1">
        <v>41647</v>
      </c>
      <c r="D979" s="1">
        <v>41650</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v>0.1</v>
      </c>
      <c r="U979">
        <v>679.99599999999998</v>
      </c>
    </row>
    <row r="980" spans="1:21" x14ac:dyDescent="0.3">
      <c r="A980" t="s">
        <v>2938</v>
      </c>
      <c r="B980">
        <v>2013</v>
      </c>
      <c r="C980" s="1">
        <v>41425</v>
      </c>
      <c r="D980" s="1">
        <v>41426</v>
      </c>
      <c r="E980" t="s">
        <v>187</v>
      </c>
      <c r="F980" t="s">
        <v>2939</v>
      </c>
      <c r="G980" t="s">
        <v>2940</v>
      </c>
      <c r="H980" t="s">
        <v>25</v>
      </c>
      <c r="I980" t="s">
        <v>26</v>
      </c>
      <c r="J980" t="s">
        <v>520</v>
      </c>
      <c r="K980" t="s">
        <v>87</v>
      </c>
      <c r="L980">
        <v>28403</v>
      </c>
      <c r="M980" t="s">
        <v>29</v>
      </c>
      <c r="N980" t="s">
        <v>2017</v>
      </c>
      <c r="O980" t="s">
        <v>45</v>
      </c>
      <c r="P980" t="s">
        <v>74</v>
      </c>
      <c r="Q980" t="s">
        <v>2018</v>
      </c>
      <c r="R980">
        <v>3.282</v>
      </c>
      <c r="S980">
        <v>2</v>
      </c>
      <c r="T980">
        <v>0.7</v>
      </c>
      <c r="U980">
        <v>-2.6255999999999999</v>
      </c>
    </row>
    <row r="981" spans="1:21" x14ac:dyDescent="0.3">
      <c r="A981" t="s">
        <v>2941</v>
      </c>
      <c r="B981">
        <v>2012</v>
      </c>
      <c r="C981" s="1">
        <v>41252</v>
      </c>
      <c r="D981" s="1">
        <v>41255</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row>
    <row r="982" spans="1:21" x14ac:dyDescent="0.3">
      <c r="A982" t="s">
        <v>2944</v>
      </c>
      <c r="B982">
        <v>2013</v>
      </c>
      <c r="C982" s="1">
        <v>41551</v>
      </c>
      <c r="D982" s="1">
        <v>41556</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row>
    <row r="983" spans="1:21" x14ac:dyDescent="0.3">
      <c r="A983" t="s">
        <v>2945</v>
      </c>
      <c r="B983">
        <v>2011</v>
      </c>
      <c r="C983" s="1">
        <v>40858</v>
      </c>
      <c r="D983" s="1">
        <v>40861</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row>
    <row r="984" spans="1:21" x14ac:dyDescent="0.3">
      <c r="A984" t="s">
        <v>2945</v>
      </c>
      <c r="B984">
        <v>2011</v>
      </c>
      <c r="C984" s="1">
        <v>40858</v>
      </c>
      <c r="D984" s="1">
        <v>40861</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row>
    <row r="985" spans="1:21" x14ac:dyDescent="0.3">
      <c r="A985" t="s">
        <v>2945</v>
      </c>
      <c r="B985">
        <v>2011</v>
      </c>
      <c r="C985" s="1">
        <v>40858</v>
      </c>
      <c r="D985" s="1">
        <v>40861</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row>
    <row r="986" spans="1:21" x14ac:dyDescent="0.3">
      <c r="A986" t="s">
        <v>2952</v>
      </c>
      <c r="B986">
        <v>2014</v>
      </c>
      <c r="C986" s="1">
        <v>41912</v>
      </c>
      <c r="D986" s="1">
        <v>41918</v>
      </c>
      <c r="E986" t="s">
        <v>49</v>
      </c>
      <c r="F986" t="s">
        <v>2953</v>
      </c>
      <c r="G986" t="s">
        <v>2954</v>
      </c>
      <c r="H986" t="s">
        <v>101</v>
      </c>
      <c r="I986" t="s">
        <v>26</v>
      </c>
      <c r="J986" t="s">
        <v>601</v>
      </c>
      <c r="K986" t="s">
        <v>103</v>
      </c>
      <c r="L986">
        <v>77506</v>
      </c>
      <c r="M986" t="s">
        <v>104</v>
      </c>
      <c r="N986" t="s">
        <v>2491</v>
      </c>
      <c r="O986" t="s">
        <v>45</v>
      </c>
      <c r="P986" t="s">
        <v>46</v>
      </c>
      <c r="Q986" t="s">
        <v>2492</v>
      </c>
      <c r="R986">
        <v>7.968</v>
      </c>
      <c r="S986">
        <v>2</v>
      </c>
      <c r="T986">
        <v>0.2</v>
      </c>
      <c r="U986">
        <v>2.5895999999999999</v>
      </c>
    </row>
    <row r="987" spans="1:21" x14ac:dyDescent="0.3">
      <c r="A987" t="s">
        <v>2952</v>
      </c>
      <c r="B987">
        <v>2014</v>
      </c>
      <c r="C987" s="1">
        <v>41912</v>
      </c>
      <c r="D987" s="1">
        <v>41918</v>
      </c>
      <c r="E987" t="s">
        <v>49</v>
      </c>
      <c r="F987" t="s">
        <v>2953</v>
      </c>
      <c r="G987" t="s">
        <v>2954</v>
      </c>
      <c r="H987" t="s">
        <v>101</v>
      </c>
      <c r="I987" t="s">
        <v>26</v>
      </c>
      <c r="J987" t="s">
        <v>601</v>
      </c>
      <c r="K987" t="s">
        <v>103</v>
      </c>
      <c r="L987">
        <v>77506</v>
      </c>
      <c r="M987" t="s">
        <v>104</v>
      </c>
      <c r="N987" t="s">
        <v>2955</v>
      </c>
      <c r="O987" t="s">
        <v>45</v>
      </c>
      <c r="P987" t="s">
        <v>172</v>
      </c>
      <c r="Q987" t="s">
        <v>2956</v>
      </c>
      <c r="R987">
        <v>27.968</v>
      </c>
      <c r="S987">
        <v>4</v>
      </c>
      <c r="T987">
        <v>0.2</v>
      </c>
      <c r="U987">
        <v>9.4391999999999996</v>
      </c>
    </row>
    <row r="988" spans="1:21" x14ac:dyDescent="0.3">
      <c r="A988" t="s">
        <v>2952</v>
      </c>
      <c r="B988">
        <v>2014</v>
      </c>
      <c r="C988" s="1">
        <v>41912</v>
      </c>
      <c r="D988" s="1">
        <v>41918</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v>0.4</v>
      </c>
      <c r="U988">
        <v>44.868000000000002</v>
      </c>
    </row>
    <row r="989" spans="1:21" x14ac:dyDescent="0.3">
      <c r="A989" t="s">
        <v>2959</v>
      </c>
      <c r="B989">
        <v>2012</v>
      </c>
      <c r="C989" s="1">
        <v>40978</v>
      </c>
      <c r="D989" s="1">
        <v>40978</v>
      </c>
      <c r="E989" t="s">
        <v>1289</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row>
    <row r="990" spans="1:21" x14ac:dyDescent="0.3">
      <c r="A990" t="s">
        <v>2964</v>
      </c>
      <c r="B990">
        <v>2014</v>
      </c>
      <c r="C990" s="1">
        <v>41781</v>
      </c>
      <c r="D990" s="1">
        <v>41786</v>
      </c>
      <c r="E990" t="s">
        <v>49</v>
      </c>
      <c r="F990" t="s">
        <v>1647</v>
      </c>
      <c r="G990" t="s">
        <v>1648</v>
      </c>
      <c r="H990" t="s">
        <v>40</v>
      </c>
      <c r="I990" t="s">
        <v>26</v>
      </c>
      <c r="J990" t="s">
        <v>1559</v>
      </c>
      <c r="K990" t="s">
        <v>266</v>
      </c>
      <c r="L990">
        <v>13021</v>
      </c>
      <c r="M990" t="s">
        <v>147</v>
      </c>
      <c r="N990" t="s">
        <v>2237</v>
      </c>
      <c r="O990" t="s">
        <v>31</v>
      </c>
      <c r="P990" t="s">
        <v>64</v>
      </c>
      <c r="Q990" t="s">
        <v>2238</v>
      </c>
      <c r="R990">
        <v>520.04999999999995</v>
      </c>
      <c r="S990">
        <v>5</v>
      </c>
      <c r="T990">
        <v>0</v>
      </c>
      <c r="U990">
        <v>72.807000000000002</v>
      </c>
    </row>
    <row r="991" spans="1:21" x14ac:dyDescent="0.3">
      <c r="A991" t="s">
        <v>2964</v>
      </c>
      <c r="B991">
        <v>2014</v>
      </c>
      <c r="C991" s="1">
        <v>41781</v>
      </c>
      <c r="D991" s="1">
        <v>41786</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row>
    <row r="992" spans="1:21" x14ac:dyDescent="0.3">
      <c r="A992" t="s">
        <v>2967</v>
      </c>
      <c r="B992">
        <v>2012</v>
      </c>
      <c r="C992" s="1">
        <v>40997</v>
      </c>
      <c r="D992" s="1">
        <v>40999</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v>0.2</v>
      </c>
      <c r="U992">
        <v>131.27850000000001</v>
      </c>
    </row>
    <row r="993" spans="1:21" x14ac:dyDescent="0.3">
      <c r="A993" t="s">
        <v>2970</v>
      </c>
      <c r="B993">
        <v>2013</v>
      </c>
      <c r="C993" s="1">
        <v>41527</v>
      </c>
      <c r="D993" s="1">
        <v>41529</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row>
    <row r="994" spans="1:21" x14ac:dyDescent="0.3">
      <c r="A994" t="s">
        <v>2971</v>
      </c>
      <c r="B994">
        <v>2013</v>
      </c>
      <c r="C994" s="1">
        <v>41513</v>
      </c>
      <c r="D994" s="1">
        <v>41514</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v>0</v>
      </c>
      <c r="U994">
        <v>4.9104000000000001</v>
      </c>
    </row>
    <row r="995" spans="1:21" x14ac:dyDescent="0.3">
      <c r="A995" t="s">
        <v>2971</v>
      </c>
      <c r="B995">
        <v>2013</v>
      </c>
      <c r="C995" s="1">
        <v>41513</v>
      </c>
      <c r="D995" s="1">
        <v>41514</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v>0</v>
      </c>
      <c r="U995">
        <v>69.704999999999998</v>
      </c>
    </row>
    <row r="996" spans="1:21" x14ac:dyDescent="0.3">
      <c r="A996" t="s">
        <v>2974</v>
      </c>
      <c r="B996">
        <v>2011</v>
      </c>
      <c r="C996" s="1">
        <v>40684</v>
      </c>
      <c r="D996" s="1">
        <v>40688</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row>
    <row r="997" spans="1:21" x14ac:dyDescent="0.3">
      <c r="A997" t="s">
        <v>2974</v>
      </c>
      <c r="B997">
        <v>2011</v>
      </c>
      <c r="C997" s="1">
        <v>40684</v>
      </c>
      <c r="D997" s="1">
        <v>40688</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row>
    <row r="998" spans="1:21" x14ac:dyDescent="0.3">
      <c r="A998" t="s">
        <v>2981</v>
      </c>
      <c r="B998">
        <v>2012</v>
      </c>
      <c r="C998" s="1">
        <v>41210</v>
      </c>
      <c r="D998" s="1">
        <v>41216</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row>
    <row r="999" spans="1:21" x14ac:dyDescent="0.3">
      <c r="A999" t="s">
        <v>2981</v>
      </c>
      <c r="B999">
        <v>2012</v>
      </c>
      <c r="C999" s="1">
        <v>41210</v>
      </c>
      <c r="D999" s="1">
        <v>41216</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row>
    <row r="1000" spans="1:21" x14ac:dyDescent="0.3">
      <c r="A1000" t="s">
        <v>2981</v>
      </c>
      <c r="B1000">
        <v>2012</v>
      </c>
      <c r="C1000" s="1">
        <v>41210</v>
      </c>
      <c r="D1000" s="1">
        <v>41216</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row>
    <row r="1001" spans="1:21" x14ac:dyDescent="0.3">
      <c r="A1001" t="s">
        <v>2981</v>
      </c>
      <c r="B1001">
        <v>2012</v>
      </c>
      <c r="C1001" s="1">
        <v>41210</v>
      </c>
      <c r="D1001" s="1">
        <v>41216</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v>0</v>
      </c>
      <c r="U1001">
        <v>12.9129</v>
      </c>
    </row>
    <row r="1002" spans="1:21" x14ac:dyDescent="0.3">
      <c r="A1002" t="s">
        <v>2990</v>
      </c>
      <c r="B1002">
        <v>2013</v>
      </c>
      <c r="C1002" s="1">
        <v>41592</v>
      </c>
      <c r="D1002" s="1">
        <v>41596</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v>0</v>
      </c>
      <c r="U1002">
        <v>11.4452</v>
      </c>
    </row>
    <row r="1003" spans="1:21" x14ac:dyDescent="0.3">
      <c r="A1003" t="s">
        <v>2991</v>
      </c>
      <c r="B1003">
        <v>2012</v>
      </c>
      <c r="C1003" s="1">
        <v>41121</v>
      </c>
      <c r="D1003" s="1">
        <v>41121</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row>
    <row r="1004" spans="1:21" x14ac:dyDescent="0.3">
      <c r="A1004" t="s">
        <v>2991</v>
      </c>
      <c r="B1004">
        <v>2012</v>
      </c>
      <c r="C1004" s="1">
        <v>41121</v>
      </c>
      <c r="D1004" s="1">
        <v>41121</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v>0.4</v>
      </c>
      <c r="U1004">
        <v>-290.87520000000001</v>
      </c>
    </row>
    <row r="1005" spans="1:21" x14ac:dyDescent="0.3">
      <c r="A1005" t="s">
        <v>2991</v>
      </c>
      <c r="B1005">
        <v>2012</v>
      </c>
      <c r="C1005" s="1">
        <v>41121</v>
      </c>
      <c r="D1005" s="1">
        <v>41121</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row>
    <row r="1006" spans="1:21" x14ac:dyDescent="0.3">
      <c r="A1006" t="s">
        <v>2994</v>
      </c>
      <c r="B1006">
        <v>2012</v>
      </c>
      <c r="C1006" s="1">
        <v>41148</v>
      </c>
      <c r="D1006" s="1">
        <v>41152</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row>
    <row r="1007" spans="1:21" x14ac:dyDescent="0.3">
      <c r="A1007" t="s">
        <v>3000</v>
      </c>
      <c r="B1007">
        <v>2012</v>
      </c>
      <c r="C1007" s="1">
        <v>41226</v>
      </c>
      <c r="D1007" s="1">
        <v>41230</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row>
    <row r="1008" spans="1:21" x14ac:dyDescent="0.3">
      <c r="A1008" t="s">
        <v>3001</v>
      </c>
      <c r="B1008">
        <v>2012</v>
      </c>
      <c r="C1008" s="1">
        <v>41219</v>
      </c>
      <c r="D1008" s="1">
        <v>41222</v>
      </c>
      <c r="E1008" t="s">
        <v>187</v>
      </c>
      <c r="F1008" t="s">
        <v>3002</v>
      </c>
      <c r="G1008" t="s">
        <v>3003</v>
      </c>
      <c r="H1008" t="s">
        <v>25</v>
      </c>
      <c r="I1008" t="s">
        <v>26</v>
      </c>
      <c r="J1008" t="s">
        <v>621</v>
      </c>
      <c r="K1008" t="s">
        <v>309</v>
      </c>
      <c r="L1008">
        <v>85254</v>
      </c>
      <c r="M1008" t="s">
        <v>43</v>
      </c>
      <c r="N1008" t="s">
        <v>500</v>
      </c>
      <c r="O1008" t="s">
        <v>45</v>
      </c>
      <c r="P1008" t="s">
        <v>172</v>
      </c>
      <c r="Q1008" t="s">
        <v>501</v>
      </c>
      <c r="R1008">
        <v>7.08</v>
      </c>
      <c r="S1008">
        <v>3</v>
      </c>
      <c r="T1008">
        <v>0.2</v>
      </c>
      <c r="U1008">
        <v>2.4780000000000002</v>
      </c>
    </row>
    <row r="1009" spans="1:21" x14ac:dyDescent="0.3">
      <c r="A1009" t="s">
        <v>3001</v>
      </c>
      <c r="B1009">
        <v>2012</v>
      </c>
      <c r="C1009" s="1">
        <v>41219</v>
      </c>
      <c r="D1009" s="1">
        <v>41222</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v>0.7</v>
      </c>
      <c r="U1009">
        <v>-3.5207999999999999</v>
      </c>
    </row>
    <row r="1010" spans="1:21" x14ac:dyDescent="0.3">
      <c r="A1010" t="s">
        <v>3006</v>
      </c>
      <c r="B1010">
        <v>2014</v>
      </c>
      <c r="C1010" s="1">
        <v>42000</v>
      </c>
      <c r="D1010" s="1">
        <v>42006</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v>0</v>
      </c>
      <c r="U1010">
        <v>20.585000000000001</v>
      </c>
    </row>
    <row r="1011" spans="1:21" x14ac:dyDescent="0.3">
      <c r="A1011" t="s">
        <v>3007</v>
      </c>
      <c r="B1011">
        <v>2014</v>
      </c>
      <c r="C1011" s="1">
        <v>41853</v>
      </c>
      <c r="D1011" s="1">
        <v>41855</v>
      </c>
      <c r="E1011" t="s">
        <v>187</v>
      </c>
      <c r="F1011" t="s">
        <v>2071</v>
      </c>
      <c r="G1011" t="s">
        <v>2072</v>
      </c>
      <c r="H1011" t="s">
        <v>25</v>
      </c>
      <c r="I1011" t="s">
        <v>26</v>
      </c>
      <c r="J1011" t="s">
        <v>302</v>
      </c>
      <c r="K1011" t="s">
        <v>210</v>
      </c>
      <c r="L1011">
        <v>60653</v>
      </c>
      <c r="M1011" t="s">
        <v>104</v>
      </c>
      <c r="N1011" t="s">
        <v>691</v>
      </c>
      <c r="O1011" t="s">
        <v>70</v>
      </c>
      <c r="P1011" t="s">
        <v>71</v>
      </c>
      <c r="Q1011" t="s">
        <v>692</v>
      </c>
      <c r="R1011">
        <v>95.983999999999995</v>
      </c>
      <c r="S1011">
        <v>2</v>
      </c>
      <c r="T1011">
        <v>0.2</v>
      </c>
      <c r="U1011">
        <v>5.9989999999999997</v>
      </c>
    </row>
    <row r="1012" spans="1:21" x14ac:dyDescent="0.3">
      <c r="A1012" t="s">
        <v>3008</v>
      </c>
      <c r="B1012">
        <v>2011</v>
      </c>
      <c r="C1012" s="1">
        <v>40871</v>
      </c>
      <c r="D1012" s="1">
        <v>40873</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v>0</v>
      </c>
      <c r="U1012">
        <v>27.3096</v>
      </c>
    </row>
    <row r="1013" spans="1:21" x14ac:dyDescent="0.3">
      <c r="A1013" t="s">
        <v>3013</v>
      </c>
      <c r="B1013">
        <v>2014</v>
      </c>
      <c r="C1013" s="1">
        <v>41808</v>
      </c>
      <c r="D1013" s="1">
        <v>41812</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row>
    <row r="1014" spans="1:21" x14ac:dyDescent="0.3">
      <c r="A1014" t="s">
        <v>3013</v>
      </c>
      <c r="B1014">
        <v>2014</v>
      </c>
      <c r="C1014" s="1">
        <v>41808</v>
      </c>
      <c r="D1014" s="1">
        <v>41812</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row>
    <row r="1015" spans="1:21" x14ac:dyDescent="0.3">
      <c r="A1015" t="s">
        <v>3017</v>
      </c>
      <c r="B1015">
        <v>2012</v>
      </c>
      <c r="C1015" s="1">
        <v>41264</v>
      </c>
      <c r="D1015" s="1">
        <v>41267</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v>0</v>
      </c>
      <c r="U1015">
        <v>356.04140000000001</v>
      </c>
    </row>
    <row r="1016" spans="1:21" x14ac:dyDescent="0.3">
      <c r="A1016" t="s">
        <v>3017</v>
      </c>
      <c r="B1016">
        <v>2012</v>
      </c>
      <c r="C1016" s="1">
        <v>41264</v>
      </c>
      <c r="D1016" s="1">
        <v>41267</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row>
    <row r="1017" spans="1:21" x14ac:dyDescent="0.3">
      <c r="A1017" t="s">
        <v>3022</v>
      </c>
      <c r="B1017">
        <v>2012</v>
      </c>
      <c r="C1017" s="1">
        <v>41169</v>
      </c>
      <c r="D1017" s="1">
        <v>41171</v>
      </c>
      <c r="E1017" t="s">
        <v>22</v>
      </c>
      <c r="F1017" t="s">
        <v>2066</v>
      </c>
      <c r="G1017" t="s">
        <v>2067</v>
      </c>
      <c r="H1017" t="s">
        <v>101</v>
      </c>
      <c r="I1017" t="s">
        <v>26</v>
      </c>
      <c r="J1017" t="s">
        <v>41</v>
      </c>
      <c r="K1017" t="s">
        <v>42</v>
      </c>
      <c r="L1017">
        <v>90036</v>
      </c>
      <c r="M1017" t="s">
        <v>43</v>
      </c>
      <c r="N1017" t="s">
        <v>1056</v>
      </c>
      <c r="O1017" t="s">
        <v>45</v>
      </c>
      <c r="P1017" t="s">
        <v>89</v>
      </c>
      <c r="Q1017" t="s">
        <v>1057</v>
      </c>
      <c r="R1017">
        <v>32.4</v>
      </c>
      <c r="S1017">
        <v>5</v>
      </c>
      <c r="T1017">
        <v>0</v>
      </c>
      <c r="U1017">
        <v>15.552</v>
      </c>
    </row>
    <row r="1018" spans="1:21" x14ac:dyDescent="0.3">
      <c r="A1018" t="s">
        <v>3023</v>
      </c>
      <c r="B1018">
        <v>2012</v>
      </c>
      <c r="C1018" s="1">
        <v>41096</v>
      </c>
      <c r="D1018" s="1">
        <v>41100</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row>
    <row r="1019" spans="1:21" x14ac:dyDescent="0.3">
      <c r="A1019" t="s">
        <v>3023</v>
      </c>
      <c r="B1019">
        <v>2012</v>
      </c>
      <c r="C1019" s="1">
        <v>41096</v>
      </c>
      <c r="D1019" s="1">
        <v>41100</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row>
    <row r="1020" spans="1:21" x14ac:dyDescent="0.3">
      <c r="A1020" t="s">
        <v>3023</v>
      </c>
      <c r="B1020">
        <v>2012</v>
      </c>
      <c r="C1020" s="1">
        <v>41096</v>
      </c>
      <c r="D1020" s="1">
        <v>41100</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row>
    <row r="1021" spans="1:21" x14ac:dyDescent="0.3">
      <c r="A1021" t="s">
        <v>3023</v>
      </c>
      <c r="B1021">
        <v>2012</v>
      </c>
      <c r="C1021" s="1">
        <v>41096</v>
      </c>
      <c r="D1021" s="1">
        <v>41100</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row>
    <row r="1022" spans="1:21" x14ac:dyDescent="0.3">
      <c r="A1022" t="s">
        <v>3032</v>
      </c>
      <c r="B1022">
        <v>2012</v>
      </c>
      <c r="C1022" s="1">
        <v>41026</v>
      </c>
      <c r="D1022" s="1">
        <v>41032</v>
      </c>
      <c r="E1022" t="s">
        <v>49</v>
      </c>
      <c r="F1022" t="s">
        <v>1877</v>
      </c>
      <c r="G1022" t="s">
        <v>1878</v>
      </c>
      <c r="H1022" t="s">
        <v>25</v>
      </c>
      <c r="I1022" t="s">
        <v>26</v>
      </c>
      <c r="J1022" t="s">
        <v>95</v>
      </c>
      <c r="K1022" t="s">
        <v>3033</v>
      </c>
      <c r="L1022">
        <v>20016</v>
      </c>
      <c r="M1022" t="s">
        <v>147</v>
      </c>
      <c r="N1022" t="s">
        <v>3034</v>
      </c>
      <c r="O1022" t="s">
        <v>45</v>
      </c>
      <c r="P1022" t="s">
        <v>67</v>
      </c>
      <c r="Q1022" t="s">
        <v>185</v>
      </c>
      <c r="R1022">
        <v>22.74</v>
      </c>
      <c r="S1022">
        <v>3</v>
      </c>
      <c r="T1022">
        <v>0</v>
      </c>
      <c r="U1022">
        <v>8.8686000000000007</v>
      </c>
    </row>
    <row r="1023" spans="1:21" x14ac:dyDescent="0.3">
      <c r="A1023" t="s">
        <v>3032</v>
      </c>
      <c r="B1023">
        <v>2012</v>
      </c>
      <c r="C1023" s="1">
        <v>41026</v>
      </c>
      <c r="D1023" s="1">
        <v>41032</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v>0</v>
      </c>
      <c r="U1023">
        <v>316.88249999999999</v>
      </c>
    </row>
    <row r="1024" spans="1:21" x14ac:dyDescent="0.3">
      <c r="A1024" t="s">
        <v>3032</v>
      </c>
      <c r="B1024">
        <v>2012</v>
      </c>
      <c r="C1024" s="1">
        <v>41026</v>
      </c>
      <c r="D1024" s="1">
        <v>41032</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v>0</v>
      </c>
      <c r="U1024">
        <v>648.56240000000003</v>
      </c>
    </row>
    <row r="1025" spans="1:21" x14ac:dyDescent="0.3">
      <c r="A1025" t="s">
        <v>3039</v>
      </c>
      <c r="B1025">
        <v>2012</v>
      </c>
      <c r="C1025" s="1">
        <v>41076</v>
      </c>
      <c r="D1025" s="1">
        <v>41080</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v>0.2</v>
      </c>
      <c r="U1025">
        <v>2.1728000000000001</v>
      </c>
    </row>
    <row r="1026" spans="1:21" x14ac:dyDescent="0.3">
      <c r="A1026" t="s">
        <v>3042</v>
      </c>
      <c r="B1026">
        <v>2014</v>
      </c>
      <c r="C1026" s="1">
        <v>41991</v>
      </c>
      <c r="D1026" s="1">
        <v>41994</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v>0.2</v>
      </c>
      <c r="U1026">
        <v>4.2804000000000002</v>
      </c>
    </row>
    <row r="1027" spans="1:21" x14ac:dyDescent="0.3">
      <c r="A1027" t="s">
        <v>3047</v>
      </c>
      <c r="B1027">
        <v>2013</v>
      </c>
      <c r="C1027" s="1">
        <v>41285</v>
      </c>
      <c r="D1027" s="1">
        <v>41287</v>
      </c>
      <c r="E1027" t="s">
        <v>22</v>
      </c>
      <c r="F1027" t="s">
        <v>3048</v>
      </c>
      <c r="G1027" t="s">
        <v>3049</v>
      </c>
      <c r="H1027" t="s">
        <v>101</v>
      </c>
      <c r="I1027" t="s">
        <v>26</v>
      </c>
      <c r="J1027" t="s">
        <v>317</v>
      </c>
      <c r="K1027" t="s">
        <v>497</v>
      </c>
      <c r="L1027">
        <v>45503</v>
      </c>
      <c r="M1027" t="s">
        <v>147</v>
      </c>
      <c r="N1027" t="s">
        <v>3050</v>
      </c>
      <c r="O1027" t="s">
        <v>45</v>
      </c>
      <c r="P1027" t="s">
        <v>89</v>
      </c>
      <c r="Q1027" t="s">
        <v>3051</v>
      </c>
      <c r="R1027">
        <v>15.552</v>
      </c>
      <c r="S1027">
        <v>3</v>
      </c>
      <c r="T1027">
        <v>0.2</v>
      </c>
      <c r="U1027">
        <v>5.4432</v>
      </c>
    </row>
    <row r="1028" spans="1:21" x14ac:dyDescent="0.3">
      <c r="A1028" t="s">
        <v>3047</v>
      </c>
      <c r="B1028">
        <v>2013</v>
      </c>
      <c r="C1028" s="1">
        <v>41285</v>
      </c>
      <c r="D1028" s="1">
        <v>41287</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v>0.2</v>
      </c>
      <c r="U1028">
        <v>20.5764</v>
      </c>
    </row>
    <row r="1029" spans="1:21" x14ac:dyDescent="0.3">
      <c r="A1029" t="s">
        <v>3047</v>
      </c>
      <c r="B1029">
        <v>2013</v>
      </c>
      <c r="C1029" s="1">
        <v>41285</v>
      </c>
      <c r="D1029" s="1">
        <v>41287</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v>0.4</v>
      </c>
      <c r="U1029">
        <v>-9.8724000000000007</v>
      </c>
    </row>
    <row r="1030" spans="1:21" x14ac:dyDescent="0.3">
      <c r="A1030" t="s">
        <v>3056</v>
      </c>
      <c r="B1030">
        <v>2011</v>
      </c>
      <c r="C1030" s="1">
        <v>40735</v>
      </c>
      <c r="D1030" s="1">
        <v>40739</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v>0</v>
      </c>
      <c r="U1030">
        <v>83.284000000000006</v>
      </c>
    </row>
    <row r="1031" spans="1:21" x14ac:dyDescent="0.3">
      <c r="A1031" t="s">
        <v>3056</v>
      </c>
      <c r="B1031">
        <v>2011</v>
      </c>
      <c r="C1031" s="1">
        <v>40735</v>
      </c>
      <c r="D1031" s="1">
        <v>40739</v>
      </c>
      <c r="E1031" t="s">
        <v>49</v>
      </c>
      <c r="F1031" t="s">
        <v>1344</v>
      </c>
      <c r="G1031" t="s">
        <v>1345</v>
      </c>
      <c r="H1031" t="s">
        <v>40</v>
      </c>
      <c r="I1031" t="s">
        <v>26</v>
      </c>
      <c r="J1031" t="s">
        <v>1144</v>
      </c>
      <c r="K1031" t="s">
        <v>787</v>
      </c>
      <c r="L1031">
        <v>7601</v>
      </c>
      <c r="M1031" t="s">
        <v>147</v>
      </c>
      <c r="N1031" t="s">
        <v>3057</v>
      </c>
      <c r="O1031" t="s">
        <v>70</v>
      </c>
      <c r="P1031" t="s">
        <v>71</v>
      </c>
      <c r="Q1031" t="s">
        <v>3058</v>
      </c>
      <c r="R1031">
        <v>197.97</v>
      </c>
      <c r="S1031">
        <v>3</v>
      </c>
      <c r="T1031">
        <v>0</v>
      </c>
      <c r="U1031">
        <v>57.411299999999997</v>
      </c>
    </row>
    <row r="1032" spans="1:21" x14ac:dyDescent="0.3">
      <c r="A1032" t="s">
        <v>3056</v>
      </c>
      <c r="B1032">
        <v>2011</v>
      </c>
      <c r="C1032" s="1">
        <v>40735</v>
      </c>
      <c r="D1032" s="1">
        <v>40739</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v>0</v>
      </c>
      <c r="U1032">
        <v>213.73500000000001</v>
      </c>
    </row>
    <row r="1033" spans="1:21" x14ac:dyDescent="0.3">
      <c r="A1033" t="s">
        <v>3056</v>
      </c>
      <c r="B1033">
        <v>2011</v>
      </c>
      <c r="C1033" s="1">
        <v>40735</v>
      </c>
      <c r="D1033" s="1">
        <v>40739</v>
      </c>
      <c r="E1033" t="s">
        <v>49</v>
      </c>
      <c r="F1033" t="s">
        <v>1344</v>
      </c>
      <c r="G1033" t="s">
        <v>1345</v>
      </c>
      <c r="H1033" t="s">
        <v>40</v>
      </c>
      <c r="I1033" t="s">
        <v>26</v>
      </c>
      <c r="J1033" t="s">
        <v>1144</v>
      </c>
      <c r="K1033" t="s">
        <v>787</v>
      </c>
      <c r="L1033">
        <v>7601</v>
      </c>
      <c r="M1033" t="s">
        <v>147</v>
      </c>
      <c r="N1033" t="s">
        <v>425</v>
      </c>
      <c r="O1033" t="s">
        <v>31</v>
      </c>
      <c r="P1033" t="s">
        <v>64</v>
      </c>
      <c r="Q1033" t="s">
        <v>426</v>
      </c>
      <c r="R1033">
        <v>124.11</v>
      </c>
      <c r="S1033">
        <v>9</v>
      </c>
      <c r="T1033">
        <v>0</v>
      </c>
      <c r="U1033">
        <v>52.126199999999997</v>
      </c>
    </row>
    <row r="1034" spans="1:21" x14ac:dyDescent="0.3">
      <c r="A1034" t="s">
        <v>3056</v>
      </c>
      <c r="B1034">
        <v>2011</v>
      </c>
      <c r="C1034" s="1">
        <v>40735</v>
      </c>
      <c r="D1034" s="1">
        <v>40739</v>
      </c>
      <c r="E1034" t="s">
        <v>49</v>
      </c>
      <c r="F1034" t="s">
        <v>1344</v>
      </c>
      <c r="G1034" t="s">
        <v>1345</v>
      </c>
      <c r="H1034" t="s">
        <v>40</v>
      </c>
      <c r="I1034" t="s">
        <v>26</v>
      </c>
      <c r="J1034" t="s">
        <v>1144</v>
      </c>
      <c r="K1034" t="s">
        <v>787</v>
      </c>
      <c r="L1034">
        <v>7601</v>
      </c>
      <c r="M1034" t="s">
        <v>147</v>
      </c>
      <c r="N1034" t="s">
        <v>3059</v>
      </c>
      <c r="O1034" t="s">
        <v>45</v>
      </c>
      <c r="P1034" t="s">
        <v>46</v>
      </c>
      <c r="Q1034" t="s">
        <v>3060</v>
      </c>
      <c r="R1034">
        <v>14.4</v>
      </c>
      <c r="S1034">
        <v>5</v>
      </c>
      <c r="T1034">
        <v>0</v>
      </c>
      <c r="U1034">
        <v>7.056</v>
      </c>
    </row>
    <row r="1035" spans="1:21" x14ac:dyDescent="0.3">
      <c r="A1035" t="s">
        <v>3061</v>
      </c>
      <c r="B1035">
        <v>2013</v>
      </c>
      <c r="C1035" s="1">
        <v>41599</v>
      </c>
      <c r="D1035" s="1">
        <v>41601</v>
      </c>
      <c r="E1035" t="s">
        <v>187</v>
      </c>
      <c r="F1035" t="s">
        <v>3062</v>
      </c>
      <c r="G1035" t="s">
        <v>3063</v>
      </c>
      <c r="H1035" t="s">
        <v>25</v>
      </c>
      <c r="I1035" t="s">
        <v>26</v>
      </c>
      <c r="J1035" t="s">
        <v>1006</v>
      </c>
      <c r="K1035" t="s">
        <v>497</v>
      </c>
      <c r="L1035">
        <v>45231</v>
      </c>
      <c r="M1035" t="s">
        <v>147</v>
      </c>
      <c r="N1035" t="s">
        <v>3064</v>
      </c>
      <c r="O1035" t="s">
        <v>45</v>
      </c>
      <c r="P1035" t="s">
        <v>89</v>
      </c>
      <c r="Q1035" t="s">
        <v>3065</v>
      </c>
      <c r="R1035">
        <v>15.696</v>
      </c>
      <c r="S1035">
        <v>3</v>
      </c>
      <c r="T1035">
        <v>0.2</v>
      </c>
      <c r="U1035">
        <v>5.1012000000000004</v>
      </c>
    </row>
    <row r="1036" spans="1:21" x14ac:dyDescent="0.3">
      <c r="A1036" t="s">
        <v>3061</v>
      </c>
      <c r="B1036">
        <v>2013</v>
      </c>
      <c r="C1036" s="1">
        <v>41599</v>
      </c>
      <c r="D1036" s="1">
        <v>41601</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v>0.7</v>
      </c>
      <c r="U1036">
        <v>-1.9272</v>
      </c>
    </row>
    <row r="1037" spans="1:21" x14ac:dyDescent="0.3">
      <c r="A1037" t="s">
        <v>3061</v>
      </c>
      <c r="B1037">
        <v>2013</v>
      </c>
      <c r="C1037" s="1">
        <v>41599</v>
      </c>
      <c r="D1037" s="1">
        <v>41601</v>
      </c>
      <c r="E1037" t="s">
        <v>187</v>
      </c>
      <c r="F1037" t="s">
        <v>3062</v>
      </c>
      <c r="G1037" t="s">
        <v>3063</v>
      </c>
      <c r="H1037" t="s">
        <v>25</v>
      </c>
      <c r="I1037" t="s">
        <v>26</v>
      </c>
      <c r="J1037" t="s">
        <v>1006</v>
      </c>
      <c r="K1037" t="s">
        <v>497</v>
      </c>
      <c r="L1037">
        <v>45231</v>
      </c>
      <c r="M1037" t="s">
        <v>147</v>
      </c>
      <c r="N1037" t="s">
        <v>167</v>
      </c>
      <c r="O1037" t="s">
        <v>45</v>
      </c>
      <c r="P1037" t="s">
        <v>74</v>
      </c>
      <c r="Q1037" t="s">
        <v>168</v>
      </c>
      <c r="R1037">
        <v>14.427</v>
      </c>
      <c r="S1037">
        <v>3</v>
      </c>
      <c r="T1037">
        <v>0.7</v>
      </c>
      <c r="U1037">
        <v>-10.579800000000001</v>
      </c>
    </row>
    <row r="1038" spans="1:21" x14ac:dyDescent="0.3">
      <c r="A1038" t="s">
        <v>3066</v>
      </c>
      <c r="B1038">
        <v>2013</v>
      </c>
      <c r="C1038" s="1">
        <v>41387</v>
      </c>
      <c r="D1038" s="1">
        <v>41391</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v>0</v>
      </c>
      <c r="U1038">
        <v>8.6620000000000008</v>
      </c>
    </row>
    <row r="1039" spans="1:21" x14ac:dyDescent="0.3">
      <c r="A1039" t="s">
        <v>3070</v>
      </c>
      <c r="B1039">
        <v>2012</v>
      </c>
      <c r="C1039" s="1">
        <v>41073</v>
      </c>
      <c r="D1039" s="1">
        <v>41074</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v>0.2</v>
      </c>
      <c r="U1039">
        <v>13.734</v>
      </c>
    </row>
    <row r="1040" spans="1:21" x14ac:dyDescent="0.3">
      <c r="A1040" t="s">
        <v>3075</v>
      </c>
      <c r="B1040">
        <v>2014</v>
      </c>
      <c r="C1040" s="1">
        <v>41964</v>
      </c>
      <c r="D1040" s="1">
        <v>41965</v>
      </c>
      <c r="E1040" t="s">
        <v>187</v>
      </c>
      <c r="F1040" t="s">
        <v>3076</v>
      </c>
      <c r="G1040" t="s">
        <v>3077</v>
      </c>
      <c r="H1040" t="s">
        <v>25</v>
      </c>
      <c r="I1040" t="s">
        <v>26</v>
      </c>
      <c r="J1040" t="s">
        <v>2220</v>
      </c>
      <c r="K1040" t="s">
        <v>87</v>
      </c>
      <c r="L1040">
        <v>27217</v>
      </c>
      <c r="M1040" t="s">
        <v>29</v>
      </c>
      <c r="N1040" t="s">
        <v>3078</v>
      </c>
      <c r="O1040" t="s">
        <v>45</v>
      </c>
      <c r="P1040" t="s">
        <v>67</v>
      </c>
      <c r="Q1040" t="s">
        <v>3079</v>
      </c>
      <c r="R1040">
        <v>23.968</v>
      </c>
      <c r="S1040">
        <v>7</v>
      </c>
      <c r="T1040">
        <v>0.2</v>
      </c>
      <c r="U1040">
        <v>2.6964000000000001</v>
      </c>
    </row>
    <row r="1041" spans="1:21" x14ac:dyDescent="0.3">
      <c r="A1041" t="s">
        <v>3075</v>
      </c>
      <c r="B1041">
        <v>2014</v>
      </c>
      <c r="C1041" s="1">
        <v>41964</v>
      </c>
      <c r="D1041" s="1">
        <v>41965</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v>0.2</v>
      </c>
      <c r="U1041">
        <v>1.7955000000000001</v>
      </c>
    </row>
    <row r="1042" spans="1:21" x14ac:dyDescent="0.3">
      <c r="A1042" t="s">
        <v>3081</v>
      </c>
      <c r="B1042">
        <v>2013</v>
      </c>
      <c r="C1042" s="1">
        <v>41354</v>
      </c>
      <c r="D1042" s="1">
        <v>41358</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v>0</v>
      </c>
      <c r="U1042">
        <v>146.40360000000001</v>
      </c>
    </row>
    <row r="1043" spans="1:21" x14ac:dyDescent="0.3">
      <c r="A1043" t="s">
        <v>3085</v>
      </c>
      <c r="B1043">
        <v>2013</v>
      </c>
      <c r="C1043" s="1">
        <v>41524</v>
      </c>
      <c r="D1043" s="1">
        <v>41527</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v>0</v>
      </c>
      <c r="U1043">
        <v>11.151</v>
      </c>
    </row>
    <row r="1044" spans="1:21" x14ac:dyDescent="0.3">
      <c r="A1044" t="s">
        <v>3085</v>
      </c>
      <c r="B1044">
        <v>2013</v>
      </c>
      <c r="C1044" s="1">
        <v>41524</v>
      </c>
      <c r="D1044" s="1">
        <v>41527</v>
      </c>
      <c r="E1044" t="s">
        <v>22</v>
      </c>
      <c r="F1044" t="s">
        <v>3086</v>
      </c>
      <c r="G1044" t="s">
        <v>3087</v>
      </c>
      <c r="H1044" t="s">
        <v>25</v>
      </c>
      <c r="I1044" t="s">
        <v>26</v>
      </c>
      <c r="J1044" t="s">
        <v>265</v>
      </c>
      <c r="K1044" t="s">
        <v>266</v>
      </c>
      <c r="L1044">
        <v>10035</v>
      </c>
      <c r="M1044" t="s">
        <v>147</v>
      </c>
      <c r="N1044" t="s">
        <v>3090</v>
      </c>
      <c r="O1044" t="s">
        <v>31</v>
      </c>
      <c r="P1044" t="s">
        <v>32</v>
      </c>
      <c r="Q1044" t="s">
        <v>3091</v>
      </c>
      <c r="R1044">
        <v>722.35199999999998</v>
      </c>
      <c r="S1044">
        <v>3</v>
      </c>
      <c r="T1044">
        <v>0.2</v>
      </c>
      <c r="U1044">
        <v>90.293999999999997</v>
      </c>
    </row>
    <row r="1045" spans="1:21" x14ac:dyDescent="0.3">
      <c r="A1045" t="s">
        <v>3092</v>
      </c>
      <c r="B1045">
        <v>2014</v>
      </c>
      <c r="C1045" s="1">
        <v>41830</v>
      </c>
      <c r="D1045" s="1">
        <v>41833</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v>0.2</v>
      </c>
      <c r="U1045">
        <v>2.9834999999999998</v>
      </c>
    </row>
    <row r="1046" spans="1:21" x14ac:dyDescent="0.3">
      <c r="A1046" t="s">
        <v>3092</v>
      </c>
      <c r="B1046">
        <v>2014</v>
      </c>
      <c r="C1046" s="1">
        <v>41830</v>
      </c>
      <c r="D1046" s="1">
        <v>41833</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58.463999999999999</v>
      </c>
      <c r="S1046">
        <v>9</v>
      </c>
      <c r="T1046">
        <v>0.8</v>
      </c>
      <c r="U1046">
        <v>-146.16</v>
      </c>
    </row>
    <row r="1047" spans="1:21" x14ac:dyDescent="0.3">
      <c r="A1047" t="s">
        <v>3099</v>
      </c>
      <c r="B1047">
        <v>2014</v>
      </c>
      <c r="C1047" s="1">
        <v>41925</v>
      </c>
      <c r="D1047" s="1">
        <v>41929</v>
      </c>
      <c r="E1047" t="s">
        <v>49</v>
      </c>
      <c r="F1047" t="s">
        <v>196</v>
      </c>
      <c r="G1047" t="s">
        <v>197</v>
      </c>
      <c r="H1047" t="s">
        <v>101</v>
      </c>
      <c r="I1047" t="s">
        <v>26</v>
      </c>
      <c r="J1047" t="s">
        <v>3100</v>
      </c>
      <c r="K1047" t="s">
        <v>210</v>
      </c>
      <c r="L1047">
        <v>61107</v>
      </c>
      <c r="M1047" t="s">
        <v>104</v>
      </c>
      <c r="N1047" t="s">
        <v>3101</v>
      </c>
      <c r="O1047" t="s">
        <v>31</v>
      </c>
      <c r="P1047" t="s">
        <v>35</v>
      </c>
      <c r="Q1047" t="s">
        <v>3102</v>
      </c>
      <c r="R1047">
        <v>254.60400000000001</v>
      </c>
      <c r="S1047">
        <v>14</v>
      </c>
      <c r="T1047">
        <v>0.3</v>
      </c>
      <c r="U1047">
        <v>-18.186</v>
      </c>
    </row>
    <row r="1048" spans="1:21" x14ac:dyDescent="0.3">
      <c r="A1048" t="s">
        <v>3103</v>
      </c>
      <c r="B1048">
        <v>2013</v>
      </c>
      <c r="C1048" s="1">
        <v>41342</v>
      </c>
      <c r="D1048" s="1">
        <v>41347</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v>0.2</v>
      </c>
      <c r="U1048">
        <v>85.247500000000002</v>
      </c>
    </row>
    <row r="1049" spans="1:21" x14ac:dyDescent="0.3">
      <c r="A1049" t="s">
        <v>3103</v>
      </c>
      <c r="B1049">
        <v>2013</v>
      </c>
      <c r="C1049" s="1">
        <v>41342</v>
      </c>
      <c r="D1049" s="1">
        <v>41347</v>
      </c>
      <c r="E1049" t="s">
        <v>49</v>
      </c>
      <c r="F1049" t="s">
        <v>1973</v>
      </c>
      <c r="G1049" t="s">
        <v>1974</v>
      </c>
      <c r="H1049" t="s">
        <v>25</v>
      </c>
      <c r="I1049" t="s">
        <v>26</v>
      </c>
      <c r="J1049" t="s">
        <v>1418</v>
      </c>
      <c r="K1049" t="s">
        <v>53</v>
      </c>
      <c r="L1049">
        <v>33142</v>
      </c>
      <c r="M1049" t="s">
        <v>29</v>
      </c>
      <c r="N1049" t="s">
        <v>459</v>
      </c>
      <c r="O1049" t="s">
        <v>31</v>
      </c>
      <c r="P1049" t="s">
        <v>64</v>
      </c>
      <c r="Q1049" t="s">
        <v>460</v>
      </c>
      <c r="R1049">
        <v>102.36</v>
      </c>
      <c r="S1049">
        <v>3</v>
      </c>
      <c r="T1049">
        <v>0.2</v>
      </c>
      <c r="U1049">
        <v>-3.8384999999999998</v>
      </c>
    </row>
    <row r="1050" spans="1:21" x14ac:dyDescent="0.3">
      <c r="A1050" t="s">
        <v>3104</v>
      </c>
      <c r="B1050">
        <v>2011</v>
      </c>
      <c r="C1050" s="1">
        <v>40690</v>
      </c>
      <c r="D1050" s="1">
        <v>40695</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x14ac:dyDescent="0.3">
      <c r="A1051" t="s">
        <v>3104</v>
      </c>
      <c r="B1051">
        <v>2011</v>
      </c>
      <c r="C1051" s="1">
        <v>40690</v>
      </c>
      <c r="D1051" s="1">
        <v>40695</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v>0</v>
      </c>
      <c r="U1051">
        <v>37.996200000000002</v>
      </c>
    </row>
    <row r="1052" spans="1:21" x14ac:dyDescent="0.3">
      <c r="A1052" t="s">
        <v>3105</v>
      </c>
      <c r="B1052">
        <v>2012</v>
      </c>
      <c r="C1052" s="1">
        <v>41093</v>
      </c>
      <c r="D1052" s="1">
        <v>41095</v>
      </c>
      <c r="E1052" t="s">
        <v>187</v>
      </c>
      <c r="F1052" t="s">
        <v>3106</v>
      </c>
      <c r="G1052" t="s">
        <v>3107</v>
      </c>
      <c r="H1052" t="s">
        <v>40</v>
      </c>
      <c r="I1052" t="s">
        <v>26</v>
      </c>
      <c r="J1052" t="s">
        <v>145</v>
      </c>
      <c r="K1052" t="s">
        <v>146</v>
      </c>
      <c r="L1052">
        <v>19134</v>
      </c>
      <c r="M1052" t="s">
        <v>147</v>
      </c>
      <c r="N1052" t="s">
        <v>3108</v>
      </c>
      <c r="O1052" t="s">
        <v>31</v>
      </c>
      <c r="P1052" t="s">
        <v>64</v>
      </c>
      <c r="Q1052" t="s">
        <v>3109</v>
      </c>
      <c r="R1052">
        <v>168.464</v>
      </c>
      <c r="S1052">
        <v>2</v>
      </c>
      <c r="T1052">
        <v>0.2</v>
      </c>
      <c r="U1052">
        <v>-29.481200000000001</v>
      </c>
    </row>
    <row r="1053" spans="1:21" x14ac:dyDescent="0.3">
      <c r="A1053" t="s">
        <v>3105</v>
      </c>
      <c r="B1053">
        <v>2012</v>
      </c>
      <c r="C1053" s="1">
        <v>41093</v>
      </c>
      <c r="D1053" s="1">
        <v>41095</v>
      </c>
      <c r="E1053" t="s">
        <v>187</v>
      </c>
      <c r="F1053" t="s">
        <v>3106</v>
      </c>
      <c r="G1053" t="s">
        <v>3107</v>
      </c>
      <c r="H1053" t="s">
        <v>40</v>
      </c>
      <c r="I1053" t="s">
        <v>26</v>
      </c>
      <c r="J1053" t="s">
        <v>145</v>
      </c>
      <c r="K1053" t="s">
        <v>146</v>
      </c>
      <c r="L1053">
        <v>19134</v>
      </c>
      <c r="M1053" t="s">
        <v>147</v>
      </c>
      <c r="N1053" t="s">
        <v>3110</v>
      </c>
      <c r="O1053" t="s">
        <v>45</v>
      </c>
      <c r="P1053" t="s">
        <v>89</v>
      </c>
      <c r="Q1053" t="s">
        <v>3111</v>
      </c>
      <c r="R1053">
        <v>6.72</v>
      </c>
      <c r="S1053">
        <v>2</v>
      </c>
      <c r="T1053">
        <v>0.2</v>
      </c>
      <c r="U1053">
        <v>2.4359999999999999</v>
      </c>
    </row>
    <row r="1054" spans="1:21" x14ac:dyDescent="0.3">
      <c r="A1054" t="s">
        <v>3105</v>
      </c>
      <c r="B1054">
        <v>2012</v>
      </c>
      <c r="C1054" s="1">
        <v>41093</v>
      </c>
      <c r="D1054" s="1">
        <v>41095</v>
      </c>
      <c r="E1054" t="s">
        <v>187</v>
      </c>
      <c r="F1054" t="s">
        <v>3106</v>
      </c>
      <c r="G1054" t="s">
        <v>3107</v>
      </c>
      <c r="H1054" t="s">
        <v>40</v>
      </c>
      <c r="I1054" t="s">
        <v>26</v>
      </c>
      <c r="J1054" t="s">
        <v>145</v>
      </c>
      <c r="K1054" t="s">
        <v>146</v>
      </c>
      <c r="L1054">
        <v>19134</v>
      </c>
      <c r="M1054" t="s">
        <v>147</v>
      </c>
      <c r="N1054" t="s">
        <v>3112</v>
      </c>
      <c r="O1054" t="s">
        <v>31</v>
      </c>
      <c r="P1054" t="s">
        <v>64</v>
      </c>
      <c r="Q1054" t="s">
        <v>3113</v>
      </c>
      <c r="R1054">
        <v>282.88799999999998</v>
      </c>
      <c r="S1054">
        <v>9</v>
      </c>
      <c r="T1054">
        <v>0.2</v>
      </c>
      <c r="U1054">
        <v>56.577599999999997</v>
      </c>
    </row>
    <row r="1055" spans="1:21" x14ac:dyDescent="0.3">
      <c r="A1055" t="s">
        <v>3114</v>
      </c>
      <c r="B1055">
        <v>2012</v>
      </c>
      <c r="C1055" s="1">
        <v>41003</v>
      </c>
      <c r="D1055" s="1">
        <v>41007</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v>0</v>
      </c>
      <c r="U1055">
        <v>4.3524000000000003</v>
      </c>
    </row>
    <row r="1056" spans="1:21" x14ac:dyDescent="0.3">
      <c r="A1056" t="s">
        <v>3114</v>
      </c>
      <c r="B1056">
        <v>2012</v>
      </c>
      <c r="C1056" s="1">
        <v>41003</v>
      </c>
      <c r="D1056" s="1">
        <v>41007</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v>0</v>
      </c>
      <c r="U1056">
        <v>22.763999999999999</v>
      </c>
    </row>
    <row r="1057" spans="1:21" x14ac:dyDescent="0.3">
      <c r="A1057" t="s">
        <v>3114</v>
      </c>
      <c r="B1057">
        <v>2012</v>
      </c>
      <c r="C1057" s="1">
        <v>41003</v>
      </c>
      <c r="D1057" s="1">
        <v>41007</v>
      </c>
      <c r="E1057" t="s">
        <v>49</v>
      </c>
      <c r="F1057" t="s">
        <v>3115</v>
      </c>
      <c r="G1057" t="s">
        <v>3116</v>
      </c>
      <c r="H1057" t="s">
        <v>101</v>
      </c>
      <c r="I1057" t="s">
        <v>26</v>
      </c>
      <c r="J1057" t="s">
        <v>265</v>
      </c>
      <c r="K1057" t="s">
        <v>266</v>
      </c>
      <c r="L1057">
        <v>10009</v>
      </c>
      <c r="M1057" t="s">
        <v>147</v>
      </c>
      <c r="N1057" t="s">
        <v>616</v>
      </c>
      <c r="O1057" t="s">
        <v>45</v>
      </c>
      <c r="P1057" t="s">
        <v>74</v>
      </c>
      <c r="Q1057" t="s">
        <v>617</v>
      </c>
      <c r="R1057">
        <v>82.343999999999994</v>
      </c>
      <c r="S1057">
        <v>3</v>
      </c>
      <c r="T1057">
        <v>0.2</v>
      </c>
      <c r="U1057">
        <v>27.7911</v>
      </c>
    </row>
    <row r="1058" spans="1:21" x14ac:dyDescent="0.3">
      <c r="A1058" t="s">
        <v>3114</v>
      </c>
      <c r="B1058">
        <v>2012</v>
      </c>
      <c r="C1058" s="1">
        <v>41003</v>
      </c>
      <c r="D1058" s="1">
        <v>41007</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v>0.2</v>
      </c>
      <c r="U1058">
        <v>3.2944</v>
      </c>
    </row>
    <row r="1059" spans="1:21" x14ac:dyDescent="0.3">
      <c r="A1059" t="s">
        <v>3123</v>
      </c>
      <c r="B1059">
        <v>2014</v>
      </c>
      <c r="C1059" s="1">
        <v>41984</v>
      </c>
      <c r="D1059" s="1">
        <v>41991</v>
      </c>
      <c r="E1059" t="s">
        <v>49</v>
      </c>
      <c r="F1059" t="s">
        <v>1130</v>
      </c>
      <c r="G1059" t="s">
        <v>1131</v>
      </c>
      <c r="H1059" t="s">
        <v>40</v>
      </c>
      <c r="I1059" t="s">
        <v>26</v>
      </c>
      <c r="J1059" t="s">
        <v>946</v>
      </c>
      <c r="K1059" t="s">
        <v>42</v>
      </c>
      <c r="L1059">
        <v>92037</v>
      </c>
      <c r="M1059" t="s">
        <v>43</v>
      </c>
      <c r="N1059" t="s">
        <v>3124</v>
      </c>
      <c r="O1059" t="s">
        <v>45</v>
      </c>
      <c r="P1059" t="s">
        <v>74</v>
      </c>
      <c r="Q1059" t="s">
        <v>3125</v>
      </c>
      <c r="R1059">
        <v>19.936</v>
      </c>
      <c r="S1059">
        <v>4</v>
      </c>
      <c r="T1059">
        <v>0.2</v>
      </c>
      <c r="U1059">
        <v>7.2267999999999999</v>
      </c>
    </row>
    <row r="1060" spans="1:21" x14ac:dyDescent="0.3">
      <c r="A1060" t="s">
        <v>3123</v>
      </c>
      <c r="B1060">
        <v>2014</v>
      </c>
      <c r="C1060" s="1">
        <v>41984</v>
      </c>
      <c r="D1060" s="1">
        <v>41991</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v>0.2</v>
      </c>
      <c r="U1060">
        <v>22.948799999999999</v>
      </c>
    </row>
    <row r="1061" spans="1:21" x14ac:dyDescent="0.3">
      <c r="A1061" t="s">
        <v>3128</v>
      </c>
      <c r="B1061">
        <v>2013</v>
      </c>
      <c r="C1061" s="1">
        <v>41603</v>
      </c>
      <c r="D1061" s="1">
        <v>41610</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v>0.2</v>
      </c>
      <c r="U1061">
        <v>1.6008</v>
      </c>
    </row>
    <row r="1062" spans="1:21" x14ac:dyDescent="0.3">
      <c r="A1062" t="s">
        <v>3133</v>
      </c>
      <c r="B1062">
        <v>2012</v>
      </c>
      <c r="C1062" s="1">
        <v>40991</v>
      </c>
      <c r="D1062" s="1">
        <v>40997</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row>
    <row r="1063" spans="1:21" x14ac:dyDescent="0.3">
      <c r="A1063" t="s">
        <v>3134</v>
      </c>
      <c r="B1063">
        <v>2012</v>
      </c>
      <c r="C1063" s="1">
        <v>41015</v>
      </c>
      <c r="D1063" s="1">
        <v>41020</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v>0.2</v>
      </c>
      <c r="U1063">
        <v>4.5216000000000003</v>
      </c>
    </row>
    <row r="1064" spans="1:21" x14ac:dyDescent="0.3">
      <c r="A1064" t="s">
        <v>3134</v>
      </c>
      <c r="B1064">
        <v>2012</v>
      </c>
      <c r="C1064" s="1">
        <v>41015</v>
      </c>
      <c r="D1064" s="1">
        <v>41020</v>
      </c>
      <c r="E1064" t="s">
        <v>49</v>
      </c>
      <c r="F1064" t="s">
        <v>3135</v>
      </c>
      <c r="G1064" t="s">
        <v>3136</v>
      </c>
      <c r="H1064" t="s">
        <v>40</v>
      </c>
      <c r="I1064" t="s">
        <v>26</v>
      </c>
      <c r="J1064" t="s">
        <v>2834</v>
      </c>
      <c r="K1064" t="s">
        <v>497</v>
      </c>
      <c r="L1064">
        <v>43615</v>
      </c>
      <c r="M1064" t="s">
        <v>147</v>
      </c>
      <c r="N1064" t="s">
        <v>3137</v>
      </c>
      <c r="O1064" t="s">
        <v>45</v>
      </c>
      <c r="P1064" t="s">
        <v>268</v>
      </c>
      <c r="Q1064" t="s">
        <v>3138</v>
      </c>
      <c r="R1064">
        <v>10.416</v>
      </c>
      <c r="S1064">
        <v>7</v>
      </c>
      <c r="T1064">
        <v>0.2</v>
      </c>
      <c r="U1064">
        <v>-2.2134</v>
      </c>
    </row>
    <row r="1065" spans="1:21" x14ac:dyDescent="0.3">
      <c r="A1065" t="s">
        <v>3134</v>
      </c>
      <c r="B1065">
        <v>2012</v>
      </c>
      <c r="C1065" s="1">
        <v>41015</v>
      </c>
      <c r="D1065" s="1">
        <v>41020</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v>0.2</v>
      </c>
      <c r="U1065">
        <v>1.2791999999999999</v>
      </c>
    </row>
    <row r="1066" spans="1:21" x14ac:dyDescent="0.3">
      <c r="A1066" t="s">
        <v>3134</v>
      </c>
      <c r="B1066">
        <v>2012</v>
      </c>
      <c r="C1066" s="1">
        <v>41015</v>
      </c>
      <c r="D1066" s="1">
        <v>41020</v>
      </c>
      <c r="E1066" t="s">
        <v>49</v>
      </c>
      <c r="F1066" t="s">
        <v>3135</v>
      </c>
      <c r="G1066" t="s">
        <v>3136</v>
      </c>
      <c r="H1066" t="s">
        <v>40</v>
      </c>
      <c r="I1066" t="s">
        <v>26</v>
      </c>
      <c r="J1066" t="s">
        <v>2834</v>
      </c>
      <c r="K1066" t="s">
        <v>497</v>
      </c>
      <c r="L1066">
        <v>43615</v>
      </c>
      <c r="M1066" t="s">
        <v>147</v>
      </c>
      <c r="N1066" t="s">
        <v>3139</v>
      </c>
      <c r="O1066" t="s">
        <v>70</v>
      </c>
      <c r="P1066" t="s">
        <v>71</v>
      </c>
      <c r="Q1066" t="s">
        <v>3140</v>
      </c>
      <c r="R1066">
        <v>118.782</v>
      </c>
      <c r="S1066">
        <v>3</v>
      </c>
      <c r="T1066">
        <v>0.4</v>
      </c>
      <c r="U1066">
        <v>-27.715800000000002</v>
      </c>
    </row>
    <row r="1067" spans="1:21" x14ac:dyDescent="0.3">
      <c r="A1067" t="s">
        <v>3134</v>
      </c>
      <c r="B1067">
        <v>2012</v>
      </c>
      <c r="C1067" s="1">
        <v>41015</v>
      </c>
      <c r="D1067" s="1">
        <v>41020</v>
      </c>
      <c r="E1067" t="s">
        <v>49</v>
      </c>
      <c r="F1067" t="s">
        <v>3135</v>
      </c>
      <c r="G1067" t="s">
        <v>3136</v>
      </c>
      <c r="H1067" t="s">
        <v>40</v>
      </c>
      <c r="I1067" t="s">
        <v>26</v>
      </c>
      <c r="J1067" t="s">
        <v>2834</v>
      </c>
      <c r="K1067" t="s">
        <v>497</v>
      </c>
      <c r="L1067">
        <v>43615</v>
      </c>
      <c r="M1067" t="s">
        <v>147</v>
      </c>
      <c r="N1067" t="s">
        <v>3141</v>
      </c>
      <c r="O1067" t="s">
        <v>45</v>
      </c>
      <c r="P1067" t="s">
        <v>268</v>
      </c>
      <c r="Q1067" t="s">
        <v>3142</v>
      </c>
      <c r="R1067">
        <v>1.448</v>
      </c>
      <c r="S1067">
        <v>1</v>
      </c>
      <c r="T1067">
        <v>0.2</v>
      </c>
      <c r="U1067">
        <v>0.23530000000000001</v>
      </c>
    </row>
    <row r="1068" spans="1:21" x14ac:dyDescent="0.3">
      <c r="A1068" t="s">
        <v>3134</v>
      </c>
      <c r="B1068">
        <v>2012</v>
      </c>
      <c r="C1068" s="1">
        <v>41015</v>
      </c>
      <c r="D1068" s="1">
        <v>41020</v>
      </c>
      <c r="E1068" t="s">
        <v>49</v>
      </c>
      <c r="F1068" t="s">
        <v>3135</v>
      </c>
      <c r="G1068" t="s">
        <v>3136</v>
      </c>
      <c r="H1068" t="s">
        <v>40</v>
      </c>
      <c r="I1068" t="s">
        <v>26</v>
      </c>
      <c r="J1068" t="s">
        <v>2834</v>
      </c>
      <c r="K1068" t="s">
        <v>497</v>
      </c>
      <c r="L1068">
        <v>43615</v>
      </c>
      <c r="M1068" t="s">
        <v>147</v>
      </c>
      <c r="N1068" t="s">
        <v>3143</v>
      </c>
      <c r="O1068" t="s">
        <v>45</v>
      </c>
      <c r="P1068" t="s">
        <v>74</v>
      </c>
      <c r="Q1068" t="s">
        <v>3144</v>
      </c>
      <c r="R1068">
        <v>55.47</v>
      </c>
      <c r="S1068">
        <v>5</v>
      </c>
      <c r="T1068">
        <v>0.7</v>
      </c>
      <c r="U1068">
        <v>-46.225000000000001</v>
      </c>
    </row>
    <row r="1069" spans="1:21" x14ac:dyDescent="0.3">
      <c r="A1069" t="s">
        <v>3145</v>
      </c>
      <c r="B1069">
        <v>2013</v>
      </c>
      <c r="C1069" s="1">
        <v>41549</v>
      </c>
      <c r="D1069" s="1">
        <v>41550</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x14ac:dyDescent="0.3">
      <c r="A1070" t="s">
        <v>3148</v>
      </c>
      <c r="B1070">
        <v>2014</v>
      </c>
      <c r="C1070" s="1">
        <v>41911</v>
      </c>
      <c r="D1070" s="1">
        <v>41913</v>
      </c>
      <c r="E1070" t="s">
        <v>22</v>
      </c>
      <c r="F1070" t="s">
        <v>3149</v>
      </c>
      <c r="G1070" t="s">
        <v>3150</v>
      </c>
      <c r="H1070" t="s">
        <v>25</v>
      </c>
      <c r="I1070" t="s">
        <v>26</v>
      </c>
      <c r="J1070" t="s">
        <v>3151</v>
      </c>
      <c r="K1070" t="s">
        <v>103</v>
      </c>
      <c r="L1070">
        <v>78521</v>
      </c>
      <c r="M1070" t="s">
        <v>104</v>
      </c>
      <c r="N1070" t="s">
        <v>1867</v>
      </c>
      <c r="O1070" t="s">
        <v>45</v>
      </c>
      <c r="P1070" t="s">
        <v>577</v>
      </c>
      <c r="Q1070" t="s">
        <v>185</v>
      </c>
      <c r="R1070">
        <v>1.744</v>
      </c>
      <c r="S1070">
        <v>1</v>
      </c>
      <c r="T1070">
        <v>0.2</v>
      </c>
      <c r="U1070">
        <v>-0.3488</v>
      </c>
    </row>
    <row r="1071" spans="1:21" x14ac:dyDescent="0.3">
      <c r="A1071" t="s">
        <v>3152</v>
      </c>
      <c r="B1071">
        <v>2012</v>
      </c>
      <c r="C1071" s="1">
        <v>41115</v>
      </c>
      <c r="D1071" s="1">
        <v>41119</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row>
    <row r="1072" spans="1:21" x14ac:dyDescent="0.3">
      <c r="A1072" t="s">
        <v>3153</v>
      </c>
      <c r="B1072">
        <v>2012</v>
      </c>
      <c r="C1072" s="1">
        <v>41233</v>
      </c>
      <c r="D1072" s="1">
        <v>41239</v>
      </c>
      <c r="E1072" t="s">
        <v>49</v>
      </c>
      <c r="F1072" t="s">
        <v>3154</v>
      </c>
      <c r="G1072" t="s">
        <v>3155</v>
      </c>
      <c r="H1072" t="s">
        <v>101</v>
      </c>
      <c r="I1072" t="s">
        <v>26</v>
      </c>
      <c r="J1072" t="s">
        <v>41</v>
      </c>
      <c r="K1072" t="s">
        <v>42</v>
      </c>
      <c r="L1072">
        <v>90008</v>
      </c>
      <c r="M1072" t="s">
        <v>43</v>
      </c>
      <c r="N1072" t="s">
        <v>1281</v>
      </c>
      <c r="O1072" t="s">
        <v>45</v>
      </c>
      <c r="P1072" t="s">
        <v>67</v>
      </c>
      <c r="Q1072" t="s">
        <v>1282</v>
      </c>
      <c r="R1072">
        <v>19.46</v>
      </c>
      <c r="S1072">
        <v>7</v>
      </c>
      <c r="T1072">
        <v>0</v>
      </c>
      <c r="U1072">
        <v>5.0595999999999997</v>
      </c>
    </row>
    <row r="1073" spans="1:21" x14ac:dyDescent="0.3">
      <c r="A1073" t="s">
        <v>3156</v>
      </c>
      <c r="B1073">
        <v>2013</v>
      </c>
      <c r="C1073" s="1">
        <v>41393</v>
      </c>
      <c r="D1073" s="1">
        <v>41397</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v>0.2</v>
      </c>
      <c r="U1073">
        <v>9.9467999999999996</v>
      </c>
    </row>
    <row r="1074" spans="1:21" x14ac:dyDescent="0.3">
      <c r="A1074" t="s">
        <v>3159</v>
      </c>
      <c r="B1074">
        <v>2014</v>
      </c>
      <c r="C1074" s="1">
        <v>41958</v>
      </c>
      <c r="D1074" s="1">
        <v>41963</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v>0.2</v>
      </c>
      <c r="U1074">
        <v>3.024</v>
      </c>
    </row>
    <row r="1075" spans="1:21" x14ac:dyDescent="0.3">
      <c r="A1075" t="s">
        <v>3164</v>
      </c>
      <c r="B1075">
        <v>2013</v>
      </c>
      <c r="C1075" s="1">
        <v>41591</v>
      </c>
      <c r="D1075" s="1">
        <v>41598</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v>0.7</v>
      </c>
      <c r="U1075">
        <v>-4.5979999999999999</v>
      </c>
    </row>
    <row r="1076" spans="1:21" x14ac:dyDescent="0.3">
      <c r="A1076" t="s">
        <v>3164</v>
      </c>
      <c r="B1076">
        <v>2013</v>
      </c>
      <c r="C1076" s="1">
        <v>41591</v>
      </c>
      <c r="D1076" s="1">
        <v>41598</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v>0.7</v>
      </c>
      <c r="U1076">
        <v>-3.3488000000000002</v>
      </c>
    </row>
    <row r="1077" spans="1:21" x14ac:dyDescent="0.3">
      <c r="A1077" t="s">
        <v>3164</v>
      </c>
      <c r="B1077">
        <v>2013</v>
      </c>
      <c r="C1077" s="1">
        <v>41591</v>
      </c>
      <c r="D1077" s="1">
        <v>41598</v>
      </c>
      <c r="E1077" t="s">
        <v>49</v>
      </c>
      <c r="F1077" t="s">
        <v>3165</v>
      </c>
      <c r="G1077" t="s">
        <v>3166</v>
      </c>
      <c r="H1077" t="s">
        <v>25</v>
      </c>
      <c r="I1077" t="s">
        <v>26</v>
      </c>
      <c r="J1077" t="s">
        <v>1822</v>
      </c>
      <c r="K1077" t="s">
        <v>309</v>
      </c>
      <c r="L1077">
        <v>85204</v>
      </c>
      <c r="M1077" t="s">
        <v>43</v>
      </c>
      <c r="N1077" t="s">
        <v>3169</v>
      </c>
      <c r="O1077" t="s">
        <v>70</v>
      </c>
      <c r="P1077" t="s">
        <v>160</v>
      </c>
      <c r="Q1077" t="s">
        <v>3170</v>
      </c>
      <c r="R1077">
        <v>31.984000000000002</v>
      </c>
      <c r="S1077">
        <v>2</v>
      </c>
      <c r="T1077">
        <v>0.2</v>
      </c>
      <c r="U1077">
        <v>1.9990000000000001</v>
      </c>
    </row>
    <row r="1078" spans="1:21" x14ac:dyDescent="0.3">
      <c r="A1078" t="s">
        <v>3171</v>
      </c>
      <c r="B1078">
        <v>2013</v>
      </c>
      <c r="C1078" s="1">
        <v>41547</v>
      </c>
      <c r="D1078" s="1">
        <v>41548</v>
      </c>
      <c r="E1078" t="s">
        <v>187</v>
      </c>
      <c r="F1078" t="s">
        <v>3172</v>
      </c>
      <c r="G1078" t="s">
        <v>3173</v>
      </c>
      <c r="H1078" t="s">
        <v>101</v>
      </c>
      <c r="I1078" t="s">
        <v>26</v>
      </c>
      <c r="J1078" t="s">
        <v>496</v>
      </c>
      <c r="K1078" t="s">
        <v>253</v>
      </c>
      <c r="L1078">
        <v>47201</v>
      </c>
      <c r="M1078" t="s">
        <v>104</v>
      </c>
      <c r="N1078" t="s">
        <v>3174</v>
      </c>
      <c r="O1078" t="s">
        <v>45</v>
      </c>
      <c r="P1078" t="s">
        <v>67</v>
      </c>
      <c r="Q1078" t="s">
        <v>3175</v>
      </c>
      <c r="R1078">
        <v>40.880000000000003</v>
      </c>
      <c r="S1078">
        <v>7</v>
      </c>
      <c r="T1078">
        <v>0</v>
      </c>
      <c r="U1078">
        <v>10.6288</v>
      </c>
    </row>
    <row r="1079" spans="1:21" x14ac:dyDescent="0.3">
      <c r="A1079" t="s">
        <v>3176</v>
      </c>
      <c r="B1079">
        <v>2014</v>
      </c>
      <c r="C1079" s="1">
        <v>41906</v>
      </c>
      <c r="D1079" s="1">
        <v>41908</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v>0</v>
      </c>
      <c r="U1079">
        <v>33.588799999999999</v>
      </c>
    </row>
    <row r="1080" spans="1:21" x14ac:dyDescent="0.3">
      <c r="A1080" t="s">
        <v>3176</v>
      </c>
      <c r="B1080">
        <v>2014</v>
      </c>
      <c r="C1080" s="1">
        <v>41906</v>
      </c>
      <c r="D1080" s="1">
        <v>41908</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v>0</v>
      </c>
      <c r="U1080">
        <v>8.4887999999999995</v>
      </c>
    </row>
    <row r="1081" spans="1:21" x14ac:dyDescent="0.3">
      <c r="A1081" t="s">
        <v>3176</v>
      </c>
      <c r="B1081">
        <v>2014</v>
      </c>
      <c r="C1081" s="1">
        <v>41906</v>
      </c>
      <c r="D1081" s="1">
        <v>41908</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v>0.2</v>
      </c>
      <c r="U1081">
        <v>2.3220000000000001</v>
      </c>
    </row>
    <row r="1082" spans="1:21" x14ac:dyDescent="0.3">
      <c r="A1082" t="s">
        <v>3181</v>
      </c>
      <c r="B1082">
        <v>2012</v>
      </c>
      <c r="C1082" s="1">
        <v>41242</v>
      </c>
      <c r="D1082" s="1">
        <v>41247</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v>0</v>
      </c>
      <c r="U1082">
        <v>9.3623999999999992</v>
      </c>
    </row>
    <row r="1083" spans="1:21" x14ac:dyDescent="0.3">
      <c r="A1083" t="s">
        <v>3181</v>
      </c>
      <c r="B1083">
        <v>2012</v>
      </c>
      <c r="C1083" s="1">
        <v>41242</v>
      </c>
      <c r="D1083" s="1">
        <v>41247</v>
      </c>
      <c r="E1083" t="s">
        <v>49</v>
      </c>
      <c r="F1083" t="s">
        <v>3182</v>
      </c>
      <c r="G1083" t="s">
        <v>3183</v>
      </c>
      <c r="H1083" t="s">
        <v>40</v>
      </c>
      <c r="I1083" t="s">
        <v>26</v>
      </c>
      <c r="J1083" t="s">
        <v>879</v>
      </c>
      <c r="K1083" t="s">
        <v>237</v>
      </c>
      <c r="L1083">
        <v>48227</v>
      </c>
      <c r="M1083" t="s">
        <v>104</v>
      </c>
      <c r="N1083" t="s">
        <v>3185</v>
      </c>
      <c r="O1083" t="s">
        <v>31</v>
      </c>
      <c r="P1083" t="s">
        <v>35</v>
      </c>
      <c r="Q1083" t="s">
        <v>3186</v>
      </c>
      <c r="R1083">
        <v>1106.9100000000001</v>
      </c>
      <c r="S1083">
        <v>9</v>
      </c>
      <c r="T1083">
        <v>0</v>
      </c>
      <c r="U1083">
        <v>121.76009999999999</v>
      </c>
    </row>
    <row r="1084" spans="1:21" x14ac:dyDescent="0.3">
      <c r="A1084" t="s">
        <v>3187</v>
      </c>
      <c r="B1084">
        <v>2013</v>
      </c>
      <c r="C1084" s="1">
        <v>41335</v>
      </c>
      <c r="D1084" s="1">
        <v>41339</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v>0.4</v>
      </c>
      <c r="U1084">
        <v>-264.92079999999999</v>
      </c>
    </row>
    <row r="1085" spans="1:21" x14ac:dyDescent="0.3">
      <c r="A1085" t="s">
        <v>3187</v>
      </c>
      <c r="B1085">
        <v>2013</v>
      </c>
      <c r="C1085" s="1">
        <v>41335</v>
      </c>
      <c r="D1085" s="1">
        <v>41339</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v>0</v>
      </c>
      <c r="U1085">
        <v>12.1348</v>
      </c>
    </row>
    <row r="1086" spans="1:21" x14ac:dyDescent="0.3">
      <c r="A1086" t="s">
        <v>3187</v>
      </c>
      <c r="B1086">
        <v>2013</v>
      </c>
      <c r="C1086" s="1">
        <v>41335</v>
      </c>
      <c r="D1086" s="1">
        <v>41339</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v>0</v>
      </c>
      <c r="U1086">
        <v>105.24679999999999</v>
      </c>
    </row>
    <row r="1087" spans="1:21" x14ac:dyDescent="0.3">
      <c r="A1087" t="s">
        <v>3187</v>
      </c>
      <c r="B1087">
        <v>2013</v>
      </c>
      <c r="C1087" s="1">
        <v>41335</v>
      </c>
      <c r="D1087" s="1">
        <v>41339</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v>0</v>
      </c>
      <c r="U1087">
        <v>2400.9657000000002</v>
      </c>
    </row>
    <row r="1088" spans="1:21" x14ac:dyDescent="0.3">
      <c r="A1088" t="s">
        <v>3192</v>
      </c>
      <c r="B1088">
        <v>2013</v>
      </c>
      <c r="C1088" s="1">
        <v>41499</v>
      </c>
      <c r="D1088" s="1">
        <v>41499</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v>0</v>
      </c>
      <c r="U1088">
        <v>3.1103999999999998</v>
      </c>
    </row>
    <row r="1089" spans="1:21" x14ac:dyDescent="0.3">
      <c r="A1089" t="s">
        <v>3195</v>
      </c>
      <c r="B1089">
        <v>2013</v>
      </c>
      <c r="C1089" s="1">
        <v>41502</v>
      </c>
      <c r="D1089" s="1">
        <v>41507</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v>0.2</v>
      </c>
      <c r="U1089">
        <v>7.1976000000000004</v>
      </c>
    </row>
    <row r="1090" spans="1:21" x14ac:dyDescent="0.3">
      <c r="A1090" t="s">
        <v>3195</v>
      </c>
      <c r="B1090">
        <v>2013</v>
      </c>
      <c r="C1090" s="1">
        <v>41502</v>
      </c>
      <c r="D1090" s="1">
        <v>41507</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v>0</v>
      </c>
      <c r="U1090">
        <v>1.512</v>
      </c>
    </row>
    <row r="1091" spans="1:21" x14ac:dyDescent="0.3">
      <c r="A1091" t="s">
        <v>3201</v>
      </c>
      <c r="B1091">
        <v>2014</v>
      </c>
      <c r="C1091" s="1">
        <v>41795</v>
      </c>
      <c r="D1091" s="1">
        <v>41801</v>
      </c>
      <c r="E1091" t="s">
        <v>49</v>
      </c>
      <c r="F1091" t="s">
        <v>2907</v>
      </c>
      <c r="G1091" t="s">
        <v>2908</v>
      </c>
      <c r="H1091" t="s">
        <v>40</v>
      </c>
      <c r="I1091" t="s">
        <v>26</v>
      </c>
      <c r="J1091" t="s">
        <v>734</v>
      </c>
      <c r="K1091" t="s">
        <v>87</v>
      </c>
      <c r="L1091">
        <v>28110</v>
      </c>
      <c r="M1091" t="s">
        <v>29</v>
      </c>
      <c r="N1091" t="s">
        <v>1185</v>
      </c>
      <c r="O1091" t="s">
        <v>31</v>
      </c>
      <c r="P1091" t="s">
        <v>64</v>
      </c>
      <c r="Q1091" t="s">
        <v>1186</v>
      </c>
      <c r="R1091">
        <v>31.984000000000002</v>
      </c>
      <c r="S1091">
        <v>2</v>
      </c>
      <c r="T1091">
        <v>0.2</v>
      </c>
      <c r="U1091">
        <v>1.9990000000000001</v>
      </c>
    </row>
    <row r="1092" spans="1:21" x14ac:dyDescent="0.3">
      <c r="A1092" t="s">
        <v>3201</v>
      </c>
      <c r="B1092">
        <v>2014</v>
      </c>
      <c r="C1092" s="1">
        <v>41795</v>
      </c>
      <c r="D1092" s="1">
        <v>41801</v>
      </c>
      <c r="E1092" t="s">
        <v>49</v>
      </c>
      <c r="F1092" t="s">
        <v>2907</v>
      </c>
      <c r="G1092" t="s">
        <v>2908</v>
      </c>
      <c r="H1092" t="s">
        <v>40</v>
      </c>
      <c r="I1092" t="s">
        <v>26</v>
      </c>
      <c r="J1092" t="s">
        <v>734</v>
      </c>
      <c r="K1092" t="s">
        <v>87</v>
      </c>
      <c r="L1092">
        <v>28110</v>
      </c>
      <c r="M1092" t="s">
        <v>29</v>
      </c>
      <c r="N1092" t="s">
        <v>3202</v>
      </c>
      <c r="O1092" t="s">
        <v>70</v>
      </c>
      <c r="P1092" t="s">
        <v>71</v>
      </c>
      <c r="Q1092" t="s">
        <v>3203</v>
      </c>
      <c r="R1092">
        <v>71.983999999999995</v>
      </c>
      <c r="S1092">
        <v>2</v>
      </c>
      <c r="T1092">
        <v>0.2</v>
      </c>
      <c r="U1092">
        <v>25.194400000000002</v>
      </c>
    </row>
    <row r="1093" spans="1:21" x14ac:dyDescent="0.3">
      <c r="A1093" t="s">
        <v>3204</v>
      </c>
      <c r="B1093">
        <v>2012</v>
      </c>
      <c r="C1093" s="1">
        <v>41249</v>
      </c>
      <c r="D1093" s="1">
        <v>41256</v>
      </c>
      <c r="E1093" t="s">
        <v>49</v>
      </c>
      <c r="F1093" t="s">
        <v>2234</v>
      </c>
      <c r="G1093" t="s">
        <v>2235</v>
      </c>
      <c r="H1093" t="s">
        <v>25</v>
      </c>
      <c r="I1093" t="s">
        <v>26</v>
      </c>
      <c r="J1093" t="s">
        <v>946</v>
      </c>
      <c r="K1093" t="s">
        <v>42</v>
      </c>
      <c r="L1093">
        <v>92105</v>
      </c>
      <c r="M1093" t="s">
        <v>43</v>
      </c>
      <c r="N1093" t="s">
        <v>3205</v>
      </c>
      <c r="O1093" t="s">
        <v>45</v>
      </c>
      <c r="P1093" t="s">
        <v>67</v>
      </c>
      <c r="Q1093" t="s">
        <v>3206</v>
      </c>
      <c r="R1093">
        <v>120.15</v>
      </c>
      <c r="S1093">
        <v>9</v>
      </c>
      <c r="T1093">
        <v>0</v>
      </c>
      <c r="U1093">
        <v>33.642000000000003</v>
      </c>
    </row>
    <row r="1094" spans="1:21" x14ac:dyDescent="0.3">
      <c r="A1094" t="s">
        <v>3204</v>
      </c>
      <c r="B1094">
        <v>2012</v>
      </c>
      <c r="C1094" s="1">
        <v>41249</v>
      </c>
      <c r="D1094" s="1">
        <v>41256</v>
      </c>
      <c r="E1094" t="s">
        <v>49</v>
      </c>
      <c r="F1094" t="s">
        <v>2234</v>
      </c>
      <c r="G1094" t="s">
        <v>2235</v>
      </c>
      <c r="H1094" t="s">
        <v>25</v>
      </c>
      <c r="I1094" t="s">
        <v>26</v>
      </c>
      <c r="J1094" t="s">
        <v>946</v>
      </c>
      <c r="K1094" t="s">
        <v>42</v>
      </c>
      <c r="L1094">
        <v>92105</v>
      </c>
      <c r="M1094" t="s">
        <v>43</v>
      </c>
      <c r="N1094" t="s">
        <v>3207</v>
      </c>
      <c r="O1094" t="s">
        <v>70</v>
      </c>
      <c r="P1094" t="s">
        <v>71</v>
      </c>
      <c r="Q1094" t="s">
        <v>3208</v>
      </c>
      <c r="R1094">
        <v>219.184</v>
      </c>
      <c r="S1094">
        <v>2</v>
      </c>
      <c r="T1094">
        <v>0.2</v>
      </c>
      <c r="U1094">
        <v>19.178599999999999</v>
      </c>
    </row>
    <row r="1095" spans="1:21" x14ac:dyDescent="0.3">
      <c r="A1095" t="s">
        <v>3209</v>
      </c>
      <c r="B1095">
        <v>2012</v>
      </c>
      <c r="C1095" s="1">
        <v>41270</v>
      </c>
      <c r="D1095" s="1">
        <v>41274</v>
      </c>
      <c r="E1095" t="s">
        <v>49</v>
      </c>
      <c r="F1095" t="s">
        <v>3210</v>
      </c>
      <c r="G1095" t="s">
        <v>3211</v>
      </c>
      <c r="H1095" t="s">
        <v>101</v>
      </c>
      <c r="I1095" t="s">
        <v>26</v>
      </c>
      <c r="J1095" t="s">
        <v>3212</v>
      </c>
      <c r="K1095" t="s">
        <v>2734</v>
      </c>
      <c r="L1095">
        <v>20735</v>
      </c>
      <c r="M1095" t="s">
        <v>147</v>
      </c>
      <c r="N1095" t="s">
        <v>3213</v>
      </c>
      <c r="O1095" t="s">
        <v>45</v>
      </c>
      <c r="P1095" t="s">
        <v>89</v>
      </c>
      <c r="Q1095" t="s">
        <v>3214</v>
      </c>
      <c r="R1095">
        <v>28.9</v>
      </c>
      <c r="S1095">
        <v>5</v>
      </c>
      <c r="T1095">
        <v>0</v>
      </c>
      <c r="U1095">
        <v>14.161</v>
      </c>
    </row>
    <row r="1096" spans="1:21" x14ac:dyDescent="0.3">
      <c r="A1096" t="s">
        <v>3209</v>
      </c>
      <c r="B1096">
        <v>2012</v>
      </c>
      <c r="C1096" s="1">
        <v>41270</v>
      </c>
      <c r="D1096" s="1">
        <v>41274</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v>0</v>
      </c>
      <c r="U1096">
        <v>103.22839999999999</v>
      </c>
    </row>
    <row r="1097" spans="1:21" x14ac:dyDescent="0.3">
      <c r="A1097" t="s">
        <v>3215</v>
      </c>
      <c r="B1097">
        <v>2014</v>
      </c>
      <c r="C1097" s="1">
        <v>41661</v>
      </c>
      <c r="D1097" s="1">
        <v>41666</v>
      </c>
      <c r="E1097" t="s">
        <v>49</v>
      </c>
      <c r="F1097" t="s">
        <v>3216</v>
      </c>
      <c r="G1097" t="s">
        <v>3217</v>
      </c>
      <c r="H1097" t="s">
        <v>101</v>
      </c>
      <c r="I1097" t="s">
        <v>26</v>
      </c>
      <c r="J1097" t="s">
        <v>466</v>
      </c>
      <c r="K1097" t="s">
        <v>87</v>
      </c>
      <c r="L1097">
        <v>28205</v>
      </c>
      <c r="M1097" t="s">
        <v>29</v>
      </c>
      <c r="N1097" t="s">
        <v>3218</v>
      </c>
      <c r="O1097" t="s">
        <v>45</v>
      </c>
      <c r="P1097" t="s">
        <v>58</v>
      </c>
      <c r="Q1097" t="s">
        <v>3219</v>
      </c>
      <c r="R1097">
        <v>348.20800000000003</v>
      </c>
      <c r="S1097">
        <v>7</v>
      </c>
      <c r="T1097">
        <v>0.2</v>
      </c>
      <c r="U1097">
        <v>30.4682</v>
      </c>
    </row>
    <row r="1098" spans="1:21" x14ac:dyDescent="0.3">
      <c r="A1098" t="s">
        <v>3215</v>
      </c>
      <c r="B1098">
        <v>2014</v>
      </c>
      <c r="C1098" s="1">
        <v>41661</v>
      </c>
      <c r="D1098" s="1">
        <v>41666</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v>0.7</v>
      </c>
      <c r="U1098">
        <v>-28.627199999999998</v>
      </c>
    </row>
    <row r="1099" spans="1:21" x14ac:dyDescent="0.3">
      <c r="A1099" t="s">
        <v>3222</v>
      </c>
      <c r="B1099">
        <v>2011</v>
      </c>
      <c r="C1099" s="1">
        <v>40719</v>
      </c>
      <c r="D1099" s="1">
        <v>40722</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v>0.2</v>
      </c>
      <c r="U1099">
        <v>11.196</v>
      </c>
    </row>
    <row r="1100" spans="1:21" x14ac:dyDescent="0.3">
      <c r="A1100" t="s">
        <v>3225</v>
      </c>
      <c r="B1100">
        <v>2013</v>
      </c>
      <c r="C1100" s="1">
        <v>41440</v>
      </c>
      <c r="D1100" s="1">
        <v>41443</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v>0</v>
      </c>
      <c r="U1100">
        <v>2.0415999999999999</v>
      </c>
    </row>
    <row r="1101" spans="1:21" x14ac:dyDescent="0.3">
      <c r="A1101" t="s">
        <v>3225</v>
      </c>
      <c r="B1101">
        <v>2013</v>
      </c>
      <c r="C1101" s="1">
        <v>41440</v>
      </c>
      <c r="D1101" s="1">
        <v>41443</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v>0</v>
      </c>
      <c r="U1101">
        <v>4.1031000000000004</v>
      </c>
    </row>
    <row r="1102" spans="1:21" x14ac:dyDescent="0.3">
      <c r="A1102" t="s">
        <v>3225</v>
      </c>
      <c r="B1102">
        <v>2013</v>
      </c>
      <c r="C1102" s="1">
        <v>41440</v>
      </c>
      <c r="D1102" s="1">
        <v>41443</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v>0</v>
      </c>
      <c r="U1102">
        <v>9.6656999999999993</v>
      </c>
    </row>
    <row r="1103" spans="1:21" x14ac:dyDescent="0.3">
      <c r="A1103" t="s">
        <v>3225</v>
      </c>
      <c r="B1103">
        <v>2013</v>
      </c>
      <c r="C1103" s="1">
        <v>41440</v>
      </c>
      <c r="D1103" s="1">
        <v>41443</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v>0</v>
      </c>
      <c r="U1103">
        <v>2.5055999999999998</v>
      </c>
    </row>
    <row r="1104" spans="1:21" x14ac:dyDescent="0.3">
      <c r="A1104" t="s">
        <v>3234</v>
      </c>
      <c r="B1104">
        <v>2014</v>
      </c>
      <c r="C1104" s="1">
        <v>41751</v>
      </c>
      <c r="D1104" s="1">
        <v>41757</v>
      </c>
      <c r="E1104" t="s">
        <v>49</v>
      </c>
      <c r="F1104" t="s">
        <v>2177</v>
      </c>
      <c r="G1104" t="s">
        <v>2178</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row>
    <row r="1105" spans="1:21" x14ac:dyDescent="0.3">
      <c r="A1105" t="s">
        <v>3234</v>
      </c>
      <c r="B1105">
        <v>2014</v>
      </c>
      <c r="C1105" s="1">
        <v>41751</v>
      </c>
      <c r="D1105" s="1">
        <v>41757</v>
      </c>
      <c r="E1105" t="s">
        <v>49</v>
      </c>
      <c r="F1105" t="s">
        <v>2177</v>
      </c>
      <c r="G1105" t="s">
        <v>2178</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row>
    <row r="1106" spans="1:21" x14ac:dyDescent="0.3">
      <c r="A1106" t="s">
        <v>3235</v>
      </c>
      <c r="B1106">
        <v>2013</v>
      </c>
      <c r="C1106" s="1">
        <v>41569</v>
      </c>
      <c r="D1106" s="1">
        <v>41575</v>
      </c>
      <c r="E1106" t="s">
        <v>49</v>
      </c>
      <c r="F1106" t="s">
        <v>3236</v>
      </c>
      <c r="G1106" t="s">
        <v>3237</v>
      </c>
      <c r="H1106" t="s">
        <v>25</v>
      </c>
      <c r="I1106" t="s">
        <v>26</v>
      </c>
      <c r="J1106" t="s">
        <v>2854</v>
      </c>
      <c r="K1106" t="s">
        <v>42</v>
      </c>
      <c r="L1106">
        <v>92503</v>
      </c>
      <c r="M1106" t="s">
        <v>43</v>
      </c>
      <c r="N1106" t="s">
        <v>3238</v>
      </c>
      <c r="O1106" t="s">
        <v>45</v>
      </c>
      <c r="P1106" t="s">
        <v>89</v>
      </c>
      <c r="Q1106" t="s">
        <v>3239</v>
      </c>
      <c r="R1106">
        <v>22.92</v>
      </c>
      <c r="S1106">
        <v>3</v>
      </c>
      <c r="T1106">
        <v>0</v>
      </c>
      <c r="U1106">
        <v>11.2308</v>
      </c>
    </row>
    <row r="1107" spans="1:21" x14ac:dyDescent="0.3">
      <c r="A1107" t="s">
        <v>3240</v>
      </c>
      <c r="B1107">
        <v>2013</v>
      </c>
      <c r="C1107" s="1">
        <v>41598</v>
      </c>
      <c r="D1107" s="1">
        <v>41603</v>
      </c>
      <c r="E1107" t="s">
        <v>49</v>
      </c>
      <c r="F1107" t="s">
        <v>155</v>
      </c>
      <c r="G1107" t="s">
        <v>156</v>
      </c>
      <c r="H1107" t="s">
        <v>25</v>
      </c>
      <c r="I1107" t="s">
        <v>26</v>
      </c>
      <c r="J1107" t="s">
        <v>183</v>
      </c>
      <c r="K1107" t="s">
        <v>103</v>
      </c>
      <c r="L1107">
        <v>77041</v>
      </c>
      <c r="M1107" t="s">
        <v>104</v>
      </c>
      <c r="N1107" t="s">
        <v>832</v>
      </c>
      <c r="O1107" t="s">
        <v>45</v>
      </c>
      <c r="P1107" t="s">
        <v>58</v>
      </c>
      <c r="Q1107" t="s">
        <v>833</v>
      </c>
      <c r="R1107">
        <v>100.70399999999999</v>
      </c>
      <c r="S1107">
        <v>6</v>
      </c>
      <c r="T1107">
        <v>0.2</v>
      </c>
      <c r="U1107">
        <v>-16.3644</v>
      </c>
    </row>
    <row r="1108" spans="1:21" x14ac:dyDescent="0.3">
      <c r="A1108" t="s">
        <v>3240</v>
      </c>
      <c r="B1108">
        <v>2013</v>
      </c>
      <c r="C1108" s="1">
        <v>41598</v>
      </c>
      <c r="D1108" s="1">
        <v>41603</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row>
    <row r="1109" spans="1:21" x14ac:dyDescent="0.3">
      <c r="A1109" t="s">
        <v>3240</v>
      </c>
      <c r="B1109">
        <v>2013</v>
      </c>
      <c r="C1109" s="1">
        <v>41598</v>
      </c>
      <c r="D1109" s="1">
        <v>41603</v>
      </c>
      <c r="E1109" t="s">
        <v>49</v>
      </c>
      <c r="F1109" t="s">
        <v>155</v>
      </c>
      <c r="G1109" t="s">
        <v>156</v>
      </c>
      <c r="H1109" t="s">
        <v>25</v>
      </c>
      <c r="I1109" t="s">
        <v>26</v>
      </c>
      <c r="J1109" t="s">
        <v>183</v>
      </c>
      <c r="K1109" t="s">
        <v>103</v>
      </c>
      <c r="L1109">
        <v>77041</v>
      </c>
      <c r="M1109" t="s">
        <v>104</v>
      </c>
      <c r="N1109" t="s">
        <v>3241</v>
      </c>
      <c r="O1109" t="s">
        <v>45</v>
      </c>
      <c r="P1109" t="s">
        <v>74</v>
      </c>
      <c r="Q1109" t="s">
        <v>3242</v>
      </c>
      <c r="R1109">
        <v>10.78</v>
      </c>
      <c r="S1109">
        <v>5</v>
      </c>
      <c r="T1109">
        <v>0.8</v>
      </c>
      <c r="U1109">
        <v>-17.248000000000001</v>
      </c>
    </row>
    <row r="1110" spans="1:21" x14ac:dyDescent="0.3">
      <c r="A1110" t="s">
        <v>3240</v>
      </c>
      <c r="B1110">
        <v>2013</v>
      </c>
      <c r="C1110" s="1">
        <v>41598</v>
      </c>
      <c r="D1110" s="1">
        <v>41603</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58.368000000000002</v>
      </c>
      <c r="S1110">
        <v>12</v>
      </c>
      <c r="T1110">
        <v>0.2</v>
      </c>
      <c r="U1110">
        <v>21.888000000000002</v>
      </c>
    </row>
    <row r="1111" spans="1:21" x14ac:dyDescent="0.3">
      <c r="A1111" t="s">
        <v>3240</v>
      </c>
      <c r="B1111">
        <v>2013</v>
      </c>
      <c r="C1111" s="1">
        <v>41598</v>
      </c>
      <c r="D1111" s="1">
        <v>41603</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v>0.2</v>
      </c>
      <c r="U1111">
        <v>13.826700000000001</v>
      </c>
    </row>
    <row r="1112" spans="1:21" x14ac:dyDescent="0.3">
      <c r="A1112" t="s">
        <v>3240</v>
      </c>
      <c r="B1112">
        <v>2013</v>
      </c>
      <c r="C1112" s="1">
        <v>41598</v>
      </c>
      <c r="D1112" s="1">
        <v>41603</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v>0.2</v>
      </c>
      <c r="U1112">
        <v>25.186</v>
      </c>
    </row>
    <row r="1113" spans="1:21" x14ac:dyDescent="0.3">
      <c r="A1113" t="s">
        <v>3240</v>
      </c>
      <c r="B1113">
        <v>2013</v>
      </c>
      <c r="C1113" s="1">
        <v>41598</v>
      </c>
      <c r="D1113" s="1">
        <v>41603</v>
      </c>
      <c r="E1113" t="s">
        <v>49</v>
      </c>
      <c r="F1113" t="s">
        <v>155</v>
      </c>
      <c r="G1113" t="s">
        <v>156</v>
      </c>
      <c r="H1113" t="s">
        <v>25</v>
      </c>
      <c r="I1113" t="s">
        <v>26</v>
      </c>
      <c r="J1113" t="s">
        <v>183</v>
      </c>
      <c r="K1113" t="s">
        <v>103</v>
      </c>
      <c r="L1113">
        <v>77041</v>
      </c>
      <c r="M1113" t="s">
        <v>104</v>
      </c>
      <c r="N1113" t="s">
        <v>3248</v>
      </c>
      <c r="O1113" t="s">
        <v>45</v>
      </c>
      <c r="P1113" t="s">
        <v>89</v>
      </c>
      <c r="Q1113" t="s">
        <v>3249</v>
      </c>
      <c r="R1113">
        <v>10.368</v>
      </c>
      <c r="S1113">
        <v>2</v>
      </c>
      <c r="T1113">
        <v>0.2</v>
      </c>
      <c r="U1113">
        <v>3.6288</v>
      </c>
    </row>
    <row r="1114" spans="1:21" x14ac:dyDescent="0.3">
      <c r="A1114" t="s">
        <v>3240</v>
      </c>
      <c r="B1114">
        <v>2013</v>
      </c>
      <c r="C1114" s="1">
        <v>41598</v>
      </c>
      <c r="D1114" s="1">
        <v>41603</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x14ac:dyDescent="0.3">
      <c r="A1115" t="s">
        <v>3250</v>
      </c>
      <c r="B1115">
        <v>2014</v>
      </c>
      <c r="C1115" s="1">
        <v>41992</v>
      </c>
      <c r="D1115" s="1">
        <v>41997</v>
      </c>
      <c r="E1115" t="s">
        <v>22</v>
      </c>
      <c r="F1115" t="s">
        <v>1328</v>
      </c>
      <c r="G1115" t="s">
        <v>1329</v>
      </c>
      <c r="H1115" t="s">
        <v>25</v>
      </c>
      <c r="I1115" t="s">
        <v>26</v>
      </c>
      <c r="J1115" t="s">
        <v>3251</v>
      </c>
      <c r="K1115" t="s">
        <v>42</v>
      </c>
      <c r="L1115">
        <v>92024</v>
      </c>
      <c r="M1115" t="s">
        <v>43</v>
      </c>
      <c r="N1115" t="s">
        <v>2749</v>
      </c>
      <c r="O1115" t="s">
        <v>45</v>
      </c>
      <c r="P1115" t="s">
        <v>74</v>
      </c>
      <c r="Q1115" t="s">
        <v>2750</v>
      </c>
      <c r="R1115">
        <v>46.671999999999997</v>
      </c>
      <c r="S1115">
        <v>2</v>
      </c>
      <c r="T1115">
        <v>0.2</v>
      </c>
      <c r="U1115">
        <v>16.3352</v>
      </c>
    </row>
    <row r="1116" spans="1:21" x14ac:dyDescent="0.3">
      <c r="A1116" t="s">
        <v>3250</v>
      </c>
      <c r="B1116">
        <v>2014</v>
      </c>
      <c r="C1116" s="1">
        <v>41992</v>
      </c>
      <c r="D1116" s="1">
        <v>41997</v>
      </c>
      <c r="E1116" t="s">
        <v>22</v>
      </c>
      <c r="F1116" t="s">
        <v>1328</v>
      </c>
      <c r="G1116" t="s">
        <v>1329</v>
      </c>
      <c r="H1116" t="s">
        <v>25</v>
      </c>
      <c r="I1116" t="s">
        <v>26</v>
      </c>
      <c r="J1116" t="s">
        <v>3251</v>
      </c>
      <c r="K1116" t="s">
        <v>42</v>
      </c>
      <c r="L1116">
        <v>92024</v>
      </c>
      <c r="M1116" t="s">
        <v>43</v>
      </c>
      <c r="N1116" t="s">
        <v>3252</v>
      </c>
      <c r="O1116" t="s">
        <v>31</v>
      </c>
      <c r="P1116" t="s">
        <v>32</v>
      </c>
      <c r="Q1116" t="s">
        <v>3253</v>
      </c>
      <c r="R1116">
        <v>119.833</v>
      </c>
      <c r="S1116">
        <v>1</v>
      </c>
      <c r="T1116">
        <v>0.15</v>
      </c>
      <c r="U1116">
        <v>-12.6882</v>
      </c>
    </row>
    <row r="1117" spans="1:21" x14ac:dyDescent="0.3">
      <c r="A1117" t="s">
        <v>3250</v>
      </c>
      <c r="B1117">
        <v>2014</v>
      </c>
      <c r="C1117" s="1">
        <v>41992</v>
      </c>
      <c r="D1117" s="1">
        <v>41997</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v>0</v>
      </c>
      <c r="U1117">
        <v>57.590400000000002</v>
      </c>
    </row>
    <row r="1118" spans="1:21" x14ac:dyDescent="0.3">
      <c r="A1118" t="s">
        <v>3254</v>
      </c>
      <c r="B1118">
        <v>2013</v>
      </c>
      <c r="C1118" s="1">
        <v>41478</v>
      </c>
      <c r="D1118" s="1">
        <v>41480</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v>0</v>
      </c>
      <c r="U1118">
        <v>3.024</v>
      </c>
    </row>
    <row r="1119" spans="1:21" x14ac:dyDescent="0.3">
      <c r="A1119" t="s">
        <v>3257</v>
      </c>
      <c r="B1119">
        <v>2012</v>
      </c>
      <c r="C1119" s="1">
        <v>41156</v>
      </c>
      <c r="D1119" s="1">
        <v>41160</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v>0</v>
      </c>
      <c r="U1119">
        <v>137.15100000000001</v>
      </c>
    </row>
    <row r="1120" spans="1:21" x14ac:dyDescent="0.3">
      <c r="A1120" t="s">
        <v>3257</v>
      </c>
      <c r="B1120">
        <v>2012</v>
      </c>
      <c r="C1120" s="1">
        <v>41156</v>
      </c>
      <c r="D1120" s="1">
        <v>41160</v>
      </c>
      <c r="E1120" t="s">
        <v>49</v>
      </c>
      <c r="F1120" t="s">
        <v>3258</v>
      </c>
      <c r="G1120" t="s">
        <v>3259</v>
      </c>
      <c r="H1120" t="s">
        <v>25</v>
      </c>
      <c r="I1120" t="s">
        <v>26</v>
      </c>
      <c r="J1120" t="s">
        <v>3260</v>
      </c>
      <c r="K1120" t="s">
        <v>1271</v>
      </c>
      <c r="L1120">
        <v>30076</v>
      </c>
      <c r="M1120" t="s">
        <v>29</v>
      </c>
      <c r="N1120" t="s">
        <v>2703</v>
      </c>
      <c r="O1120" t="s">
        <v>70</v>
      </c>
      <c r="P1120" t="s">
        <v>160</v>
      </c>
      <c r="Q1120" t="s">
        <v>2704</v>
      </c>
      <c r="R1120">
        <v>619.95000000000005</v>
      </c>
      <c r="S1120">
        <v>5</v>
      </c>
      <c r="T1120">
        <v>0</v>
      </c>
      <c r="U1120">
        <v>111.59099999999999</v>
      </c>
    </row>
    <row r="1121" spans="1:21" x14ac:dyDescent="0.3">
      <c r="A1121" t="s">
        <v>3257</v>
      </c>
      <c r="B1121">
        <v>2012</v>
      </c>
      <c r="C1121" s="1">
        <v>41156</v>
      </c>
      <c r="D1121" s="1">
        <v>41160</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v>0</v>
      </c>
      <c r="U1121">
        <v>2.0491999999999999</v>
      </c>
    </row>
    <row r="1122" spans="1:21" x14ac:dyDescent="0.3">
      <c r="A1122" t="s">
        <v>3257</v>
      </c>
      <c r="B1122">
        <v>2012</v>
      </c>
      <c r="C1122" s="1">
        <v>41156</v>
      </c>
      <c r="D1122" s="1">
        <v>41160</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v>0</v>
      </c>
      <c r="U1122">
        <v>7.4871999999999996</v>
      </c>
    </row>
    <row r="1123" spans="1:21" x14ac:dyDescent="0.3">
      <c r="A1123" t="s">
        <v>3263</v>
      </c>
      <c r="B1123">
        <v>2011</v>
      </c>
      <c r="C1123" s="1">
        <v>40564</v>
      </c>
      <c r="D1123" s="1">
        <v>40570</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v>0</v>
      </c>
      <c r="U1123">
        <v>181.98179999999999</v>
      </c>
    </row>
    <row r="1124" spans="1:21" x14ac:dyDescent="0.3">
      <c r="A1124" t="s">
        <v>3263</v>
      </c>
      <c r="B1124">
        <v>2011</v>
      </c>
      <c r="C1124" s="1">
        <v>40564</v>
      </c>
      <c r="D1124" s="1">
        <v>40570</v>
      </c>
      <c r="E1124" t="s">
        <v>49</v>
      </c>
      <c r="F1124" t="s">
        <v>2752</v>
      </c>
      <c r="G1124" t="s">
        <v>2753</v>
      </c>
      <c r="H1124" t="s">
        <v>25</v>
      </c>
      <c r="I1124" t="s">
        <v>26</v>
      </c>
      <c r="J1124" t="s">
        <v>3264</v>
      </c>
      <c r="K1124" t="s">
        <v>1706</v>
      </c>
      <c r="L1124">
        <v>72401</v>
      </c>
      <c r="M1124" t="s">
        <v>29</v>
      </c>
      <c r="N1124" t="s">
        <v>3267</v>
      </c>
      <c r="O1124" t="s">
        <v>45</v>
      </c>
      <c r="P1124" t="s">
        <v>67</v>
      </c>
      <c r="Q1124" t="s">
        <v>3268</v>
      </c>
      <c r="R1124">
        <v>22.96</v>
      </c>
      <c r="S1124">
        <v>7</v>
      </c>
      <c r="T1124">
        <v>0</v>
      </c>
      <c r="U1124">
        <v>6.6584000000000003</v>
      </c>
    </row>
    <row r="1125" spans="1:21" x14ac:dyDescent="0.3">
      <c r="A1125" t="s">
        <v>3263</v>
      </c>
      <c r="B1125">
        <v>2011</v>
      </c>
      <c r="C1125" s="1">
        <v>40564</v>
      </c>
      <c r="D1125" s="1">
        <v>40570</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v>0</v>
      </c>
      <c r="U1125">
        <v>11.58</v>
      </c>
    </row>
    <row r="1126" spans="1:21" x14ac:dyDescent="0.3">
      <c r="A1126" t="s">
        <v>3263</v>
      </c>
      <c r="B1126">
        <v>2011</v>
      </c>
      <c r="C1126" s="1">
        <v>40564</v>
      </c>
      <c r="D1126" s="1">
        <v>40570</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v>0</v>
      </c>
      <c r="U1126">
        <v>1.7901</v>
      </c>
    </row>
    <row r="1127" spans="1:21" x14ac:dyDescent="0.3">
      <c r="A1127" t="s">
        <v>3263</v>
      </c>
      <c r="B1127">
        <v>2011</v>
      </c>
      <c r="C1127" s="1">
        <v>40564</v>
      </c>
      <c r="D1127" s="1">
        <v>40570</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v>0</v>
      </c>
      <c r="U1127">
        <v>10.969799999999999</v>
      </c>
    </row>
    <row r="1128" spans="1:21" x14ac:dyDescent="0.3">
      <c r="A1128" t="s">
        <v>3263</v>
      </c>
      <c r="B1128">
        <v>2011</v>
      </c>
      <c r="C1128" s="1">
        <v>40564</v>
      </c>
      <c r="D1128" s="1">
        <v>40570</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v>0</v>
      </c>
      <c r="U1128">
        <v>224.26740000000001</v>
      </c>
    </row>
    <row r="1129" spans="1:21" x14ac:dyDescent="0.3">
      <c r="A1129" t="s">
        <v>3270</v>
      </c>
      <c r="B1129">
        <v>2012</v>
      </c>
      <c r="C1129" s="1">
        <v>40970</v>
      </c>
      <c r="D1129" s="1">
        <v>40975</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row>
    <row r="1130" spans="1:21" x14ac:dyDescent="0.3">
      <c r="A1130" t="s">
        <v>3270</v>
      </c>
      <c r="B1130">
        <v>2012</v>
      </c>
      <c r="C1130" s="1">
        <v>40970</v>
      </c>
      <c r="D1130" s="1">
        <v>40975</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v>0</v>
      </c>
      <c r="U1130">
        <v>50.94</v>
      </c>
    </row>
    <row r="1131" spans="1:21" x14ac:dyDescent="0.3">
      <c r="A1131" t="s">
        <v>3271</v>
      </c>
      <c r="B1131">
        <v>2013</v>
      </c>
      <c r="C1131" s="1">
        <v>41377</v>
      </c>
      <c r="D1131" s="1">
        <v>41381</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v>0</v>
      </c>
      <c r="U1131">
        <v>75.662400000000005</v>
      </c>
    </row>
    <row r="1132" spans="1:21" x14ac:dyDescent="0.3">
      <c r="A1132" t="s">
        <v>3271</v>
      </c>
      <c r="B1132">
        <v>2013</v>
      </c>
      <c r="C1132" s="1">
        <v>41377</v>
      </c>
      <c r="D1132" s="1">
        <v>41381</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v>0</v>
      </c>
      <c r="U1132">
        <v>20.085100000000001</v>
      </c>
    </row>
    <row r="1133" spans="1:21" x14ac:dyDescent="0.3">
      <c r="A1133" t="s">
        <v>3271</v>
      </c>
      <c r="B1133">
        <v>2013</v>
      </c>
      <c r="C1133" s="1">
        <v>41377</v>
      </c>
      <c r="D1133" s="1">
        <v>41381</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x14ac:dyDescent="0.3">
      <c r="A1134" t="s">
        <v>3276</v>
      </c>
      <c r="B1134">
        <v>2013</v>
      </c>
      <c r="C1134" s="1">
        <v>41615</v>
      </c>
      <c r="D1134" s="1">
        <v>41616</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v>0</v>
      </c>
      <c r="U1134">
        <v>9.3312000000000008</v>
      </c>
    </row>
    <row r="1135" spans="1:21" x14ac:dyDescent="0.3">
      <c r="A1135" t="s">
        <v>3278</v>
      </c>
      <c r="B1135">
        <v>2013</v>
      </c>
      <c r="C1135" s="1">
        <v>41431</v>
      </c>
      <c r="D1135" s="1">
        <v>41435</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x14ac:dyDescent="0.3">
      <c r="A1136" t="s">
        <v>3278</v>
      </c>
      <c r="B1136">
        <v>2013</v>
      </c>
      <c r="C1136" s="1">
        <v>41431</v>
      </c>
      <c r="D1136" s="1">
        <v>41435</v>
      </c>
      <c r="E1136" t="s">
        <v>49</v>
      </c>
      <c r="F1136" t="s">
        <v>1609</v>
      </c>
      <c r="G1136" t="s">
        <v>1610</v>
      </c>
      <c r="H1136" t="s">
        <v>101</v>
      </c>
      <c r="I1136" t="s">
        <v>26</v>
      </c>
      <c r="J1136" t="s">
        <v>145</v>
      </c>
      <c r="K1136" t="s">
        <v>146</v>
      </c>
      <c r="L1136">
        <v>19134</v>
      </c>
      <c r="M1136" t="s">
        <v>147</v>
      </c>
      <c r="N1136" t="s">
        <v>3279</v>
      </c>
      <c r="O1136" t="s">
        <v>45</v>
      </c>
      <c r="P1136" t="s">
        <v>46</v>
      </c>
      <c r="Q1136" t="s">
        <v>3280</v>
      </c>
      <c r="R1136">
        <v>7.56</v>
      </c>
      <c r="S1136">
        <v>3</v>
      </c>
      <c r="T1136">
        <v>0.2</v>
      </c>
      <c r="U1136">
        <v>2.6459999999999999</v>
      </c>
    </row>
    <row r="1137" spans="1:21" x14ac:dyDescent="0.3">
      <c r="A1137" t="s">
        <v>3281</v>
      </c>
      <c r="B1137">
        <v>2013</v>
      </c>
      <c r="C1137" s="1">
        <v>41620</v>
      </c>
      <c r="D1137" s="1">
        <v>41620</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v>0.2</v>
      </c>
      <c r="U1137">
        <v>7.4570999999999996</v>
      </c>
    </row>
    <row r="1138" spans="1:21" x14ac:dyDescent="0.3">
      <c r="A1138" t="s">
        <v>3285</v>
      </c>
      <c r="B1138">
        <v>2013</v>
      </c>
      <c r="C1138" s="1">
        <v>41591</v>
      </c>
      <c r="D1138" s="1">
        <v>41594</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v>0</v>
      </c>
      <c r="U1138">
        <v>129.38399999999999</v>
      </c>
    </row>
    <row r="1139" spans="1:21" x14ac:dyDescent="0.3">
      <c r="A1139" t="s">
        <v>3285</v>
      </c>
      <c r="B1139">
        <v>2013</v>
      </c>
      <c r="C1139" s="1">
        <v>41591</v>
      </c>
      <c r="D1139" s="1">
        <v>41594</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v>0</v>
      </c>
      <c r="U1139">
        <v>10.5504</v>
      </c>
    </row>
    <row r="1140" spans="1:21" x14ac:dyDescent="0.3">
      <c r="A1140" t="s">
        <v>3285</v>
      </c>
      <c r="B1140">
        <v>2013</v>
      </c>
      <c r="C1140" s="1">
        <v>41591</v>
      </c>
      <c r="D1140" s="1">
        <v>41594</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v>0</v>
      </c>
      <c r="U1140">
        <v>8.9909999999999997</v>
      </c>
    </row>
    <row r="1141" spans="1:21" x14ac:dyDescent="0.3">
      <c r="A1141" t="s">
        <v>3285</v>
      </c>
      <c r="B1141">
        <v>2013</v>
      </c>
      <c r="C1141" s="1">
        <v>41591</v>
      </c>
      <c r="D1141" s="1">
        <v>41594</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v>0</v>
      </c>
      <c r="U1141">
        <v>5.5566000000000004</v>
      </c>
    </row>
    <row r="1142" spans="1:21" x14ac:dyDescent="0.3">
      <c r="A1142" t="s">
        <v>3285</v>
      </c>
      <c r="B1142">
        <v>2013</v>
      </c>
      <c r="C1142" s="1">
        <v>41591</v>
      </c>
      <c r="D1142" s="1">
        <v>41594</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v>0</v>
      </c>
      <c r="U1142">
        <v>8.69</v>
      </c>
    </row>
    <row r="1143" spans="1:21" x14ac:dyDescent="0.3">
      <c r="A1143" t="s">
        <v>3295</v>
      </c>
      <c r="B1143">
        <v>2011</v>
      </c>
      <c r="C1143" s="1">
        <v>40815</v>
      </c>
      <c r="D1143" s="1">
        <v>40819</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v>0</v>
      </c>
      <c r="U1143">
        <v>53.195999999999998</v>
      </c>
    </row>
    <row r="1144" spans="1:21" x14ac:dyDescent="0.3">
      <c r="A1144" t="s">
        <v>3295</v>
      </c>
      <c r="B1144">
        <v>2011</v>
      </c>
      <c r="C1144" s="1">
        <v>40815</v>
      </c>
      <c r="D1144" s="1">
        <v>40819</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v>0</v>
      </c>
      <c r="U1144">
        <v>2.8776000000000002</v>
      </c>
    </row>
    <row r="1145" spans="1:21" x14ac:dyDescent="0.3">
      <c r="A1145" t="s">
        <v>3295</v>
      </c>
      <c r="B1145">
        <v>2011</v>
      </c>
      <c r="C1145" s="1">
        <v>40815</v>
      </c>
      <c r="D1145" s="1">
        <v>40819</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v>0</v>
      </c>
      <c r="U1145">
        <v>3.1103999999999998</v>
      </c>
    </row>
    <row r="1146" spans="1:21" x14ac:dyDescent="0.3">
      <c r="A1146" t="s">
        <v>3295</v>
      </c>
      <c r="B1146">
        <v>2011</v>
      </c>
      <c r="C1146" s="1">
        <v>40815</v>
      </c>
      <c r="D1146" s="1">
        <v>40819</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v>0.2</v>
      </c>
      <c r="U1146">
        <v>223.054</v>
      </c>
    </row>
    <row r="1147" spans="1:21" x14ac:dyDescent="0.3">
      <c r="A1147" t="s">
        <v>3295</v>
      </c>
      <c r="B1147">
        <v>2011</v>
      </c>
      <c r="C1147" s="1">
        <v>40815</v>
      </c>
      <c r="D1147" s="1">
        <v>40819</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v>0</v>
      </c>
      <c r="U1147">
        <v>16.788599999999999</v>
      </c>
    </row>
    <row r="1148" spans="1:21" x14ac:dyDescent="0.3">
      <c r="A1148" t="s">
        <v>3300</v>
      </c>
      <c r="B1148">
        <v>2012</v>
      </c>
      <c r="C1148" s="1">
        <v>41003</v>
      </c>
      <c r="D1148" s="1">
        <v>41003</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v>0.1</v>
      </c>
      <c r="U1148">
        <v>107.346</v>
      </c>
    </row>
    <row r="1149" spans="1:21" x14ac:dyDescent="0.3">
      <c r="A1149" t="s">
        <v>3300</v>
      </c>
      <c r="B1149">
        <v>2012</v>
      </c>
      <c r="C1149" s="1">
        <v>41003</v>
      </c>
      <c r="D1149" s="1">
        <v>41003</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v>0</v>
      </c>
      <c r="U1149">
        <v>2.6280000000000001</v>
      </c>
    </row>
    <row r="1150" spans="1:21" x14ac:dyDescent="0.3">
      <c r="A1150" t="s">
        <v>3300</v>
      </c>
      <c r="B1150">
        <v>2012</v>
      </c>
      <c r="C1150" s="1">
        <v>41003</v>
      </c>
      <c r="D1150" s="1">
        <v>41003</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v>0</v>
      </c>
      <c r="U1150">
        <v>5.8696000000000002</v>
      </c>
    </row>
    <row r="1151" spans="1:21" x14ac:dyDescent="0.3">
      <c r="A1151" t="s">
        <v>3300</v>
      </c>
      <c r="B1151">
        <v>2012</v>
      </c>
      <c r="C1151" s="1">
        <v>41003</v>
      </c>
      <c r="D1151" s="1">
        <v>41003</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v>0</v>
      </c>
      <c r="U1151">
        <v>0.438</v>
      </c>
    </row>
    <row r="1152" spans="1:21" x14ac:dyDescent="0.3">
      <c r="A1152" t="s">
        <v>3300</v>
      </c>
      <c r="B1152">
        <v>2012</v>
      </c>
      <c r="C1152" s="1">
        <v>41003</v>
      </c>
      <c r="D1152" s="1">
        <v>41003</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v>0</v>
      </c>
      <c r="U1152">
        <v>209.99299999999999</v>
      </c>
    </row>
    <row r="1153" spans="1:21" x14ac:dyDescent="0.3">
      <c r="A1153" t="s">
        <v>3313</v>
      </c>
      <c r="B1153">
        <v>2012</v>
      </c>
      <c r="C1153" s="1">
        <v>41037</v>
      </c>
      <c r="D1153" s="1">
        <v>41043</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v>0.2</v>
      </c>
      <c r="U1153">
        <v>1.2527999999999999</v>
      </c>
    </row>
    <row r="1154" spans="1:21" x14ac:dyDescent="0.3">
      <c r="A1154" t="s">
        <v>3317</v>
      </c>
      <c r="B1154">
        <v>2014</v>
      </c>
      <c r="C1154" s="1">
        <v>41640</v>
      </c>
      <c r="D1154" s="1">
        <v>41646</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v>0</v>
      </c>
      <c r="U1154">
        <v>1.6379999999999999</v>
      </c>
    </row>
    <row r="1155" spans="1:21" x14ac:dyDescent="0.3">
      <c r="A1155" t="s">
        <v>3317</v>
      </c>
      <c r="B1155">
        <v>2014</v>
      </c>
      <c r="C1155" s="1">
        <v>41640</v>
      </c>
      <c r="D1155" s="1">
        <v>41646</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v>0.2</v>
      </c>
      <c r="U1155">
        <v>53.921700000000001</v>
      </c>
    </row>
    <row r="1156" spans="1:21" x14ac:dyDescent="0.3">
      <c r="A1156" t="s">
        <v>3321</v>
      </c>
      <c r="B1156">
        <v>2011</v>
      </c>
      <c r="C1156" s="1">
        <v>40897</v>
      </c>
      <c r="D1156" s="1">
        <v>40898</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v>0</v>
      </c>
      <c r="U1156">
        <v>0</v>
      </c>
    </row>
    <row r="1157" spans="1:21" x14ac:dyDescent="0.3">
      <c r="A1157" t="s">
        <v>3321</v>
      </c>
      <c r="B1157">
        <v>2011</v>
      </c>
      <c r="C1157" s="1">
        <v>40897</v>
      </c>
      <c r="D1157" s="1">
        <v>40898</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v>0</v>
      </c>
      <c r="U1157">
        <v>493.78559999999999</v>
      </c>
    </row>
    <row r="1158" spans="1:21" x14ac:dyDescent="0.3">
      <c r="A1158" t="s">
        <v>3321</v>
      </c>
      <c r="B1158">
        <v>2011</v>
      </c>
      <c r="C1158" s="1">
        <v>40897</v>
      </c>
      <c r="D1158" s="1">
        <v>40898</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v>0</v>
      </c>
      <c r="U1158">
        <v>29.285699999999999</v>
      </c>
    </row>
    <row r="1159" spans="1:21" x14ac:dyDescent="0.3">
      <c r="A1159" t="s">
        <v>3321</v>
      </c>
      <c r="B1159">
        <v>2011</v>
      </c>
      <c r="C1159" s="1">
        <v>40897</v>
      </c>
      <c r="D1159" s="1">
        <v>40898</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v>0</v>
      </c>
      <c r="U1159">
        <v>100.122</v>
      </c>
    </row>
    <row r="1160" spans="1:21" x14ac:dyDescent="0.3">
      <c r="A1160" t="s">
        <v>3327</v>
      </c>
      <c r="B1160">
        <v>2013</v>
      </c>
      <c r="C1160" s="1">
        <v>41458</v>
      </c>
      <c r="D1160" s="1">
        <v>41463</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v>0.2</v>
      </c>
      <c r="U1160">
        <v>19.5184</v>
      </c>
    </row>
    <row r="1161" spans="1:21" x14ac:dyDescent="0.3">
      <c r="A1161" t="s">
        <v>3330</v>
      </c>
      <c r="B1161">
        <v>2014</v>
      </c>
      <c r="C1161" s="1">
        <v>41820</v>
      </c>
      <c r="D1161" s="1">
        <v>41825</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v>0</v>
      </c>
      <c r="U1161">
        <v>90.734999999999999</v>
      </c>
    </row>
    <row r="1162" spans="1:21" x14ac:dyDescent="0.3">
      <c r="A1162" t="s">
        <v>3330</v>
      </c>
      <c r="B1162">
        <v>2014</v>
      </c>
      <c r="C1162" s="1">
        <v>41820</v>
      </c>
      <c r="D1162" s="1">
        <v>41825</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x14ac:dyDescent="0.3">
      <c r="A1163" t="s">
        <v>3334</v>
      </c>
      <c r="B1163">
        <v>2011</v>
      </c>
      <c r="C1163" s="1">
        <v>40787</v>
      </c>
      <c r="D1163" s="1">
        <v>40791</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v>0</v>
      </c>
      <c r="U1163">
        <v>15.6426</v>
      </c>
    </row>
    <row r="1164" spans="1:21" x14ac:dyDescent="0.3">
      <c r="A1164" t="s">
        <v>3338</v>
      </c>
      <c r="B1164">
        <v>2011</v>
      </c>
      <c r="C1164" s="1">
        <v>40605</v>
      </c>
      <c r="D1164" s="1">
        <v>40610</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v>0</v>
      </c>
      <c r="U1164">
        <v>4.5953999999999997</v>
      </c>
    </row>
    <row r="1165" spans="1:21" x14ac:dyDescent="0.3">
      <c r="A1165" t="s">
        <v>3338</v>
      </c>
      <c r="B1165">
        <v>2011</v>
      </c>
      <c r="C1165" s="1">
        <v>40605</v>
      </c>
      <c r="D1165" s="1">
        <v>40610</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v>0.2</v>
      </c>
      <c r="U1165">
        <v>40.872</v>
      </c>
    </row>
    <row r="1166" spans="1:21" x14ac:dyDescent="0.3">
      <c r="A1166" t="s">
        <v>3338</v>
      </c>
      <c r="B1166">
        <v>2011</v>
      </c>
      <c r="C1166" s="1">
        <v>40605</v>
      </c>
      <c r="D1166" s="1">
        <v>40610</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v>0.2</v>
      </c>
      <c r="U1166">
        <v>9.1784999999999997</v>
      </c>
    </row>
    <row r="1167" spans="1:21" x14ac:dyDescent="0.3">
      <c r="A1167" t="s">
        <v>3345</v>
      </c>
      <c r="B1167">
        <v>2011</v>
      </c>
      <c r="C1167" s="1">
        <v>40667</v>
      </c>
      <c r="D1167" s="1">
        <v>40671</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v>0</v>
      </c>
      <c r="U1167">
        <v>21.06</v>
      </c>
    </row>
    <row r="1168" spans="1:21" x14ac:dyDescent="0.3">
      <c r="A1168" t="s">
        <v>3348</v>
      </c>
      <c r="B1168">
        <v>2012</v>
      </c>
      <c r="C1168" s="1">
        <v>41215</v>
      </c>
      <c r="D1168" s="1">
        <v>41215</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x14ac:dyDescent="0.3">
      <c r="A1169" t="s">
        <v>3349</v>
      </c>
      <c r="B1169">
        <v>2014</v>
      </c>
      <c r="C1169" s="1">
        <v>41982</v>
      </c>
      <c r="D1169" s="1">
        <v>41984</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v>0</v>
      </c>
      <c r="U1169">
        <v>33.938800000000001</v>
      </c>
    </row>
    <row r="1170" spans="1:21" x14ac:dyDescent="0.3">
      <c r="A1170" t="s">
        <v>3349</v>
      </c>
      <c r="B1170">
        <v>2014</v>
      </c>
      <c r="C1170" s="1">
        <v>41982</v>
      </c>
      <c r="D1170" s="1">
        <v>41984</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x14ac:dyDescent="0.3">
      <c r="A1171" t="s">
        <v>3349</v>
      </c>
      <c r="B1171">
        <v>2014</v>
      </c>
      <c r="C1171" s="1">
        <v>41982</v>
      </c>
      <c r="D1171" s="1">
        <v>41984</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v>0</v>
      </c>
      <c r="U1171">
        <v>9.3312000000000008</v>
      </c>
    </row>
    <row r="1172" spans="1:21" x14ac:dyDescent="0.3">
      <c r="A1172" t="s">
        <v>3349</v>
      </c>
      <c r="B1172">
        <v>2014</v>
      </c>
      <c r="C1172" s="1">
        <v>41982</v>
      </c>
      <c r="D1172" s="1">
        <v>41984</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v>0</v>
      </c>
      <c r="U1172">
        <v>8.2992000000000008</v>
      </c>
    </row>
    <row r="1173" spans="1:21" x14ac:dyDescent="0.3">
      <c r="A1173" t="s">
        <v>3356</v>
      </c>
      <c r="B1173">
        <v>2011</v>
      </c>
      <c r="C1173" s="1">
        <v>40612</v>
      </c>
      <c r="D1173" s="1">
        <v>40616</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v>0</v>
      </c>
      <c r="U1173">
        <v>10.7424</v>
      </c>
    </row>
    <row r="1174" spans="1:21" x14ac:dyDescent="0.3">
      <c r="A1174" t="s">
        <v>3360</v>
      </c>
      <c r="B1174">
        <v>2011</v>
      </c>
      <c r="C1174" s="1">
        <v>40654</v>
      </c>
      <c r="D1174" s="1">
        <v>40658</v>
      </c>
      <c r="E1174" t="s">
        <v>49</v>
      </c>
      <c r="F1174" t="s">
        <v>1820</v>
      </c>
      <c r="G1174" t="s">
        <v>1821</v>
      </c>
      <c r="H1174" t="s">
        <v>25</v>
      </c>
      <c r="I1174" t="s">
        <v>26</v>
      </c>
      <c r="J1174" t="s">
        <v>41</v>
      </c>
      <c r="K1174" t="s">
        <v>42</v>
      </c>
      <c r="L1174">
        <v>90008</v>
      </c>
      <c r="M1174" t="s">
        <v>43</v>
      </c>
      <c r="N1174" t="s">
        <v>3361</v>
      </c>
      <c r="O1174" t="s">
        <v>45</v>
      </c>
      <c r="P1174" t="s">
        <v>74</v>
      </c>
      <c r="Q1174" t="s">
        <v>3362</v>
      </c>
      <c r="R1174">
        <v>16.52</v>
      </c>
      <c r="S1174">
        <v>5</v>
      </c>
      <c r="T1174">
        <v>0.2</v>
      </c>
      <c r="U1174">
        <v>5.5754999999999999</v>
      </c>
    </row>
    <row r="1175" spans="1:21" x14ac:dyDescent="0.3">
      <c r="A1175" t="s">
        <v>3363</v>
      </c>
      <c r="B1175">
        <v>2012</v>
      </c>
      <c r="C1175" s="1">
        <v>41204</v>
      </c>
      <c r="D1175" s="1">
        <v>41208</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row>
    <row r="1176" spans="1:21" x14ac:dyDescent="0.3">
      <c r="A1176" t="s">
        <v>3364</v>
      </c>
      <c r="B1176">
        <v>2012</v>
      </c>
      <c r="C1176" s="1">
        <v>41143</v>
      </c>
      <c r="D1176" s="1">
        <v>41146</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v>0.2</v>
      </c>
      <c r="U1176">
        <v>16.2864</v>
      </c>
    </row>
    <row r="1177" spans="1:21" x14ac:dyDescent="0.3">
      <c r="A1177" t="s">
        <v>3367</v>
      </c>
      <c r="B1177">
        <v>2013</v>
      </c>
      <c r="C1177" s="1">
        <v>41516</v>
      </c>
      <c r="D1177" s="1">
        <v>41521</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v>0</v>
      </c>
      <c r="U1177">
        <v>8.0997000000000003</v>
      </c>
    </row>
    <row r="1178" spans="1:21" x14ac:dyDescent="0.3">
      <c r="A1178" t="s">
        <v>3368</v>
      </c>
      <c r="B1178">
        <v>2011</v>
      </c>
      <c r="C1178" s="1">
        <v>40904</v>
      </c>
      <c r="D1178" s="1">
        <v>40907</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v>0</v>
      </c>
      <c r="U1178">
        <v>5.4332000000000003</v>
      </c>
    </row>
    <row r="1179" spans="1:21" x14ac:dyDescent="0.3">
      <c r="A1179" t="s">
        <v>3372</v>
      </c>
      <c r="B1179">
        <v>2013</v>
      </c>
      <c r="C1179" s="1">
        <v>41610</v>
      </c>
      <c r="D1179" s="1">
        <v>41614</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v>0</v>
      </c>
      <c r="U1179">
        <v>51.75</v>
      </c>
    </row>
    <row r="1180" spans="1:21" x14ac:dyDescent="0.3">
      <c r="A1180" t="s">
        <v>3372</v>
      </c>
      <c r="B1180">
        <v>2013</v>
      </c>
      <c r="C1180" s="1">
        <v>41610</v>
      </c>
      <c r="D1180" s="1">
        <v>41614</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v>0</v>
      </c>
      <c r="U1180">
        <v>44.9925</v>
      </c>
    </row>
    <row r="1181" spans="1:21" x14ac:dyDescent="0.3">
      <c r="A1181" t="s">
        <v>3376</v>
      </c>
      <c r="B1181">
        <v>2013</v>
      </c>
      <c r="C1181" s="1">
        <v>41389</v>
      </c>
      <c r="D1181" s="1">
        <v>41392</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v>0.2</v>
      </c>
      <c r="U1181">
        <v>64.674000000000007</v>
      </c>
    </row>
    <row r="1182" spans="1:21" x14ac:dyDescent="0.3">
      <c r="A1182" t="s">
        <v>3379</v>
      </c>
      <c r="B1182">
        <v>2011</v>
      </c>
      <c r="C1182" s="1">
        <v>40715</v>
      </c>
      <c r="D1182" s="1">
        <v>40719</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v>0</v>
      </c>
      <c r="U1182">
        <v>357.19110000000001</v>
      </c>
    </row>
    <row r="1183" spans="1:21" x14ac:dyDescent="0.3">
      <c r="A1183" t="s">
        <v>3379</v>
      </c>
      <c r="B1183">
        <v>2011</v>
      </c>
      <c r="C1183" s="1">
        <v>40715</v>
      </c>
      <c r="D1183" s="1">
        <v>40719</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v>0</v>
      </c>
      <c r="U1183">
        <v>1.0904</v>
      </c>
    </row>
    <row r="1184" spans="1:21" x14ac:dyDescent="0.3">
      <c r="A1184" t="s">
        <v>3384</v>
      </c>
      <c r="B1184">
        <v>2014</v>
      </c>
      <c r="C1184" s="1">
        <v>41654</v>
      </c>
      <c r="D1184" s="1">
        <v>41655</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row>
    <row r="1185" spans="1:21" x14ac:dyDescent="0.3">
      <c r="A1185" t="s">
        <v>3384</v>
      </c>
      <c r="B1185">
        <v>2014</v>
      </c>
      <c r="C1185" s="1">
        <v>41654</v>
      </c>
      <c r="D1185" s="1">
        <v>41655</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v>0.2</v>
      </c>
      <c r="U1185">
        <v>0.69299999999999995</v>
      </c>
    </row>
    <row r="1186" spans="1:21" x14ac:dyDescent="0.3">
      <c r="A1186" t="s">
        <v>3387</v>
      </c>
      <c r="B1186">
        <v>2011</v>
      </c>
      <c r="C1186" s="1">
        <v>40871</v>
      </c>
      <c r="D1186" s="1">
        <v>40877</v>
      </c>
      <c r="E1186" t="s">
        <v>49</v>
      </c>
      <c r="F1186" t="s">
        <v>3388</v>
      </c>
      <c r="G1186" t="s">
        <v>3389</v>
      </c>
      <c r="H1186" t="s">
        <v>40</v>
      </c>
      <c r="I1186" t="s">
        <v>26</v>
      </c>
      <c r="J1186" t="s">
        <v>94</v>
      </c>
      <c r="K1186" t="s">
        <v>95</v>
      </c>
      <c r="L1186">
        <v>98103</v>
      </c>
      <c r="M1186" t="s">
        <v>43</v>
      </c>
      <c r="N1186" t="s">
        <v>3390</v>
      </c>
      <c r="O1186" t="s">
        <v>45</v>
      </c>
      <c r="P1186" t="s">
        <v>74</v>
      </c>
      <c r="Q1186" t="s">
        <v>3391</v>
      </c>
      <c r="R1186">
        <v>12.096</v>
      </c>
      <c r="S1186">
        <v>7</v>
      </c>
      <c r="T1186">
        <v>0.2</v>
      </c>
      <c r="U1186">
        <v>4.2336</v>
      </c>
    </row>
    <row r="1187" spans="1:21" x14ac:dyDescent="0.3">
      <c r="A1187" t="s">
        <v>3387</v>
      </c>
      <c r="B1187">
        <v>2011</v>
      </c>
      <c r="C1187" s="1">
        <v>40871</v>
      </c>
      <c r="D1187" s="1">
        <v>40877</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v>0</v>
      </c>
      <c r="U1187">
        <v>9.7175999999999991</v>
      </c>
    </row>
    <row r="1188" spans="1:21" x14ac:dyDescent="0.3">
      <c r="A1188" t="s">
        <v>3387</v>
      </c>
      <c r="B1188">
        <v>2011</v>
      </c>
      <c r="C1188" s="1">
        <v>40871</v>
      </c>
      <c r="D1188" s="1">
        <v>40877</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v>0</v>
      </c>
      <c r="U1188">
        <v>12.441599999999999</v>
      </c>
    </row>
    <row r="1189" spans="1:21" x14ac:dyDescent="0.3">
      <c r="A1189" t="s">
        <v>3387</v>
      </c>
      <c r="B1189">
        <v>2011</v>
      </c>
      <c r="C1189" s="1">
        <v>40871</v>
      </c>
      <c r="D1189" s="1">
        <v>40877</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v>0</v>
      </c>
      <c r="U1189">
        <v>53.346600000000002</v>
      </c>
    </row>
    <row r="1190" spans="1:21" x14ac:dyDescent="0.3">
      <c r="A1190" t="s">
        <v>3394</v>
      </c>
      <c r="B1190">
        <v>2014</v>
      </c>
      <c r="C1190" s="1">
        <v>41697</v>
      </c>
      <c r="D1190" s="1">
        <v>41699</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v>0</v>
      </c>
      <c r="U1190">
        <v>22.118400000000001</v>
      </c>
    </row>
    <row r="1191" spans="1:21" x14ac:dyDescent="0.3">
      <c r="A1191" t="s">
        <v>3394</v>
      </c>
      <c r="B1191">
        <v>2014</v>
      </c>
      <c r="C1191" s="1">
        <v>41697</v>
      </c>
      <c r="D1191" s="1">
        <v>41699</v>
      </c>
      <c r="E1191" t="s">
        <v>22</v>
      </c>
      <c r="F1191" t="s">
        <v>3395</v>
      </c>
      <c r="G1191" t="s">
        <v>3396</v>
      </c>
      <c r="H1191" t="s">
        <v>101</v>
      </c>
      <c r="I1191" t="s">
        <v>26</v>
      </c>
      <c r="J1191" t="s">
        <v>41</v>
      </c>
      <c r="K1191" t="s">
        <v>42</v>
      </c>
      <c r="L1191">
        <v>90036</v>
      </c>
      <c r="M1191" t="s">
        <v>43</v>
      </c>
      <c r="N1191" t="s">
        <v>3397</v>
      </c>
      <c r="O1191" t="s">
        <v>70</v>
      </c>
      <c r="P1191" t="s">
        <v>71</v>
      </c>
      <c r="Q1191" t="s">
        <v>3398</v>
      </c>
      <c r="R1191">
        <v>889.53599999999994</v>
      </c>
      <c r="S1191">
        <v>8</v>
      </c>
      <c r="T1191">
        <v>0.2</v>
      </c>
      <c r="U1191">
        <v>66.715199999999996</v>
      </c>
    </row>
    <row r="1192" spans="1:21" x14ac:dyDescent="0.3">
      <c r="A1192" t="s">
        <v>3394</v>
      </c>
      <c r="B1192">
        <v>2014</v>
      </c>
      <c r="C1192" s="1">
        <v>41697</v>
      </c>
      <c r="D1192" s="1">
        <v>41699</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v>0.2</v>
      </c>
      <c r="U1192">
        <v>89.222399999999993</v>
      </c>
    </row>
    <row r="1193" spans="1:21" x14ac:dyDescent="0.3">
      <c r="A1193" t="s">
        <v>3394</v>
      </c>
      <c r="B1193">
        <v>2014</v>
      </c>
      <c r="C1193" s="1">
        <v>41697</v>
      </c>
      <c r="D1193" s="1">
        <v>41699</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v>0</v>
      </c>
      <c r="U1193">
        <v>109.7208</v>
      </c>
    </row>
    <row r="1194" spans="1:21" x14ac:dyDescent="0.3">
      <c r="A1194" t="s">
        <v>3394</v>
      </c>
      <c r="B1194">
        <v>2014</v>
      </c>
      <c r="C1194" s="1">
        <v>41697</v>
      </c>
      <c r="D1194" s="1">
        <v>41699</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v>0</v>
      </c>
      <c r="U1194">
        <v>11.328799999999999</v>
      </c>
    </row>
    <row r="1195" spans="1:21" x14ac:dyDescent="0.3">
      <c r="A1195" t="s">
        <v>3403</v>
      </c>
      <c r="B1195">
        <v>2012</v>
      </c>
      <c r="C1195" s="1">
        <v>41167</v>
      </c>
      <c r="D1195" s="1">
        <v>41167</v>
      </c>
      <c r="E1195" t="s">
        <v>1289</v>
      </c>
      <c r="F1195" t="s">
        <v>2040</v>
      </c>
      <c r="G1195" t="s">
        <v>2041</v>
      </c>
      <c r="H1195" t="s">
        <v>40</v>
      </c>
      <c r="I1195" t="s">
        <v>26</v>
      </c>
      <c r="J1195" t="s">
        <v>3404</v>
      </c>
      <c r="K1195" t="s">
        <v>53</v>
      </c>
      <c r="L1195">
        <v>33065</v>
      </c>
      <c r="M1195" t="s">
        <v>29</v>
      </c>
      <c r="N1195" t="s">
        <v>1153</v>
      </c>
      <c r="O1195" t="s">
        <v>45</v>
      </c>
      <c r="P1195" t="s">
        <v>89</v>
      </c>
      <c r="Q1195" t="s">
        <v>1154</v>
      </c>
      <c r="R1195">
        <v>15.552</v>
      </c>
      <c r="S1195">
        <v>3</v>
      </c>
      <c r="T1195">
        <v>0.2</v>
      </c>
      <c r="U1195">
        <v>5.4432</v>
      </c>
    </row>
    <row r="1196" spans="1:21" x14ac:dyDescent="0.3">
      <c r="A1196" t="s">
        <v>3403</v>
      </c>
      <c r="B1196">
        <v>2012</v>
      </c>
      <c r="C1196" s="1">
        <v>41167</v>
      </c>
      <c r="D1196" s="1">
        <v>41167</v>
      </c>
      <c r="E1196" t="s">
        <v>1289</v>
      </c>
      <c r="F1196" t="s">
        <v>2040</v>
      </c>
      <c r="G1196" t="s">
        <v>2041</v>
      </c>
      <c r="H1196" t="s">
        <v>40</v>
      </c>
      <c r="I1196" t="s">
        <v>26</v>
      </c>
      <c r="J1196" t="s">
        <v>3404</v>
      </c>
      <c r="K1196" t="s">
        <v>53</v>
      </c>
      <c r="L1196">
        <v>33065</v>
      </c>
      <c r="M1196" t="s">
        <v>29</v>
      </c>
      <c r="N1196" t="s">
        <v>3405</v>
      </c>
      <c r="O1196" t="s">
        <v>31</v>
      </c>
      <c r="P1196" t="s">
        <v>64</v>
      </c>
      <c r="Q1196" t="s">
        <v>3406</v>
      </c>
      <c r="R1196">
        <v>15.712</v>
      </c>
      <c r="S1196">
        <v>4</v>
      </c>
      <c r="T1196">
        <v>0.2</v>
      </c>
      <c r="U1196">
        <v>2.5531999999999999</v>
      </c>
    </row>
    <row r="1197" spans="1:21" x14ac:dyDescent="0.3">
      <c r="A1197" t="s">
        <v>3403</v>
      </c>
      <c r="B1197">
        <v>2012</v>
      </c>
      <c r="C1197" s="1">
        <v>41167</v>
      </c>
      <c r="D1197" s="1">
        <v>41167</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v>0.2</v>
      </c>
      <c r="U1197">
        <v>2.1587999999999998</v>
      </c>
    </row>
    <row r="1198" spans="1:21" x14ac:dyDescent="0.3">
      <c r="A1198" t="s">
        <v>3403</v>
      </c>
      <c r="B1198">
        <v>2012</v>
      </c>
      <c r="C1198" s="1">
        <v>41167</v>
      </c>
      <c r="D1198" s="1">
        <v>41167</v>
      </c>
      <c r="E1198" t="s">
        <v>1289</v>
      </c>
      <c r="F1198" t="s">
        <v>2040</v>
      </c>
      <c r="G1198" t="s">
        <v>2041</v>
      </c>
      <c r="H1198" t="s">
        <v>40</v>
      </c>
      <c r="I1198" t="s">
        <v>26</v>
      </c>
      <c r="J1198" t="s">
        <v>3404</v>
      </c>
      <c r="K1198" t="s">
        <v>53</v>
      </c>
      <c r="L1198">
        <v>33065</v>
      </c>
      <c r="M1198" t="s">
        <v>29</v>
      </c>
      <c r="N1198" t="s">
        <v>2262</v>
      </c>
      <c r="O1198" t="s">
        <v>31</v>
      </c>
      <c r="P1198" t="s">
        <v>64</v>
      </c>
      <c r="Q1198" t="s">
        <v>2263</v>
      </c>
      <c r="R1198">
        <v>55.968000000000004</v>
      </c>
      <c r="S1198">
        <v>1</v>
      </c>
      <c r="T1198">
        <v>0.2</v>
      </c>
      <c r="U1198">
        <v>-2.0988000000000002</v>
      </c>
    </row>
    <row r="1199" spans="1:21" x14ac:dyDescent="0.3">
      <c r="A1199" t="s">
        <v>3407</v>
      </c>
      <c r="B1199">
        <v>2013</v>
      </c>
      <c r="C1199" s="1">
        <v>41373</v>
      </c>
      <c r="D1199" s="1">
        <v>41377</v>
      </c>
      <c r="E1199" t="s">
        <v>49</v>
      </c>
      <c r="F1199" t="s">
        <v>1973</v>
      </c>
      <c r="G1199" t="s">
        <v>1974</v>
      </c>
      <c r="H1199" t="s">
        <v>25</v>
      </c>
      <c r="I1199" t="s">
        <v>26</v>
      </c>
      <c r="J1199" t="s">
        <v>183</v>
      </c>
      <c r="K1199" t="s">
        <v>103</v>
      </c>
      <c r="L1199">
        <v>77041</v>
      </c>
      <c r="M1199" t="s">
        <v>104</v>
      </c>
      <c r="N1199" t="s">
        <v>3408</v>
      </c>
      <c r="O1199" t="s">
        <v>70</v>
      </c>
      <c r="P1199" t="s">
        <v>160</v>
      </c>
      <c r="Q1199" t="s">
        <v>3409</v>
      </c>
      <c r="R1199">
        <v>431.928</v>
      </c>
      <c r="S1199">
        <v>9</v>
      </c>
      <c r="T1199">
        <v>0.2</v>
      </c>
      <c r="U1199">
        <v>64.789199999999994</v>
      </c>
    </row>
    <row r="1200" spans="1:21" x14ac:dyDescent="0.3">
      <c r="A1200" t="s">
        <v>3407</v>
      </c>
      <c r="B1200">
        <v>2013</v>
      </c>
      <c r="C1200" s="1">
        <v>41373</v>
      </c>
      <c r="D1200" s="1">
        <v>41377</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v>0.3</v>
      </c>
      <c r="U1200">
        <v>-4.1135999999999999</v>
      </c>
    </row>
    <row r="1201" spans="1:21" x14ac:dyDescent="0.3">
      <c r="A1201" t="s">
        <v>3407</v>
      </c>
      <c r="B1201">
        <v>2013</v>
      </c>
      <c r="C1201" s="1">
        <v>41373</v>
      </c>
      <c r="D1201" s="1">
        <v>41377</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row>
    <row r="1202" spans="1:21" x14ac:dyDescent="0.3">
      <c r="A1202" t="s">
        <v>3412</v>
      </c>
      <c r="B1202">
        <v>2013</v>
      </c>
      <c r="C1202" s="1">
        <v>41474</v>
      </c>
      <c r="D1202" s="1">
        <v>41480</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v>0.2</v>
      </c>
      <c r="U1202">
        <v>40.800600000000003</v>
      </c>
    </row>
    <row r="1203" spans="1:21" x14ac:dyDescent="0.3">
      <c r="A1203" t="s">
        <v>3412</v>
      </c>
      <c r="B1203">
        <v>2013</v>
      </c>
      <c r="C1203" s="1">
        <v>41474</v>
      </c>
      <c r="D1203" s="1">
        <v>41480</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1.8720000000000001</v>
      </c>
      <c r="S1203">
        <v>3</v>
      </c>
      <c r="T1203">
        <v>0.7</v>
      </c>
      <c r="U1203">
        <v>-1.4352</v>
      </c>
    </row>
    <row r="1204" spans="1:21" x14ac:dyDescent="0.3">
      <c r="A1204" t="s">
        <v>3412</v>
      </c>
      <c r="B1204">
        <v>2013</v>
      </c>
      <c r="C1204" s="1">
        <v>41474</v>
      </c>
      <c r="D1204" s="1">
        <v>41480</v>
      </c>
      <c r="E1204" t="s">
        <v>49</v>
      </c>
      <c r="F1204" t="s">
        <v>2678</v>
      </c>
      <c r="G1204" t="s">
        <v>2679</v>
      </c>
      <c r="H1204" t="s">
        <v>40</v>
      </c>
      <c r="I1204" t="s">
        <v>26</v>
      </c>
      <c r="J1204" t="s">
        <v>806</v>
      </c>
      <c r="K1204" t="s">
        <v>456</v>
      </c>
      <c r="L1204">
        <v>80219</v>
      </c>
      <c r="M1204" t="s">
        <v>43</v>
      </c>
      <c r="N1204" t="s">
        <v>1587</v>
      </c>
      <c r="O1204" t="s">
        <v>31</v>
      </c>
      <c r="P1204" t="s">
        <v>35</v>
      </c>
      <c r="Q1204" t="s">
        <v>1588</v>
      </c>
      <c r="R1204">
        <v>854.35199999999998</v>
      </c>
      <c r="S1204">
        <v>3</v>
      </c>
      <c r="T1204">
        <v>0.2</v>
      </c>
      <c r="U1204">
        <v>10.679399999999999</v>
      </c>
    </row>
    <row r="1205" spans="1:21" x14ac:dyDescent="0.3">
      <c r="A1205" t="s">
        <v>3412</v>
      </c>
      <c r="B1205">
        <v>2013</v>
      </c>
      <c r="C1205" s="1">
        <v>41474</v>
      </c>
      <c r="D1205" s="1">
        <v>41480</v>
      </c>
      <c r="E1205" t="s">
        <v>49</v>
      </c>
      <c r="F1205" t="s">
        <v>2678</v>
      </c>
      <c r="G1205" t="s">
        <v>2679</v>
      </c>
      <c r="H1205" t="s">
        <v>40</v>
      </c>
      <c r="I1205" t="s">
        <v>26</v>
      </c>
      <c r="J1205" t="s">
        <v>806</v>
      </c>
      <c r="K1205" t="s">
        <v>456</v>
      </c>
      <c r="L1205">
        <v>80219</v>
      </c>
      <c r="M1205" t="s">
        <v>43</v>
      </c>
      <c r="N1205" t="s">
        <v>3413</v>
      </c>
      <c r="O1205" t="s">
        <v>45</v>
      </c>
      <c r="P1205" t="s">
        <v>58</v>
      </c>
      <c r="Q1205" t="s">
        <v>3414</v>
      </c>
      <c r="R1205">
        <v>593.56799999999998</v>
      </c>
      <c r="S1205">
        <v>2</v>
      </c>
      <c r="T1205">
        <v>0.2</v>
      </c>
      <c r="U1205">
        <v>0</v>
      </c>
    </row>
    <row r="1206" spans="1:21" x14ac:dyDescent="0.3">
      <c r="A1206" t="s">
        <v>3412</v>
      </c>
      <c r="B1206">
        <v>2013</v>
      </c>
      <c r="C1206" s="1">
        <v>41474</v>
      </c>
      <c r="D1206" s="1">
        <v>41480</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v>0.2</v>
      </c>
      <c r="U1206">
        <v>-33.804000000000002</v>
      </c>
    </row>
    <row r="1207" spans="1:21" x14ac:dyDescent="0.3">
      <c r="A1207" t="s">
        <v>3415</v>
      </c>
      <c r="B1207">
        <v>2014</v>
      </c>
      <c r="C1207" s="1">
        <v>41853</v>
      </c>
      <c r="D1207" s="1">
        <v>41856</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row>
    <row r="1208" spans="1:21" x14ac:dyDescent="0.3">
      <c r="A1208" t="s">
        <v>3418</v>
      </c>
      <c r="B1208">
        <v>2013</v>
      </c>
      <c r="C1208" s="1">
        <v>41470</v>
      </c>
      <c r="D1208" s="1">
        <v>41474</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v>0</v>
      </c>
      <c r="U1208">
        <v>3.363</v>
      </c>
    </row>
    <row r="1209" spans="1:21" x14ac:dyDescent="0.3">
      <c r="A1209" t="s">
        <v>3418</v>
      </c>
      <c r="B1209">
        <v>2013</v>
      </c>
      <c r="C1209" s="1">
        <v>41470</v>
      </c>
      <c r="D1209" s="1">
        <v>41474</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row>
    <row r="1210" spans="1:21" x14ac:dyDescent="0.3">
      <c r="A1210" t="s">
        <v>3418</v>
      </c>
      <c r="B1210">
        <v>2013</v>
      </c>
      <c r="C1210" s="1">
        <v>41470</v>
      </c>
      <c r="D1210" s="1">
        <v>41474</v>
      </c>
      <c r="E1210" t="s">
        <v>22</v>
      </c>
      <c r="F1210" t="s">
        <v>3419</v>
      </c>
      <c r="G1210" t="s">
        <v>3420</v>
      </c>
      <c r="H1210" t="s">
        <v>40</v>
      </c>
      <c r="I1210" t="s">
        <v>26</v>
      </c>
      <c r="J1210" t="s">
        <v>265</v>
      </c>
      <c r="K1210" t="s">
        <v>266</v>
      </c>
      <c r="L1210">
        <v>10009</v>
      </c>
      <c r="M1210" t="s">
        <v>147</v>
      </c>
      <c r="N1210" t="s">
        <v>572</v>
      </c>
      <c r="O1210" t="s">
        <v>45</v>
      </c>
      <c r="P1210" t="s">
        <v>268</v>
      </c>
      <c r="Q1210" t="s">
        <v>573</v>
      </c>
      <c r="R1210">
        <v>14.07</v>
      </c>
      <c r="S1210">
        <v>7</v>
      </c>
      <c r="T1210">
        <v>0</v>
      </c>
      <c r="U1210">
        <v>6.8943000000000003</v>
      </c>
    </row>
    <row r="1211" spans="1:21" x14ac:dyDescent="0.3">
      <c r="A1211" t="s">
        <v>3418</v>
      </c>
      <c r="B1211">
        <v>2013</v>
      </c>
      <c r="C1211" s="1">
        <v>41470</v>
      </c>
      <c r="D1211" s="1">
        <v>41474</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v>0</v>
      </c>
      <c r="U1211">
        <v>10.465</v>
      </c>
    </row>
    <row r="1212" spans="1:21" x14ac:dyDescent="0.3">
      <c r="A1212" t="s">
        <v>3418</v>
      </c>
      <c r="B1212">
        <v>2013</v>
      </c>
      <c r="C1212" s="1">
        <v>41470</v>
      </c>
      <c r="D1212" s="1">
        <v>41474</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v>0.2</v>
      </c>
      <c r="U1212">
        <v>2.8835999999999999</v>
      </c>
    </row>
    <row r="1213" spans="1:21" x14ac:dyDescent="0.3">
      <c r="A1213" t="s">
        <v>3418</v>
      </c>
      <c r="B1213">
        <v>2013</v>
      </c>
      <c r="C1213" s="1">
        <v>41470</v>
      </c>
      <c r="D1213" s="1">
        <v>41474</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v>0.2</v>
      </c>
      <c r="U1213">
        <v>21.717600000000001</v>
      </c>
    </row>
    <row r="1214" spans="1:21" x14ac:dyDescent="0.3">
      <c r="A1214" t="s">
        <v>3425</v>
      </c>
      <c r="B1214">
        <v>2014</v>
      </c>
      <c r="C1214" s="1">
        <v>41892</v>
      </c>
      <c r="D1214" s="1">
        <v>41896</v>
      </c>
      <c r="E1214" t="s">
        <v>49</v>
      </c>
      <c r="F1214" t="s">
        <v>3426</v>
      </c>
      <c r="G1214" t="s">
        <v>3427</v>
      </c>
      <c r="H1214" t="s">
        <v>40</v>
      </c>
      <c r="I1214" t="s">
        <v>26</v>
      </c>
      <c r="J1214" t="s">
        <v>145</v>
      </c>
      <c r="K1214" t="s">
        <v>146</v>
      </c>
      <c r="L1214">
        <v>19134</v>
      </c>
      <c r="M1214" t="s">
        <v>147</v>
      </c>
      <c r="N1214" t="s">
        <v>889</v>
      </c>
      <c r="O1214" t="s">
        <v>31</v>
      </c>
      <c r="P1214" t="s">
        <v>35</v>
      </c>
      <c r="Q1214" t="s">
        <v>890</v>
      </c>
      <c r="R1214">
        <v>141.37200000000001</v>
      </c>
      <c r="S1214">
        <v>2</v>
      </c>
      <c r="T1214">
        <v>0.3</v>
      </c>
      <c r="U1214">
        <v>-48.470399999999998</v>
      </c>
    </row>
    <row r="1215" spans="1:21" x14ac:dyDescent="0.3">
      <c r="A1215" t="s">
        <v>3425</v>
      </c>
      <c r="B1215">
        <v>2014</v>
      </c>
      <c r="C1215" s="1">
        <v>41892</v>
      </c>
      <c r="D1215" s="1">
        <v>41896</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v>0.7</v>
      </c>
      <c r="U1215">
        <v>-2.3275999999999999</v>
      </c>
    </row>
    <row r="1216" spans="1:21" x14ac:dyDescent="0.3">
      <c r="A1216" t="s">
        <v>3425</v>
      </c>
      <c r="B1216">
        <v>2014</v>
      </c>
      <c r="C1216" s="1">
        <v>41892</v>
      </c>
      <c r="D1216" s="1">
        <v>41896</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4.5030000000000001</v>
      </c>
      <c r="S1216">
        <v>1</v>
      </c>
      <c r="T1216">
        <v>0.7</v>
      </c>
      <c r="U1216">
        <v>-3.6023999999999998</v>
      </c>
    </row>
    <row r="1217" spans="1:21" x14ac:dyDescent="0.3">
      <c r="A1217" t="s">
        <v>3425</v>
      </c>
      <c r="B1217">
        <v>2014</v>
      </c>
      <c r="C1217" s="1">
        <v>41892</v>
      </c>
      <c r="D1217" s="1">
        <v>41896</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v>0.2</v>
      </c>
      <c r="U1217">
        <v>1.5768</v>
      </c>
    </row>
    <row r="1218" spans="1:21" x14ac:dyDescent="0.3">
      <c r="A1218" t="s">
        <v>3425</v>
      </c>
      <c r="B1218">
        <v>2014</v>
      </c>
      <c r="C1218" s="1">
        <v>41892</v>
      </c>
      <c r="D1218" s="1">
        <v>41896</v>
      </c>
      <c r="E1218" t="s">
        <v>49</v>
      </c>
      <c r="F1218" t="s">
        <v>3426</v>
      </c>
      <c r="G1218" t="s">
        <v>3427</v>
      </c>
      <c r="H1218" t="s">
        <v>40</v>
      </c>
      <c r="I1218" t="s">
        <v>26</v>
      </c>
      <c r="J1218" t="s">
        <v>145</v>
      </c>
      <c r="K1218" t="s">
        <v>146</v>
      </c>
      <c r="L1218">
        <v>19134</v>
      </c>
      <c r="M1218" t="s">
        <v>147</v>
      </c>
      <c r="N1218" t="s">
        <v>991</v>
      </c>
      <c r="O1218" t="s">
        <v>70</v>
      </c>
      <c r="P1218" t="s">
        <v>160</v>
      </c>
      <c r="Q1218" t="s">
        <v>992</v>
      </c>
      <c r="R1218">
        <v>95.88</v>
      </c>
      <c r="S1218">
        <v>3</v>
      </c>
      <c r="T1218">
        <v>0.2</v>
      </c>
      <c r="U1218">
        <v>28.763999999999999</v>
      </c>
    </row>
    <row r="1219" spans="1:21" x14ac:dyDescent="0.3">
      <c r="A1219" t="s">
        <v>3425</v>
      </c>
      <c r="B1219">
        <v>2014</v>
      </c>
      <c r="C1219" s="1">
        <v>41892</v>
      </c>
      <c r="D1219" s="1">
        <v>41896</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v>0.2</v>
      </c>
      <c r="U1219">
        <v>1.7023999999999999</v>
      </c>
    </row>
    <row r="1220" spans="1:21" x14ac:dyDescent="0.3">
      <c r="A1220" t="s">
        <v>3425</v>
      </c>
      <c r="B1220">
        <v>2014</v>
      </c>
      <c r="C1220" s="1">
        <v>41892</v>
      </c>
      <c r="D1220" s="1">
        <v>41896</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v>0.2</v>
      </c>
      <c r="U1220">
        <v>64.674000000000007</v>
      </c>
    </row>
    <row r="1221" spans="1:21" x14ac:dyDescent="0.3">
      <c r="A1221" t="s">
        <v>3425</v>
      </c>
      <c r="B1221">
        <v>2014</v>
      </c>
      <c r="C1221" s="1">
        <v>41892</v>
      </c>
      <c r="D1221" s="1">
        <v>41896</v>
      </c>
      <c r="E1221" t="s">
        <v>49</v>
      </c>
      <c r="F1221" t="s">
        <v>3426</v>
      </c>
      <c r="G1221" t="s">
        <v>3427</v>
      </c>
      <c r="H1221" t="s">
        <v>40</v>
      </c>
      <c r="I1221" t="s">
        <v>26</v>
      </c>
      <c r="J1221" t="s">
        <v>145</v>
      </c>
      <c r="K1221" t="s">
        <v>146</v>
      </c>
      <c r="L1221">
        <v>19134</v>
      </c>
      <c r="M1221" t="s">
        <v>147</v>
      </c>
      <c r="N1221" t="s">
        <v>3432</v>
      </c>
      <c r="O1221" t="s">
        <v>70</v>
      </c>
      <c r="P1221" t="s">
        <v>71</v>
      </c>
      <c r="Q1221" t="s">
        <v>3433</v>
      </c>
      <c r="R1221">
        <v>1931.9580000000001</v>
      </c>
      <c r="S1221">
        <v>7</v>
      </c>
      <c r="T1221">
        <v>0.4</v>
      </c>
      <c r="U1221">
        <v>-386.39159999999998</v>
      </c>
    </row>
    <row r="1222" spans="1:21" x14ac:dyDescent="0.3">
      <c r="A1222" t="s">
        <v>3434</v>
      </c>
      <c r="B1222">
        <v>2011</v>
      </c>
      <c r="C1222" s="1">
        <v>40736</v>
      </c>
      <c r="D1222" s="1">
        <v>40740</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x14ac:dyDescent="0.3">
      <c r="A1223" t="s">
        <v>3434</v>
      </c>
      <c r="B1223">
        <v>2011</v>
      </c>
      <c r="C1223" s="1">
        <v>40736</v>
      </c>
      <c r="D1223" s="1">
        <v>40740</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255.93600000000001</v>
      </c>
      <c r="S1223">
        <v>8</v>
      </c>
      <c r="T1223">
        <v>0.2</v>
      </c>
      <c r="U1223">
        <v>28.7928</v>
      </c>
    </row>
    <row r="1224" spans="1:21" x14ac:dyDescent="0.3">
      <c r="A1224" t="s">
        <v>3439</v>
      </c>
      <c r="B1224">
        <v>2013</v>
      </c>
      <c r="C1224" s="1">
        <v>41613</v>
      </c>
      <c r="D1224" s="1">
        <v>41614</v>
      </c>
      <c r="E1224" t="s">
        <v>187</v>
      </c>
      <c r="F1224" t="s">
        <v>675</v>
      </c>
      <c r="G1224" t="s">
        <v>676</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row>
    <row r="1225" spans="1:21" x14ac:dyDescent="0.3">
      <c r="A1225" t="s">
        <v>3439</v>
      </c>
      <c r="B1225">
        <v>2013</v>
      </c>
      <c r="C1225" s="1">
        <v>41613</v>
      </c>
      <c r="D1225" s="1">
        <v>41614</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row>
    <row r="1226" spans="1:21" x14ac:dyDescent="0.3">
      <c r="A1226" t="s">
        <v>3439</v>
      </c>
      <c r="B1226">
        <v>2013</v>
      </c>
      <c r="C1226" s="1">
        <v>41613</v>
      </c>
      <c r="D1226" s="1">
        <v>41614</v>
      </c>
      <c r="E1226" t="s">
        <v>187</v>
      </c>
      <c r="F1226" t="s">
        <v>675</v>
      </c>
      <c r="G1226" t="s">
        <v>676</v>
      </c>
      <c r="H1226" t="s">
        <v>25</v>
      </c>
      <c r="I1226" t="s">
        <v>26</v>
      </c>
      <c r="J1226" t="s">
        <v>265</v>
      </c>
      <c r="K1226" t="s">
        <v>266</v>
      </c>
      <c r="L1226">
        <v>10024</v>
      </c>
      <c r="M1226" t="s">
        <v>147</v>
      </c>
      <c r="N1226" t="s">
        <v>3390</v>
      </c>
      <c r="O1226" t="s">
        <v>45</v>
      </c>
      <c r="P1226" t="s">
        <v>74</v>
      </c>
      <c r="Q1226" t="s">
        <v>3391</v>
      </c>
      <c r="R1226">
        <v>1.728</v>
      </c>
      <c r="S1226">
        <v>1</v>
      </c>
      <c r="T1226">
        <v>0.2</v>
      </c>
      <c r="U1226">
        <v>0.6048</v>
      </c>
    </row>
    <row r="1227" spans="1:21" x14ac:dyDescent="0.3">
      <c r="A1227" t="s">
        <v>3439</v>
      </c>
      <c r="B1227">
        <v>2013</v>
      </c>
      <c r="C1227" s="1">
        <v>41613</v>
      </c>
      <c r="D1227" s="1">
        <v>41614</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v>0</v>
      </c>
      <c r="U1227">
        <v>19.874400000000001</v>
      </c>
    </row>
    <row r="1228" spans="1:21" x14ac:dyDescent="0.3">
      <c r="A1228" t="s">
        <v>3439</v>
      </c>
      <c r="B1228">
        <v>2013</v>
      </c>
      <c r="C1228" s="1">
        <v>41613</v>
      </c>
      <c r="D1228" s="1">
        <v>41614</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v>0</v>
      </c>
      <c r="U1228">
        <v>3.6587999999999998</v>
      </c>
    </row>
    <row r="1229" spans="1:21" x14ac:dyDescent="0.3">
      <c r="A1229" t="s">
        <v>3439</v>
      </c>
      <c r="B1229">
        <v>2013</v>
      </c>
      <c r="C1229" s="1">
        <v>41613</v>
      </c>
      <c r="D1229" s="1">
        <v>41614</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v>0</v>
      </c>
      <c r="U1229">
        <v>11.631600000000001</v>
      </c>
    </row>
    <row r="1230" spans="1:21" x14ac:dyDescent="0.3">
      <c r="A1230" t="s">
        <v>3445</v>
      </c>
      <c r="B1230">
        <v>2014</v>
      </c>
      <c r="C1230" s="1">
        <v>41950</v>
      </c>
      <c r="D1230" s="1">
        <v>41955</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v>0</v>
      </c>
      <c r="U1230">
        <v>7.4871999999999996</v>
      </c>
    </row>
    <row r="1231" spans="1:21" x14ac:dyDescent="0.3">
      <c r="A1231" t="s">
        <v>3445</v>
      </c>
      <c r="B1231">
        <v>2014</v>
      </c>
      <c r="C1231" s="1">
        <v>41950</v>
      </c>
      <c r="D1231" s="1">
        <v>41955</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v>0</v>
      </c>
      <c r="U1231">
        <v>2.9681999999999999</v>
      </c>
    </row>
    <row r="1232" spans="1:21" x14ac:dyDescent="0.3">
      <c r="A1232" t="s">
        <v>3445</v>
      </c>
      <c r="B1232">
        <v>2014</v>
      </c>
      <c r="C1232" s="1">
        <v>41950</v>
      </c>
      <c r="D1232" s="1">
        <v>41955</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v>0</v>
      </c>
      <c r="U1232">
        <v>1.7607999999999999</v>
      </c>
    </row>
    <row r="1233" spans="1:21" x14ac:dyDescent="0.3">
      <c r="A1233" t="s">
        <v>3448</v>
      </c>
      <c r="B1233">
        <v>2012</v>
      </c>
      <c r="C1233" s="1">
        <v>41213</v>
      </c>
      <c r="D1233" s="1">
        <v>41215</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v>0</v>
      </c>
      <c r="U1233">
        <v>0.7228</v>
      </c>
    </row>
    <row r="1234" spans="1:21" x14ac:dyDescent="0.3">
      <c r="A1234" t="s">
        <v>3448</v>
      </c>
      <c r="B1234">
        <v>2012</v>
      </c>
      <c r="C1234" s="1">
        <v>41213</v>
      </c>
      <c r="D1234" s="1">
        <v>41215</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v>0</v>
      </c>
      <c r="U1234">
        <v>35.981999999999999</v>
      </c>
    </row>
    <row r="1235" spans="1:21" x14ac:dyDescent="0.3">
      <c r="A1235" t="s">
        <v>3454</v>
      </c>
      <c r="B1235">
        <v>2013</v>
      </c>
      <c r="C1235" s="1">
        <v>41425</v>
      </c>
      <c r="D1235" s="1">
        <v>41427</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839.98800000000006</v>
      </c>
      <c r="S1235">
        <v>2</v>
      </c>
      <c r="T1235">
        <v>0.4</v>
      </c>
      <c r="U1235">
        <v>69.998999999999995</v>
      </c>
    </row>
    <row r="1236" spans="1:21" x14ac:dyDescent="0.3">
      <c r="A1236" t="s">
        <v>3459</v>
      </c>
      <c r="B1236">
        <v>2013</v>
      </c>
      <c r="C1236" s="1">
        <v>41576</v>
      </c>
      <c r="D1236" s="1">
        <v>41576</v>
      </c>
      <c r="E1236" t="s">
        <v>1289</v>
      </c>
      <c r="F1236" t="s">
        <v>2566</v>
      </c>
      <c r="G1236" t="s">
        <v>2567</v>
      </c>
      <c r="H1236" t="s">
        <v>25</v>
      </c>
      <c r="I1236" t="s">
        <v>26</v>
      </c>
      <c r="J1236" t="s">
        <v>3460</v>
      </c>
      <c r="K1236" t="s">
        <v>53</v>
      </c>
      <c r="L1236">
        <v>33437</v>
      </c>
      <c r="M1236" t="s">
        <v>29</v>
      </c>
      <c r="N1236" t="s">
        <v>3461</v>
      </c>
      <c r="O1236" t="s">
        <v>31</v>
      </c>
      <c r="P1236" t="s">
        <v>64</v>
      </c>
      <c r="Q1236" t="s">
        <v>3462</v>
      </c>
      <c r="R1236">
        <v>47.951999999999998</v>
      </c>
      <c r="S1236">
        <v>3</v>
      </c>
      <c r="T1236">
        <v>0.2</v>
      </c>
      <c r="U1236">
        <v>13.786199999999999</v>
      </c>
    </row>
    <row r="1237" spans="1:21" x14ac:dyDescent="0.3">
      <c r="A1237" t="s">
        <v>3459</v>
      </c>
      <c r="B1237">
        <v>2013</v>
      </c>
      <c r="C1237" s="1">
        <v>41576</v>
      </c>
      <c r="D1237" s="1">
        <v>41576</v>
      </c>
      <c r="E1237" t="s">
        <v>1289</v>
      </c>
      <c r="F1237" t="s">
        <v>2566</v>
      </c>
      <c r="G1237" t="s">
        <v>2567</v>
      </c>
      <c r="H1237" t="s">
        <v>25</v>
      </c>
      <c r="I1237" t="s">
        <v>26</v>
      </c>
      <c r="J1237" t="s">
        <v>3460</v>
      </c>
      <c r="K1237" t="s">
        <v>53</v>
      </c>
      <c r="L1237">
        <v>33437</v>
      </c>
      <c r="M1237" t="s">
        <v>29</v>
      </c>
      <c r="N1237" t="s">
        <v>2685</v>
      </c>
      <c r="O1237" t="s">
        <v>45</v>
      </c>
      <c r="P1237" t="s">
        <v>74</v>
      </c>
      <c r="Q1237" t="s">
        <v>2686</v>
      </c>
      <c r="R1237">
        <v>37.424999999999997</v>
      </c>
      <c r="S1237">
        <v>5</v>
      </c>
      <c r="T1237">
        <v>0.7</v>
      </c>
      <c r="U1237">
        <v>-29.94</v>
      </c>
    </row>
    <row r="1238" spans="1:21" x14ac:dyDescent="0.3">
      <c r="A1238" t="s">
        <v>3459</v>
      </c>
      <c r="B1238">
        <v>2013</v>
      </c>
      <c r="C1238" s="1">
        <v>41576</v>
      </c>
      <c r="D1238" s="1">
        <v>41576</v>
      </c>
      <c r="E1238" t="s">
        <v>1289</v>
      </c>
      <c r="F1238" t="s">
        <v>2566</v>
      </c>
      <c r="G1238" t="s">
        <v>2567</v>
      </c>
      <c r="H1238" t="s">
        <v>25</v>
      </c>
      <c r="I1238" t="s">
        <v>26</v>
      </c>
      <c r="J1238" t="s">
        <v>3460</v>
      </c>
      <c r="K1238" t="s">
        <v>53</v>
      </c>
      <c r="L1238">
        <v>33437</v>
      </c>
      <c r="M1238" t="s">
        <v>29</v>
      </c>
      <c r="N1238" t="s">
        <v>3463</v>
      </c>
      <c r="O1238" t="s">
        <v>31</v>
      </c>
      <c r="P1238" t="s">
        <v>64</v>
      </c>
      <c r="Q1238" t="s">
        <v>3464</v>
      </c>
      <c r="R1238">
        <v>63.968000000000004</v>
      </c>
      <c r="S1238">
        <v>2</v>
      </c>
      <c r="T1238">
        <v>0.2</v>
      </c>
      <c r="U1238">
        <v>0</v>
      </c>
    </row>
    <row r="1239" spans="1:21" x14ac:dyDescent="0.3">
      <c r="A1239" t="s">
        <v>3459</v>
      </c>
      <c r="B1239">
        <v>2013</v>
      </c>
      <c r="C1239" s="1">
        <v>41576</v>
      </c>
      <c r="D1239" s="1">
        <v>41576</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v>0.2</v>
      </c>
      <c r="U1239">
        <v>41.262</v>
      </c>
    </row>
    <row r="1240" spans="1:21" x14ac:dyDescent="0.3">
      <c r="A1240" t="s">
        <v>3465</v>
      </c>
      <c r="B1240">
        <v>2011</v>
      </c>
      <c r="C1240" s="1">
        <v>40766</v>
      </c>
      <c r="D1240" s="1">
        <v>40770</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v>0</v>
      </c>
      <c r="U1240">
        <v>5.4340000000000002</v>
      </c>
    </row>
    <row r="1241" spans="1:21" x14ac:dyDescent="0.3">
      <c r="A1241" t="s">
        <v>3465</v>
      </c>
      <c r="B1241">
        <v>2011</v>
      </c>
      <c r="C1241" s="1">
        <v>40766</v>
      </c>
      <c r="D1241" s="1">
        <v>40770</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v>0</v>
      </c>
      <c r="U1241">
        <v>10.652200000000001</v>
      </c>
    </row>
    <row r="1242" spans="1:21" x14ac:dyDescent="0.3">
      <c r="A1242" t="s">
        <v>3465</v>
      </c>
      <c r="B1242">
        <v>2011</v>
      </c>
      <c r="C1242" s="1">
        <v>40766</v>
      </c>
      <c r="D1242" s="1">
        <v>40770</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v>0</v>
      </c>
      <c r="U1242">
        <v>10.7912</v>
      </c>
    </row>
    <row r="1243" spans="1:21" x14ac:dyDescent="0.3">
      <c r="A1243" t="s">
        <v>3472</v>
      </c>
      <c r="B1243">
        <v>2013</v>
      </c>
      <c r="C1243" s="1">
        <v>41516</v>
      </c>
      <c r="D1243" s="1">
        <v>41522</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v>0</v>
      </c>
      <c r="U1243">
        <v>5.5</v>
      </c>
    </row>
    <row r="1244" spans="1:21" x14ac:dyDescent="0.3">
      <c r="A1244" t="s">
        <v>3475</v>
      </c>
      <c r="B1244">
        <v>2013</v>
      </c>
      <c r="C1244" s="1">
        <v>41320</v>
      </c>
      <c r="D1244" s="1">
        <v>41327</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v>0.2</v>
      </c>
      <c r="U1244">
        <v>124.485</v>
      </c>
    </row>
    <row r="1245" spans="1:21" x14ac:dyDescent="0.3">
      <c r="A1245" t="s">
        <v>3475</v>
      </c>
      <c r="B1245">
        <v>2013</v>
      </c>
      <c r="C1245" s="1">
        <v>41320</v>
      </c>
      <c r="D1245" s="1">
        <v>41327</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x14ac:dyDescent="0.3">
      <c r="A1246" t="s">
        <v>3478</v>
      </c>
      <c r="B1246">
        <v>2014</v>
      </c>
      <c r="C1246" s="1">
        <v>41774</v>
      </c>
      <c r="D1246" s="1">
        <v>41781</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v>0</v>
      </c>
      <c r="U1246">
        <v>23.8581</v>
      </c>
    </row>
    <row r="1247" spans="1:21" x14ac:dyDescent="0.3">
      <c r="A1247" t="s">
        <v>3484</v>
      </c>
      <c r="B1247">
        <v>2011</v>
      </c>
      <c r="C1247" s="1">
        <v>40889</v>
      </c>
      <c r="D1247" s="1">
        <v>40891</v>
      </c>
      <c r="E1247" t="s">
        <v>22</v>
      </c>
      <c r="F1247" t="s">
        <v>3485</v>
      </c>
      <c r="G1247" t="s">
        <v>3486</v>
      </c>
      <c r="H1247" t="s">
        <v>25</v>
      </c>
      <c r="I1247" t="s">
        <v>26</v>
      </c>
      <c r="J1247" t="s">
        <v>3487</v>
      </c>
      <c r="K1247" t="s">
        <v>42</v>
      </c>
      <c r="L1247">
        <v>93727</v>
      </c>
      <c r="M1247" t="s">
        <v>43</v>
      </c>
      <c r="N1247" t="s">
        <v>3488</v>
      </c>
      <c r="O1247" t="s">
        <v>31</v>
      </c>
      <c r="P1247" t="s">
        <v>55</v>
      </c>
      <c r="Q1247" t="s">
        <v>3489</v>
      </c>
      <c r="R1247">
        <v>764.68799999999999</v>
      </c>
      <c r="S1247">
        <v>6</v>
      </c>
      <c r="T1247">
        <v>0.2</v>
      </c>
      <c r="U1247">
        <v>95.585999999999999</v>
      </c>
    </row>
    <row r="1248" spans="1:21" x14ac:dyDescent="0.3">
      <c r="A1248" t="s">
        <v>3484</v>
      </c>
      <c r="B1248">
        <v>2011</v>
      </c>
      <c r="C1248" s="1">
        <v>40889</v>
      </c>
      <c r="D1248" s="1">
        <v>40891</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v>0.2</v>
      </c>
      <c r="U1248">
        <v>135.4068</v>
      </c>
    </row>
    <row r="1249" spans="1:21" x14ac:dyDescent="0.3">
      <c r="A1249" t="s">
        <v>3484</v>
      </c>
      <c r="B1249">
        <v>2011</v>
      </c>
      <c r="C1249" s="1">
        <v>40889</v>
      </c>
      <c r="D1249" s="1">
        <v>40891</v>
      </c>
      <c r="E1249" t="s">
        <v>22</v>
      </c>
      <c r="F1249" t="s">
        <v>3485</v>
      </c>
      <c r="G1249" t="s">
        <v>3486</v>
      </c>
      <c r="H1249" t="s">
        <v>25</v>
      </c>
      <c r="I1249" t="s">
        <v>26</v>
      </c>
      <c r="J1249" t="s">
        <v>3487</v>
      </c>
      <c r="K1249" t="s">
        <v>42</v>
      </c>
      <c r="L1249">
        <v>93727</v>
      </c>
      <c r="M1249" t="s">
        <v>43</v>
      </c>
      <c r="N1249" t="s">
        <v>3490</v>
      </c>
      <c r="O1249" t="s">
        <v>31</v>
      </c>
      <c r="P1249" t="s">
        <v>32</v>
      </c>
      <c r="Q1249" t="s">
        <v>3491</v>
      </c>
      <c r="R1249">
        <v>254.97450000000001</v>
      </c>
      <c r="S1249">
        <v>3</v>
      </c>
      <c r="T1249">
        <v>0.15</v>
      </c>
      <c r="U1249">
        <v>11.998799999999999</v>
      </c>
    </row>
    <row r="1250" spans="1:21" x14ac:dyDescent="0.3">
      <c r="A1250" t="s">
        <v>3492</v>
      </c>
      <c r="B1250">
        <v>2014</v>
      </c>
      <c r="C1250" s="1">
        <v>41992</v>
      </c>
      <c r="D1250" s="1">
        <v>41998</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v>0</v>
      </c>
      <c r="U1250">
        <v>17.469000000000001</v>
      </c>
    </row>
    <row r="1251" spans="1:21" x14ac:dyDescent="0.3">
      <c r="A1251" t="s">
        <v>3492</v>
      </c>
      <c r="B1251">
        <v>2014</v>
      </c>
      <c r="C1251" s="1">
        <v>41992</v>
      </c>
      <c r="D1251" s="1">
        <v>41998</v>
      </c>
      <c r="E1251" t="s">
        <v>49</v>
      </c>
      <c r="F1251" t="s">
        <v>2211</v>
      </c>
      <c r="G1251" t="s">
        <v>2212</v>
      </c>
      <c r="H1251" t="s">
        <v>25</v>
      </c>
      <c r="I1251" t="s">
        <v>26</v>
      </c>
      <c r="J1251" t="s">
        <v>265</v>
      </c>
      <c r="K1251" t="s">
        <v>266</v>
      </c>
      <c r="L1251">
        <v>10009</v>
      </c>
      <c r="M1251" t="s">
        <v>147</v>
      </c>
      <c r="N1251" t="s">
        <v>3494</v>
      </c>
      <c r="O1251" t="s">
        <v>31</v>
      </c>
      <c r="P1251" t="s">
        <v>35</v>
      </c>
      <c r="Q1251" t="s">
        <v>3495</v>
      </c>
      <c r="R1251">
        <v>1141.9380000000001</v>
      </c>
      <c r="S1251">
        <v>9</v>
      </c>
      <c r="T1251">
        <v>0.1</v>
      </c>
      <c r="U1251">
        <v>139.5702</v>
      </c>
    </row>
    <row r="1252" spans="1:21" x14ac:dyDescent="0.3">
      <c r="A1252" t="s">
        <v>3492</v>
      </c>
      <c r="B1252">
        <v>2014</v>
      </c>
      <c r="C1252" s="1">
        <v>41992</v>
      </c>
      <c r="D1252" s="1">
        <v>41998</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v>0</v>
      </c>
      <c r="U1252">
        <v>511.36799999999999</v>
      </c>
    </row>
    <row r="1253" spans="1:21" x14ac:dyDescent="0.3">
      <c r="A1253" t="s">
        <v>3492</v>
      </c>
      <c r="B1253">
        <v>2014</v>
      </c>
      <c r="C1253" s="1">
        <v>41992</v>
      </c>
      <c r="D1253" s="1">
        <v>41998</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v>0</v>
      </c>
      <c r="U1253">
        <v>1.3759999999999999</v>
      </c>
    </row>
    <row r="1254" spans="1:21" x14ac:dyDescent="0.3">
      <c r="A1254" t="s">
        <v>3498</v>
      </c>
      <c r="B1254">
        <v>2012</v>
      </c>
      <c r="C1254" s="1">
        <v>41094</v>
      </c>
      <c r="D1254" s="1">
        <v>41099</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v>0</v>
      </c>
      <c r="U1254">
        <v>285.9896</v>
      </c>
    </row>
    <row r="1255" spans="1:21" x14ac:dyDescent="0.3">
      <c r="A1255" t="s">
        <v>3501</v>
      </c>
      <c r="B1255">
        <v>2014</v>
      </c>
      <c r="C1255" s="1">
        <v>41709</v>
      </c>
      <c r="D1255" s="1">
        <v>41713</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v>0.2</v>
      </c>
      <c r="U1255">
        <v>0.59040000000000004</v>
      </c>
    </row>
    <row r="1256" spans="1:21" x14ac:dyDescent="0.3">
      <c r="A1256" t="s">
        <v>3501</v>
      </c>
      <c r="B1256">
        <v>2014</v>
      </c>
      <c r="C1256" s="1">
        <v>41709</v>
      </c>
      <c r="D1256" s="1">
        <v>41713</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v>0.4</v>
      </c>
      <c r="U1256">
        <v>-8.3789999999999996</v>
      </c>
    </row>
    <row r="1257" spans="1:21" x14ac:dyDescent="0.3">
      <c r="A1257" t="s">
        <v>3501</v>
      </c>
      <c r="B1257">
        <v>2014</v>
      </c>
      <c r="C1257" s="1">
        <v>41709</v>
      </c>
      <c r="D1257" s="1">
        <v>41713</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v>0.2</v>
      </c>
      <c r="U1257">
        <v>0.50219999999999998</v>
      </c>
    </row>
    <row r="1258" spans="1:21" x14ac:dyDescent="0.3">
      <c r="A1258" t="s">
        <v>3501</v>
      </c>
      <c r="B1258">
        <v>2014</v>
      </c>
      <c r="C1258" s="1">
        <v>41709</v>
      </c>
      <c r="D1258" s="1">
        <v>41713</v>
      </c>
      <c r="E1258" t="s">
        <v>49</v>
      </c>
      <c r="F1258" t="s">
        <v>3502</v>
      </c>
      <c r="G1258" t="s">
        <v>3503</v>
      </c>
      <c r="H1258" t="s">
        <v>101</v>
      </c>
      <c r="I1258" t="s">
        <v>26</v>
      </c>
      <c r="J1258" t="s">
        <v>2251</v>
      </c>
      <c r="K1258" t="s">
        <v>146</v>
      </c>
      <c r="L1258">
        <v>19013</v>
      </c>
      <c r="M1258" t="s">
        <v>147</v>
      </c>
      <c r="N1258" t="s">
        <v>3506</v>
      </c>
      <c r="O1258" t="s">
        <v>31</v>
      </c>
      <c r="P1258" t="s">
        <v>64</v>
      </c>
      <c r="Q1258" t="s">
        <v>3507</v>
      </c>
      <c r="R1258">
        <v>43.872</v>
      </c>
      <c r="S1258">
        <v>2</v>
      </c>
      <c r="T1258">
        <v>0.2</v>
      </c>
      <c r="U1258">
        <v>11.516400000000001</v>
      </c>
    </row>
    <row r="1259" spans="1:21" x14ac:dyDescent="0.3">
      <c r="A1259" t="s">
        <v>3508</v>
      </c>
      <c r="B1259">
        <v>2013</v>
      </c>
      <c r="C1259" s="1">
        <v>41633</v>
      </c>
      <c r="D1259" s="1">
        <v>41637</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27.882000000000001</v>
      </c>
      <c r="S1259">
        <v>3</v>
      </c>
      <c r="T1259">
        <v>0.7</v>
      </c>
      <c r="U1259">
        <v>-20.4468</v>
      </c>
    </row>
    <row r="1260" spans="1:21" x14ac:dyDescent="0.3">
      <c r="A1260" t="s">
        <v>3508</v>
      </c>
      <c r="B1260">
        <v>2013</v>
      </c>
      <c r="C1260" s="1">
        <v>41633</v>
      </c>
      <c r="D1260" s="1">
        <v>41637</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v>0.2</v>
      </c>
      <c r="U1260">
        <v>-47.254199999999997</v>
      </c>
    </row>
    <row r="1261" spans="1:21" x14ac:dyDescent="0.3">
      <c r="A1261" t="s">
        <v>3508</v>
      </c>
      <c r="B1261">
        <v>2013</v>
      </c>
      <c r="C1261" s="1">
        <v>41633</v>
      </c>
      <c r="D1261" s="1">
        <v>41637</v>
      </c>
      <c r="E1261" t="s">
        <v>22</v>
      </c>
      <c r="F1261" t="s">
        <v>1507</v>
      </c>
      <c r="G1261" t="s">
        <v>1508</v>
      </c>
      <c r="H1261" t="s">
        <v>101</v>
      </c>
      <c r="I1261" t="s">
        <v>26</v>
      </c>
      <c r="J1261" t="s">
        <v>466</v>
      </c>
      <c r="K1261" t="s">
        <v>87</v>
      </c>
      <c r="L1261">
        <v>28205</v>
      </c>
      <c r="M1261" t="s">
        <v>29</v>
      </c>
      <c r="N1261" t="s">
        <v>991</v>
      </c>
      <c r="O1261" t="s">
        <v>70</v>
      </c>
      <c r="P1261" t="s">
        <v>160</v>
      </c>
      <c r="Q1261" t="s">
        <v>992</v>
      </c>
      <c r="R1261">
        <v>255.68</v>
      </c>
      <c r="S1261">
        <v>8</v>
      </c>
      <c r="T1261">
        <v>0.2</v>
      </c>
      <c r="U1261">
        <v>76.703999999999994</v>
      </c>
    </row>
    <row r="1262" spans="1:21" x14ac:dyDescent="0.3">
      <c r="A1262" t="s">
        <v>3511</v>
      </c>
      <c r="B1262">
        <v>2014</v>
      </c>
      <c r="C1262" s="1">
        <v>41936</v>
      </c>
      <c r="D1262" s="1">
        <v>41940</v>
      </c>
      <c r="E1262" t="s">
        <v>49</v>
      </c>
      <c r="F1262" t="s">
        <v>3512</v>
      </c>
      <c r="G1262" t="s">
        <v>3513</v>
      </c>
      <c r="H1262" t="s">
        <v>25</v>
      </c>
      <c r="I1262" t="s">
        <v>26</v>
      </c>
      <c r="J1262" t="s">
        <v>1520</v>
      </c>
      <c r="K1262" t="s">
        <v>53</v>
      </c>
      <c r="L1262">
        <v>32216</v>
      </c>
      <c r="M1262" t="s">
        <v>29</v>
      </c>
      <c r="N1262" t="s">
        <v>3514</v>
      </c>
      <c r="O1262" t="s">
        <v>70</v>
      </c>
      <c r="P1262" t="s">
        <v>71</v>
      </c>
      <c r="Q1262" t="s">
        <v>3515</v>
      </c>
      <c r="R1262">
        <v>863.88</v>
      </c>
      <c r="S1262">
        <v>3</v>
      </c>
      <c r="T1262">
        <v>0.2</v>
      </c>
      <c r="U1262">
        <v>107.985</v>
      </c>
    </row>
    <row r="1263" spans="1:21" x14ac:dyDescent="0.3">
      <c r="A1263" t="s">
        <v>3516</v>
      </c>
      <c r="B1263">
        <v>2013</v>
      </c>
      <c r="C1263" s="1">
        <v>41576</v>
      </c>
      <c r="D1263" s="1">
        <v>41583</v>
      </c>
      <c r="E1263" t="s">
        <v>49</v>
      </c>
      <c r="F1263" t="s">
        <v>3517</v>
      </c>
      <c r="G1263" t="s">
        <v>3518</v>
      </c>
      <c r="H1263" t="s">
        <v>40</v>
      </c>
      <c r="I1263" t="s">
        <v>26</v>
      </c>
      <c r="J1263" t="s">
        <v>3519</v>
      </c>
      <c r="K1263" t="s">
        <v>87</v>
      </c>
      <c r="L1263">
        <v>27834</v>
      </c>
      <c r="M1263" t="s">
        <v>29</v>
      </c>
      <c r="N1263" t="s">
        <v>3520</v>
      </c>
      <c r="O1263" t="s">
        <v>45</v>
      </c>
      <c r="P1263" t="s">
        <v>74</v>
      </c>
      <c r="Q1263" t="s">
        <v>3521</v>
      </c>
      <c r="R1263">
        <v>17.616</v>
      </c>
      <c r="S1263">
        <v>4</v>
      </c>
      <c r="T1263">
        <v>0.7</v>
      </c>
      <c r="U1263">
        <v>-14.0928</v>
      </c>
    </row>
    <row r="1264" spans="1:21" x14ac:dyDescent="0.3">
      <c r="A1264" t="s">
        <v>3522</v>
      </c>
      <c r="B1264">
        <v>2014</v>
      </c>
      <c r="C1264" s="1">
        <v>41828</v>
      </c>
      <c r="D1264" s="1">
        <v>41830</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v>0.2</v>
      </c>
      <c r="U1264">
        <v>6.3335999999999997</v>
      </c>
    </row>
    <row r="1265" spans="1:21" x14ac:dyDescent="0.3">
      <c r="A1265" t="s">
        <v>3523</v>
      </c>
      <c r="B1265">
        <v>2013</v>
      </c>
      <c r="C1265" s="1">
        <v>41549</v>
      </c>
      <c r="D1265" s="1">
        <v>41550</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v>0</v>
      </c>
      <c r="U1265">
        <v>18.873000000000001</v>
      </c>
    </row>
    <row r="1266" spans="1:21" x14ac:dyDescent="0.3">
      <c r="A1266" t="s">
        <v>3523</v>
      </c>
      <c r="B1266">
        <v>2013</v>
      </c>
      <c r="C1266" s="1">
        <v>41549</v>
      </c>
      <c r="D1266" s="1">
        <v>41550</v>
      </c>
      <c r="E1266" t="s">
        <v>187</v>
      </c>
      <c r="F1266" t="s">
        <v>3524</v>
      </c>
      <c r="G1266" t="s">
        <v>3525</v>
      </c>
      <c r="H1266" t="s">
        <v>25</v>
      </c>
      <c r="I1266" t="s">
        <v>26</v>
      </c>
      <c r="J1266" t="s">
        <v>3288</v>
      </c>
      <c r="K1266" t="s">
        <v>253</v>
      </c>
      <c r="L1266">
        <v>46350</v>
      </c>
      <c r="M1266" t="s">
        <v>104</v>
      </c>
      <c r="N1266" t="s">
        <v>3504</v>
      </c>
      <c r="O1266" t="s">
        <v>31</v>
      </c>
      <c r="P1266" t="s">
        <v>64</v>
      </c>
      <c r="Q1266" t="s">
        <v>3505</v>
      </c>
      <c r="R1266">
        <v>41.85</v>
      </c>
      <c r="S1266">
        <v>5</v>
      </c>
      <c r="T1266">
        <v>0</v>
      </c>
      <c r="U1266">
        <v>10.881</v>
      </c>
    </row>
    <row r="1267" spans="1:21" x14ac:dyDescent="0.3">
      <c r="A1267" t="s">
        <v>3526</v>
      </c>
      <c r="B1267">
        <v>2014</v>
      </c>
      <c r="C1267" s="1">
        <v>41885</v>
      </c>
      <c r="D1267" s="1">
        <v>41890</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v>0</v>
      </c>
      <c r="U1267">
        <v>1.7739</v>
      </c>
    </row>
    <row r="1268" spans="1:21" x14ac:dyDescent="0.3">
      <c r="A1268" t="s">
        <v>3531</v>
      </c>
      <c r="B1268">
        <v>2011</v>
      </c>
      <c r="C1268" s="1">
        <v>40901</v>
      </c>
      <c r="D1268" s="1">
        <v>40906</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row>
    <row r="1269" spans="1:21" x14ac:dyDescent="0.3">
      <c r="A1269" t="s">
        <v>3531</v>
      </c>
      <c r="B1269">
        <v>2011</v>
      </c>
      <c r="C1269" s="1">
        <v>40901</v>
      </c>
      <c r="D1269" s="1">
        <v>40906</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x14ac:dyDescent="0.3">
      <c r="A1270" t="s">
        <v>3532</v>
      </c>
      <c r="B1270">
        <v>2014</v>
      </c>
      <c r="C1270" s="1">
        <v>41906</v>
      </c>
      <c r="D1270" s="1">
        <v>41910</v>
      </c>
      <c r="E1270" t="s">
        <v>49</v>
      </c>
      <c r="F1270" t="s">
        <v>3455</v>
      </c>
      <c r="G1270" t="s">
        <v>3456</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row>
    <row r="1271" spans="1:21" x14ac:dyDescent="0.3">
      <c r="A1271" t="s">
        <v>3533</v>
      </c>
      <c r="B1271">
        <v>2014</v>
      </c>
      <c r="C1271" s="1">
        <v>41795</v>
      </c>
      <c r="D1271" s="1">
        <v>41799</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v>0</v>
      </c>
      <c r="U1271">
        <v>5.6159999999999997</v>
      </c>
    </row>
    <row r="1272" spans="1:21" x14ac:dyDescent="0.3">
      <c r="A1272" t="s">
        <v>3538</v>
      </c>
      <c r="B1272">
        <v>2013</v>
      </c>
      <c r="C1272" s="1">
        <v>41386</v>
      </c>
      <c r="D1272" s="1">
        <v>41391</v>
      </c>
      <c r="E1272" t="s">
        <v>49</v>
      </c>
      <c r="F1272" t="s">
        <v>2166</v>
      </c>
      <c r="G1272" t="s">
        <v>2167</v>
      </c>
      <c r="H1272" t="s">
        <v>40</v>
      </c>
      <c r="I1272" t="s">
        <v>26</v>
      </c>
      <c r="J1272" t="s">
        <v>302</v>
      </c>
      <c r="K1272" t="s">
        <v>210</v>
      </c>
      <c r="L1272">
        <v>60623</v>
      </c>
      <c r="M1272" t="s">
        <v>104</v>
      </c>
      <c r="N1272" t="s">
        <v>3539</v>
      </c>
      <c r="O1272" t="s">
        <v>45</v>
      </c>
      <c r="P1272" t="s">
        <v>58</v>
      </c>
      <c r="Q1272" t="s">
        <v>3540</v>
      </c>
      <c r="R1272">
        <v>102.336</v>
      </c>
      <c r="S1272">
        <v>4</v>
      </c>
      <c r="T1272">
        <v>0.2</v>
      </c>
      <c r="U1272">
        <v>-12.792</v>
      </c>
    </row>
    <row r="1273" spans="1:21" x14ac:dyDescent="0.3">
      <c r="A1273" t="s">
        <v>3538</v>
      </c>
      <c r="B1273">
        <v>2013</v>
      </c>
      <c r="C1273" s="1">
        <v>41386</v>
      </c>
      <c r="D1273" s="1">
        <v>41391</v>
      </c>
      <c r="E1273" t="s">
        <v>49</v>
      </c>
      <c r="F1273" t="s">
        <v>2166</v>
      </c>
      <c r="G1273" t="s">
        <v>2167</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row>
    <row r="1274" spans="1:21" x14ac:dyDescent="0.3">
      <c r="A1274" t="s">
        <v>3538</v>
      </c>
      <c r="B1274">
        <v>2013</v>
      </c>
      <c r="C1274" s="1">
        <v>41386</v>
      </c>
      <c r="D1274" s="1">
        <v>41391</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44.847999999999999</v>
      </c>
      <c r="S1274">
        <v>8</v>
      </c>
      <c r="T1274">
        <v>0.8</v>
      </c>
      <c r="U1274">
        <v>-67.272000000000006</v>
      </c>
    </row>
    <row r="1275" spans="1:21" x14ac:dyDescent="0.3">
      <c r="A1275" t="s">
        <v>3543</v>
      </c>
      <c r="B1275">
        <v>2013</v>
      </c>
      <c r="C1275" s="1">
        <v>41421</v>
      </c>
      <c r="D1275" s="1">
        <v>41421</v>
      </c>
      <c r="E1275" t="s">
        <v>1289</v>
      </c>
      <c r="F1275" t="s">
        <v>3165</v>
      </c>
      <c r="G1275" t="s">
        <v>3166</v>
      </c>
      <c r="H1275" t="s">
        <v>25</v>
      </c>
      <c r="I1275" t="s">
        <v>26</v>
      </c>
      <c r="J1275" t="s">
        <v>102</v>
      </c>
      <c r="K1275" t="s">
        <v>103</v>
      </c>
      <c r="L1275">
        <v>76106</v>
      </c>
      <c r="M1275" t="s">
        <v>104</v>
      </c>
      <c r="N1275" t="s">
        <v>2924</v>
      </c>
      <c r="O1275" t="s">
        <v>45</v>
      </c>
      <c r="P1275" t="s">
        <v>89</v>
      </c>
      <c r="Q1275" t="s">
        <v>2925</v>
      </c>
      <c r="R1275">
        <v>10.368</v>
      </c>
      <c r="S1275">
        <v>2</v>
      </c>
      <c r="T1275">
        <v>0.2</v>
      </c>
      <c r="U1275">
        <v>3.6288</v>
      </c>
    </row>
    <row r="1276" spans="1:21" x14ac:dyDescent="0.3">
      <c r="A1276" t="s">
        <v>3543</v>
      </c>
      <c r="B1276">
        <v>2013</v>
      </c>
      <c r="C1276" s="1">
        <v>41421</v>
      </c>
      <c r="D1276" s="1">
        <v>41421</v>
      </c>
      <c r="E1276" t="s">
        <v>1289</v>
      </c>
      <c r="F1276" t="s">
        <v>3165</v>
      </c>
      <c r="G1276" t="s">
        <v>3166</v>
      </c>
      <c r="H1276" t="s">
        <v>25</v>
      </c>
      <c r="I1276" t="s">
        <v>26</v>
      </c>
      <c r="J1276" t="s">
        <v>102</v>
      </c>
      <c r="K1276" t="s">
        <v>103</v>
      </c>
      <c r="L1276">
        <v>76106</v>
      </c>
      <c r="M1276" t="s">
        <v>104</v>
      </c>
      <c r="N1276" t="s">
        <v>3544</v>
      </c>
      <c r="O1276" t="s">
        <v>31</v>
      </c>
      <c r="P1276" t="s">
        <v>35</v>
      </c>
      <c r="Q1276" t="s">
        <v>3545</v>
      </c>
      <c r="R1276">
        <v>388.43</v>
      </c>
      <c r="S1276">
        <v>5</v>
      </c>
      <c r="T1276">
        <v>0.3</v>
      </c>
      <c r="U1276">
        <v>-88.784000000000006</v>
      </c>
    </row>
    <row r="1277" spans="1:21" x14ac:dyDescent="0.3">
      <c r="A1277" t="s">
        <v>3543</v>
      </c>
      <c r="B1277">
        <v>2013</v>
      </c>
      <c r="C1277" s="1">
        <v>41421</v>
      </c>
      <c r="D1277" s="1">
        <v>41421</v>
      </c>
      <c r="E1277" t="s">
        <v>1289</v>
      </c>
      <c r="F1277" t="s">
        <v>3165</v>
      </c>
      <c r="G1277" t="s">
        <v>3166</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x14ac:dyDescent="0.3">
      <c r="A1278" t="s">
        <v>3543</v>
      </c>
      <c r="B1278">
        <v>2013</v>
      </c>
      <c r="C1278" s="1">
        <v>41421</v>
      </c>
      <c r="D1278" s="1">
        <v>41421</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v>0.2</v>
      </c>
      <c r="U1278">
        <v>-7.1990999999999996</v>
      </c>
    </row>
    <row r="1279" spans="1:21" x14ac:dyDescent="0.3">
      <c r="A1279" t="s">
        <v>3548</v>
      </c>
      <c r="B1279">
        <v>2013</v>
      </c>
      <c r="C1279" s="1">
        <v>41397</v>
      </c>
      <c r="D1279" s="1">
        <v>41402</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v>0.2</v>
      </c>
      <c r="U1279">
        <v>5.3970000000000002</v>
      </c>
    </row>
    <row r="1280" spans="1:21" x14ac:dyDescent="0.3">
      <c r="A1280" t="s">
        <v>3553</v>
      </c>
      <c r="B1280">
        <v>2011</v>
      </c>
      <c r="C1280" s="1">
        <v>40794</v>
      </c>
      <c r="D1280" s="1">
        <v>40797</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v>0</v>
      </c>
      <c r="U1280">
        <v>12.8583</v>
      </c>
    </row>
    <row r="1281" spans="1:21" x14ac:dyDescent="0.3">
      <c r="A1281" t="s">
        <v>3553</v>
      </c>
      <c r="B1281">
        <v>2011</v>
      </c>
      <c r="C1281" s="1">
        <v>40794</v>
      </c>
      <c r="D1281" s="1">
        <v>40797</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v>0</v>
      </c>
      <c r="U1281">
        <v>30.1968</v>
      </c>
    </row>
    <row r="1282" spans="1:21" x14ac:dyDescent="0.3">
      <c r="A1282" t="s">
        <v>3559</v>
      </c>
      <c r="B1282">
        <v>2013</v>
      </c>
      <c r="C1282" s="1">
        <v>41523</v>
      </c>
      <c r="D1282" s="1">
        <v>41524</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v>0</v>
      </c>
      <c r="U1282">
        <v>80.736000000000004</v>
      </c>
    </row>
    <row r="1283" spans="1:21" x14ac:dyDescent="0.3">
      <c r="A1283" t="s">
        <v>3563</v>
      </c>
      <c r="B1283">
        <v>2014</v>
      </c>
      <c r="C1283" s="1">
        <v>41739</v>
      </c>
      <c r="D1283" s="1">
        <v>41741</v>
      </c>
      <c r="E1283" t="s">
        <v>187</v>
      </c>
      <c r="F1283" t="s">
        <v>1673</v>
      </c>
      <c r="G1283" t="s">
        <v>1674</v>
      </c>
      <c r="H1283" t="s">
        <v>25</v>
      </c>
      <c r="I1283" t="s">
        <v>26</v>
      </c>
      <c r="J1283" t="s">
        <v>1520</v>
      </c>
      <c r="K1283" t="s">
        <v>53</v>
      </c>
      <c r="L1283">
        <v>32216</v>
      </c>
      <c r="M1283" t="s">
        <v>29</v>
      </c>
      <c r="N1283" t="s">
        <v>3564</v>
      </c>
      <c r="O1283" t="s">
        <v>45</v>
      </c>
      <c r="P1283" t="s">
        <v>46</v>
      </c>
      <c r="Q1283" t="s">
        <v>3565</v>
      </c>
      <c r="R1283">
        <v>15.12</v>
      </c>
      <c r="S1283">
        <v>3</v>
      </c>
      <c r="T1283">
        <v>0.2</v>
      </c>
      <c r="U1283">
        <v>4.9139999999999997</v>
      </c>
    </row>
    <row r="1284" spans="1:21" x14ac:dyDescent="0.3">
      <c r="A1284" t="s">
        <v>3563</v>
      </c>
      <c r="B1284">
        <v>2014</v>
      </c>
      <c r="C1284" s="1">
        <v>41739</v>
      </c>
      <c r="D1284" s="1">
        <v>41741</v>
      </c>
      <c r="E1284" t="s">
        <v>187</v>
      </c>
      <c r="F1284" t="s">
        <v>1673</v>
      </c>
      <c r="G1284" t="s">
        <v>1674</v>
      </c>
      <c r="H1284" t="s">
        <v>25</v>
      </c>
      <c r="I1284" t="s">
        <v>26</v>
      </c>
      <c r="J1284" t="s">
        <v>1520</v>
      </c>
      <c r="K1284" t="s">
        <v>53</v>
      </c>
      <c r="L1284">
        <v>32216</v>
      </c>
      <c r="M1284" t="s">
        <v>29</v>
      </c>
      <c r="N1284" t="s">
        <v>3566</v>
      </c>
      <c r="O1284" t="s">
        <v>45</v>
      </c>
      <c r="P1284" t="s">
        <v>74</v>
      </c>
      <c r="Q1284" t="s">
        <v>3567</v>
      </c>
      <c r="R1284">
        <v>17.43</v>
      </c>
      <c r="S1284">
        <v>1</v>
      </c>
      <c r="T1284">
        <v>0.7</v>
      </c>
      <c r="U1284">
        <v>-13.363</v>
      </c>
    </row>
    <row r="1285" spans="1:21" x14ac:dyDescent="0.3">
      <c r="A1285" t="s">
        <v>3563</v>
      </c>
      <c r="B1285">
        <v>2014</v>
      </c>
      <c r="C1285" s="1">
        <v>41739</v>
      </c>
      <c r="D1285" s="1">
        <v>41741</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v>0.2</v>
      </c>
      <c r="U1285">
        <v>88.073999999999998</v>
      </c>
    </row>
    <row r="1286" spans="1:21" x14ac:dyDescent="0.3">
      <c r="A1286" t="s">
        <v>3570</v>
      </c>
      <c r="B1286">
        <v>2012</v>
      </c>
      <c r="C1286" s="1">
        <v>41249</v>
      </c>
      <c r="D1286" s="1">
        <v>41255</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2.7719999999999998</v>
      </c>
      <c r="S1286">
        <v>7</v>
      </c>
      <c r="T1286">
        <v>0.8</v>
      </c>
      <c r="U1286">
        <v>-4.851</v>
      </c>
    </row>
    <row r="1287" spans="1:21" x14ac:dyDescent="0.3">
      <c r="A1287" t="s">
        <v>3573</v>
      </c>
      <c r="B1287">
        <v>2013</v>
      </c>
      <c r="C1287" s="1">
        <v>41452</v>
      </c>
      <c r="D1287" s="1">
        <v>41459</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v>0</v>
      </c>
      <c r="U1287">
        <v>1.0429999999999999</v>
      </c>
    </row>
    <row r="1288" spans="1:21" x14ac:dyDescent="0.3">
      <c r="A1288" t="s">
        <v>3577</v>
      </c>
      <c r="B1288">
        <v>2012</v>
      </c>
      <c r="C1288" s="1">
        <v>41094</v>
      </c>
      <c r="D1288" s="1">
        <v>41098</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v>0</v>
      </c>
      <c r="U1288">
        <v>4.4892000000000003</v>
      </c>
    </row>
    <row r="1289" spans="1:21" x14ac:dyDescent="0.3">
      <c r="A1289" t="s">
        <v>3580</v>
      </c>
      <c r="B1289">
        <v>2013</v>
      </c>
      <c r="C1289" s="1">
        <v>41601</v>
      </c>
      <c r="D1289" s="1">
        <v>41605</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x14ac:dyDescent="0.3">
      <c r="A1290" t="s">
        <v>3580</v>
      </c>
      <c r="B1290">
        <v>2013</v>
      </c>
      <c r="C1290" s="1">
        <v>41601</v>
      </c>
      <c r="D1290" s="1">
        <v>41605</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v>0.2</v>
      </c>
      <c r="U1290">
        <v>4.1147999999999998</v>
      </c>
    </row>
    <row r="1291" spans="1:21" x14ac:dyDescent="0.3">
      <c r="A1291" t="s">
        <v>3580</v>
      </c>
      <c r="B1291">
        <v>2013</v>
      </c>
      <c r="C1291" s="1">
        <v>41601</v>
      </c>
      <c r="D1291" s="1">
        <v>41605</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v>0</v>
      </c>
      <c r="U1291">
        <v>7.4951999999999996</v>
      </c>
    </row>
    <row r="1292" spans="1:21" x14ac:dyDescent="0.3">
      <c r="A1292" t="s">
        <v>3585</v>
      </c>
      <c r="B1292">
        <v>2013</v>
      </c>
      <c r="C1292" s="1">
        <v>41589</v>
      </c>
      <c r="D1292" s="1">
        <v>41591</v>
      </c>
      <c r="E1292" t="s">
        <v>187</v>
      </c>
      <c r="F1292" t="s">
        <v>2129</v>
      </c>
      <c r="G1292" t="s">
        <v>2130</v>
      </c>
      <c r="H1292" t="s">
        <v>101</v>
      </c>
      <c r="I1292" t="s">
        <v>26</v>
      </c>
      <c r="J1292" t="s">
        <v>126</v>
      </c>
      <c r="K1292" t="s">
        <v>42</v>
      </c>
      <c r="L1292">
        <v>94122</v>
      </c>
      <c r="M1292" t="s">
        <v>43</v>
      </c>
      <c r="N1292" t="s">
        <v>3586</v>
      </c>
      <c r="O1292" t="s">
        <v>45</v>
      </c>
      <c r="P1292" t="s">
        <v>74</v>
      </c>
      <c r="Q1292" t="s">
        <v>3587</v>
      </c>
      <c r="R1292">
        <v>13.215999999999999</v>
      </c>
      <c r="S1292">
        <v>4</v>
      </c>
      <c r="T1292">
        <v>0.2</v>
      </c>
      <c r="U1292">
        <v>4.4603999999999999</v>
      </c>
    </row>
    <row r="1293" spans="1:21" x14ac:dyDescent="0.3">
      <c r="A1293" t="s">
        <v>3585</v>
      </c>
      <c r="B1293">
        <v>2013</v>
      </c>
      <c r="C1293" s="1">
        <v>41589</v>
      </c>
      <c r="D1293" s="1">
        <v>41591</v>
      </c>
      <c r="E1293" t="s">
        <v>187</v>
      </c>
      <c r="F1293" t="s">
        <v>2129</v>
      </c>
      <c r="G1293" t="s">
        <v>2130</v>
      </c>
      <c r="H1293" t="s">
        <v>101</v>
      </c>
      <c r="I1293" t="s">
        <v>26</v>
      </c>
      <c r="J1293" t="s">
        <v>126</v>
      </c>
      <c r="K1293" t="s">
        <v>42</v>
      </c>
      <c r="L1293">
        <v>94122</v>
      </c>
      <c r="M1293" t="s">
        <v>43</v>
      </c>
      <c r="N1293" t="s">
        <v>3352</v>
      </c>
      <c r="O1293" t="s">
        <v>45</v>
      </c>
      <c r="P1293" t="s">
        <v>89</v>
      </c>
      <c r="Q1293" t="s">
        <v>3353</v>
      </c>
      <c r="R1293">
        <v>32.4</v>
      </c>
      <c r="S1293">
        <v>5</v>
      </c>
      <c r="T1293">
        <v>0</v>
      </c>
      <c r="U1293">
        <v>15.552</v>
      </c>
    </row>
    <row r="1294" spans="1:21" x14ac:dyDescent="0.3">
      <c r="A1294" t="s">
        <v>3588</v>
      </c>
      <c r="B1294">
        <v>2012</v>
      </c>
      <c r="C1294" s="1">
        <v>41148</v>
      </c>
      <c r="D1294" s="1">
        <v>41153</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v>0</v>
      </c>
      <c r="U1294">
        <v>9.2232000000000003</v>
      </c>
    </row>
    <row r="1295" spans="1:21" x14ac:dyDescent="0.3">
      <c r="A1295" t="s">
        <v>3588</v>
      </c>
      <c r="B1295">
        <v>2012</v>
      </c>
      <c r="C1295" s="1">
        <v>41148</v>
      </c>
      <c r="D1295" s="1">
        <v>41153</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v>0</v>
      </c>
      <c r="U1295">
        <v>52.531999999999996</v>
      </c>
    </row>
    <row r="1296" spans="1:21" x14ac:dyDescent="0.3">
      <c r="A1296" t="s">
        <v>3588</v>
      </c>
      <c r="B1296">
        <v>2012</v>
      </c>
      <c r="C1296" s="1">
        <v>41148</v>
      </c>
      <c r="D1296" s="1">
        <v>41153</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v>0</v>
      </c>
      <c r="U1296">
        <v>1.4783999999999999</v>
      </c>
    </row>
    <row r="1297" spans="1:21" x14ac:dyDescent="0.3">
      <c r="A1297" t="s">
        <v>3591</v>
      </c>
      <c r="B1297">
        <v>2012</v>
      </c>
      <c r="C1297" s="1">
        <v>41054</v>
      </c>
      <c r="D1297" s="1">
        <v>41058</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v>0.2</v>
      </c>
      <c r="U1297">
        <v>84.572800000000001</v>
      </c>
    </row>
    <row r="1298" spans="1:21" x14ac:dyDescent="0.3">
      <c r="A1298" t="s">
        <v>3595</v>
      </c>
      <c r="B1298">
        <v>2014</v>
      </c>
      <c r="C1298" s="1">
        <v>42004</v>
      </c>
      <c r="D1298" s="1">
        <v>42008</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v>0.2</v>
      </c>
      <c r="U1298">
        <v>4.5187999999999997</v>
      </c>
    </row>
    <row r="1299" spans="1:21" x14ac:dyDescent="0.3">
      <c r="A1299" t="s">
        <v>3595</v>
      </c>
      <c r="B1299">
        <v>2014</v>
      </c>
      <c r="C1299" s="1">
        <v>42004</v>
      </c>
      <c r="D1299" s="1">
        <v>42008</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v>0.2</v>
      </c>
      <c r="U1299">
        <v>6.4749999999999996</v>
      </c>
    </row>
    <row r="1300" spans="1:21" x14ac:dyDescent="0.3">
      <c r="A1300" t="s">
        <v>3599</v>
      </c>
      <c r="B1300">
        <v>2013</v>
      </c>
      <c r="C1300" s="1">
        <v>41617</v>
      </c>
      <c r="D1300" s="1">
        <v>41621</v>
      </c>
      <c r="E1300" t="s">
        <v>22</v>
      </c>
      <c r="F1300" t="s">
        <v>3600</v>
      </c>
      <c r="G1300" t="s">
        <v>3601</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row>
    <row r="1301" spans="1:21" x14ac:dyDescent="0.3">
      <c r="A1301" t="s">
        <v>3602</v>
      </c>
      <c r="B1301">
        <v>2012</v>
      </c>
      <c r="C1301" s="1">
        <v>41186</v>
      </c>
      <c r="D1301" s="1">
        <v>41189</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v>0</v>
      </c>
      <c r="U1301">
        <v>7.0095999999999998</v>
      </c>
    </row>
    <row r="1302" spans="1:21" x14ac:dyDescent="0.3">
      <c r="A1302" t="s">
        <v>3603</v>
      </c>
      <c r="B1302">
        <v>2013</v>
      </c>
      <c r="C1302" s="1">
        <v>41632</v>
      </c>
      <c r="D1302" s="1">
        <v>41634</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x14ac:dyDescent="0.3">
      <c r="A1303" t="s">
        <v>3603</v>
      </c>
      <c r="B1303">
        <v>2013</v>
      </c>
      <c r="C1303" s="1">
        <v>41632</v>
      </c>
      <c r="D1303" s="1">
        <v>41634</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x14ac:dyDescent="0.3">
      <c r="A1304" t="s">
        <v>3604</v>
      </c>
      <c r="B1304">
        <v>2012</v>
      </c>
      <c r="C1304" s="1">
        <v>41171</v>
      </c>
      <c r="D1304" s="1">
        <v>41176</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v>0</v>
      </c>
      <c r="U1304">
        <v>4.3372000000000002</v>
      </c>
    </row>
    <row r="1305" spans="1:21" x14ac:dyDescent="0.3">
      <c r="A1305" t="s">
        <v>3609</v>
      </c>
      <c r="B1305">
        <v>2014</v>
      </c>
      <c r="C1305" s="1">
        <v>41824</v>
      </c>
      <c r="D1305" s="1">
        <v>41828</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v>0</v>
      </c>
      <c r="U1305">
        <v>5.5176999999999996</v>
      </c>
    </row>
    <row r="1306" spans="1:21" x14ac:dyDescent="0.3">
      <c r="A1306" t="s">
        <v>3609</v>
      </c>
      <c r="B1306">
        <v>2014</v>
      </c>
      <c r="C1306" s="1">
        <v>41824</v>
      </c>
      <c r="D1306" s="1">
        <v>41828</v>
      </c>
      <c r="E1306" t="s">
        <v>49</v>
      </c>
      <c r="F1306" t="s">
        <v>3610</v>
      </c>
      <c r="G1306" t="s">
        <v>3611</v>
      </c>
      <c r="H1306" t="s">
        <v>25</v>
      </c>
      <c r="I1306" t="s">
        <v>26</v>
      </c>
      <c r="J1306" t="s">
        <v>496</v>
      </c>
      <c r="K1306" t="s">
        <v>1271</v>
      </c>
      <c r="L1306">
        <v>31907</v>
      </c>
      <c r="M1306" t="s">
        <v>29</v>
      </c>
      <c r="N1306" t="s">
        <v>2583</v>
      </c>
      <c r="O1306" t="s">
        <v>70</v>
      </c>
      <c r="P1306" t="s">
        <v>71</v>
      </c>
      <c r="Q1306" t="s">
        <v>2584</v>
      </c>
      <c r="R1306">
        <v>287.97000000000003</v>
      </c>
      <c r="S1306">
        <v>3</v>
      </c>
      <c r="T1306">
        <v>0</v>
      </c>
      <c r="U1306">
        <v>77.751900000000006</v>
      </c>
    </row>
    <row r="1307" spans="1:21" x14ac:dyDescent="0.3">
      <c r="A1307" t="s">
        <v>3614</v>
      </c>
      <c r="B1307">
        <v>2013</v>
      </c>
      <c r="C1307" s="1">
        <v>41470</v>
      </c>
      <c r="D1307" s="1">
        <v>41472</v>
      </c>
      <c r="E1307" t="s">
        <v>22</v>
      </c>
      <c r="F1307" t="s">
        <v>2459</v>
      </c>
      <c r="G1307" t="s">
        <v>2460</v>
      </c>
      <c r="H1307" t="s">
        <v>25</v>
      </c>
      <c r="I1307" t="s">
        <v>26</v>
      </c>
      <c r="J1307" t="s">
        <v>183</v>
      </c>
      <c r="K1307" t="s">
        <v>103</v>
      </c>
      <c r="L1307">
        <v>77036</v>
      </c>
      <c r="M1307" t="s">
        <v>104</v>
      </c>
      <c r="N1307" t="s">
        <v>3615</v>
      </c>
      <c r="O1307" t="s">
        <v>70</v>
      </c>
      <c r="P1307" t="s">
        <v>71</v>
      </c>
      <c r="Q1307" t="s">
        <v>3616</v>
      </c>
      <c r="R1307">
        <v>419.94400000000002</v>
      </c>
      <c r="S1307">
        <v>7</v>
      </c>
      <c r="T1307">
        <v>0.2</v>
      </c>
      <c r="U1307">
        <v>52.493000000000002</v>
      </c>
    </row>
    <row r="1308" spans="1:21" x14ac:dyDescent="0.3">
      <c r="A1308" t="s">
        <v>3617</v>
      </c>
      <c r="B1308">
        <v>2013</v>
      </c>
      <c r="C1308" s="1">
        <v>41446</v>
      </c>
      <c r="D1308" s="1">
        <v>41447</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v>0</v>
      </c>
      <c r="U1308">
        <v>22.444800000000001</v>
      </c>
    </row>
    <row r="1309" spans="1:21" x14ac:dyDescent="0.3">
      <c r="A1309" t="s">
        <v>3617</v>
      </c>
      <c r="B1309">
        <v>2013</v>
      </c>
      <c r="C1309" s="1">
        <v>41446</v>
      </c>
      <c r="D1309" s="1">
        <v>41447</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v>0.2</v>
      </c>
      <c r="U1309">
        <v>6.4206000000000003</v>
      </c>
    </row>
    <row r="1310" spans="1:21" x14ac:dyDescent="0.3">
      <c r="A1310" t="s">
        <v>3617</v>
      </c>
      <c r="B1310">
        <v>2013</v>
      </c>
      <c r="C1310" s="1">
        <v>41446</v>
      </c>
      <c r="D1310" s="1">
        <v>41447</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v>0</v>
      </c>
      <c r="U1310">
        <v>5.6627999999999998</v>
      </c>
    </row>
    <row r="1311" spans="1:21" x14ac:dyDescent="0.3">
      <c r="A1311" t="s">
        <v>3617</v>
      </c>
      <c r="B1311">
        <v>2013</v>
      </c>
      <c r="C1311" s="1">
        <v>41446</v>
      </c>
      <c r="D1311" s="1">
        <v>41447</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v>0</v>
      </c>
      <c r="U1311">
        <v>9.7164000000000001</v>
      </c>
    </row>
    <row r="1312" spans="1:21" x14ac:dyDescent="0.3">
      <c r="A1312" t="s">
        <v>3617</v>
      </c>
      <c r="B1312">
        <v>2013</v>
      </c>
      <c r="C1312" s="1">
        <v>41446</v>
      </c>
      <c r="D1312" s="1">
        <v>41447</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v>0.2</v>
      </c>
      <c r="U1312">
        <v>-8.0784000000000002</v>
      </c>
    </row>
    <row r="1313" spans="1:21" x14ac:dyDescent="0.3">
      <c r="A1313" t="s">
        <v>3622</v>
      </c>
      <c r="B1313">
        <v>2013</v>
      </c>
      <c r="C1313" s="1">
        <v>41618</v>
      </c>
      <c r="D1313" s="1">
        <v>41622</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v>0</v>
      </c>
      <c r="U1313">
        <v>1.7343</v>
      </c>
    </row>
    <row r="1314" spans="1:21" x14ac:dyDescent="0.3">
      <c r="A1314" t="s">
        <v>3622</v>
      </c>
      <c r="B1314">
        <v>2013</v>
      </c>
      <c r="C1314" s="1">
        <v>41618</v>
      </c>
      <c r="D1314" s="1">
        <v>41622</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v>0</v>
      </c>
      <c r="U1314">
        <v>56.175199999999997</v>
      </c>
    </row>
    <row r="1315" spans="1:21" x14ac:dyDescent="0.3">
      <c r="A1315" t="s">
        <v>3627</v>
      </c>
      <c r="B1315">
        <v>2013</v>
      </c>
      <c r="C1315" s="1">
        <v>41542</v>
      </c>
      <c r="D1315" s="1">
        <v>41549</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row>
    <row r="1316" spans="1:21" x14ac:dyDescent="0.3">
      <c r="A1316" t="s">
        <v>3628</v>
      </c>
      <c r="B1316">
        <v>2013</v>
      </c>
      <c r="C1316" s="1">
        <v>41627</v>
      </c>
      <c r="D1316" s="1">
        <v>41632</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v>0</v>
      </c>
      <c r="U1316">
        <v>18.662400000000002</v>
      </c>
    </row>
    <row r="1317" spans="1:21" x14ac:dyDescent="0.3">
      <c r="A1317" t="s">
        <v>3628</v>
      </c>
      <c r="B1317">
        <v>2013</v>
      </c>
      <c r="C1317" s="1">
        <v>41627</v>
      </c>
      <c r="D1317" s="1">
        <v>41632</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v>0</v>
      </c>
      <c r="U1317">
        <v>62.505600000000001</v>
      </c>
    </row>
    <row r="1318" spans="1:21" x14ac:dyDescent="0.3">
      <c r="A1318" t="s">
        <v>3628</v>
      </c>
      <c r="B1318">
        <v>2013</v>
      </c>
      <c r="C1318" s="1">
        <v>41627</v>
      </c>
      <c r="D1318" s="1">
        <v>41632</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v>0</v>
      </c>
      <c r="U1318">
        <v>28.965</v>
      </c>
    </row>
    <row r="1319" spans="1:21" x14ac:dyDescent="0.3">
      <c r="A1319" t="s">
        <v>3635</v>
      </c>
      <c r="B1319">
        <v>2014</v>
      </c>
      <c r="C1319" s="1">
        <v>41984</v>
      </c>
      <c r="D1319" s="1">
        <v>41988</v>
      </c>
      <c r="E1319" t="s">
        <v>49</v>
      </c>
      <c r="F1319" t="s">
        <v>599</v>
      </c>
      <c r="G1319" t="s">
        <v>600</v>
      </c>
      <c r="H1319" t="s">
        <v>25</v>
      </c>
      <c r="I1319" t="s">
        <v>26</v>
      </c>
      <c r="J1319" t="s">
        <v>145</v>
      </c>
      <c r="K1319" t="s">
        <v>146</v>
      </c>
      <c r="L1319">
        <v>19120</v>
      </c>
      <c r="M1319" t="s">
        <v>147</v>
      </c>
      <c r="N1319" t="s">
        <v>3636</v>
      </c>
      <c r="O1319" t="s">
        <v>70</v>
      </c>
      <c r="P1319" t="s">
        <v>160</v>
      </c>
      <c r="Q1319" t="s">
        <v>3637</v>
      </c>
      <c r="R1319">
        <v>14.2</v>
      </c>
      <c r="S1319">
        <v>1</v>
      </c>
      <c r="T1319">
        <v>0.2</v>
      </c>
      <c r="U1319">
        <v>3.3725000000000001</v>
      </c>
    </row>
    <row r="1320" spans="1:21" x14ac:dyDescent="0.3">
      <c r="A1320" t="s">
        <v>3638</v>
      </c>
      <c r="B1320">
        <v>2011</v>
      </c>
      <c r="C1320" s="1">
        <v>40725</v>
      </c>
      <c r="D1320" s="1">
        <v>40729</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v>0.2</v>
      </c>
      <c r="U1320">
        <v>71.989999999999995</v>
      </c>
    </row>
    <row r="1321" spans="1:21" x14ac:dyDescent="0.3">
      <c r="A1321" t="s">
        <v>3638</v>
      </c>
      <c r="B1321">
        <v>2011</v>
      </c>
      <c r="C1321" s="1">
        <v>40725</v>
      </c>
      <c r="D1321" s="1">
        <v>40729</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5.1840000000000002</v>
      </c>
      <c r="S1321">
        <v>6</v>
      </c>
      <c r="T1321">
        <v>0.7</v>
      </c>
      <c r="U1321">
        <v>-3.6288</v>
      </c>
    </row>
    <row r="1322" spans="1:21" x14ac:dyDescent="0.3">
      <c r="A1322" t="s">
        <v>3642</v>
      </c>
      <c r="B1322">
        <v>2014</v>
      </c>
      <c r="C1322" s="1">
        <v>41674</v>
      </c>
      <c r="D1322" s="1">
        <v>41679</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v>0.7</v>
      </c>
      <c r="U1322">
        <v>-4.1832000000000003</v>
      </c>
    </row>
    <row r="1323" spans="1:21" x14ac:dyDescent="0.3">
      <c r="A1323" t="s">
        <v>3642</v>
      </c>
      <c r="B1323">
        <v>2014</v>
      </c>
      <c r="C1323" s="1">
        <v>41674</v>
      </c>
      <c r="D1323" s="1">
        <v>41679</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v>0.2</v>
      </c>
      <c r="U1323">
        <v>35.694000000000003</v>
      </c>
    </row>
    <row r="1324" spans="1:21" x14ac:dyDescent="0.3">
      <c r="A1324" t="s">
        <v>3645</v>
      </c>
      <c r="B1324">
        <v>2014</v>
      </c>
      <c r="C1324" s="1">
        <v>41702</v>
      </c>
      <c r="D1324" s="1">
        <v>41707</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v>0</v>
      </c>
      <c r="U1324">
        <v>19.655999999999999</v>
      </c>
    </row>
    <row r="1325" spans="1:21" x14ac:dyDescent="0.3">
      <c r="A1325" t="s">
        <v>3651</v>
      </c>
      <c r="B1325">
        <v>2014</v>
      </c>
      <c r="C1325" s="1">
        <v>41922</v>
      </c>
      <c r="D1325" s="1">
        <v>41923</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v>0.2</v>
      </c>
      <c r="U1325">
        <v>3.5152000000000001</v>
      </c>
    </row>
    <row r="1326" spans="1:21" x14ac:dyDescent="0.3">
      <c r="A1326" t="s">
        <v>3656</v>
      </c>
      <c r="B1326">
        <v>2011</v>
      </c>
      <c r="C1326" s="1">
        <v>40814</v>
      </c>
      <c r="D1326" s="1">
        <v>40819</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v>0</v>
      </c>
      <c r="U1326">
        <v>12.4902</v>
      </c>
    </row>
    <row r="1327" spans="1:21" x14ac:dyDescent="0.3">
      <c r="A1327" t="s">
        <v>3659</v>
      </c>
      <c r="B1327">
        <v>2011</v>
      </c>
      <c r="C1327" s="1">
        <v>40690</v>
      </c>
      <c r="D1327" s="1">
        <v>40693</v>
      </c>
      <c r="E1327" t="s">
        <v>187</v>
      </c>
      <c r="F1327" t="s">
        <v>823</v>
      </c>
      <c r="G1327" t="s">
        <v>824</v>
      </c>
      <c r="H1327" t="s">
        <v>25</v>
      </c>
      <c r="I1327" t="s">
        <v>26</v>
      </c>
      <c r="J1327" t="s">
        <v>302</v>
      </c>
      <c r="K1327" t="s">
        <v>210</v>
      </c>
      <c r="L1327">
        <v>60653</v>
      </c>
      <c r="M1327" t="s">
        <v>104</v>
      </c>
      <c r="N1327" t="s">
        <v>3660</v>
      </c>
      <c r="O1327" t="s">
        <v>45</v>
      </c>
      <c r="P1327" t="s">
        <v>74</v>
      </c>
      <c r="Q1327" t="s">
        <v>3661</v>
      </c>
      <c r="R1327">
        <v>17.46</v>
      </c>
      <c r="S1327">
        <v>6</v>
      </c>
      <c r="T1327">
        <v>0.8</v>
      </c>
      <c r="U1327">
        <v>-30.555</v>
      </c>
    </row>
    <row r="1328" spans="1:21" x14ac:dyDescent="0.3">
      <c r="A1328" t="s">
        <v>3662</v>
      </c>
      <c r="B1328">
        <v>2012</v>
      </c>
      <c r="C1328" s="1">
        <v>41074</v>
      </c>
      <c r="D1328" s="1">
        <v>41078</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v>0.2</v>
      </c>
      <c r="U1328">
        <v>5.1071999999999997</v>
      </c>
    </row>
    <row r="1329" spans="1:21" x14ac:dyDescent="0.3">
      <c r="A1329" t="s">
        <v>3663</v>
      </c>
      <c r="B1329">
        <v>2013</v>
      </c>
      <c r="C1329" s="1">
        <v>41364</v>
      </c>
      <c r="D1329" s="1">
        <v>41366</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v>0</v>
      </c>
      <c r="U1329">
        <v>5.5566000000000004</v>
      </c>
    </row>
    <row r="1330" spans="1:21" x14ac:dyDescent="0.3">
      <c r="A1330" t="s">
        <v>3666</v>
      </c>
      <c r="B1330">
        <v>2014</v>
      </c>
      <c r="C1330" s="1">
        <v>41928</v>
      </c>
      <c r="D1330" s="1">
        <v>41931</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v>0</v>
      </c>
      <c r="U1330">
        <v>26.376000000000001</v>
      </c>
    </row>
    <row r="1331" spans="1:21" x14ac:dyDescent="0.3">
      <c r="A1331" t="s">
        <v>3671</v>
      </c>
      <c r="B1331">
        <v>2013</v>
      </c>
      <c r="C1331" s="1">
        <v>41418</v>
      </c>
      <c r="D1331" s="1">
        <v>41422</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v>0</v>
      </c>
      <c r="U1331">
        <v>16.302</v>
      </c>
    </row>
    <row r="1332" spans="1:21" x14ac:dyDescent="0.3">
      <c r="A1332" t="s">
        <v>3674</v>
      </c>
      <c r="B1332">
        <v>2014</v>
      </c>
      <c r="C1332" s="1">
        <v>41793</v>
      </c>
      <c r="D1332" s="1">
        <v>41797</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v>0.4</v>
      </c>
      <c r="U1332">
        <v>-0.64349999999999996</v>
      </c>
    </row>
    <row r="1333" spans="1:21" x14ac:dyDescent="0.3">
      <c r="A1333" t="s">
        <v>3674</v>
      </c>
      <c r="B1333">
        <v>2014</v>
      </c>
      <c r="C1333" s="1">
        <v>41793</v>
      </c>
      <c r="D1333" s="1">
        <v>41797</v>
      </c>
      <c r="E1333" t="s">
        <v>49</v>
      </c>
      <c r="F1333" t="s">
        <v>3675</v>
      </c>
      <c r="G1333" t="s">
        <v>3676</v>
      </c>
      <c r="H1333" t="s">
        <v>101</v>
      </c>
      <c r="I1333" t="s">
        <v>26</v>
      </c>
      <c r="J1333" t="s">
        <v>2627</v>
      </c>
      <c r="K1333" t="s">
        <v>497</v>
      </c>
      <c r="L1333">
        <v>44052</v>
      </c>
      <c r="M1333" t="s">
        <v>147</v>
      </c>
      <c r="N1333" t="s">
        <v>1764</v>
      </c>
      <c r="O1333" t="s">
        <v>45</v>
      </c>
      <c r="P1333" t="s">
        <v>58</v>
      </c>
      <c r="Q1333" t="s">
        <v>1765</v>
      </c>
      <c r="R1333">
        <v>27.44</v>
      </c>
      <c r="S1333">
        <v>2</v>
      </c>
      <c r="T1333">
        <v>0.2</v>
      </c>
      <c r="U1333">
        <v>2.4009999999999998</v>
      </c>
    </row>
    <row r="1334" spans="1:21" x14ac:dyDescent="0.3">
      <c r="A1334" t="s">
        <v>3677</v>
      </c>
      <c r="B1334">
        <v>2011</v>
      </c>
      <c r="C1334" s="1">
        <v>40591</v>
      </c>
      <c r="D1334" s="1">
        <v>40596</v>
      </c>
      <c r="E1334" t="s">
        <v>49</v>
      </c>
      <c r="F1334" t="s">
        <v>3678</v>
      </c>
      <c r="G1334" t="s">
        <v>3679</v>
      </c>
      <c r="H1334" t="s">
        <v>25</v>
      </c>
      <c r="I1334" t="s">
        <v>26</v>
      </c>
      <c r="J1334" t="s">
        <v>814</v>
      </c>
      <c r="K1334" t="s">
        <v>103</v>
      </c>
      <c r="L1334">
        <v>75220</v>
      </c>
      <c r="M1334" t="s">
        <v>104</v>
      </c>
      <c r="N1334" t="s">
        <v>2935</v>
      </c>
      <c r="O1334" t="s">
        <v>45</v>
      </c>
      <c r="P1334" t="s">
        <v>74</v>
      </c>
      <c r="Q1334" t="s">
        <v>2936</v>
      </c>
      <c r="R1334">
        <v>1.08</v>
      </c>
      <c r="S1334">
        <v>3</v>
      </c>
      <c r="T1334">
        <v>0.8</v>
      </c>
      <c r="U1334">
        <v>-1.728</v>
      </c>
    </row>
    <row r="1335" spans="1:21" x14ac:dyDescent="0.3">
      <c r="A1335" t="s">
        <v>3677</v>
      </c>
      <c r="B1335">
        <v>2011</v>
      </c>
      <c r="C1335" s="1">
        <v>40591</v>
      </c>
      <c r="D1335" s="1">
        <v>40596</v>
      </c>
      <c r="E1335" t="s">
        <v>49</v>
      </c>
      <c r="F1335" t="s">
        <v>3678</v>
      </c>
      <c r="G1335" t="s">
        <v>3679</v>
      </c>
      <c r="H1335" t="s">
        <v>25</v>
      </c>
      <c r="I1335" t="s">
        <v>26</v>
      </c>
      <c r="J1335" t="s">
        <v>814</v>
      </c>
      <c r="K1335" t="s">
        <v>103</v>
      </c>
      <c r="L1335">
        <v>75220</v>
      </c>
      <c r="M1335" t="s">
        <v>104</v>
      </c>
      <c r="N1335" t="s">
        <v>3680</v>
      </c>
      <c r="O1335" t="s">
        <v>45</v>
      </c>
      <c r="P1335" t="s">
        <v>77</v>
      </c>
      <c r="Q1335" t="s">
        <v>3681</v>
      </c>
      <c r="R1335">
        <v>7.96</v>
      </c>
      <c r="S1335">
        <v>2</v>
      </c>
      <c r="T1335">
        <v>0.8</v>
      </c>
      <c r="U1335">
        <v>-13.93</v>
      </c>
    </row>
    <row r="1336" spans="1:21" x14ac:dyDescent="0.3">
      <c r="A1336" t="s">
        <v>3682</v>
      </c>
      <c r="B1336">
        <v>2011</v>
      </c>
      <c r="C1336" s="1">
        <v>40669</v>
      </c>
      <c r="D1336" s="1">
        <v>40673</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row>
    <row r="1337" spans="1:21" x14ac:dyDescent="0.3">
      <c r="A1337" t="s">
        <v>3683</v>
      </c>
      <c r="B1337">
        <v>2013</v>
      </c>
      <c r="C1337" s="1">
        <v>41411</v>
      </c>
      <c r="D1337" s="1">
        <v>41418</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v>0</v>
      </c>
      <c r="U1337">
        <v>0</v>
      </c>
    </row>
    <row r="1338" spans="1:21" x14ac:dyDescent="0.3">
      <c r="A1338" t="s">
        <v>3689</v>
      </c>
      <c r="B1338">
        <v>2014</v>
      </c>
      <c r="C1338" s="1">
        <v>41732</v>
      </c>
      <c r="D1338" s="1">
        <v>41737</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v>0</v>
      </c>
      <c r="U1338">
        <v>6.5286</v>
      </c>
    </row>
    <row r="1339" spans="1:21" x14ac:dyDescent="0.3">
      <c r="A1339" t="s">
        <v>3692</v>
      </c>
      <c r="B1339">
        <v>2014</v>
      </c>
      <c r="C1339" s="1">
        <v>41730</v>
      </c>
      <c r="D1339" s="1">
        <v>41732</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v>0</v>
      </c>
      <c r="U1339">
        <v>8.0405999999999995</v>
      </c>
    </row>
    <row r="1340" spans="1:21" x14ac:dyDescent="0.3">
      <c r="A1340" t="s">
        <v>3692</v>
      </c>
      <c r="B1340">
        <v>2014</v>
      </c>
      <c r="C1340" s="1">
        <v>41730</v>
      </c>
      <c r="D1340" s="1">
        <v>41732</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v>0</v>
      </c>
      <c r="U1340">
        <v>176.17080000000001</v>
      </c>
    </row>
    <row r="1341" spans="1:21" x14ac:dyDescent="0.3">
      <c r="A1341" t="s">
        <v>3692</v>
      </c>
      <c r="B1341">
        <v>2014</v>
      </c>
      <c r="C1341" s="1">
        <v>41730</v>
      </c>
      <c r="D1341" s="1">
        <v>41732</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v>0</v>
      </c>
      <c r="U1341">
        <v>36.019199999999998</v>
      </c>
    </row>
    <row r="1342" spans="1:21" x14ac:dyDescent="0.3">
      <c r="A1342" t="s">
        <v>3701</v>
      </c>
      <c r="B1342">
        <v>2014</v>
      </c>
      <c r="C1342" s="1">
        <v>41642</v>
      </c>
      <c r="D1342" s="1">
        <v>41644</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v>0.5</v>
      </c>
      <c r="U1342">
        <v>-27.827999999999999</v>
      </c>
    </row>
    <row r="1343" spans="1:21" x14ac:dyDescent="0.3">
      <c r="A1343" t="s">
        <v>3701</v>
      </c>
      <c r="B1343">
        <v>2014</v>
      </c>
      <c r="C1343" s="1">
        <v>41642</v>
      </c>
      <c r="D1343" s="1">
        <v>41644</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v>0.7</v>
      </c>
      <c r="U1343">
        <v>-12.528</v>
      </c>
    </row>
    <row r="1344" spans="1:21" x14ac:dyDescent="0.3">
      <c r="A1344" t="s">
        <v>3701</v>
      </c>
      <c r="B1344">
        <v>2014</v>
      </c>
      <c r="C1344" s="1">
        <v>41642</v>
      </c>
      <c r="D1344" s="1">
        <v>41644</v>
      </c>
      <c r="E1344" t="s">
        <v>187</v>
      </c>
      <c r="F1344" t="s">
        <v>3702</v>
      </c>
      <c r="G1344" t="s">
        <v>3703</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row>
    <row r="1345" spans="1:21" x14ac:dyDescent="0.3">
      <c r="A1345" t="s">
        <v>3706</v>
      </c>
      <c r="B1345">
        <v>2012</v>
      </c>
      <c r="C1345" s="1">
        <v>41057</v>
      </c>
      <c r="D1345" s="1">
        <v>41061</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v>0</v>
      </c>
      <c r="U1345">
        <v>14.346</v>
      </c>
    </row>
    <row r="1346" spans="1:21" x14ac:dyDescent="0.3">
      <c r="A1346" t="s">
        <v>3706</v>
      </c>
      <c r="B1346">
        <v>2012</v>
      </c>
      <c r="C1346" s="1">
        <v>41057</v>
      </c>
      <c r="D1346" s="1">
        <v>41061</v>
      </c>
      <c r="E1346" t="s">
        <v>49</v>
      </c>
      <c r="F1346" t="s">
        <v>406</v>
      </c>
      <c r="G1346" t="s">
        <v>407</v>
      </c>
      <c r="H1346" t="s">
        <v>25</v>
      </c>
      <c r="I1346" t="s">
        <v>26</v>
      </c>
      <c r="J1346" t="s">
        <v>3707</v>
      </c>
      <c r="K1346" t="s">
        <v>266</v>
      </c>
      <c r="L1346">
        <v>11520</v>
      </c>
      <c r="M1346" t="s">
        <v>147</v>
      </c>
      <c r="N1346" t="s">
        <v>3710</v>
      </c>
      <c r="O1346" t="s">
        <v>45</v>
      </c>
      <c r="P1346" t="s">
        <v>46</v>
      </c>
      <c r="Q1346" t="s">
        <v>3711</v>
      </c>
      <c r="R1346">
        <v>13.05</v>
      </c>
      <c r="S1346">
        <v>5</v>
      </c>
      <c r="T1346">
        <v>0</v>
      </c>
      <c r="U1346">
        <v>6.0030000000000001</v>
      </c>
    </row>
    <row r="1347" spans="1:21" x14ac:dyDescent="0.3">
      <c r="A1347" t="s">
        <v>3712</v>
      </c>
      <c r="B1347">
        <v>2011</v>
      </c>
      <c r="C1347" s="1">
        <v>40619</v>
      </c>
      <c r="D1347" s="1">
        <v>40626</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v>0</v>
      </c>
      <c r="U1347">
        <v>36.574199999999998</v>
      </c>
    </row>
    <row r="1348" spans="1:21" x14ac:dyDescent="0.3">
      <c r="A1348" t="s">
        <v>3712</v>
      </c>
      <c r="B1348">
        <v>2011</v>
      </c>
      <c r="C1348" s="1">
        <v>40619</v>
      </c>
      <c r="D1348" s="1">
        <v>40626</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v>0</v>
      </c>
      <c r="U1348">
        <v>23.59</v>
      </c>
    </row>
    <row r="1349" spans="1:21" x14ac:dyDescent="0.3">
      <c r="A1349" t="s">
        <v>3712</v>
      </c>
      <c r="B1349">
        <v>2011</v>
      </c>
      <c r="C1349" s="1">
        <v>40619</v>
      </c>
      <c r="D1349" s="1">
        <v>40626</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v>0</v>
      </c>
      <c r="U1349">
        <v>5.7072000000000003</v>
      </c>
    </row>
    <row r="1350" spans="1:21" x14ac:dyDescent="0.3">
      <c r="A1350" t="s">
        <v>3712</v>
      </c>
      <c r="B1350">
        <v>2011</v>
      </c>
      <c r="C1350" s="1">
        <v>40619</v>
      </c>
      <c r="D1350" s="1">
        <v>40626</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v>0</v>
      </c>
      <c r="U1350">
        <v>25.097999999999999</v>
      </c>
    </row>
    <row r="1351" spans="1:21" x14ac:dyDescent="0.3">
      <c r="A1351" t="s">
        <v>3712</v>
      </c>
      <c r="B1351">
        <v>2011</v>
      </c>
      <c r="C1351" s="1">
        <v>40619</v>
      </c>
      <c r="D1351" s="1">
        <v>40626</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v>0</v>
      </c>
      <c r="U1351">
        <v>17.2224</v>
      </c>
    </row>
    <row r="1352" spans="1:21" x14ac:dyDescent="0.3">
      <c r="A1352" t="s">
        <v>3721</v>
      </c>
      <c r="B1352">
        <v>2011</v>
      </c>
      <c r="C1352" s="1">
        <v>40819</v>
      </c>
      <c r="D1352" s="1">
        <v>40824</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v>0.3</v>
      </c>
      <c r="U1352">
        <v>-70.104299999999995</v>
      </c>
    </row>
    <row r="1353" spans="1:21" x14ac:dyDescent="0.3">
      <c r="A1353" t="s">
        <v>3724</v>
      </c>
      <c r="B1353">
        <v>2013</v>
      </c>
      <c r="C1353" s="1">
        <v>41362</v>
      </c>
      <c r="D1353" s="1">
        <v>41365</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v>0</v>
      </c>
      <c r="U1353">
        <v>7.85</v>
      </c>
    </row>
    <row r="1354" spans="1:21" x14ac:dyDescent="0.3">
      <c r="A1354" t="s">
        <v>3727</v>
      </c>
      <c r="B1354">
        <v>2014</v>
      </c>
      <c r="C1354" s="1">
        <v>41764</v>
      </c>
      <c r="D1354" s="1">
        <v>41769</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v>0.2</v>
      </c>
      <c r="U1354">
        <v>20.695499999999999</v>
      </c>
    </row>
    <row r="1355" spans="1:21" x14ac:dyDescent="0.3">
      <c r="A1355" t="s">
        <v>3727</v>
      </c>
      <c r="B1355">
        <v>2014</v>
      </c>
      <c r="C1355" s="1">
        <v>41764</v>
      </c>
      <c r="D1355" s="1">
        <v>41769</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row>
    <row r="1356" spans="1:21" x14ac:dyDescent="0.3">
      <c r="A1356" t="s">
        <v>3727</v>
      </c>
      <c r="B1356">
        <v>2014</v>
      </c>
      <c r="C1356" s="1">
        <v>41764</v>
      </c>
      <c r="D1356" s="1">
        <v>41769</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v>0.2</v>
      </c>
      <c r="U1356">
        <v>11.283899999999999</v>
      </c>
    </row>
    <row r="1357" spans="1:21" x14ac:dyDescent="0.3">
      <c r="A1357" t="s">
        <v>3728</v>
      </c>
      <c r="B1357">
        <v>2011</v>
      </c>
      <c r="C1357" s="1">
        <v>40729</v>
      </c>
      <c r="D1357" s="1">
        <v>40729</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v>0.2</v>
      </c>
      <c r="U1357">
        <v>-44.155200000000001</v>
      </c>
    </row>
    <row r="1358" spans="1:21" x14ac:dyDescent="0.3">
      <c r="A1358" t="s">
        <v>3728</v>
      </c>
      <c r="B1358">
        <v>2011</v>
      </c>
      <c r="C1358" s="1">
        <v>40729</v>
      </c>
      <c r="D1358" s="1">
        <v>40729</v>
      </c>
      <c r="E1358" t="s">
        <v>1289</v>
      </c>
      <c r="F1358" t="s">
        <v>3534</v>
      </c>
      <c r="G1358" t="s">
        <v>3535</v>
      </c>
      <c r="H1358" t="s">
        <v>25</v>
      </c>
      <c r="I1358" t="s">
        <v>26</v>
      </c>
      <c r="J1358" t="s">
        <v>183</v>
      </c>
      <c r="K1358" t="s">
        <v>103</v>
      </c>
      <c r="L1358">
        <v>77036</v>
      </c>
      <c r="M1358" t="s">
        <v>104</v>
      </c>
      <c r="N1358" t="s">
        <v>3539</v>
      </c>
      <c r="O1358" t="s">
        <v>45</v>
      </c>
      <c r="P1358" t="s">
        <v>58</v>
      </c>
      <c r="Q1358" t="s">
        <v>3540</v>
      </c>
      <c r="R1358">
        <v>281.42399999999998</v>
      </c>
      <c r="S1358">
        <v>11</v>
      </c>
      <c r="T1358">
        <v>0.2</v>
      </c>
      <c r="U1358">
        <v>-35.177999999999997</v>
      </c>
    </row>
    <row r="1359" spans="1:21" x14ac:dyDescent="0.3">
      <c r="A1359" t="s">
        <v>3729</v>
      </c>
      <c r="B1359">
        <v>2013</v>
      </c>
      <c r="C1359" s="1">
        <v>41400</v>
      </c>
      <c r="D1359" s="1">
        <v>41402</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row>
    <row r="1360" spans="1:21" x14ac:dyDescent="0.3">
      <c r="A1360" t="s">
        <v>3734</v>
      </c>
      <c r="B1360">
        <v>2014</v>
      </c>
      <c r="C1360" s="1">
        <v>41756</v>
      </c>
      <c r="D1360" s="1">
        <v>41757</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v>0.6</v>
      </c>
      <c r="U1360">
        <v>-1.4413</v>
      </c>
    </row>
    <row r="1361" spans="1:21" x14ac:dyDescent="0.3">
      <c r="A1361" t="s">
        <v>3737</v>
      </c>
      <c r="B1361">
        <v>2011</v>
      </c>
      <c r="C1361" s="1">
        <v>40812</v>
      </c>
      <c r="D1361" s="1">
        <v>40817</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row>
    <row r="1362" spans="1:21" x14ac:dyDescent="0.3">
      <c r="A1362" t="s">
        <v>3742</v>
      </c>
      <c r="B1362">
        <v>2014</v>
      </c>
      <c r="C1362" s="1">
        <v>41932</v>
      </c>
      <c r="D1362" s="1">
        <v>41938</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row>
    <row r="1363" spans="1:21" x14ac:dyDescent="0.3">
      <c r="A1363" t="s">
        <v>3742</v>
      </c>
      <c r="B1363">
        <v>2014</v>
      </c>
      <c r="C1363" s="1">
        <v>41932</v>
      </c>
      <c r="D1363" s="1">
        <v>41938</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row>
    <row r="1364" spans="1:21" x14ac:dyDescent="0.3">
      <c r="A1364" t="s">
        <v>3742</v>
      </c>
      <c r="B1364">
        <v>2014</v>
      </c>
      <c r="C1364" s="1">
        <v>41932</v>
      </c>
      <c r="D1364" s="1">
        <v>41938</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row>
    <row r="1365" spans="1:21" x14ac:dyDescent="0.3">
      <c r="A1365" t="s">
        <v>3749</v>
      </c>
      <c r="B1365">
        <v>2014</v>
      </c>
      <c r="C1365" s="1">
        <v>41954</v>
      </c>
      <c r="D1365" s="1">
        <v>41955</v>
      </c>
      <c r="E1365" t="s">
        <v>187</v>
      </c>
      <c r="F1365" t="s">
        <v>3750</v>
      </c>
      <c r="G1365" t="s">
        <v>3751</v>
      </c>
      <c r="H1365" t="s">
        <v>40</v>
      </c>
      <c r="I1365" t="s">
        <v>26</v>
      </c>
      <c r="J1365" t="s">
        <v>1309</v>
      </c>
      <c r="K1365" t="s">
        <v>309</v>
      </c>
      <c r="L1365">
        <v>85705</v>
      </c>
      <c r="M1365" t="s">
        <v>43</v>
      </c>
      <c r="N1365" t="s">
        <v>2440</v>
      </c>
      <c r="O1365" t="s">
        <v>45</v>
      </c>
      <c r="P1365" t="s">
        <v>74</v>
      </c>
      <c r="Q1365" t="s">
        <v>2441</v>
      </c>
      <c r="R1365">
        <v>38.387999999999998</v>
      </c>
      <c r="S1365">
        <v>14</v>
      </c>
      <c r="T1365">
        <v>0.7</v>
      </c>
      <c r="U1365">
        <v>-25.591999999999999</v>
      </c>
    </row>
    <row r="1366" spans="1:21" x14ac:dyDescent="0.3">
      <c r="A1366" t="s">
        <v>3749</v>
      </c>
      <c r="B1366">
        <v>2014</v>
      </c>
      <c r="C1366" s="1">
        <v>41954</v>
      </c>
      <c r="D1366" s="1">
        <v>41955</v>
      </c>
      <c r="E1366" t="s">
        <v>187</v>
      </c>
      <c r="F1366" t="s">
        <v>3750</v>
      </c>
      <c r="G1366" t="s">
        <v>3751</v>
      </c>
      <c r="H1366" t="s">
        <v>40</v>
      </c>
      <c r="I1366" t="s">
        <v>26</v>
      </c>
      <c r="J1366" t="s">
        <v>1309</v>
      </c>
      <c r="K1366" t="s">
        <v>309</v>
      </c>
      <c r="L1366">
        <v>85705</v>
      </c>
      <c r="M1366" t="s">
        <v>43</v>
      </c>
      <c r="N1366" t="s">
        <v>3752</v>
      </c>
      <c r="O1366" t="s">
        <v>70</v>
      </c>
      <c r="P1366" t="s">
        <v>681</v>
      </c>
      <c r="Q1366" t="s">
        <v>3753</v>
      </c>
      <c r="R1366">
        <v>95.994</v>
      </c>
      <c r="S1366">
        <v>2</v>
      </c>
      <c r="T1366">
        <v>0.7</v>
      </c>
      <c r="U1366">
        <v>-63.996000000000002</v>
      </c>
    </row>
    <row r="1367" spans="1:21" x14ac:dyDescent="0.3">
      <c r="A1367" t="s">
        <v>3749</v>
      </c>
      <c r="B1367">
        <v>2014</v>
      </c>
      <c r="C1367" s="1">
        <v>41954</v>
      </c>
      <c r="D1367" s="1">
        <v>41955</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v>
      </c>
      <c r="S1367">
        <v>6</v>
      </c>
      <c r="T1367">
        <v>0.2</v>
      </c>
      <c r="U1367">
        <v>-35.992800000000003</v>
      </c>
    </row>
    <row r="1368" spans="1:21" x14ac:dyDescent="0.3">
      <c r="A1368" t="s">
        <v>3749</v>
      </c>
      <c r="B1368">
        <v>2014</v>
      </c>
      <c r="C1368" s="1">
        <v>41954</v>
      </c>
      <c r="D1368" s="1">
        <v>41955</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v>0.2</v>
      </c>
      <c r="U1368">
        <v>15.1188</v>
      </c>
    </row>
    <row r="1369" spans="1:21" x14ac:dyDescent="0.3">
      <c r="A1369" t="s">
        <v>3749</v>
      </c>
      <c r="B1369">
        <v>2014</v>
      </c>
      <c r="C1369" s="1">
        <v>41954</v>
      </c>
      <c r="D1369" s="1">
        <v>41955</v>
      </c>
      <c r="E1369" t="s">
        <v>187</v>
      </c>
      <c r="F1369" t="s">
        <v>3750</v>
      </c>
      <c r="G1369" t="s">
        <v>3751</v>
      </c>
      <c r="H1369" t="s">
        <v>40</v>
      </c>
      <c r="I1369" t="s">
        <v>26</v>
      </c>
      <c r="J1369" t="s">
        <v>1309</v>
      </c>
      <c r="K1369" t="s">
        <v>309</v>
      </c>
      <c r="L1369">
        <v>85705</v>
      </c>
      <c r="M1369" t="s">
        <v>43</v>
      </c>
      <c r="N1369" t="s">
        <v>1194</v>
      </c>
      <c r="O1369" t="s">
        <v>31</v>
      </c>
      <c r="P1369" t="s">
        <v>35</v>
      </c>
      <c r="Q1369" t="s">
        <v>1195</v>
      </c>
      <c r="R1369">
        <v>899.13599999999997</v>
      </c>
      <c r="S1369">
        <v>4</v>
      </c>
      <c r="T1369">
        <v>0.2</v>
      </c>
      <c r="U1369">
        <v>-146.1096</v>
      </c>
    </row>
    <row r="1370" spans="1:21" x14ac:dyDescent="0.3">
      <c r="A1370" t="s">
        <v>3756</v>
      </c>
      <c r="B1370">
        <v>2014</v>
      </c>
      <c r="C1370" s="1">
        <v>41829</v>
      </c>
      <c r="D1370" s="1">
        <v>41832</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v>0</v>
      </c>
      <c r="U1370">
        <v>62.737000000000002</v>
      </c>
    </row>
    <row r="1371" spans="1:21" x14ac:dyDescent="0.3">
      <c r="A1371" t="s">
        <v>3760</v>
      </c>
      <c r="B1371">
        <v>2012</v>
      </c>
      <c r="C1371" s="1">
        <v>41267</v>
      </c>
      <c r="D1371" s="1">
        <v>41271</v>
      </c>
      <c r="E1371" t="s">
        <v>49</v>
      </c>
      <c r="F1371" t="s">
        <v>3684</v>
      </c>
      <c r="G1371" t="s">
        <v>3685</v>
      </c>
      <c r="H1371" t="s">
        <v>25</v>
      </c>
      <c r="I1371" t="s">
        <v>26</v>
      </c>
      <c r="J1371" t="s">
        <v>1080</v>
      </c>
      <c r="K1371" t="s">
        <v>456</v>
      </c>
      <c r="L1371">
        <v>80906</v>
      </c>
      <c r="M1371" t="s">
        <v>43</v>
      </c>
      <c r="N1371" t="s">
        <v>763</v>
      </c>
      <c r="O1371" t="s">
        <v>31</v>
      </c>
      <c r="P1371" t="s">
        <v>32</v>
      </c>
      <c r="Q1371" t="s">
        <v>764</v>
      </c>
      <c r="R1371">
        <v>590.05799999999999</v>
      </c>
      <c r="S1371">
        <v>7</v>
      </c>
      <c r="T1371">
        <v>0.7</v>
      </c>
      <c r="U1371">
        <v>-786.74400000000003</v>
      </c>
    </row>
    <row r="1372" spans="1:21" x14ac:dyDescent="0.3">
      <c r="A1372" t="s">
        <v>3760</v>
      </c>
      <c r="B1372">
        <v>2012</v>
      </c>
      <c r="C1372" s="1">
        <v>41267</v>
      </c>
      <c r="D1372" s="1">
        <v>41271</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v>0.2</v>
      </c>
      <c r="U1372">
        <v>1.5794999999999999</v>
      </c>
    </row>
    <row r="1373" spans="1:21" x14ac:dyDescent="0.3">
      <c r="A1373" t="s">
        <v>3761</v>
      </c>
      <c r="B1373">
        <v>2014</v>
      </c>
      <c r="C1373" s="1">
        <v>41706</v>
      </c>
      <c r="D1373" s="1">
        <v>41711</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v>0</v>
      </c>
      <c r="U1373">
        <v>4.9080000000000004</v>
      </c>
    </row>
    <row r="1374" spans="1:21" x14ac:dyDescent="0.3">
      <c r="A1374" t="s">
        <v>3766</v>
      </c>
      <c r="B1374">
        <v>2011</v>
      </c>
      <c r="C1374" s="1">
        <v>40634</v>
      </c>
      <c r="D1374" s="1">
        <v>40639</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v>0</v>
      </c>
      <c r="U1374">
        <v>14.8</v>
      </c>
    </row>
    <row r="1375" spans="1:21" x14ac:dyDescent="0.3">
      <c r="A1375" t="s">
        <v>3766</v>
      </c>
      <c r="B1375">
        <v>2011</v>
      </c>
      <c r="C1375" s="1">
        <v>40634</v>
      </c>
      <c r="D1375" s="1">
        <v>40639</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v>0.2</v>
      </c>
      <c r="U1375">
        <v>5.5536000000000003</v>
      </c>
    </row>
    <row r="1376" spans="1:21" x14ac:dyDescent="0.3">
      <c r="A1376" t="s">
        <v>3769</v>
      </c>
      <c r="B1376">
        <v>2012</v>
      </c>
      <c r="C1376" s="1">
        <v>41166</v>
      </c>
      <c r="D1376" s="1">
        <v>41171</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v>0</v>
      </c>
      <c r="U1376">
        <v>118.6575</v>
      </c>
    </row>
    <row r="1377" spans="1:21" x14ac:dyDescent="0.3">
      <c r="A1377" t="s">
        <v>3773</v>
      </c>
      <c r="B1377">
        <v>2011</v>
      </c>
      <c r="C1377" s="1">
        <v>40759</v>
      </c>
      <c r="D1377" s="1">
        <v>40764</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v>0</v>
      </c>
      <c r="U1377">
        <v>305.13</v>
      </c>
    </row>
    <row r="1378" spans="1:21" x14ac:dyDescent="0.3">
      <c r="A1378" t="s">
        <v>3773</v>
      </c>
      <c r="B1378">
        <v>2011</v>
      </c>
      <c r="C1378" s="1">
        <v>40759</v>
      </c>
      <c r="D1378" s="1">
        <v>40764</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row>
    <row r="1379" spans="1:21" x14ac:dyDescent="0.3">
      <c r="A1379" t="s">
        <v>3773</v>
      </c>
      <c r="B1379">
        <v>2011</v>
      </c>
      <c r="C1379" s="1">
        <v>40759</v>
      </c>
      <c r="D1379" s="1">
        <v>40764</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row>
    <row r="1380" spans="1:21" x14ac:dyDescent="0.3">
      <c r="A1380" t="s">
        <v>3773</v>
      </c>
      <c r="B1380">
        <v>2011</v>
      </c>
      <c r="C1380" s="1">
        <v>40759</v>
      </c>
      <c r="D1380" s="1">
        <v>40764</v>
      </c>
      <c r="E1380" t="s">
        <v>22</v>
      </c>
      <c r="F1380" t="s">
        <v>887</v>
      </c>
      <c r="G1380" t="s">
        <v>888</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row>
    <row r="1381" spans="1:21" x14ac:dyDescent="0.3">
      <c r="A1381" t="s">
        <v>3773</v>
      </c>
      <c r="B1381">
        <v>2011</v>
      </c>
      <c r="C1381" s="1">
        <v>40759</v>
      </c>
      <c r="D1381" s="1">
        <v>40764</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row>
    <row r="1382" spans="1:21" x14ac:dyDescent="0.3">
      <c r="A1382" t="s">
        <v>3773</v>
      </c>
      <c r="B1382">
        <v>2011</v>
      </c>
      <c r="C1382" s="1">
        <v>40759</v>
      </c>
      <c r="D1382" s="1">
        <v>40764</v>
      </c>
      <c r="E1382" t="s">
        <v>22</v>
      </c>
      <c r="F1382" t="s">
        <v>887</v>
      </c>
      <c r="G1382" t="s">
        <v>888</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row>
    <row r="1383" spans="1:21" x14ac:dyDescent="0.3">
      <c r="A1383" t="s">
        <v>3785</v>
      </c>
      <c r="B1383">
        <v>2013</v>
      </c>
      <c r="C1383" s="1">
        <v>41521</v>
      </c>
      <c r="D1383" s="1">
        <v>41527</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v>0.6</v>
      </c>
      <c r="U1383">
        <v>-90.248400000000004</v>
      </c>
    </row>
    <row r="1384" spans="1:21" x14ac:dyDescent="0.3">
      <c r="A1384" t="s">
        <v>3788</v>
      </c>
      <c r="B1384">
        <v>2013</v>
      </c>
      <c r="C1384" s="1">
        <v>41310</v>
      </c>
      <c r="D1384" s="1">
        <v>41310</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v>0</v>
      </c>
      <c r="U1384">
        <v>1.6195999999999999</v>
      </c>
    </row>
    <row r="1385" spans="1:21" x14ac:dyDescent="0.3">
      <c r="A1385" t="s">
        <v>3788</v>
      </c>
      <c r="B1385">
        <v>2013</v>
      </c>
      <c r="C1385" s="1">
        <v>41310</v>
      </c>
      <c r="D1385" s="1">
        <v>41310</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v>0</v>
      </c>
      <c r="U1385">
        <v>170.9316</v>
      </c>
    </row>
    <row r="1386" spans="1:21" x14ac:dyDescent="0.3">
      <c r="A1386" t="s">
        <v>3788</v>
      </c>
      <c r="B1386">
        <v>2013</v>
      </c>
      <c r="C1386" s="1">
        <v>41310</v>
      </c>
      <c r="D1386" s="1">
        <v>41310</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v>0</v>
      </c>
      <c r="U1386">
        <v>0.189</v>
      </c>
    </row>
    <row r="1387" spans="1:21" x14ac:dyDescent="0.3">
      <c r="A1387" t="s">
        <v>3788</v>
      </c>
      <c r="B1387">
        <v>2013</v>
      </c>
      <c r="C1387" s="1">
        <v>41310</v>
      </c>
      <c r="D1387" s="1">
        <v>41310</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v>0</v>
      </c>
      <c r="U1387">
        <v>7.1592000000000002</v>
      </c>
    </row>
    <row r="1388" spans="1:21" x14ac:dyDescent="0.3">
      <c r="A1388" t="s">
        <v>3788</v>
      </c>
      <c r="B1388">
        <v>2013</v>
      </c>
      <c r="C1388" s="1">
        <v>41310</v>
      </c>
      <c r="D1388" s="1">
        <v>41310</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v>0</v>
      </c>
      <c r="U1388">
        <v>52.7956</v>
      </c>
    </row>
    <row r="1389" spans="1:21" x14ac:dyDescent="0.3">
      <c r="A1389" t="s">
        <v>3788</v>
      </c>
      <c r="B1389">
        <v>2013</v>
      </c>
      <c r="C1389" s="1">
        <v>41310</v>
      </c>
      <c r="D1389" s="1">
        <v>41310</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v>0</v>
      </c>
      <c r="U1389">
        <v>78.941199999999995</v>
      </c>
    </row>
    <row r="1390" spans="1:21" x14ac:dyDescent="0.3">
      <c r="A1390" t="s">
        <v>3788</v>
      </c>
      <c r="B1390">
        <v>2013</v>
      </c>
      <c r="C1390" s="1">
        <v>41310</v>
      </c>
      <c r="D1390" s="1">
        <v>41310</v>
      </c>
      <c r="E1390" t="s">
        <v>1289</v>
      </c>
      <c r="F1390" t="s">
        <v>3789</v>
      </c>
      <c r="G1390" t="s">
        <v>3790</v>
      </c>
      <c r="H1390" t="s">
        <v>101</v>
      </c>
      <c r="I1390" t="s">
        <v>26</v>
      </c>
      <c r="J1390" t="s">
        <v>3791</v>
      </c>
      <c r="K1390" t="s">
        <v>1271</v>
      </c>
      <c r="L1390">
        <v>30080</v>
      </c>
      <c r="M1390" t="s">
        <v>29</v>
      </c>
      <c r="N1390" t="s">
        <v>612</v>
      </c>
      <c r="O1390" t="s">
        <v>70</v>
      </c>
      <c r="P1390" t="s">
        <v>71</v>
      </c>
      <c r="Q1390" t="s">
        <v>613</v>
      </c>
      <c r="R1390">
        <v>104.85</v>
      </c>
      <c r="S1390">
        <v>3</v>
      </c>
      <c r="T1390">
        <v>0</v>
      </c>
      <c r="U1390">
        <v>28.3095</v>
      </c>
    </row>
    <row r="1391" spans="1:21" x14ac:dyDescent="0.3">
      <c r="A1391" t="s">
        <v>3788</v>
      </c>
      <c r="B1391">
        <v>2013</v>
      </c>
      <c r="C1391" s="1">
        <v>41310</v>
      </c>
      <c r="D1391" s="1">
        <v>41310</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v>
      </c>
      <c r="S1391">
        <v>3</v>
      </c>
      <c r="T1391">
        <v>0</v>
      </c>
      <c r="U1391">
        <v>126.0558</v>
      </c>
    </row>
    <row r="1392" spans="1:21" x14ac:dyDescent="0.3">
      <c r="A1392" t="s">
        <v>3788</v>
      </c>
      <c r="B1392">
        <v>2013</v>
      </c>
      <c r="C1392" s="1">
        <v>41310</v>
      </c>
      <c r="D1392" s="1">
        <v>41310</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v>0</v>
      </c>
      <c r="U1392">
        <v>60.255299999999998</v>
      </c>
    </row>
    <row r="1393" spans="1:21" x14ac:dyDescent="0.3">
      <c r="A1393" t="s">
        <v>3788</v>
      </c>
      <c r="B1393">
        <v>2013</v>
      </c>
      <c r="C1393" s="1">
        <v>41310</v>
      </c>
      <c r="D1393" s="1">
        <v>41310</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v>0</v>
      </c>
      <c r="U1393">
        <v>1.5444</v>
      </c>
    </row>
    <row r="1394" spans="1:21" x14ac:dyDescent="0.3">
      <c r="A1394" t="s">
        <v>3788</v>
      </c>
      <c r="B1394">
        <v>2013</v>
      </c>
      <c r="C1394" s="1">
        <v>41310</v>
      </c>
      <c r="D1394" s="1">
        <v>41310</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v>0</v>
      </c>
      <c r="U1394">
        <v>160.91390000000001</v>
      </c>
    </row>
    <row r="1395" spans="1:21" x14ac:dyDescent="0.3">
      <c r="A1395" t="s">
        <v>3799</v>
      </c>
      <c r="B1395">
        <v>2014</v>
      </c>
      <c r="C1395" s="1">
        <v>41824</v>
      </c>
      <c r="D1395" s="1">
        <v>41825</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v>0.2</v>
      </c>
      <c r="U1395">
        <v>1.5522</v>
      </c>
    </row>
    <row r="1396" spans="1:21" x14ac:dyDescent="0.3">
      <c r="A1396" t="s">
        <v>3802</v>
      </c>
      <c r="B1396">
        <v>2014</v>
      </c>
      <c r="C1396" s="1">
        <v>41922</v>
      </c>
      <c r="D1396" s="1">
        <v>41927</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row>
    <row r="1397" spans="1:21" x14ac:dyDescent="0.3">
      <c r="A1397" t="s">
        <v>3802</v>
      </c>
      <c r="B1397">
        <v>2014</v>
      </c>
      <c r="C1397" s="1">
        <v>41922</v>
      </c>
      <c r="D1397" s="1">
        <v>41927</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row>
    <row r="1398" spans="1:21" x14ac:dyDescent="0.3">
      <c r="A1398" t="s">
        <v>3807</v>
      </c>
      <c r="B1398">
        <v>2013</v>
      </c>
      <c r="C1398" s="1">
        <v>41603</v>
      </c>
      <c r="D1398" s="1">
        <v>41605</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row>
    <row r="1399" spans="1:21" x14ac:dyDescent="0.3">
      <c r="A1399" t="s">
        <v>3807</v>
      </c>
      <c r="B1399">
        <v>2013</v>
      </c>
      <c r="C1399" s="1">
        <v>41603</v>
      </c>
      <c r="D1399" s="1">
        <v>41605</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v>0</v>
      </c>
      <c r="U1399">
        <v>5.6643999999999997</v>
      </c>
    </row>
    <row r="1400" spans="1:21" x14ac:dyDescent="0.3">
      <c r="A1400" t="s">
        <v>3807</v>
      </c>
      <c r="B1400">
        <v>2013</v>
      </c>
      <c r="C1400" s="1">
        <v>41603</v>
      </c>
      <c r="D1400" s="1">
        <v>41605</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v>0</v>
      </c>
      <c r="U1400">
        <v>11.492000000000001</v>
      </c>
    </row>
    <row r="1401" spans="1:21" x14ac:dyDescent="0.3">
      <c r="A1401" t="s">
        <v>3807</v>
      </c>
      <c r="B1401">
        <v>2013</v>
      </c>
      <c r="C1401" s="1">
        <v>41603</v>
      </c>
      <c r="D1401" s="1">
        <v>41605</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v>0</v>
      </c>
      <c r="U1401">
        <v>3.1103999999999998</v>
      </c>
    </row>
    <row r="1402" spans="1:21" x14ac:dyDescent="0.3">
      <c r="A1402" t="s">
        <v>3812</v>
      </c>
      <c r="B1402">
        <v>2013</v>
      </c>
      <c r="C1402" s="1">
        <v>41580</v>
      </c>
      <c r="D1402" s="1">
        <v>41584</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v>0</v>
      </c>
      <c r="U1402">
        <v>6.1040000000000001</v>
      </c>
    </row>
    <row r="1403" spans="1:21" x14ac:dyDescent="0.3">
      <c r="A1403" t="s">
        <v>3812</v>
      </c>
      <c r="B1403">
        <v>2013</v>
      </c>
      <c r="C1403" s="1">
        <v>41580</v>
      </c>
      <c r="D1403" s="1">
        <v>41584</v>
      </c>
      <c r="E1403" t="s">
        <v>49</v>
      </c>
      <c r="F1403" t="s">
        <v>3813</v>
      </c>
      <c r="G1403" t="s">
        <v>3814</v>
      </c>
      <c r="H1403" t="s">
        <v>101</v>
      </c>
      <c r="I1403" t="s">
        <v>26</v>
      </c>
      <c r="J1403" t="s">
        <v>1975</v>
      </c>
      <c r="K1403" t="s">
        <v>318</v>
      </c>
      <c r="L1403">
        <v>24153</v>
      </c>
      <c r="M1403" t="s">
        <v>29</v>
      </c>
      <c r="N1403" t="s">
        <v>2157</v>
      </c>
      <c r="O1403" t="s">
        <v>45</v>
      </c>
      <c r="P1403" t="s">
        <v>172</v>
      </c>
      <c r="Q1403" t="s">
        <v>2158</v>
      </c>
      <c r="R1403">
        <v>251.79</v>
      </c>
      <c r="S1403">
        <v>3</v>
      </c>
      <c r="T1403">
        <v>0</v>
      </c>
      <c r="U1403">
        <v>118.3413</v>
      </c>
    </row>
    <row r="1404" spans="1:21" x14ac:dyDescent="0.3">
      <c r="A1404" t="s">
        <v>3815</v>
      </c>
      <c r="B1404">
        <v>2013</v>
      </c>
      <c r="C1404" s="1">
        <v>41384</v>
      </c>
      <c r="D1404" s="1">
        <v>41390</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row>
    <row r="1405" spans="1:21" x14ac:dyDescent="0.3">
      <c r="A1405" t="s">
        <v>3815</v>
      </c>
      <c r="B1405">
        <v>2013</v>
      </c>
      <c r="C1405" s="1">
        <v>41384</v>
      </c>
      <c r="D1405" s="1">
        <v>41390</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row>
    <row r="1406" spans="1:21" x14ac:dyDescent="0.3">
      <c r="A1406" t="s">
        <v>3820</v>
      </c>
      <c r="B1406">
        <v>2011</v>
      </c>
      <c r="C1406" s="1">
        <v>40639</v>
      </c>
      <c r="D1406" s="1">
        <v>40641</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v>
      </c>
      <c r="S1406">
        <v>1</v>
      </c>
      <c r="T1406">
        <v>0.2</v>
      </c>
      <c r="U1406">
        <v>-2.1896</v>
      </c>
    </row>
    <row r="1407" spans="1:21" x14ac:dyDescent="0.3">
      <c r="A1407" t="s">
        <v>3820</v>
      </c>
      <c r="B1407">
        <v>2011</v>
      </c>
      <c r="C1407" s="1">
        <v>40639</v>
      </c>
      <c r="D1407" s="1">
        <v>40641</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v>0.4</v>
      </c>
      <c r="U1407">
        <v>-36.111600000000003</v>
      </c>
    </row>
    <row r="1408" spans="1:21" x14ac:dyDescent="0.3">
      <c r="A1408" t="s">
        <v>3820</v>
      </c>
      <c r="B1408">
        <v>2011</v>
      </c>
      <c r="C1408" s="1">
        <v>40639</v>
      </c>
      <c r="D1408" s="1">
        <v>40641</v>
      </c>
      <c r="E1408" t="s">
        <v>187</v>
      </c>
      <c r="F1408" t="s">
        <v>1496</v>
      </c>
      <c r="G1408" t="s">
        <v>1497</v>
      </c>
      <c r="H1408" t="s">
        <v>101</v>
      </c>
      <c r="I1408" t="s">
        <v>26</v>
      </c>
      <c r="J1408" t="s">
        <v>145</v>
      </c>
      <c r="K1408" t="s">
        <v>146</v>
      </c>
      <c r="L1408">
        <v>19143</v>
      </c>
      <c r="M1408" t="s">
        <v>147</v>
      </c>
      <c r="N1408" t="s">
        <v>729</v>
      </c>
      <c r="O1408" t="s">
        <v>70</v>
      </c>
      <c r="P1408" t="s">
        <v>160</v>
      </c>
      <c r="Q1408" t="s">
        <v>730</v>
      </c>
      <c r="R1408">
        <v>116.78400000000001</v>
      </c>
      <c r="S1408">
        <v>2</v>
      </c>
      <c r="T1408">
        <v>0.2</v>
      </c>
      <c r="U1408">
        <v>21.896999999999998</v>
      </c>
    </row>
    <row r="1409" spans="1:21" x14ac:dyDescent="0.3">
      <c r="A1409" t="s">
        <v>3822</v>
      </c>
      <c r="B1409">
        <v>2013</v>
      </c>
      <c r="C1409" s="1">
        <v>41520</v>
      </c>
      <c r="D1409" s="1">
        <v>41524</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row>
    <row r="1410" spans="1:21" x14ac:dyDescent="0.3">
      <c r="A1410" t="s">
        <v>3822</v>
      </c>
      <c r="B1410">
        <v>2013</v>
      </c>
      <c r="C1410" s="1">
        <v>41520</v>
      </c>
      <c r="D1410" s="1">
        <v>41524</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v>0</v>
      </c>
      <c r="U1410">
        <v>9.9949999999999992</v>
      </c>
    </row>
    <row r="1411" spans="1:21" x14ac:dyDescent="0.3">
      <c r="A1411" t="s">
        <v>3825</v>
      </c>
      <c r="B1411">
        <v>2013</v>
      </c>
      <c r="C1411" s="1">
        <v>41543</v>
      </c>
      <c r="D1411" s="1">
        <v>41548</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row>
    <row r="1412" spans="1:21" x14ac:dyDescent="0.3">
      <c r="A1412" t="s">
        <v>3828</v>
      </c>
      <c r="B1412">
        <v>2014</v>
      </c>
      <c r="C1412" s="1">
        <v>41948</v>
      </c>
      <c r="D1412" s="1">
        <v>41955</v>
      </c>
      <c r="E1412" t="s">
        <v>49</v>
      </c>
      <c r="F1412" t="s">
        <v>3757</v>
      </c>
      <c r="G1412" t="s">
        <v>3758</v>
      </c>
      <c r="H1412" t="s">
        <v>101</v>
      </c>
      <c r="I1412" t="s">
        <v>26</v>
      </c>
      <c r="J1412" t="s">
        <v>757</v>
      </c>
      <c r="K1412" t="s">
        <v>103</v>
      </c>
      <c r="L1412">
        <v>75051</v>
      </c>
      <c r="M1412" t="s">
        <v>104</v>
      </c>
      <c r="N1412" t="s">
        <v>1666</v>
      </c>
      <c r="O1412" t="s">
        <v>45</v>
      </c>
      <c r="P1412" t="s">
        <v>46</v>
      </c>
      <c r="Q1412" t="s">
        <v>1667</v>
      </c>
      <c r="R1412">
        <v>23.68</v>
      </c>
      <c r="S1412">
        <v>2</v>
      </c>
      <c r="T1412">
        <v>0.2</v>
      </c>
      <c r="U1412">
        <v>8.8800000000000008</v>
      </c>
    </row>
    <row r="1413" spans="1:21" x14ac:dyDescent="0.3">
      <c r="A1413" t="s">
        <v>3829</v>
      </c>
      <c r="B1413">
        <v>2013</v>
      </c>
      <c r="C1413" s="1">
        <v>41465</v>
      </c>
      <c r="D1413" s="1">
        <v>41469</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row>
    <row r="1414" spans="1:21" x14ac:dyDescent="0.3">
      <c r="A1414" t="s">
        <v>3829</v>
      </c>
      <c r="B1414">
        <v>2013</v>
      </c>
      <c r="C1414" s="1">
        <v>41465</v>
      </c>
      <c r="D1414" s="1">
        <v>41469</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v>0</v>
      </c>
      <c r="U1414">
        <v>14.8752</v>
      </c>
    </row>
    <row r="1415" spans="1:21" x14ac:dyDescent="0.3">
      <c r="A1415" t="s">
        <v>3830</v>
      </c>
      <c r="B1415">
        <v>2011</v>
      </c>
      <c r="C1415" s="1">
        <v>40724</v>
      </c>
      <c r="D1415" s="1">
        <v>40729</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row>
    <row r="1416" spans="1:21" x14ac:dyDescent="0.3">
      <c r="A1416" t="s">
        <v>3835</v>
      </c>
      <c r="B1416">
        <v>2014</v>
      </c>
      <c r="C1416" s="1">
        <v>41668</v>
      </c>
      <c r="D1416" s="1">
        <v>41671</v>
      </c>
      <c r="E1416" t="s">
        <v>22</v>
      </c>
      <c r="F1416" t="s">
        <v>3836</v>
      </c>
      <c r="G1416" t="s">
        <v>3837</v>
      </c>
      <c r="H1416" t="s">
        <v>101</v>
      </c>
      <c r="I1416" t="s">
        <v>26</v>
      </c>
      <c r="J1416" t="s">
        <v>1710</v>
      </c>
      <c r="K1416" t="s">
        <v>42</v>
      </c>
      <c r="L1416">
        <v>92627</v>
      </c>
      <c r="M1416" t="s">
        <v>43</v>
      </c>
      <c r="N1416" t="s">
        <v>3546</v>
      </c>
      <c r="O1416" t="s">
        <v>70</v>
      </c>
      <c r="P1416" t="s">
        <v>160</v>
      </c>
      <c r="Q1416" t="s">
        <v>3547</v>
      </c>
      <c r="R1416">
        <v>239.97</v>
      </c>
      <c r="S1416">
        <v>3</v>
      </c>
      <c r="T1416">
        <v>0</v>
      </c>
      <c r="U1416">
        <v>26.396699999999999</v>
      </c>
    </row>
    <row r="1417" spans="1:21" x14ac:dyDescent="0.3">
      <c r="A1417" t="s">
        <v>3835</v>
      </c>
      <c r="B1417">
        <v>2014</v>
      </c>
      <c r="C1417" s="1">
        <v>41668</v>
      </c>
      <c r="D1417" s="1">
        <v>41671</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row>
    <row r="1418" spans="1:21" x14ac:dyDescent="0.3">
      <c r="A1418" t="s">
        <v>3840</v>
      </c>
      <c r="B1418">
        <v>2012</v>
      </c>
      <c r="C1418" s="1">
        <v>41173</v>
      </c>
      <c r="D1418" s="1">
        <v>41176</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row>
    <row r="1419" spans="1:21" x14ac:dyDescent="0.3">
      <c r="A1419" t="s">
        <v>3840</v>
      </c>
      <c r="B1419">
        <v>2012</v>
      </c>
      <c r="C1419" s="1">
        <v>41173</v>
      </c>
      <c r="D1419" s="1">
        <v>41176</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row>
    <row r="1420" spans="1:21" x14ac:dyDescent="0.3">
      <c r="A1420" t="s">
        <v>3840</v>
      </c>
      <c r="B1420">
        <v>2012</v>
      </c>
      <c r="C1420" s="1">
        <v>41173</v>
      </c>
      <c r="D1420" s="1">
        <v>41176</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x14ac:dyDescent="0.3">
      <c r="A1421" t="s">
        <v>3845</v>
      </c>
      <c r="B1421">
        <v>2012</v>
      </c>
      <c r="C1421" s="1">
        <v>41178</v>
      </c>
      <c r="D1421" s="1">
        <v>41182</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row>
    <row r="1422" spans="1:21" x14ac:dyDescent="0.3">
      <c r="A1422" t="s">
        <v>3845</v>
      </c>
      <c r="B1422">
        <v>2012</v>
      </c>
      <c r="C1422" s="1">
        <v>41178</v>
      </c>
      <c r="D1422" s="1">
        <v>41182</v>
      </c>
      <c r="E1422" t="s">
        <v>49</v>
      </c>
      <c r="F1422" t="s">
        <v>3846</v>
      </c>
      <c r="G1422" t="s">
        <v>3847</v>
      </c>
      <c r="H1422" t="s">
        <v>40</v>
      </c>
      <c r="I1422" t="s">
        <v>26</v>
      </c>
      <c r="J1422" t="s">
        <v>1822</v>
      </c>
      <c r="K1422" t="s">
        <v>309</v>
      </c>
      <c r="L1422">
        <v>85204</v>
      </c>
      <c r="M1422" t="s">
        <v>43</v>
      </c>
      <c r="N1422" t="s">
        <v>1062</v>
      </c>
      <c r="O1422" t="s">
        <v>45</v>
      </c>
      <c r="P1422" t="s">
        <v>74</v>
      </c>
      <c r="Q1422" t="s">
        <v>1063</v>
      </c>
      <c r="R1422">
        <v>72.587999999999994</v>
      </c>
      <c r="S1422">
        <v>2</v>
      </c>
      <c r="T1422">
        <v>0.7</v>
      </c>
      <c r="U1422">
        <v>-48.392000000000003</v>
      </c>
    </row>
    <row r="1423" spans="1:21" x14ac:dyDescent="0.3">
      <c r="A1423" t="s">
        <v>3845</v>
      </c>
      <c r="B1423">
        <v>2012</v>
      </c>
      <c r="C1423" s="1">
        <v>41178</v>
      </c>
      <c r="D1423" s="1">
        <v>41182</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row>
    <row r="1424" spans="1:21" x14ac:dyDescent="0.3">
      <c r="A1424" t="s">
        <v>3845</v>
      </c>
      <c r="B1424">
        <v>2012</v>
      </c>
      <c r="C1424" s="1">
        <v>41178</v>
      </c>
      <c r="D1424" s="1">
        <v>41182</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row>
    <row r="1425" spans="1:21" x14ac:dyDescent="0.3">
      <c r="A1425" t="s">
        <v>3845</v>
      </c>
      <c r="B1425">
        <v>2012</v>
      </c>
      <c r="C1425" s="1">
        <v>41178</v>
      </c>
      <c r="D1425" s="1">
        <v>41182</v>
      </c>
      <c r="E1425" t="s">
        <v>49</v>
      </c>
      <c r="F1425" t="s">
        <v>3846</v>
      </c>
      <c r="G1425" t="s">
        <v>3847</v>
      </c>
      <c r="H1425" t="s">
        <v>40</v>
      </c>
      <c r="I1425" t="s">
        <v>26</v>
      </c>
      <c r="J1425" t="s">
        <v>1822</v>
      </c>
      <c r="K1425" t="s">
        <v>309</v>
      </c>
      <c r="L1425">
        <v>85204</v>
      </c>
      <c r="M1425" t="s">
        <v>43</v>
      </c>
      <c r="N1425" t="s">
        <v>1399</v>
      </c>
      <c r="O1425" t="s">
        <v>45</v>
      </c>
      <c r="P1425" t="s">
        <v>58</v>
      </c>
      <c r="Q1425" t="s">
        <v>1400</v>
      </c>
      <c r="R1425">
        <v>119.904</v>
      </c>
      <c r="S1425">
        <v>6</v>
      </c>
      <c r="T1425">
        <v>0.2</v>
      </c>
      <c r="U1425">
        <v>-1.4987999999999999</v>
      </c>
    </row>
    <row r="1426" spans="1:21" x14ac:dyDescent="0.3">
      <c r="A1426" t="s">
        <v>3845</v>
      </c>
      <c r="B1426">
        <v>2012</v>
      </c>
      <c r="C1426" s="1">
        <v>41178</v>
      </c>
      <c r="D1426" s="1">
        <v>41182</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row>
    <row r="1427" spans="1:21" x14ac:dyDescent="0.3">
      <c r="A1427" t="s">
        <v>3845</v>
      </c>
      <c r="B1427">
        <v>2012</v>
      </c>
      <c r="C1427" s="1">
        <v>41178</v>
      </c>
      <c r="D1427" s="1">
        <v>41182</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row>
    <row r="1428" spans="1:21" x14ac:dyDescent="0.3">
      <c r="A1428" t="s">
        <v>3854</v>
      </c>
      <c r="B1428">
        <v>2012</v>
      </c>
      <c r="C1428" s="1">
        <v>41213</v>
      </c>
      <c r="D1428" s="1">
        <v>41217</v>
      </c>
      <c r="E1428" t="s">
        <v>22</v>
      </c>
      <c r="F1428" t="s">
        <v>3855</v>
      </c>
      <c r="G1428" t="s">
        <v>3856</v>
      </c>
      <c r="H1428" t="s">
        <v>40</v>
      </c>
      <c r="I1428" t="s">
        <v>26</v>
      </c>
      <c r="J1428" t="s">
        <v>2639</v>
      </c>
      <c r="K1428" t="s">
        <v>42</v>
      </c>
      <c r="L1428">
        <v>93905</v>
      </c>
      <c r="M1428" t="s">
        <v>43</v>
      </c>
      <c r="N1428" t="s">
        <v>2037</v>
      </c>
      <c r="O1428" t="s">
        <v>45</v>
      </c>
      <c r="P1428" t="s">
        <v>74</v>
      </c>
      <c r="Q1428" t="s">
        <v>2038</v>
      </c>
      <c r="R1428">
        <v>9.7279999999999998</v>
      </c>
      <c r="S1428">
        <v>2</v>
      </c>
      <c r="T1428">
        <v>0.2</v>
      </c>
      <c r="U1428">
        <v>3.2831999999999999</v>
      </c>
    </row>
    <row r="1429" spans="1:21" x14ac:dyDescent="0.3">
      <c r="A1429" t="s">
        <v>3854</v>
      </c>
      <c r="B1429">
        <v>2012</v>
      </c>
      <c r="C1429" s="1">
        <v>41213</v>
      </c>
      <c r="D1429" s="1">
        <v>41217</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v>0</v>
      </c>
      <c r="U1429">
        <v>7.08</v>
      </c>
    </row>
    <row r="1430" spans="1:21" x14ac:dyDescent="0.3">
      <c r="A1430" t="s">
        <v>3854</v>
      </c>
      <c r="B1430">
        <v>2012</v>
      </c>
      <c r="C1430" s="1">
        <v>41213</v>
      </c>
      <c r="D1430" s="1">
        <v>41217</v>
      </c>
      <c r="E1430" t="s">
        <v>22</v>
      </c>
      <c r="F1430" t="s">
        <v>3855</v>
      </c>
      <c r="G1430" t="s">
        <v>3856</v>
      </c>
      <c r="H1430" t="s">
        <v>40</v>
      </c>
      <c r="I1430" t="s">
        <v>26</v>
      </c>
      <c r="J1430" t="s">
        <v>2639</v>
      </c>
      <c r="K1430" t="s">
        <v>42</v>
      </c>
      <c r="L1430">
        <v>93905</v>
      </c>
      <c r="M1430" t="s">
        <v>43</v>
      </c>
      <c r="N1430" t="s">
        <v>3857</v>
      </c>
      <c r="O1430" t="s">
        <v>45</v>
      </c>
      <c r="P1430" t="s">
        <v>74</v>
      </c>
      <c r="Q1430" t="s">
        <v>3858</v>
      </c>
      <c r="R1430">
        <v>29.8</v>
      </c>
      <c r="S1430">
        <v>5</v>
      </c>
      <c r="T1430">
        <v>0.2</v>
      </c>
      <c r="U1430">
        <v>9.3125</v>
      </c>
    </row>
    <row r="1431" spans="1:21" x14ac:dyDescent="0.3">
      <c r="A1431" t="s">
        <v>3854</v>
      </c>
      <c r="B1431">
        <v>2012</v>
      </c>
      <c r="C1431" s="1">
        <v>41213</v>
      </c>
      <c r="D1431" s="1">
        <v>41217</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v>0</v>
      </c>
      <c r="U1431">
        <v>196.61320000000001</v>
      </c>
    </row>
    <row r="1432" spans="1:21" x14ac:dyDescent="0.3">
      <c r="A1432" t="s">
        <v>3859</v>
      </c>
      <c r="B1432">
        <v>2014</v>
      </c>
      <c r="C1432" s="1">
        <v>41970</v>
      </c>
      <c r="D1432" s="1">
        <v>41974</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v>0.4</v>
      </c>
      <c r="U1432">
        <v>-40.471200000000003</v>
      </c>
    </row>
    <row r="1433" spans="1:21" x14ac:dyDescent="0.3">
      <c r="A1433" t="s">
        <v>3860</v>
      </c>
      <c r="B1433">
        <v>2011</v>
      </c>
      <c r="C1433" s="1">
        <v>40896</v>
      </c>
      <c r="D1433" s="1">
        <v>40898</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row>
    <row r="1434" spans="1:21" x14ac:dyDescent="0.3">
      <c r="A1434" t="s">
        <v>3860</v>
      </c>
      <c r="B1434">
        <v>2011</v>
      </c>
      <c r="C1434" s="1">
        <v>40896</v>
      </c>
      <c r="D1434" s="1">
        <v>40898</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v>0</v>
      </c>
      <c r="U1434">
        <v>1.9629000000000001</v>
      </c>
    </row>
    <row r="1435" spans="1:21" x14ac:dyDescent="0.3">
      <c r="A1435" t="s">
        <v>3860</v>
      </c>
      <c r="B1435">
        <v>2011</v>
      </c>
      <c r="C1435" s="1">
        <v>40896</v>
      </c>
      <c r="D1435" s="1">
        <v>40898</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row>
    <row r="1436" spans="1:21" x14ac:dyDescent="0.3">
      <c r="A1436" t="s">
        <v>3863</v>
      </c>
      <c r="B1436">
        <v>2013</v>
      </c>
      <c r="C1436" s="1">
        <v>41635</v>
      </c>
      <c r="D1436" s="1">
        <v>41639</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v>0</v>
      </c>
      <c r="U1436">
        <v>15.593999999999999</v>
      </c>
    </row>
    <row r="1437" spans="1:21" x14ac:dyDescent="0.3">
      <c r="A1437" t="s">
        <v>3866</v>
      </c>
      <c r="B1437">
        <v>2014</v>
      </c>
      <c r="C1437" s="1">
        <v>41811</v>
      </c>
      <c r="D1437" s="1">
        <v>41818</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row>
    <row r="1438" spans="1:21" x14ac:dyDescent="0.3">
      <c r="A1438" t="s">
        <v>3866</v>
      </c>
      <c r="B1438">
        <v>2014</v>
      </c>
      <c r="C1438" s="1">
        <v>41811</v>
      </c>
      <c r="D1438" s="1">
        <v>41818</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row>
    <row r="1439" spans="1:21" x14ac:dyDescent="0.3">
      <c r="A1439" t="s">
        <v>3872</v>
      </c>
      <c r="B1439">
        <v>2012</v>
      </c>
      <c r="C1439" s="1">
        <v>41197</v>
      </c>
      <c r="D1439" s="1">
        <v>41197</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row>
    <row r="1440" spans="1:21" x14ac:dyDescent="0.3">
      <c r="A1440" t="s">
        <v>3872</v>
      </c>
      <c r="B1440">
        <v>2012</v>
      </c>
      <c r="C1440" s="1">
        <v>41197</v>
      </c>
      <c r="D1440" s="1">
        <v>41197</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row>
    <row r="1441" spans="1:21" x14ac:dyDescent="0.3">
      <c r="A1441" t="s">
        <v>3875</v>
      </c>
      <c r="B1441">
        <v>2014</v>
      </c>
      <c r="C1441" s="1">
        <v>41742</v>
      </c>
      <c r="D1441" s="1">
        <v>41745</v>
      </c>
      <c r="E1441" t="s">
        <v>22</v>
      </c>
      <c r="F1441" t="s">
        <v>1869</v>
      </c>
      <c r="G1441" t="s">
        <v>1870</v>
      </c>
      <c r="H1441" t="s">
        <v>25</v>
      </c>
      <c r="I1441" t="s">
        <v>26</v>
      </c>
      <c r="J1441" t="s">
        <v>3576</v>
      </c>
      <c r="K1441" t="s">
        <v>1398</v>
      </c>
      <c r="L1441">
        <v>2908</v>
      </c>
      <c r="M1441" t="s">
        <v>147</v>
      </c>
      <c r="N1441" t="s">
        <v>3876</v>
      </c>
      <c r="O1441" t="s">
        <v>45</v>
      </c>
      <c r="P1441" t="s">
        <v>74</v>
      </c>
      <c r="Q1441" t="s">
        <v>1213</v>
      </c>
      <c r="R1441">
        <v>29.7</v>
      </c>
      <c r="S1441">
        <v>5</v>
      </c>
      <c r="T1441">
        <v>0</v>
      </c>
      <c r="U1441">
        <v>13.365</v>
      </c>
    </row>
    <row r="1442" spans="1:21" x14ac:dyDescent="0.3">
      <c r="A1442" t="s">
        <v>3875</v>
      </c>
      <c r="B1442">
        <v>2014</v>
      </c>
      <c r="C1442" s="1">
        <v>41742</v>
      </c>
      <c r="D1442" s="1">
        <v>41745</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v>0</v>
      </c>
      <c r="U1442">
        <v>17.981999999999999</v>
      </c>
    </row>
    <row r="1443" spans="1:21" x14ac:dyDescent="0.3">
      <c r="A1443" t="s">
        <v>3879</v>
      </c>
      <c r="B1443">
        <v>2014</v>
      </c>
      <c r="C1443" s="1">
        <v>41993</v>
      </c>
      <c r="D1443" s="1">
        <v>41998</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row>
    <row r="1444" spans="1:21" x14ac:dyDescent="0.3">
      <c r="A1444" t="s">
        <v>3882</v>
      </c>
      <c r="B1444">
        <v>2014</v>
      </c>
      <c r="C1444" s="1">
        <v>41857</v>
      </c>
      <c r="D1444" s="1">
        <v>41860</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v>0</v>
      </c>
      <c r="U1444">
        <v>6.3296000000000001</v>
      </c>
    </row>
    <row r="1445" spans="1:21" x14ac:dyDescent="0.3">
      <c r="A1445" t="s">
        <v>3885</v>
      </c>
      <c r="B1445">
        <v>2012</v>
      </c>
      <c r="C1445" s="1">
        <v>41183</v>
      </c>
      <c r="D1445" s="1">
        <v>41188</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x14ac:dyDescent="0.3">
      <c r="A1446" t="s">
        <v>3888</v>
      </c>
      <c r="B1446">
        <v>2013</v>
      </c>
      <c r="C1446" s="1">
        <v>41418</v>
      </c>
      <c r="D1446" s="1">
        <v>41423</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v>0.2</v>
      </c>
      <c r="U1446">
        <v>148.49459999999999</v>
      </c>
    </row>
    <row r="1447" spans="1:21" x14ac:dyDescent="0.3">
      <c r="A1447" t="s">
        <v>3889</v>
      </c>
      <c r="B1447">
        <v>2014</v>
      </c>
      <c r="C1447" s="1">
        <v>41804</v>
      </c>
      <c r="D1447" s="1">
        <v>41807</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v>0.2</v>
      </c>
      <c r="U1447">
        <v>-39.1248</v>
      </c>
    </row>
    <row r="1448" spans="1:21" x14ac:dyDescent="0.3">
      <c r="A1448" t="s">
        <v>3889</v>
      </c>
      <c r="B1448">
        <v>2014</v>
      </c>
      <c r="C1448" s="1">
        <v>41804</v>
      </c>
      <c r="D1448" s="1">
        <v>41807</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row>
    <row r="1449" spans="1:21" x14ac:dyDescent="0.3">
      <c r="A1449" t="s">
        <v>3889</v>
      </c>
      <c r="B1449">
        <v>2014</v>
      </c>
      <c r="C1449" s="1">
        <v>41804</v>
      </c>
      <c r="D1449" s="1">
        <v>41807</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row>
    <row r="1450" spans="1:21" x14ac:dyDescent="0.3">
      <c r="A1450" t="s">
        <v>3894</v>
      </c>
      <c r="B1450">
        <v>2011</v>
      </c>
      <c r="C1450" s="1">
        <v>40656</v>
      </c>
      <c r="D1450" s="1">
        <v>40657</v>
      </c>
      <c r="E1450" t="s">
        <v>187</v>
      </c>
      <c r="F1450" t="s">
        <v>3135</v>
      </c>
      <c r="G1450" t="s">
        <v>3136</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row>
    <row r="1451" spans="1:21" x14ac:dyDescent="0.3">
      <c r="A1451" t="s">
        <v>3897</v>
      </c>
      <c r="B1451">
        <v>2012</v>
      </c>
      <c r="C1451" s="1">
        <v>41030</v>
      </c>
      <c r="D1451" s="1">
        <v>41036</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row>
    <row r="1452" spans="1:21" x14ac:dyDescent="0.3">
      <c r="A1452" t="s">
        <v>3900</v>
      </c>
      <c r="B1452">
        <v>2012</v>
      </c>
      <c r="C1452" s="1">
        <v>41109</v>
      </c>
      <c r="D1452" s="1">
        <v>41110</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row>
    <row r="1453" spans="1:21" x14ac:dyDescent="0.3">
      <c r="A1453" t="s">
        <v>3905</v>
      </c>
      <c r="B1453">
        <v>2013</v>
      </c>
      <c r="C1453" s="1">
        <v>41605</v>
      </c>
      <c r="D1453" s="1">
        <v>41608</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v>0</v>
      </c>
      <c r="U1453">
        <v>34.780200000000001</v>
      </c>
    </row>
    <row r="1454" spans="1:21" x14ac:dyDescent="0.3">
      <c r="A1454" t="s">
        <v>3905</v>
      </c>
      <c r="B1454">
        <v>2013</v>
      </c>
      <c r="C1454" s="1">
        <v>41605</v>
      </c>
      <c r="D1454" s="1">
        <v>41608</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row>
    <row r="1455" spans="1:21" x14ac:dyDescent="0.3">
      <c r="A1455" t="s">
        <v>3905</v>
      </c>
      <c r="B1455">
        <v>2013</v>
      </c>
      <c r="C1455" s="1">
        <v>41605</v>
      </c>
      <c r="D1455" s="1">
        <v>41608</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row>
    <row r="1456" spans="1:21" x14ac:dyDescent="0.3">
      <c r="A1456" t="s">
        <v>3905</v>
      </c>
      <c r="B1456">
        <v>2013</v>
      </c>
      <c r="C1456" s="1">
        <v>41605</v>
      </c>
      <c r="D1456" s="1">
        <v>41608</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v>0</v>
      </c>
      <c r="U1456">
        <v>1459.2</v>
      </c>
    </row>
    <row r="1457" spans="1:21" x14ac:dyDescent="0.3">
      <c r="A1457" t="s">
        <v>3913</v>
      </c>
      <c r="B1457">
        <v>2014</v>
      </c>
      <c r="C1457" s="1">
        <v>41803</v>
      </c>
      <c r="D1457" s="1">
        <v>41810</v>
      </c>
      <c r="E1457" t="s">
        <v>49</v>
      </c>
      <c r="F1457" t="s">
        <v>3914</v>
      </c>
      <c r="G1457" t="s">
        <v>3915</v>
      </c>
      <c r="H1457" t="s">
        <v>101</v>
      </c>
      <c r="I1457" t="s">
        <v>26</v>
      </c>
      <c r="J1457" t="s">
        <v>496</v>
      </c>
      <c r="K1457" t="s">
        <v>1271</v>
      </c>
      <c r="L1457">
        <v>31907</v>
      </c>
      <c r="M1457" t="s">
        <v>29</v>
      </c>
      <c r="N1457" t="s">
        <v>3916</v>
      </c>
      <c r="O1457" t="s">
        <v>45</v>
      </c>
      <c r="P1457" t="s">
        <v>74</v>
      </c>
      <c r="Q1457" t="s">
        <v>3917</v>
      </c>
      <c r="R1457">
        <v>91.2</v>
      </c>
      <c r="S1457">
        <v>3</v>
      </c>
      <c r="T1457">
        <v>0</v>
      </c>
      <c r="U1457">
        <v>41.951999999999998</v>
      </c>
    </row>
    <row r="1458" spans="1:21" x14ac:dyDescent="0.3">
      <c r="A1458" t="s">
        <v>3913</v>
      </c>
      <c r="B1458">
        <v>2014</v>
      </c>
      <c r="C1458" s="1">
        <v>41803</v>
      </c>
      <c r="D1458" s="1">
        <v>41810</v>
      </c>
      <c r="E1458" t="s">
        <v>49</v>
      </c>
      <c r="F1458" t="s">
        <v>3914</v>
      </c>
      <c r="G1458" t="s">
        <v>3915</v>
      </c>
      <c r="H1458" t="s">
        <v>101</v>
      </c>
      <c r="I1458" t="s">
        <v>26</v>
      </c>
      <c r="J1458" t="s">
        <v>496</v>
      </c>
      <c r="K1458" t="s">
        <v>1271</v>
      </c>
      <c r="L1458">
        <v>31907</v>
      </c>
      <c r="M1458" t="s">
        <v>29</v>
      </c>
      <c r="N1458" t="s">
        <v>3918</v>
      </c>
      <c r="O1458" t="s">
        <v>31</v>
      </c>
      <c r="P1458" t="s">
        <v>55</v>
      </c>
      <c r="Q1458" t="s">
        <v>3919</v>
      </c>
      <c r="R1458">
        <v>452.94</v>
      </c>
      <c r="S1458">
        <v>3</v>
      </c>
      <c r="T1458">
        <v>0</v>
      </c>
      <c r="U1458">
        <v>67.941000000000003</v>
      </c>
    </row>
    <row r="1459" spans="1:21" x14ac:dyDescent="0.3">
      <c r="A1459" t="s">
        <v>3920</v>
      </c>
      <c r="B1459">
        <v>2012</v>
      </c>
      <c r="C1459" s="1">
        <v>41138</v>
      </c>
      <c r="D1459" s="1">
        <v>41142</v>
      </c>
      <c r="E1459" t="s">
        <v>49</v>
      </c>
      <c r="F1459" t="s">
        <v>3886</v>
      </c>
      <c r="G1459" t="s">
        <v>3887</v>
      </c>
      <c r="H1459" t="s">
        <v>40</v>
      </c>
      <c r="I1459" t="s">
        <v>26</v>
      </c>
      <c r="J1459" t="s">
        <v>3921</v>
      </c>
      <c r="K1459" t="s">
        <v>1244</v>
      </c>
      <c r="L1459">
        <v>2740</v>
      </c>
      <c r="M1459" t="s">
        <v>147</v>
      </c>
      <c r="N1459" t="s">
        <v>1293</v>
      </c>
      <c r="O1459" t="s">
        <v>45</v>
      </c>
      <c r="P1459" t="s">
        <v>74</v>
      </c>
      <c r="Q1459" t="s">
        <v>1294</v>
      </c>
      <c r="R1459">
        <v>52.2</v>
      </c>
      <c r="S1459">
        <v>9</v>
      </c>
      <c r="T1459">
        <v>0</v>
      </c>
      <c r="U1459">
        <v>23.49</v>
      </c>
    </row>
    <row r="1460" spans="1:21" x14ac:dyDescent="0.3">
      <c r="A1460" t="s">
        <v>3922</v>
      </c>
      <c r="B1460">
        <v>2013</v>
      </c>
      <c r="C1460" s="1">
        <v>41543</v>
      </c>
      <c r="D1460" s="1">
        <v>41549</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row>
    <row r="1461" spans="1:21" x14ac:dyDescent="0.3">
      <c r="A1461" t="s">
        <v>3926</v>
      </c>
      <c r="B1461">
        <v>2011</v>
      </c>
      <c r="C1461" s="1">
        <v>40667</v>
      </c>
      <c r="D1461" s="1">
        <v>40667</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v>0</v>
      </c>
      <c r="U1461">
        <v>9.8856000000000002</v>
      </c>
    </row>
    <row r="1462" spans="1:21" x14ac:dyDescent="0.3">
      <c r="A1462" t="s">
        <v>3929</v>
      </c>
      <c r="B1462">
        <v>2012</v>
      </c>
      <c r="C1462" s="1">
        <v>41244</v>
      </c>
      <c r="D1462" s="1">
        <v>41251</v>
      </c>
      <c r="E1462" t="s">
        <v>49</v>
      </c>
      <c r="F1462" t="s">
        <v>812</v>
      </c>
      <c r="G1462" t="s">
        <v>813</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row>
    <row r="1463" spans="1:21" x14ac:dyDescent="0.3">
      <c r="A1463" t="s">
        <v>3932</v>
      </c>
      <c r="B1463">
        <v>2013</v>
      </c>
      <c r="C1463" s="1">
        <v>41345</v>
      </c>
      <c r="D1463" s="1">
        <v>41349</v>
      </c>
      <c r="E1463" t="s">
        <v>49</v>
      </c>
      <c r="F1463" t="s">
        <v>3933</v>
      </c>
      <c r="G1463" t="s">
        <v>3934</v>
      </c>
      <c r="H1463" t="s">
        <v>25</v>
      </c>
      <c r="I1463" t="s">
        <v>26</v>
      </c>
      <c r="J1463" t="s">
        <v>3935</v>
      </c>
      <c r="K1463" t="s">
        <v>787</v>
      </c>
      <c r="L1463">
        <v>8360</v>
      </c>
      <c r="M1463" t="s">
        <v>147</v>
      </c>
      <c r="N1463" t="s">
        <v>2399</v>
      </c>
      <c r="O1463" t="s">
        <v>31</v>
      </c>
      <c r="P1463" t="s">
        <v>55</v>
      </c>
      <c r="Q1463" t="s">
        <v>2400</v>
      </c>
      <c r="R1463">
        <v>244.006</v>
      </c>
      <c r="S1463">
        <v>2</v>
      </c>
      <c r="T1463">
        <v>0.3</v>
      </c>
      <c r="U1463">
        <v>-31.372199999999999</v>
      </c>
    </row>
    <row r="1464" spans="1:21" x14ac:dyDescent="0.3">
      <c r="A1464" t="s">
        <v>3936</v>
      </c>
      <c r="B1464">
        <v>2013</v>
      </c>
      <c r="C1464" s="1">
        <v>41513</v>
      </c>
      <c r="D1464" s="1">
        <v>41515</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v>0.2</v>
      </c>
      <c r="U1464">
        <v>43.995600000000003</v>
      </c>
    </row>
    <row r="1465" spans="1:21" x14ac:dyDescent="0.3">
      <c r="A1465" t="s">
        <v>3936</v>
      </c>
      <c r="B1465">
        <v>2013</v>
      </c>
      <c r="C1465" s="1">
        <v>41513</v>
      </c>
      <c r="D1465" s="1">
        <v>41515</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v>0.3</v>
      </c>
      <c r="U1465">
        <v>-29.2776</v>
      </c>
    </row>
    <row r="1466" spans="1:21" x14ac:dyDescent="0.3">
      <c r="A1466" t="s">
        <v>3937</v>
      </c>
      <c r="B1466">
        <v>2013</v>
      </c>
      <c r="C1466" s="1">
        <v>41625</v>
      </c>
      <c r="D1466" s="1">
        <v>41628</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v>0</v>
      </c>
      <c r="U1466">
        <v>1.8031999999999999</v>
      </c>
    </row>
    <row r="1467" spans="1:21" x14ac:dyDescent="0.3">
      <c r="A1467" t="s">
        <v>3940</v>
      </c>
      <c r="B1467">
        <v>2011</v>
      </c>
      <c r="C1467" s="1">
        <v>40763</v>
      </c>
      <c r="D1467" s="1">
        <v>40769</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row>
    <row r="1468" spans="1:21" x14ac:dyDescent="0.3">
      <c r="A1468" t="s">
        <v>3940</v>
      </c>
      <c r="B1468">
        <v>2011</v>
      </c>
      <c r="C1468" s="1">
        <v>40763</v>
      </c>
      <c r="D1468" s="1">
        <v>40769</v>
      </c>
      <c r="E1468" t="s">
        <v>49</v>
      </c>
      <c r="F1468" t="s">
        <v>798</v>
      </c>
      <c r="G1468" t="s">
        <v>799</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row>
    <row r="1469" spans="1:21" x14ac:dyDescent="0.3">
      <c r="A1469" t="s">
        <v>3942</v>
      </c>
      <c r="B1469">
        <v>2012</v>
      </c>
      <c r="C1469" s="1">
        <v>41045</v>
      </c>
      <c r="D1469" s="1">
        <v>41045</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row>
    <row r="1470" spans="1:21" x14ac:dyDescent="0.3">
      <c r="A1470" t="s">
        <v>3943</v>
      </c>
      <c r="B1470">
        <v>2014</v>
      </c>
      <c r="C1470" s="1">
        <v>41983</v>
      </c>
      <c r="D1470" s="1">
        <v>41987</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v>0</v>
      </c>
      <c r="U1470">
        <v>226.96440000000001</v>
      </c>
    </row>
    <row r="1471" spans="1:21" x14ac:dyDescent="0.3">
      <c r="A1471" t="s">
        <v>3943</v>
      </c>
      <c r="B1471">
        <v>2014</v>
      </c>
      <c r="C1471" s="1">
        <v>41983</v>
      </c>
      <c r="D1471" s="1">
        <v>41987</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v>0</v>
      </c>
      <c r="U1471">
        <v>19.523800000000001</v>
      </c>
    </row>
    <row r="1472" spans="1:21" x14ac:dyDescent="0.3">
      <c r="A1472" t="s">
        <v>3943</v>
      </c>
      <c r="B1472">
        <v>2014</v>
      </c>
      <c r="C1472" s="1">
        <v>41983</v>
      </c>
      <c r="D1472" s="1">
        <v>41987</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v>0</v>
      </c>
      <c r="U1472">
        <v>6.2207999999999997</v>
      </c>
    </row>
    <row r="1473" spans="1:21" x14ac:dyDescent="0.3">
      <c r="A1473" t="s">
        <v>3948</v>
      </c>
      <c r="B1473">
        <v>2012</v>
      </c>
      <c r="C1473" s="1">
        <v>41176</v>
      </c>
      <c r="D1473" s="1">
        <v>41179</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row>
    <row r="1474" spans="1:21" x14ac:dyDescent="0.3">
      <c r="A1474" t="s">
        <v>3951</v>
      </c>
      <c r="B1474">
        <v>2014</v>
      </c>
      <c r="C1474" s="1">
        <v>41832</v>
      </c>
      <c r="D1474" s="1">
        <v>41836</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row>
    <row r="1475" spans="1:21" x14ac:dyDescent="0.3">
      <c r="A1475" t="s">
        <v>3954</v>
      </c>
      <c r="B1475">
        <v>2012</v>
      </c>
      <c r="C1475" s="1">
        <v>41244</v>
      </c>
      <c r="D1475" s="1">
        <v>41245</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row>
    <row r="1476" spans="1:21" x14ac:dyDescent="0.3">
      <c r="A1476" t="s">
        <v>3957</v>
      </c>
      <c r="B1476">
        <v>2013</v>
      </c>
      <c r="C1476" s="1">
        <v>41598</v>
      </c>
      <c r="D1476" s="1">
        <v>41604</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row>
    <row r="1477" spans="1:21" x14ac:dyDescent="0.3">
      <c r="A1477" t="s">
        <v>3957</v>
      </c>
      <c r="B1477">
        <v>2013</v>
      </c>
      <c r="C1477" s="1">
        <v>41598</v>
      </c>
      <c r="D1477" s="1">
        <v>41604</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v>0.2</v>
      </c>
      <c r="U1477">
        <v>6.4206000000000003</v>
      </c>
    </row>
    <row r="1478" spans="1:21" x14ac:dyDescent="0.3">
      <c r="A1478" t="s">
        <v>3963</v>
      </c>
      <c r="B1478">
        <v>2014</v>
      </c>
      <c r="C1478" s="1">
        <v>41718</v>
      </c>
      <c r="D1478" s="1">
        <v>41723</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row>
    <row r="1479" spans="1:21" x14ac:dyDescent="0.3">
      <c r="A1479" t="s">
        <v>3966</v>
      </c>
      <c r="B1479">
        <v>2013</v>
      </c>
      <c r="C1479" s="1">
        <v>41592</v>
      </c>
      <c r="D1479" s="1">
        <v>41596</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v>0.2</v>
      </c>
      <c r="U1479">
        <v>5.8653000000000004</v>
      </c>
    </row>
    <row r="1480" spans="1:21" x14ac:dyDescent="0.3">
      <c r="A1480" t="s">
        <v>3970</v>
      </c>
      <c r="B1480">
        <v>2014</v>
      </c>
      <c r="C1480" s="1">
        <v>41963</v>
      </c>
      <c r="D1480" s="1">
        <v>41964</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row>
    <row r="1481" spans="1:21" x14ac:dyDescent="0.3">
      <c r="A1481" t="s">
        <v>3972</v>
      </c>
      <c r="B1481">
        <v>2013</v>
      </c>
      <c r="C1481" s="1">
        <v>41611</v>
      </c>
      <c r="D1481" s="1">
        <v>41617</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row>
    <row r="1482" spans="1:21" x14ac:dyDescent="0.3">
      <c r="A1482" t="s">
        <v>3972</v>
      </c>
      <c r="B1482">
        <v>2013</v>
      </c>
      <c r="C1482" s="1">
        <v>41611</v>
      </c>
      <c r="D1482" s="1">
        <v>41617</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row>
    <row r="1483" spans="1:21" x14ac:dyDescent="0.3">
      <c r="A1483" t="s">
        <v>3972</v>
      </c>
      <c r="B1483">
        <v>2013</v>
      </c>
      <c r="C1483" s="1">
        <v>41611</v>
      </c>
      <c r="D1483" s="1">
        <v>41617</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row>
    <row r="1484" spans="1:21" x14ac:dyDescent="0.3">
      <c r="A1484" t="s">
        <v>3979</v>
      </c>
      <c r="B1484">
        <v>2014</v>
      </c>
      <c r="C1484" s="1">
        <v>41877</v>
      </c>
      <c r="D1484" s="1">
        <v>41880</v>
      </c>
      <c r="E1484" t="s">
        <v>22</v>
      </c>
      <c r="F1484" t="s">
        <v>3177</v>
      </c>
      <c r="G1484" t="s">
        <v>3178</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row>
    <row r="1485" spans="1:21" x14ac:dyDescent="0.3">
      <c r="A1485" t="s">
        <v>3979</v>
      </c>
      <c r="B1485">
        <v>2014</v>
      </c>
      <c r="C1485" s="1">
        <v>41877</v>
      </c>
      <c r="D1485" s="1">
        <v>41880</v>
      </c>
      <c r="E1485" t="s">
        <v>22</v>
      </c>
      <c r="F1485" t="s">
        <v>3177</v>
      </c>
      <c r="G1485" t="s">
        <v>3178</v>
      </c>
      <c r="H1485" t="s">
        <v>25</v>
      </c>
      <c r="I1485" t="s">
        <v>26</v>
      </c>
      <c r="J1485" t="s">
        <v>327</v>
      </c>
      <c r="K1485" t="s">
        <v>334</v>
      </c>
      <c r="L1485">
        <v>38301</v>
      </c>
      <c r="M1485" t="s">
        <v>29</v>
      </c>
      <c r="N1485" t="s">
        <v>3980</v>
      </c>
      <c r="O1485" t="s">
        <v>45</v>
      </c>
      <c r="P1485" t="s">
        <v>89</v>
      </c>
      <c r="Q1485" t="s">
        <v>3981</v>
      </c>
      <c r="R1485">
        <v>3.4239999999999999</v>
      </c>
      <c r="S1485">
        <v>1</v>
      </c>
      <c r="T1485">
        <v>0.2</v>
      </c>
      <c r="U1485">
        <v>1.07</v>
      </c>
    </row>
    <row r="1486" spans="1:21" x14ac:dyDescent="0.3">
      <c r="A1486" t="s">
        <v>3982</v>
      </c>
      <c r="B1486">
        <v>2013</v>
      </c>
      <c r="C1486" s="1">
        <v>41562</v>
      </c>
      <c r="D1486" s="1">
        <v>41566</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v>0</v>
      </c>
      <c r="U1486">
        <v>30.09</v>
      </c>
    </row>
    <row r="1487" spans="1:21" x14ac:dyDescent="0.3">
      <c r="A1487" t="s">
        <v>3985</v>
      </c>
      <c r="B1487">
        <v>2011</v>
      </c>
      <c r="C1487" s="1">
        <v>40874</v>
      </c>
      <c r="D1487" s="1">
        <v>40880</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v>0</v>
      </c>
      <c r="U1487">
        <v>1.3160000000000001</v>
      </c>
    </row>
    <row r="1488" spans="1:21" x14ac:dyDescent="0.3">
      <c r="A1488" t="s">
        <v>3989</v>
      </c>
      <c r="B1488">
        <v>2012</v>
      </c>
      <c r="C1488" s="1">
        <v>41216</v>
      </c>
      <c r="D1488" s="1">
        <v>41220</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row>
    <row r="1489" spans="1:21" x14ac:dyDescent="0.3">
      <c r="A1489" t="s">
        <v>3989</v>
      </c>
      <c r="B1489">
        <v>2012</v>
      </c>
      <c r="C1489" s="1">
        <v>41216</v>
      </c>
      <c r="D1489" s="1">
        <v>41220</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row>
    <row r="1490" spans="1:21" x14ac:dyDescent="0.3">
      <c r="A1490" t="s">
        <v>3989</v>
      </c>
      <c r="B1490">
        <v>2012</v>
      </c>
      <c r="C1490" s="1">
        <v>41216</v>
      </c>
      <c r="D1490" s="1">
        <v>41220</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row>
    <row r="1491" spans="1:21" x14ac:dyDescent="0.3">
      <c r="A1491" t="s">
        <v>3996</v>
      </c>
      <c r="B1491">
        <v>2011</v>
      </c>
      <c r="C1491" s="1">
        <v>40876</v>
      </c>
      <c r="D1491" s="1">
        <v>40883</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v>0.2</v>
      </c>
      <c r="U1491">
        <v>1.764</v>
      </c>
    </row>
    <row r="1492" spans="1:21" x14ac:dyDescent="0.3">
      <c r="A1492" t="s">
        <v>3999</v>
      </c>
      <c r="B1492">
        <v>2014</v>
      </c>
      <c r="C1492" s="1">
        <v>41760</v>
      </c>
      <c r="D1492" s="1">
        <v>41765</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x14ac:dyDescent="0.3">
      <c r="A1493" t="s">
        <v>4000</v>
      </c>
      <c r="B1493">
        <v>2014</v>
      </c>
      <c r="C1493" s="1">
        <v>41968</v>
      </c>
      <c r="D1493" s="1">
        <v>41972</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row>
    <row r="1494" spans="1:21" x14ac:dyDescent="0.3">
      <c r="A1494" t="s">
        <v>4000</v>
      </c>
      <c r="B1494">
        <v>2014</v>
      </c>
      <c r="C1494" s="1">
        <v>41968</v>
      </c>
      <c r="D1494" s="1">
        <v>41972</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v>0.1</v>
      </c>
      <c r="U1494">
        <v>173.74080000000001</v>
      </c>
    </row>
    <row r="1495" spans="1:21" x14ac:dyDescent="0.3">
      <c r="A1495" t="s">
        <v>4005</v>
      </c>
      <c r="B1495">
        <v>2014</v>
      </c>
      <c r="C1495" s="1">
        <v>41943</v>
      </c>
      <c r="D1495" s="1">
        <v>41947</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v>0</v>
      </c>
      <c r="U1495">
        <v>3.6631999999999998</v>
      </c>
    </row>
    <row r="1496" spans="1:21" x14ac:dyDescent="0.3">
      <c r="A1496" t="s">
        <v>4008</v>
      </c>
      <c r="B1496">
        <v>2011</v>
      </c>
      <c r="C1496" s="1">
        <v>40894</v>
      </c>
      <c r="D1496" s="1">
        <v>40896</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v>0</v>
      </c>
      <c r="U1496">
        <v>11.214</v>
      </c>
    </row>
    <row r="1497" spans="1:21" x14ac:dyDescent="0.3">
      <c r="A1497" t="s">
        <v>4009</v>
      </c>
      <c r="B1497">
        <v>2014</v>
      </c>
      <c r="C1497" s="1">
        <v>41887</v>
      </c>
      <c r="D1497" s="1">
        <v>41891</v>
      </c>
      <c r="E1497" t="s">
        <v>49</v>
      </c>
      <c r="F1497" t="s">
        <v>4010</v>
      </c>
      <c r="G1497" t="s">
        <v>4011</v>
      </c>
      <c r="H1497" t="s">
        <v>25</v>
      </c>
      <c r="I1497" t="s">
        <v>26</v>
      </c>
      <c r="J1497" t="s">
        <v>4012</v>
      </c>
      <c r="K1497" t="s">
        <v>103</v>
      </c>
      <c r="L1497">
        <v>75019</v>
      </c>
      <c r="M1497" t="s">
        <v>104</v>
      </c>
      <c r="N1497" t="s">
        <v>3319</v>
      </c>
      <c r="O1497" t="s">
        <v>45</v>
      </c>
      <c r="P1497" t="s">
        <v>67</v>
      </c>
      <c r="Q1497" t="s">
        <v>3320</v>
      </c>
      <c r="R1497">
        <v>10.192</v>
      </c>
      <c r="S1497">
        <v>7</v>
      </c>
      <c r="T1497">
        <v>0.2</v>
      </c>
      <c r="U1497">
        <v>3.1850000000000001</v>
      </c>
    </row>
    <row r="1498" spans="1:21" x14ac:dyDescent="0.3">
      <c r="A1498" t="s">
        <v>4009</v>
      </c>
      <c r="B1498">
        <v>2014</v>
      </c>
      <c r="C1498" s="1">
        <v>41887</v>
      </c>
      <c r="D1498" s="1">
        <v>41891</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row>
    <row r="1499" spans="1:21" x14ac:dyDescent="0.3">
      <c r="A1499" t="s">
        <v>4009</v>
      </c>
      <c r="B1499">
        <v>2014</v>
      </c>
      <c r="C1499" s="1">
        <v>41887</v>
      </c>
      <c r="D1499" s="1">
        <v>41891</v>
      </c>
      <c r="E1499" t="s">
        <v>49</v>
      </c>
      <c r="F1499" t="s">
        <v>4010</v>
      </c>
      <c r="G1499" t="s">
        <v>4011</v>
      </c>
      <c r="H1499" t="s">
        <v>25</v>
      </c>
      <c r="I1499" t="s">
        <v>26</v>
      </c>
      <c r="J1499" t="s">
        <v>4012</v>
      </c>
      <c r="K1499" t="s">
        <v>103</v>
      </c>
      <c r="L1499">
        <v>75019</v>
      </c>
      <c r="M1499" t="s">
        <v>104</v>
      </c>
      <c r="N1499" t="s">
        <v>722</v>
      </c>
      <c r="O1499" t="s">
        <v>45</v>
      </c>
      <c r="P1499" t="s">
        <v>67</v>
      </c>
      <c r="Q1499" t="s">
        <v>723</v>
      </c>
      <c r="R1499">
        <v>13.12</v>
      </c>
      <c r="S1499">
        <v>5</v>
      </c>
      <c r="T1499">
        <v>0.2</v>
      </c>
      <c r="U1499">
        <v>3.7719999999999998</v>
      </c>
    </row>
    <row r="1500" spans="1:21" x14ac:dyDescent="0.3">
      <c r="A1500" t="s">
        <v>4015</v>
      </c>
      <c r="B1500">
        <v>2013</v>
      </c>
      <c r="C1500" s="1">
        <v>41565</v>
      </c>
      <c r="D1500" s="1">
        <v>41568</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x14ac:dyDescent="0.3">
      <c r="A1501" t="s">
        <v>4016</v>
      </c>
      <c r="B1501">
        <v>2014</v>
      </c>
      <c r="C1501" s="1">
        <v>41956</v>
      </c>
      <c r="D1501" s="1">
        <v>41962</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v>0.2</v>
      </c>
      <c r="U1501">
        <v>5.8202999999999996</v>
      </c>
    </row>
    <row r="1502" spans="1:21" x14ac:dyDescent="0.3">
      <c r="A1502" t="s">
        <v>4016</v>
      </c>
      <c r="B1502">
        <v>2014</v>
      </c>
      <c r="C1502" s="1">
        <v>41956</v>
      </c>
      <c r="D1502" s="1">
        <v>41962</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row>
    <row r="1503" spans="1:21" x14ac:dyDescent="0.3">
      <c r="A1503" t="s">
        <v>4016</v>
      </c>
      <c r="B1503">
        <v>2014</v>
      </c>
      <c r="C1503" s="1">
        <v>41956</v>
      </c>
      <c r="D1503" s="1">
        <v>41962</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v>0.2</v>
      </c>
      <c r="U1503">
        <v>-47.254199999999997</v>
      </c>
    </row>
    <row r="1504" spans="1:21" x14ac:dyDescent="0.3">
      <c r="A1504" t="s">
        <v>4019</v>
      </c>
      <c r="B1504">
        <v>2013</v>
      </c>
      <c r="C1504" s="1">
        <v>41603</v>
      </c>
      <c r="D1504" s="1">
        <v>41610</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row>
    <row r="1505" spans="1:21" x14ac:dyDescent="0.3">
      <c r="A1505" t="s">
        <v>4019</v>
      </c>
      <c r="B1505">
        <v>2013</v>
      </c>
      <c r="C1505" s="1">
        <v>41603</v>
      </c>
      <c r="D1505" s="1">
        <v>41610</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v>0</v>
      </c>
      <c r="U1505">
        <v>3.0813999999999999</v>
      </c>
    </row>
    <row r="1506" spans="1:21" x14ac:dyDescent="0.3">
      <c r="A1506" t="s">
        <v>4022</v>
      </c>
      <c r="B1506">
        <v>2012</v>
      </c>
      <c r="C1506" s="1">
        <v>41122</v>
      </c>
      <c r="D1506" s="1">
        <v>41128</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x14ac:dyDescent="0.3">
      <c r="A1507" t="s">
        <v>4022</v>
      </c>
      <c r="B1507">
        <v>2012</v>
      </c>
      <c r="C1507" s="1">
        <v>41122</v>
      </c>
      <c r="D1507" s="1">
        <v>41128</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row>
    <row r="1508" spans="1:21" x14ac:dyDescent="0.3">
      <c r="A1508" t="s">
        <v>4027</v>
      </c>
      <c r="B1508">
        <v>2014</v>
      </c>
      <c r="C1508" s="1">
        <v>41998</v>
      </c>
      <c r="D1508" s="1">
        <v>42003</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row>
    <row r="1509" spans="1:21" x14ac:dyDescent="0.3">
      <c r="A1509" t="s">
        <v>4030</v>
      </c>
      <c r="B1509">
        <v>2013</v>
      </c>
      <c r="C1509" s="1">
        <v>41535</v>
      </c>
      <c r="D1509" s="1">
        <v>41541</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v>0</v>
      </c>
      <c r="U1509">
        <v>190.08</v>
      </c>
    </row>
    <row r="1510" spans="1:21" x14ac:dyDescent="0.3">
      <c r="A1510" t="s">
        <v>4033</v>
      </c>
      <c r="B1510">
        <v>2014</v>
      </c>
      <c r="C1510" s="1">
        <v>41984</v>
      </c>
      <c r="D1510" s="1">
        <v>41984</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row>
    <row r="1511" spans="1:21" x14ac:dyDescent="0.3">
      <c r="A1511" t="s">
        <v>4036</v>
      </c>
      <c r="B1511">
        <v>2014</v>
      </c>
      <c r="C1511" s="1">
        <v>41895</v>
      </c>
      <c r="D1511" s="1">
        <v>41898</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row>
    <row r="1512" spans="1:21" x14ac:dyDescent="0.3">
      <c r="A1512" t="s">
        <v>4037</v>
      </c>
      <c r="B1512">
        <v>2014</v>
      </c>
      <c r="C1512" s="1">
        <v>41815</v>
      </c>
      <c r="D1512" s="1">
        <v>41822</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v>0</v>
      </c>
      <c r="U1512">
        <v>111.824</v>
      </c>
    </row>
    <row r="1513" spans="1:21" x14ac:dyDescent="0.3">
      <c r="A1513" t="s">
        <v>4037</v>
      </c>
      <c r="B1513">
        <v>2014</v>
      </c>
      <c r="C1513" s="1">
        <v>41815</v>
      </c>
      <c r="D1513" s="1">
        <v>41822</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v>0</v>
      </c>
      <c r="U1513">
        <v>11.820600000000001</v>
      </c>
    </row>
    <row r="1514" spans="1:21" x14ac:dyDescent="0.3">
      <c r="A1514" t="s">
        <v>4039</v>
      </c>
      <c r="B1514">
        <v>2014</v>
      </c>
      <c r="C1514" s="1">
        <v>41870</v>
      </c>
      <c r="D1514" s="1">
        <v>41874</v>
      </c>
      <c r="E1514" t="s">
        <v>49</v>
      </c>
      <c r="F1514" t="s">
        <v>1328</v>
      </c>
      <c r="G1514" t="s">
        <v>1329</v>
      </c>
      <c r="H1514" t="s">
        <v>25</v>
      </c>
      <c r="I1514" t="s">
        <v>26</v>
      </c>
      <c r="J1514" t="s">
        <v>814</v>
      </c>
      <c r="K1514" t="s">
        <v>103</v>
      </c>
      <c r="L1514">
        <v>75220</v>
      </c>
      <c r="M1514" t="s">
        <v>104</v>
      </c>
      <c r="N1514" t="s">
        <v>932</v>
      </c>
      <c r="O1514" t="s">
        <v>45</v>
      </c>
      <c r="P1514" t="s">
        <v>58</v>
      </c>
      <c r="Q1514" t="s">
        <v>933</v>
      </c>
      <c r="R1514">
        <v>200.06399999999999</v>
      </c>
      <c r="S1514">
        <v>3</v>
      </c>
      <c r="T1514">
        <v>0.2</v>
      </c>
      <c r="U1514">
        <v>12.504</v>
      </c>
    </row>
    <row r="1515" spans="1:21" x14ac:dyDescent="0.3">
      <c r="A1515" t="s">
        <v>4039</v>
      </c>
      <c r="B1515">
        <v>2014</v>
      </c>
      <c r="C1515" s="1">
        <v>41870</v>
      </c>
      <c r="D1515" s="1">
        <v>41874</v>
      </c>
      <c r="E1515" t="s">
        <v>49</v>
      </c>
      <c r="F1515" t="s">
        <v>1328</v>
      </c>
      <c r="G1515" t="s">
        <v>1329</v>
      </c>
      <c r="H1515" t="s">
        <v>25</v>
      </c>
      <c r="I1515" t="s">
        <v>26</v>
      </c>
      <c r="J1515" t="s">
        <v>814</v>
      </c>
      <c r="K1515" t="s">
        <v>103</v>
      </c>
      <c r="L1515">
        <v>75220</v>
      </c>
      <c r="M1515" t="s">
        <v>104</v>
      </c>
      <c r="N1515" t="s">
        <v>1595</v>
      </c>
      <c r="O1515" t="s">
        <v>45</v>
      </c>
      <c r="P1515" t="s">
        <v>74</v>
      </c>
      <c r="Q1515" t="s">
        <v>1596</v>
      </c>
      <c r="R1515">
        <v>21.38</v>
      </c>
      <c r="S1515">
        <v>5</v>
      </c>
      <c r="T1515">
        <v>0.8</v>
      </c>
      <c r="U1515">
        <v>-33.139000000000003</v>
      </c>
    </row>
    <row r="1516" spans="1:21" x14ac:dyDescent="0.3">
      <c r="A1516" t="s">
        <v>4039</v>
      </c>
      <c r="B1516">
        <v>2014</v>
      </c>
      <c r="C1516" s="1">
        <v>41870</v>
      </c>
      <c r="D1516" s="1">
        <v>41874</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6.7439999999999998</v>
      </c>
      <c r="S1516">
        <v>4</v>
      </c>
      <c r="T1516">
        <v>0.8</v>
      </c>
      <c r="U1516">
        <v>-11.4648</v>
      </c>
    </row>
    <row r="1517" spans="1:21" x14ac:dyDescent="0.3">
      <c r="A1517" t="s">
        <v>4040</v>
      </c>
      <c r="B1517">
        <v>2014</v>
      </c>
      <c r="C1517" s="1">
        <v>41985</v>
      </c>
      <c r="D1517" s="1">
        <v>41991</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row>
    <row r="1518" spans="1:21" x14ac:dyDescent="0.3">
      <c r="A1518" t="s">
        <v>4043</v>
      </c>
      <c r="B1518">
        <v>2014</v>
      </c>
      <c r="C1518" s="1">
        <v>41984</v>
      </c>
      <c r="D1518" s="1">
        <v>41988</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v>0</v>
      </c>
      <c r="U1518">
        <v>116.872</v>
      </c>
    </row>
    <row r="1519" spans="1:21" x14ac:dyDescent="0.3">
      <c r="A1519" t="s">
        <v>4045</v>
      </c>
      <c r="B1519">
        <v>2011</v>
      </c>
      <c r="C1519" s="1">
        <v>40578</v>
      </c>
      <c r="D1519" s="1">
        <v>40581</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v>0.2</v>
      </c>
      <c r="U1519">
        <v>27.248000000000001</v>
      </c>
    </row>
    <row r="1520" spans="1:21" x14ac:dyDescent="0.3">
      <c r="A1520" t="s">
        <v>4045</v>
      </c>
      <c r="B1520">
        <v>2011</v>
      </c>
      <c r="C1520" s="1">
        <v>40578</v>
      </c>
      <c r="D1520" s="1">
        <v>40581</v>
      </c>
      <c r="E1520" t="s">
        <v>22</v>
      </c>
      <c r="F1520" t="s">
        <v>4046</v>
      </c>
      <c r="G1520" t="s">
        <v>4047</v>
      </c>
      <c r="H1520" t="s">
        <v>25</v>
      </c>
      <c r="I1520" t="s">
        <v>26</v>
      </c>
      <c r="J1520" t="s">
        <v>94</v>
      </c>
      <c r="K1520" t="s">
        <v>95</v>
      </c>
      <c r="L1520">
        <v>98105</v>
      </c>
      <c r="M1520" t="s">
        <v>43</v>
      </c>
      <c r="N1520" t="s">
        <v>2155</v>
      </c>
      <c r="O1520" t="s">
        <v>45</v>
      </c>
      <c r="P1520" t="s">
        <v>74</v>
      </c>
      <c r="Q1520" t="s">
        <v>2156</v>
      </c>
      <c r="R1520">
        <v>13.272</v>
      </c>
      <c r="S1520">
        <v>3</v>
      </c>
      <c r="T1520">
        <v>0.2</v>
      </c>
      <c r="U1520">
        <v>4.3133999999999997</v>
      </c>
    </row>
    <row r="1521" spans="1:21" x14ac:dyDescent="0.3">
      <c r="A1521" t="s">
        <v>4048</v>
      </c>
      <c r="B1521">
        <v>2014</v>
      </c>
      <c r="C1521" s="1">
        <v>41682</v>
      </c>
      <c r="D1521" s="1">
        <v>41685</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row>
    <row r="1522" spans="1:21" x14ac:dyDescent="0.3">
      <c r="A1522" t="s">
        <v>4049</v>
      </c>
      <c r="B1522">
        <v>2014</v>
      </c>
      <c r="C1522" s="1">
        <v>41746</v>
      </c>
      <c r="D1522" s="1">
        <v>41751</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row>
    <row r="1523" spans="1:21" x14ac:dyDescent="0.3">
      <c r="A1523" t="s">
        <v>4054</v>
      </c>
      <c r="B1523">
        <v>2012</v>
      </c>
      <c r="C1523" s="1">
        <v>41249</v>
      </c>
      <c r="D1523" s="1">
        <v>41254</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206.11199999999999</v>
      </c>
      <c r="S1523">
        <v>6</v>
      </c>
      <c r="T1523">
        <v>0.2</v>
      </c>
      <c r="U1523">
        <v>48.951599999999999</v>
      </c>
    </row>
    <row r="1524" spans="1:21" x14ac:dyDescent="0.3">
      <c r="A1524" t="s">
        <v>4054</v>
      </c>
      <c r="B1524">
        <v>2012</v>
      </c>
      <c r="C1524" s="1">
        <v>41249</v>
      </c>
      <c r="D1524" s="1">
        <v>41254</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v>0.2</v>
      </c>
      <c r="U1524">
        <v>6.7229999999999999</v>
      </c>
    </row>
    <row r="1525" spans="1:21" x14ac:dyDescent="0.3">
      <c r="A1525" t="s">
        <v>4054</v>
      </c>
      <c r="B1525">
        <v>2012</v>
      </c>
      <c r="C1525" s="1">
        <v>41249</v>
      </c>
      <c r="D1525" s="1">
        <v>41254</v>
      </c>
      <c r="E1525" t="s">
        <v>49</v>
      </c>
      <c r="F1525" t="s">
        <v>4055</v>
      </c>
      <c r="G1525" t="s">
        <v>4056</v>
      </c>
      <c r="H1525" t="s">
        <v>25</v>
      </c>
      <c r="I1525" t="s">
        <v>26</v>
      </c>
      <c r="J1525" t="s">
        <v>1309</v>
      </c>
      <c r="K1525" t="s">
        <v>309</v>
      </c>
      <c r="L1525">
        <v>85705</v>
      </c>
      <c r="M1525" t="s">
        <v>43</v>
      </c>
      <c r="N1525" t="s">
        <v>1320</v>
      </c>
      <c r="O1525" t="s">
        <v>45</v>
      </c>
      <c r="P1525" t="s">
        <v>89</v>
      </c>
      <c r="Q1525" t="s">
        <v>1321</v>
      </c>
      <c r="R1525">
        <v>198.27199999999999</v>
      </c>
      <c r="S1525">
        <v>8</v>
      </c>
      <c r="T1525">
        <v>0.2</v>
      </c>
      <c r="U1525">
        <v>61.96</v>
      </c>
    </row>
    <row r="1526" spans="1:21" x14ac:dyDescent="0.3">
      <c r="A1526" t="s">
        <v>4054</v>
      </c>
      <c r="B1526">
        <v>2012</v>
      </c>
      <c r="C1526" s="1">
        <v>41249</v>
      </c>
      <c r="D1526" s="1">
        <v>41254</v>
      </c>
      <c r="E1526" t="s">
        <v>49</v>
      </c>
      <c r="F1526" t="s">
        <v>4055</v>
      </c>
      <c r="G1526" t="s">
        <v>4056</v>
      </c>
      <c r="H1526" t="s">
        <v>25</v>
      </c>
      <c r="I1526" t="s">
        <v>26</v>
      </c>
      <c r="J1526" t="s">
        <v>1309</v>
      </c>
      <c r="K1526" t="s">
        <v>309</v>
      </c>
      <c r="L1526">
        <v>85705</v>
      </c>
      <c r="M1526" t="s">
        <v>43</v>
      </c>
      <c r="N1526" t="s">
        <v>959</v>
      </c>
      <c r="O1526" t="s">
        <v>45</v>
      </c>
      <c r="P1526" t="s">
        <v>58</v>
      </c>
      <c r="Q1526" t="s">
        <v>960</v>
      </c>
      <c r="R1526">
        <v>247.10400000000001</v>
      </c>
      <c r="S1526">
        <v>6</v>
      </c>
      <c r="T1526">
        <v>0.2</v>
      </c>
      <c r="U1526">
        <v>-58.687199999999997</v>
      </c>
    </row>
    <row r="1527" spans="1:21" x14ac:dyDescent="0.3">
      <c r="A1527" t="s">
        <v>4054</v>
      </c>
      <c r="B1527">
        <v>2012</v>
      </c>
      <c r="C1527" s="1">
        <v>41249</v>
      </c>
      <c r="D1527" s="1">
        <v>41254</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v>0.2</v>
      </c>
      <c r="U1527">
        <v>9.7091999999999992</v>
      </c>
    </row>
    <row r="1528" spans="1:21" x14ac:dyDescent="0.3">
      <c r="A1528" t="s">
        <v>4059</v>
      </c>
      <c r="B1528">
        <v>2013</v>
      </c>
      <c r="C1528" s="1">
        <v>41478</v>
      </c>
      <c r="D1528" s="1">
        <v>41483</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row>
    <row r="1529" spans="1:21" x14ac:dyDescent="0.3">
      <c r="A1529" t="s">
        <v>4059</v>
      </c>
      <c r="B1529">
        <v>2013</v>
      </c>
      <c r="C1529" s="1">
        <v>41478</v>
      </c>
      <c r="D1529" s="1">
        <v>41483</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row>
    <row r="1530" spans="1:21" x14ac:dyDescent="0.3">
      <c r="A1530" t="s">
        <v>4065</v>
      </c>
      <c r="B1530">
        <v>2012</v>
      </c>
      <c r="C1530" s="1">
        <v>41220</v>
      </c>
      <c r="D1530" s="1">
        <v>41223</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v>0</v>
      </c>
      <c r="U1530">
        <v>0.52359999999999995</v>
      </c>
    </row>
    <row r="1531" spans="1:21" x14ac:dyDescent="0.3">
      <c r="A1531" t="s">
        <v>4065</v>
      </c>
      <c r="B1531">
        <v>2012</v>
      </c>
      <c r="C1531" s="1">
        <v>41220</v>
      </c>
      <c r="D1531" s="1">
        <v>41223</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v>0</v>
      </c>
      <c r="U1531">
        <v>3.431</v>
      </c>
    </row>
    <row r="1532" spans="1:21" x14ac:dyDescent="0.3">
      <c r="A1532" t="s">
        <v>4070</v>
      </c>
      <c r="B1532">
        <v>2012</v>
      </c>
      <c r="C1532" s="1">
        <v>40994</v>
      </c>
      <c r="D1532" s="1">
        <v>40999</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v>0.2</v>
      </c>
      <c r="U1532">
        <v>23.234999999999999</v>
      </c>
    </row>
    <row r="1533" spans="1:21" x14ac:dyDescent="0.3">
      <c r="A1533" t="s">
        <v>4073</v>
      </c>
      <c r="B1533">
        <v>2014</v>
      </c>
      <c r="C1533" s="1">
        <v>41883</v>
      </c>
      <c r="D1533" s="1">
        <v>41888</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row>
    <row r="1534" spans="1:21" x14ac:dyDescent="0.3">
      <c r="A1534" t="s">
        <v>4073</v>
      </c>
      <c r="B1534">
        <v>2014</v>
      </c>
      <c r="C1534" s="1">
        <v>41883</v>
      </c>
      <c r="D1534" s="1">
        <v>41888</v>
      </c>
      <c r="E1534" t="s">
        <v>49</v>
      </c>
      <c r="F1534" t="s">
        <v>1912</v>
      </c>
      <c r="G1534" t="s">
        <v>1913</v>
      </c>
      <c r="H1534" t="s">
        <v>25</v>
      </c>
      <c r="I1534" t="s">
        <v>26</v>
      </c>
      <c r="J1534" t="s">
        <v>4074</v>
      </c>
      <c r="K1534" t="s">
        <v>309</v>
      </c>
      <c r="L1534">
        <v>85281</v>
      </c>
      <c r="M1534" t="s">
        <v>43</v>
      </c>
      <c r="N1534" t="s">
        <v>866</v>
      </c>
      <c r="O1534" t="s">
        <v>45</v>
      </c>
      <c r="P1534" t="s">
        <v>268</v>
      </c>
      <c r="Q1534" t="s">
        <v>867</v>
      </c>
      <c r="R1534">
        <v>8.3759999999999994</v>
      </c>
      <c r="S1534">
        <v>3</v>
      </c>
      <c r="T1534">
        <v>0.2</v>
      </c>
      <c r="U1534">
        <v>2.7222</v>
      </c>
    </row>
    <row r="1535" spans="1:21" x14ac:dyDescent="0.3">
      <c r="A1535" t="s">
        <v>4077</v>
      </c>
      <c r="B1535">
        <v>2013</v>
      </c>
      <c r="C1535" s="1">
        <v>41613</v>
      </c>
      <c r="D1535" s="1">
        <v>41617</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v>0</v>
      </c>
      <c r="U1535">
        <v>0</v>
      </c>
    </row>
    <row r="1536" spans="1:21" x14ac:dyDescent="0.3">
      <c r="A1536" t="s">
        <v>4080</v>
      </c>
      <c r="B1536">
        <v>2014</v>
      </c>
      <c r="C1536" s="1">
        <v>41681</v>
      </c>
      <c r="D1536" s="1">
        <v>41685</v>
      </c>
      <c r="E1536" t="s">
        <v>49</v>
      </c>
      <c r="F1536" t="s">
        <v>4081</v>
      </c>
      <c r="G1536" t="s">
        <v>4082</v>
      </c>
      <c r="H1536" t="s">
        <v>101</v>
      </c>
      <c r="I1536" t="s">
        <v>26</v>
      </c>
      <c r="J1536" t="s">
        <v>4083</v>
      </c>
      <c r="K1536" t="s">
        <v>42</v>
      </c>
      <c r="L1536">
        <v>92677</v>
      </c>
      <c r="M1536" t="s">
        <v>43</v>
      </c>
      <c r="N1536" t="s">
        <v>2231</v>
      </c>
      <c r="O1536" t="s">
        <v>31</v>
      </c>
      <c r="P1536" t="s">
        <v>32</v>
      </c>
      <c r="Q1536" t="s">
        <v>2232</v>
      </c>
      <c r="R1536">
        <v>203.983</v>
      </c>
      <c r="S1536">
        <v>2</v>
      </c>
      <c r="T1536">
        <v>0.15</v>
      </c>
      <c r="U1536">
        <v>16.7986</v>
      </c>
    </row>
    <row r="1537" spans="1:21" x14ac:dyDescent="0.3">
      <c r="A1537" t="s">
        <v>4084</v>
      </c>
      <c r="B1537">
        <v>2013</v>
      </c>
      <c r="C1537" s="1">
        <v>41577</v>
      </c>
      <c r="D1537" s="1">
        <v>41581</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v>0</v>
      </c>
      <c r="U1537">
        <v>0.40739999999999998</v>
      </c>
    </row>
    <row r="1538" spans="1:21" x14ac:dyDescent="0.3">
      <c r="A1538" t="s">
        <v>4084</v>
      </c>
      <c r="B1538">
        <v>2013</v>
      </c>
      <c r="C1538" s="1">
        <v>41577</v>
      </c>
      <c r="D1538" s="1">
        <v>41581</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v>0</v>
      </c>
      <c r="U1538">
        <v>3.0341999999999998</v>
      </c>
    </row>
    <row r="1539" spans="1:21" x14ac:dyDescent="0.3">
      <c r="A1539" t="s">
        <v>4092</v>
      </c>
      <c r="B1539">
        <v>2014</v>
      </c>
      <c r="C1539" s="1">
        <v>41898</v>
      </c>
      <c r="D1539" s="1">
        <v>41900</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v>0</v>
      </c>
      <c r="U1539">
        <v>11.597099999999999</v>
      </c>
    </row>
    <row r="1540" spans="1:21" x14ac:dyDescent="0.3">
      <c r="A1540" t="s">
        <v>4092</v>
      </c>
      <c r="B1540">
        <v>2014</v>
      </c>
      <c r="C1540" s="1">
        <v>41898</v>
      </c>
      <c r="D1540" s="1">
        <v>41900</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v>0</v>
      </c>
      <c r="U1540">
        <v>6.5119999999999996</v>
      </c>
    </row>
    <row r="1541" spans="1:21" x14ac:dyDescent="0.3">
      <c r="A1541" t="s">
        <v>4092</v>
      </c>
      <c r="B1541">
        <v>2014</v>
      </c>
      <c r="C1541" s="1">
        <v>41898</v>
      </c>
      <c r="D1541" s="1">
        <v>41900</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row>
    <row r="1542" spans="1:21" x14ac:dyDescent="0.3">
      <c r="A1542" t="s">
        <v>4092</v>
      </c>
      <c r="B1542">
        <v>2014</v>
      </c>
      <c r="C1542" s="1">
        <v>41898</v>
      </c>
      <c r="D1542" s="1">
        <v>41900</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row>
    <row r="1543" spans="1:21" x14ac:dyDescent="0.3">
      <c r="A1543" t="s">
        <v>4096</v>
      </c>
      <c r="B1543">
        <v>2011</v>
      </c>
      <c r="C1543" s="1">
        <v>40613</v>
      </c>
      <c r="D1543" s="1">
        <v>40618</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v>0.2</v>
      </c>
      <c r="U1543">
        <v>2.2879999999999998</v>
      </c>
    </row>
    <row r="1544" spans="1:21" x14ac:dyDescent="0.3">
      <c r="A1544" t="s">
        <v>4096</v>
      </c>
      <c r="B1544">
        <v>2011</v>
      </c>
      <c r="C1544" s="1">
        <v>40613</v>
      </c>
      <c r="D1544" s="1">
        <v>40618</v>
      </c>
      <c r="E1544" t="s">
        <v>22</v>
      </c>
      <c r="F1544" t="s">
        <v>2001</v>
      </c>
      <c r="G1544" t="s">
        <v>2002</v>
      </c>
      <c r="H1544" t="s">
        <v>25</v>
      </c>
      <c r="I1544" t="s">
        <v>26</v>
      </c>
      <c r="J1544" t="s">
        <v>496</v>
      </c>
      <c r="K1544" t="s">
        <v>497</v>
      </c>
      <c r="L1544">
        <v>43229</v>
      </c>
      <c r="M1544" t="s">
        <v>147</v>
      </c>
      <c r="N1544" t="s">
        <v>3296</v>
      </c>
      <c r="O1544" t="s">
        <v>45</v>
      </c>
      <c r="P1544" t="s">
        <v>268</v>
      </c>
      <c r="Q1544" t="s">
        <v>3297</v>
      </c>
      <c r="R1544">
        <v>10.464</v>
      </c>
      <c r="S1544">
        <v>6</v>
      </c>
      <c r="T1544">
        <v>0.2</v>
      </c>
      <c r="U1544">
        <v>1.7003999999999999</v>
      </c>
    </row>
    <row r="1545" spans="1:21" x14ac:dyDescent="0.3">
      <c r="A1545" t="s">
        <v>4098</v>
      </c>
      <c r="B1545">
        <v>2011</v>
      </c>
      <c r="C1545" s="1">
        <v>40579</v>
      </c>
      <c r="D1545" s="1">
        <v>40583</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v>0.2</v>
      </c>
      <c r="U1545">
        <v>29.0136</v>
      </c>
    </row>
    <row r="1546" spans="1:21" x14ac:dyDescent="0.3">
      <c r="A1546" t="s">
        <v>4098</v>
      </c>
      <c r="B1546">
        <v>2011</v>
      </c>
      <c r="C1546" s="1">
        <v>40579</v>
      </c>
      <c r="D1546" s="1">
        <v>40583</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v>0</v>
      </c>
      <c r="U1546">
        <v>16.0928</v>
      </c>
    </row>
    <row r="1547" spans="1:21" x14ac:dyDescent="0.3">
      <c r="A1547" t="s">
        <v>4101</v>
      </c>
      <c r="B1547">
        <v>2011</v>
      </c>
      <c r="C1547" s="1">
        <v>40908</v>
      </c>
      <c r="D1547" s="1">
        <v>40912</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v>0.2</v>
      </c>
      <c r="U1547">
        <v>196.68600000000001</v>
      </c>
    </row>
    <row r="1548" spans="1:21" x14ac:dyDescent="0.3">
      <c r="A1548" t="s">
        <v>4103</v>
      </c>
      <c r="B1548">
        <v>2012</v>
      </c>
      <c r="C1548" s="1">
        <v>41236</v>
      </c>
      <c r="D1548" s="1">
        <v>41240</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v>0.2</v>
      </c>
      <c r="U1548">
        <v>117.432</v>
      </c>
    </row>
    <row r="1549" spans="1:21" x14ac:dyDescent="0.3">
      <c r="A1549" t="s">
        <v>4103</v>
      </c>
      <c r="B1549">
        <v>2012</v>
      </c>
      <c r="C1549" s="1">
        <v>41236</v>
      </c>
      <c r="D1549" s="1">
        <v>41240</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23.911999999999999</v>
      </c>
      <c r="S1549">
        <v>2</v>
      </c>
      <c r="T1549">
        <v>0.8</v>
      </c>
      <c r="U1549">
        <v>-40.650399999999998</v>
      </c>
    </row>
    <row r="1550" spans="1:21" x14ac:dyDescent="0.3">
      <c r="A1550" t="s">
        <v>4103</v>
      </c>
      <c r="B1550">
        <v>2012</v>
      </c>
      <c r="C1550" s="1">
        <v>41236</v>
      </c>
      <c r="D1550" s="1">
        <v>41240</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v>0.2</v>
      </c>
      <c r="U1550">
        <v>2.3673999999999999</v>
      </c>
    </row>
    <row r="1551" spans="1:21" x14ac:dyDescent="0.3">
      <c r="A1551" t="s">
        <v>4106</v>
      </c>
      <c r="B1551">
        <v>2011</v>
      </c>
      <c r="C1551" s="1">
        <v>40730</v>
      </c>
      <c r="D1551" s="1">
        <v>40732</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559.99199999999996</v>
      </c>
      <c r="S1551">
        <v>1</v>
      </c>
      <c r="T1551">
        <v>0.2</v>
      </c>
      <c r="U1551">
        <v>174.9975</v>
      </c>
    </row>
    <row r="1552" spans="1:21" x14ac:dyDescent="0.3">
      <c r="A1552" t="s">
        <v>4107</v>
      </c>
      <c r="B1552">
        <v>2014</v>
      </c>
      <c r="C1552" s="1">
        <v>41957</v>
      </c>
      <c r="D1552" s="1">
        <v>41962</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row>
    <row r="1553" spans="1:21" x14ac:dyDescent="0.3">
      <c r="A1553" t="s">
        <v>4110</v>
      </c>
      <c r="B1553">
        <v>2013</v>
      </c>
      <c r="C1553" s="1">
        <v>41443</v>
      </c>
      <c r="D1553" s="1">
        <v>41448</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v>0</v>
      </c>
      <c r="U1553">
        <v>54.860399999999998</v>
      </c>
    </row>
    <row r="1554" spans="1:21" x14ac:dyDescent="0.3">
      <c r="A1554" t="s">
        <v>4113</v>
      </c>
      <c r="B1554">
        <v>2011</v>
      </c>
      <c r="C1554" s="1">
        <v>40666</v>
      </c>
      <c r="D1554" s="1">
        <v>40668</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row>
    <row r="1555" spans="1:21" x14ac:dyDescent="0.3">
      <c r="A1555" t="s">
        <v>4117</v>
      </c>
      <c r="B1555">
        <v>2014</v>
      </c>
      <c r="C1555" s="1">
        <v>41929</v>
      </c>
      <c r="D1555" s="1">
        <v>41934</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row>
    <row r="1556" spans="1:21" x14ac:dyDescent="0.3">
      <c r="A1556" t="s">
        <v>4120</v>
      </c>
      <c r="B1556">
        <v>2012</v>
      </c>
      <c r="C1556" s="1">
        <v>40945</v>
      </c>
      <c r="D1556" s="1">
        <v>40952</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v>0</v>
      </c>
      <c r="U1556">
        <v>1.5311999999999999</v>
      </c>
    </row>
    <row r="1557" spans="1:21" x14ac:dyDescent="0.3">
      <c r="A1557" t="s">
        <v>4124</v>
      </c>
      <c r="B1557">
        <v>2014</v>
      </c>
      <c r="C1557" s="1">
        <v>41887</v>
      </c>
      <c r="D1557" s="1">
        <v>41891</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v>0</v>
      </c>
      <c r="U1557">
        <v>39.5428</v>
      </c>
    </row>
    <row r="1558" spans="1:21" x14ac:dyDescent="0.3">
      <c r="A1558" t="s">
        <v>4127</v>
      </c>
      <c r="B1558">
        <v>2013</v>
      </c>
      <c r="C1558" s="1">
        <v>41404</v>
      </c>
      <c r="D1558" s="1">
        <v>41410</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v>0.2</v>
      </c>
      <c r="U1558">
        <v>3.504</v>
      </c>
    </row>
    <row r="1559" spans="1:21" x14ac:dyDescent="0.3">
      <c r="A1559" t="s">
        <v>4127</v>
      </c>
      <c r="B1559">
        <v>2013</v>
      </c>
      <c r="C1559" s="1">
        <v>41404</v>
      </c>
      <c r="D1559" s="1">
        <v>41410</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row>
    <row r="1560" spans="1:21" x14ac:dyDescent="0.3">
      <c r="A1560" t="s">
        <v>4133</v>
      </c>
      <c r="B1560">
        <v>2012</v>
      </c>
      <c r="C1560" s="1">
        <v>40984</v>
      </c>
      <c r="D1560" s="1">
        <v>40986</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v>0</v>
      </c>
      <c r="U1560">
        <v>44.709600000000002</v>
      </c>
    </row>
    <row r="1561" spans="1:21" x14ac:dyDescent="0.3">
      <c r="A1561" t="s">
        <v>4134</v>
      </c>
      <c r="B1561">
        <v>2013</v>
      </c>
      <c r="C1561" s="1">
        <v>41374</v>
      </c>
      <c r="D1561" s="1">
        <v>41378</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row>
    <row r="1562" spans="1:21" x14ac:dyDescent="0.3">
      <c r="A1562" t="s">
        <v>4137</v>
      </c>
      <c r="B1562">
        <v>2011</v>
      </c>
      <c r="C1562" s="1">
        <v>40637</v>
      </c>
      <c r="D1562" s="1">
        <v>40642</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row>
    <row r="1563" spans="1:21" x14ac:dyDescent="0.3">
      <c r="A1563" t="s">
        <v>4140</v>
      </c>
      <c r="B1563">
        <v>2014</v>
      </c>
      <c r="C1563" s="1">
        <v>41888</v>
      </c>
      <c r="D1563" s="1">
        <v>41889</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v>0</v>
      </c>
      <c r="U1563">
        <v>0.7228</v>
      </c>
    </row>
    <row r="1564" spans="1:21" x14ac:dyDescent="0.3">
      <c r="A1564" t="s">
        <v>4141</v>
      </c>
      <c r="B1564">
        <v>2014</v>
      </c>
      <c r="C1564" s="1">
        <v>41821</v>
      </c>
      <c r="D1564" s="1">
        <v>41821</v>
      </c>
      <c r="E1564" t="s">
        <v>1289</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x14ac:dyDescent="0.3">
      <c r="A1565" t="s">
        <v>4144</v>
      </c>
      <c r="B1565">
        <v>2012</v>
      </c>
      <c r="C1565" s="1">
        <v>41222</v>
      </c>
      <c r="D1565" s="1">
        <v>41222</v>
      </c>
      <c r="E1565" t="s">
        <v>1289</v>
      </c>
      <c r="F1565" t="s">
        <v>4145</v>
      </c>
      <c r="G1565" t="s">
        <v>4146</v>
      </c>
      <c r="H1565" t="s">
        <v>25</v>
      </c>
      <c r="I1565" t="s">
        <v>26</v>
      </c>
      <c r="J1565" t="s">
        <v>145</v>
      </c>
      <c r="K1565" t="s">
        <v>146</v>
      </c>
      <c r="L1565">
        <v>19134</v>
      </c>
      <c r="M1565" t="s">
        <v>147</v>
      </c>
      <c r="N1565" t="s">
        <v>868</v>
      </c>
      <c r="O1565" t="s">
        <v>45</v>
      </c>
      <c r="P1565" t="s">
        <v>89</v>
      </c>
      <c r="Q1565" t="s">
        <v>869</v>
      </c>
      <c r="R1565">
        <v>11.352</v>
      </c>
      <c r="S1565">
        <v>3</v>
      </c>
      <c r="T1565">
        <v>0.2</v>
      </c>
      <c r="U1565">
        <v>4.1151</v>
      </c>
    </row>
    <row r="1566" spans="1:21" x14ac:dyDescent="0.3">
      <c r="A1566" t="s">
        <v>4147</v>
      </c>
      <c r="B1566">
        <v>2011</v>
      </c>
      <c r="C1566" s="1">
        <v>40606</v>
      </c>
      <c r="D1566" s="1">
        <v>40606</v>
      </c>
      <c r="E1566" t="s">
        <v>1289</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row>
    <row r="1567" spans="1:21" x14ac:dyDescent="0.3">
      <c r="A1567" t="s">
        <v>4150</v>
      </c>
      <c r="B1567">
        <v>2012</v>
      </c>
      <c r="C1567" s="1">
        <v>40987</v>
      </c>
      <c r="D1567" s="1">
        <v>40993</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v>0.2</v>
      </c>
      <c r="U1567">
        <v>39.687899999999999</v>
      </c>
    </row>
    <row r="1568" spans="1:21" x14ac:dyDescent="0.3">
      <c r="A1568" t="s">
        <v>4151</v>
      </c>
      <c r="B1568">
        <v>2012</v>
      </c>
      <c r="C1568" s="1">
        <v>41242</v>
      </c>
      <c r="D1568" s="1">
        <v>41243</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row>
    <row r="1569" spans="1:21" x14ac:dyDescent="0.3">
      <c r="A1569" t="s">
        <v>4151</v>
      </c>
      <c r="B1569">
        <v>2012</v>
      </c>
      <c r="C1569" s="1">
        <v>41242</v>
      </c>
      <c r="D1569" s="1">
        <v>41243</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row>
    <row r="1570" spans="1:21" x14ac:dyDescent="0.3">
      <c r="A1570" t="s">
        <v>4159</v>
      </c>
      <c r="B1570">
        <v>2014</v>
      </c>
      <c r="C1570" s="1">
        <v>41802</v>
      </c>
      <c r="D1570" s="1">
        <v>41802</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v>0</v>
      </c>
      <c r="U1570">
        <v>60.255299999999998</v>
      </c>
    </row>
    <row r="1571" spans="1:21" x14ac:dyDescent="0.3">
      <c r="A1571" t="s">
        <v>4160</v>
      </c>
      <c r="B1571">
        <v>2014</v>
      </c>
      <c r="C1571" s="1">
        <v>41970</v>
      </c>
      <c r="D1571" s="1">
        <v>41974</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v>0</v>
      </c>
      <c r="U1571">
        <v>3.7235999999999998</v>
      </c>
    </row>
    <row r="1572" spans="1:21" x14ac:dyDescent="0.3">
      <c r="A1572" t="s">
        <v>4163</v>
      </c>
      <c r="B1572">
        <v>2011</v>
      </c>
      <c r="C1572" s="1">
        <v>40870</v>
      </c>
      <c r="D1572" s="1">
        <v>40872</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x14ac:dyDescent="0.3">
      <c r="A1573" t="s">
        <v>4163</v>
      </c>
      <c r="B1573">
        <v>2011</v>
      </c>
      <c r="C1573" s="1">
        <v>40870</v>
      </c>
      <c r="D1573" s="1">
        <v>40872</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row>
    <row r="1574" spans="1:21" x14ac:dyDescent="0.3">
      <c r="A1574" t="s">
        <v>4163</v>
      </c>
      <c r="B1574">
        <v>2011</v>
      </c>
      <c r="C1574" s="1">
        <v>40870</v>
      </c>
      <c r="D1574" s="1">
        <v>40872</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row>
    <row r="1575" spans="1:21" x14ac:dyDescent="0.3">
      <c r="A1575" t="s">
        <v>4163</v>
      </c>
      <c r="B1575">
        <v>2011</v>
      </c>
      <c r="C1575" s="1">
        <v>40870</v>
      </c>
      <c r="D1575" s="1">
        <v>40872</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row>
    <row r="1576" spans="1:21" x14ac:dyDescent="0.3">
      <c r="A1576" t="s">
        <v>4168</v>
      </c>
      <c r="B1576">
        <v>2011</v>
      </c>
      <c r="C1576" s="1">
        <v>40892</v>
      </c>
      <c r="D1576" s="1">
        <v>40895</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row>
    <row r="1577" spans="1:21" x14ac:dyDescent="0.3">
      <c r="A1577" t="s">
        <v>4168</v>
      </c>
      <c r="B1577">
        <v>2011</v>
      </c>
      <c r="C1577" s="1">
        <v>40892</v>
      </c>
      <c r="D1577" s="1">
        <v>40895</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row>
    <row r="1578" spans="1:21" x14ac:dyDescent="0.3">
      <c r="A1578" t="s">
        <v>4174</v>
      </c>
      <c r="B1578">
        <v>2013</v>
      </c>
      <c r="C1578" s="1">
        <v>41387</v>
      </c>
      <c r="D1578" s="1">
        <v>41392</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v>0.2</v>
      </c>
      <c r="U1578">
        <v>2.3952</v>
      </c>
    </row>
    <row r="1579" spans="1:21" x14ac:dyDescent="0.3">
      <c r="A1579" t="s">
        <v>4177</v>
      </c>
      <c r="B1579">
        <v>2013</v>
      </c>
      <c r="C1579" s="1">
        <v>41418</v>
      </c>
      <c r="D1579" s="1">
        <v>41422</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row>
    <row r="1580" spans="1:21" x14ac:dyDescent="0.3">
      <c r="A1580" t="s">
        <v>4180</v>
      </c>
      <c r="B1580">
        <v>2013</v>
      </c>
      <c r="C1580" s="1">
        <v>41332</v>
      </c>
      <c r="D1580" s="1">
        <v>41335</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row>
    <row r="1581" spans="1:21" x14ac:dyDescent="0.3">
      <c r="A1581" t="s">
        <v>4183</v>
      </c>
      <c r="B1581">
        <v>2012</v>
      </c>
      <c r="C1581" s="1">
        <v>41130</v>
      </c>
      <c r="D1581" s="1">
        <v>41133</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v>0</v>
      </c>
      <c r="U1581">
        <v>89.3142</v>
      </c>
    </row>
    <row r="1582" spans="1:21" x14ac:dyDescent="0.3">
      <c r="A1582" t="s">
        <v>4183</v>
      </c>
      <c r="B1582">
        <v>2012</v>
      </c>
      <c r="C1582" s="1">
        <v>41130</v>
      </c>
      <c r="D1582" s="1">
        <v>41133</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v>0.4</v>
      </c>
      <c r="U1582">
        <v>-153.1224</v>
      </c>
    </row>
    <row r="1583" spans="1:21" x14ac:dyDescent="0.3">
      <c r="A1583" t="s">
        <v>4183</v>
      </c>
      <c r="B1583">
        <v>2012</v>
      </c>
      <c r="C1583" s="1">
        <v>41130</v>
      </c>
      <c r="D1583" s="1">
        <v>41133</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v>0</v>
      </c>
      <c r="U1583">
        <v>2.9371999999999998</v>
      </c>
    </row>
    <row r="1584" spans="1:21" x14ac:dyDescent="0.3">
      <c r="A1584" t="s">
        <v>4183</v>
      </c>
      <c r="B1584">
        <v>2012</v>
      </c>
      <c r="C1584" s="1">
        <v>41130</v>
      </c>
      <c r="D1584" s="1">
        <v>41133</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row>
    <row r="1585" spans="1:21" x14ac:dyDescent="0.3">
      <c r="A1585" t="s">
        <v>4183</v>
      </c>
      <c r="B1585">
        <v>2012</v>
      </c>
      <c r="C1585" s="1">
        <v>41130</v>
      </c>
      <c r="D1585" s="1">
        <v>41133</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x14ac:dyDescent="0.3">
      <c r="A1586" t="s">
        <v>4183</v>
      </c>
      <c r="B1586">
        <v>2012</v>
      </c>
      <c r="C1586" s="1">
        <v>41130</v>
      </c>
      <c r="D1586" s="1">
        <v>41133</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x14ac:dyDescent="0.3">
      <c r="A1587" t="s">
        <v>4183</v>
      </c>
      <c r="B1587">
        <v>2012</v>
      </c>
      <c r="C1587" s="1">
        <v>41130</v>
      </c>
      <c r="D1587" s="1">
        <v>41133</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row>
    <row r="1588" spans="1:21" x14ac:dyDescent="0.3">
      <c r="A1588" t="s">
        <v>4183</v>
      </c>
      <c r="B1588">
        <v>2012</v>
      </c>
      <c r="C1588" s="1">
        <v>41130</v>
      </c>
      <c r="D1588" s="1">
        <v>41133</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row>
    <row r="1589" spans="1:21" x14ac:dyDescent="0.3">
      <c r="A1589" t="s">
        <v>4183</v>
      </c>
      <c r="B1589">
        <v>2012</v>
      </c>
      <c r="C1589" s="1">
        <v>41130</v>
      </c>
      <c r="D1589" s="1">
        <v>41133</v>
      </c>
      <c r="E1589" t="s">
        <v>187</v>
      </c>
      <c r="F1589" t="s">
        <v>2234</v>
      </c>
      <c r="G1589" t="s">
        <v>2235</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row>
    <row r="1590" spans="1:21" x14ac:dyDescent="0.3">
      <c r="A1590" t="s">
        <v>4183</v>
      </c>
      <c r="B1590">
        <v>2012</v>
      </c>
      <c r="C1590" s="1">
        <v>41130</v>
      </c>
      <c r="D1590" s="1">
        <v>41133</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v>0</v>
      </c>
      <c r="U1590">
        <v>34.692</v>
      </c>
    </row>
    <row r="1591" spans="1:21" x14ac:dyDescent="0.3">
      <c r="A1591" t="s">
        <v>4188</v>
      </c>
      <c r="B1591">
        <v>2013</v>
      </c>
      <c r="C1591" s="1">
        <v>41407</v>
      </c>
      <c r="D1591" s="1">
        <v>41411</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row>
    <row r="1592" spans="1:21" x14ac:dyDescent="0.3">
      <c r="A1592" t="s">
        <v>4191</v>
      </c>
      <c r="B1592">
        <v>2013</v>
      </c>
      <c r="C1592" s="1">
        <v>41380</v>
      </c>
      <c r="D1592" s="1">
        <v>41384</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row>
    <row r="1593" spans="1:21" x14ac:dyDescent="0.3">
      <c r="A1593" t="s">
        <v>4191</v>
      </c>
      <c r="B1593">
        <v>2013</v>
      </c>
      <c r="C1593" s="1">
        <v>41380</v>
      </c>
      <c r="D1593" s="1">
        <v>41384</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v>0.2</v>
      </c>
      <c r="U1593">
        <v>2.9144999999999999</v>
      </c>
    </row>
    <row r="1594" spans="1:21" x14ac:dyDescent="0.3">
      <c r="A1594" t="s">
        <v>4197</v>
      </c>
      <c r="B1594">
        <v>2012</v>
      </c>
      <c r="C1594" s="1">
        <v>41083</v>
      </c>
      <c r="D1594" s="1">
        <v>41085</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row>
    <row r="1595" spans="1:21" x14ac:dyDescent="0.3">
      <c r="A1595" t="s">
        <v>4202</v>
      </c>
      <c r="B1595">
        <v>2011</v>
      </c>
      <c r="C1595" s="1">
        <v>40835</v>
      </c>
      <c r="D1595" s="1">
        <v>40835</v>
      </c>
      <c r="E1595" t="s">
        <v>1289</v>
      </c>
      <c r="F1595" t="s">
        <v>1912</v>
      </c>
      <c r="G1595" t="s">
        <v>1913</v>
      </c>
      <c r="H1595" t="s">
        <v>25</v>
      </c>
      <c r="I1595" t="s">
        <v>26</v>
      </c>
      <c r="J1595" t="s">
        <v>41</v>
      </c>
      <c r="K1595" t="s">
        <v>42</v>
      </c>
      <c r="L1595">
        <v>90032</v>
      </c>
      <c r="M1595" t="s">
        <v>43</v>
      </c>
      <c r="N1595" t="s">
        <v>4203</v>
      </c>
      <c r="O1595" t="s">
        <v>45</v>
      </c>
      <c r="P1595" t="s">
        <v>89</v>
      </c>
      <c r="Q1595" t="s">
        <v>4204</v>
      </c>
      <c r="R1595">
        <v>13.44</v>
      </c>
      <c r="S1595">
        <v>3</v>
      </c>
      <c r="T1595">
        <v>0</v>
      </c>
      <c r="U1595">
        <v>6.5856000000000003</v>
      </c>
    </row>
    <row r="1596" spans="1:21" x14ac:dyDescent="0.3">
      <c r="A1596" t="s">
        <v>4205</v>
      </c>
      <c r="B1596">
        <v>2012</v>
      </c>
      <c r="C1596" s="1">
        <v>40992</v>
      </c>
      <c r="D1596" s="1">
        <v>40995</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359.05799999999999</v>
      </c>
      <c r="S1596">
        <v>3</v>
      </c>
      <c r="T1596">
        <v>0.3</v>
      </c>
      <c r="U1596">
        <v>-35.905799999999999</v>
      </c>
    </row>
    <row r="1597" spans="1:21" x14ac:dyDescent="0.3">
      <c r="A1597" t="s">
        <v>4210</v>
      </c>
      <c r="B1597">
        <v>2014</v>
      </c>
      <c r="C1597" s="1">
        <v>41768</v>
      </c>
      <c r="D1597" s="1">
        <v>41772</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v>0.3</v>
      </c>
      <c r="U1597">
        <v>-2.0568</v>
      </c>
    </row>
    <row r="1598" spans="1:21" x14ac:dyDescent="0.3">
      <c r="A1598" t="s">
        <v>4211</v>
      </c>
      <c r="B1598">
        <v>2014</v>
      </c>
      <c r="C1598" s="1">
        <v>41929</v>
      </c>
      <c r="D1598" s="1">
        <v>41931</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row>
    <row r="1599" spans="1:21" x14ac:dyDescent="0.3">
      <c r="A1599" t="s">
        <v>4212</v>
      </c>
      <c r="B1599">
        <v>2014</v>
      </c>
      <c r="C1599" s="1">
        <v>41963</v>
      </c>
      <c r="D1599" s="1">
        <v>41965</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row>
    <row r="1600" spans="1:21" x14ac:dyDescent="0.3">
      <c r="A1600" t="s">
        <v>4212</v>
      </c>
      <c r="B1600">
        <v>2014</v>
      </c>
      <c r="C1600" s="1">
        <v>41963</v>
      </c>
      <c r="D1600" s="1">
        <v>41965</v>
      </c>
      <c r="E1600" t="s">
        <v>22</v>
      </c>
      <c r="F1600" t="s">
        <v>4125</v>
      </c>
      <c r="G1600" t="s">
        <v>4126</v>
      </c>
      <c r="H1600" t="s">
        <v>25</v>
      </c>
      <c r="I1600" t="s">
        <v>26</v>
      </c>
      <c r="J1600" t="s">
        <v>4213</v>
      </c>
      <c r="K1600" t="s">
        <v>103</v>
      </c>
      <c r="L1600">
        <v>75007</v>
      </c>
      <c r="M1600" t="s">
        <v>104</v>
      </c>
      <c r="N1600" t="s">
        <v>4216</v>
      </c>
      <c r="O1600" t="s">
        <v>45</v>
      </c>
      <c r="P1600" t="s">
        <v>577</v>
      </c>
      <c r="Q1600" t="s">
        <v>4217</v>
      </c>
      <c r="R1600">
        <v>6.6719999999999997</v>
      </c>
      <c r="S1600">
        <v>1</v>
      </c>
      <c r="T1600">
        <v>0.2</v>
      </c>
      <c r="U1600">
        <v>0.50039999999999996</v>
      </c>
    </row>
    <row r="1601" spans="1:21" x14ac:dyDescent="0.3">
      <c r="A1601" t="s">
        <v>4212</v>
      </c>
      <c r="B1601">
        <v>2014</v>
      </c>
      <c r="C1601" s="1">
        <v>41963</v>
      </c>
      <c r="D1601" s="1">
        <v>41965</v>
      </c>
      <c r="E1601" t="s">
        <v>22</v>
      </c>
      <c r="F1601" t="s">
        <v>4125</v>
      </c>
      <c r="G1601" t="s">
        <v>4126</v>
      </c>
      <c r="H1601" t="s">
        <v>25</v>
      </c>
      <c r="I1601" t="s">
        <v>26</v>
      </c>
      <c r="J1601" t="s">
        <v>4213</v>
      </c>
      <c r="K1601" t="s">
        <v>103</v>
      </c>
      <c r="L1601">
        <v>75007</v>
      </c>
      <c r="M1601" t="s">
        <v>104</v>
      </c>
      <c r="N1601" t="s">
        <v>1158</v>
      </c>
      <c r="O1601" t="s">
        <v>45</v>
      </c>
      <c r="P1601" t="s">
        <v>67</v>
      </c>
      <c r="Q1601" t="s">
        <v>1159</v>
      </c>
      <c r="R1601">
        <v>99.135999999999996</v>
      </c>
      <c r="S1601">
        <v>4</v>
      </c>
      <c r="T1601">
        <v>0.2</v>
      </c>
      <c r="U1601">
        <v>8.6744000000000003</v>
      </c>
    </row>
    <row r="1602" spans="1:21" x14ac:dyDescent="0.3">
      <c r="A1602" t="s">
        <v>4212</v>
      </c>
      <c r="B1602">
        <v>2014</v>
      </c>
      <c r="C1602" s="1">
        <v>41963</v>
      </c>
      <c r="D1602" s="1">
        <v>41965</v>
      </c>
      <c r="E1602" t="s">
        <v>22</v>
      </c>
      <c r="F1602" t="s">
        <v>4125</v>
      </c>
      <c r="G1602" t="s">
        <v>4126</v>
      </c>
      <c r="H1602" t="s">
        <v>25</v>
      </c>
      <c r="I1602" t="s">
        <v>26</v>
      </c>
      <c r="J1602" t="s">
        <v>4213</v>
      </c>
      <c r="K1602" t="s">
        <v>103</v>
      </c>
      <c r="L1602">
        <v>75007</v>
      </c>
      <c r="M1602" t="s">
        <v>104</v>
      </c>
      <c r="N1602" t="s">
        <v>1185</v>
      </c>
      <c r="O1602" t="s">
        <v>31</v>
      </c>
      <c r="P1602" t="s">
        <v>64</v>
      </c>
      <c r="Q1602" t="s">
        <v>1186</v>
      </c>
      <c r="R1602">
        <v>15.992000000000001</v>
      </c>
      <c r="S1602">
        <v>2</v>
      </c>
      <c r="T1602">
        <v>0.6</v>
      </c>
      <c r="U1602">
        <v>-13.993</v>
      </c>
    </row>
    <row r="1603" spans="1:21" x14ac:dyDescent="0.3">
      <c r="A1603" t="s">
        <v>4218</v>
      </c>
      <c r="B1603">
        <v>2013</v>
      </c>
      <c r="C1603" s="1">
        <v>41403</v>
      </c>
      <c r="D1603" s="1">
        <v>41408</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row>
    <row r="1604" spans="1:21" x14ac:dyDescent="0.3">
      <c r="A1604" t="s">
        <v>4221</v>
      </c>
      <c r="B1604">
        <v>2013</v>
      </c>
      <c r="C1604" s="1">
        <v>41620</v>
      </c>
      <c r="D1604" s="1">
        <v>41626</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row>
    <row r="1605" spans="1:21" x14ac:dyDescent="0.3">
      <c r="A1605" t="s">
        <v>4224</v>
      </c>
      <c r="B1605">
        <v>2014</v>
      </c>
      <c r="C1605" s="1">
        <v>41974</v>
      </c>
      <c r="D1605" s="1">
        <v>41978</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v>0</v>
      </c>
      <c r="U1605">
        <v>45.2226</v>
      </c>
    </row>
    <row r="1606" spans="1:21" x14ac:dyDescent="0.3">
      <c r="A1606" t="s">
        <v>4227</v>
      </c>
      <c r="B1606">
        <v>2013</v>
      </c>
      <c r="C1606" s="1">
        <v>41384</v>
      </c>
      <c r="D1606" s="1">
        <v>41389</v>
      </c>
      <c r="E1606" t="s">
        <v>22</v>
      </c>
      <c r="F1606" t="s">
        <v>1048</v>
      </c>
      <c r="G1606" t="s">
        <v>1049</v>
      </c>
      <c r="H1606" t="s">
        <v>25</v>
      </c>
      <c r="I1606" t="s">
        <v>26</v>
      </c>
      <c r="J1606" t="s">
        <v>41</v>
      </c>
      <c r="K1606" t="s">
        <v>42</v>
      </c>
      <c r="L1606">
        <v>90049</v>
      </c>
      <c r="M1606" t="s">
        <v>43</v>
      </c>
      <c r="N1606" t="s">
        <v>3341</v>
      </c>
      <c r="O1606" t="s">
        <v>70</v>
      </c>
      <c r="P1606" t="s">
        <v>71</v>
      </c>
      <c r="Q1606" t="s">
        <v>3342</v>
      </c>
      <c r="R1606">
        <v>39.96</v>
      </c>
      <c r="S1606">
        <v>5</v>
      </c>
      <c r="T1606">
        <v>0.2</v>
      </c>
      <c r="U1606">
        <v>12.987</v>
      </c>
    </row>
    <row r="1607" spans="1:21" x14ac:dyDescent="0.3">
      <c r="A1607" t="s">
        <v>4227</v>
      </c>
      <c r="B1607">
        <v>2013</v>
      </c>
      <c r="C1607" s="1">
        <v>41384</v>
      </c>
      <c r="D1607" s="1">
        <v>41389</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v>0</v>
      </c>
      <c r="U1607">
        <v>1.5287999999999999</v>
      </c>
    </row>
    <row r="1608" spans="1:21" x14ac:dyDescent="0.3">
      <c r="A1608" t="s">
        <v>4227</v>
      </c>
      <c r="B1608">
        <v>2013</v>
      </c>
      <c r="C1608" s="1">
        <v>41384</v>
      </c>
      <c r="D1608" s="1">
        <v>41389</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v>0</v>
      </c>
      <c r="U1608">
        <v>21.228000000000002</v>
      </c>
    </row>
    <row r="1609" spans="1:21" x14ac:dyDescent="0.3">
      <c r="A1609" t="s">
        <v>4227</v>
      </c>
      <c r="B1609">
        <v>2013</v>
      </c>
      <c r="C1609" s="1">
        <v>41384</v>
      </c>
      <c r="D1609" s="1">
        <v>41389</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v>0.2</v>
      </c>
      <c r="U1609">
        <v>1.9710000000000001</v>
      </c>
    </row>
    <row r="1610" spans="1:21" x14ac:dyDescent="0.3">
      <c r="A1610" t="s">
        <v>4227</v>
      </c>
      <c r="B1610">
        <v>2013</v>
      </c>
      <c r="C1610" s="1">
        <v>41384</v>
      </c>
      <c r="D1610" s="1">
        <v>41389</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v>0</v>
      </c>
      <c r="U1610">
        <v>10.224</v>
      </c>
    </row>
    <row r="1611" spans="1:21" x14ac:dyDescent="0.3">
      <c r="A1611" t="s">
        <v>4227</v>
      </c>
      <c r="B1611">
        <v>2013</v>
      </c>
      <c r="C1611" s="1">
        <v>41384</v>
      </c>
      <c r="D1611" s="1">
        <v>41389</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row>
    <row r="1612" spans="1:21" x14ac:dyDescent="0.3">
      <c r="A1612" t="s">
        <v>4234</v>
      </c>
      <c r="B1612">
        <v>2011</v>
      </c>
      <c r="C1612" s="1">
        <v>40689</v>
      </c>
      <c r="D1612" s="1">
        <v>40693</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row>
    <row r="1613" spans="1:21" x14ac:dyDescent="0.3">
      <c r="A1613" t="s">
        <v>4234</v>
      </c>
      <c r="B1613">
        <v>2011</v>
      </c>
      <c r="C1613" s="1">
        <v>40689</v>
      </c>
      <c r="D1613" s="1">
        <v>40693</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row>
    <row r="1614" spans="1:21" x14ac:dyDescent="0.3">
      <c r="A1614" t="s">
        <v>4234</v>
      </c>
      <c r="B1614">
        <v>2011</v>
      </c>
      <c r="C1614" s="1">
        <v>40689</v>
      </c>
      <c r="D1614" s="1">
        <v>40693</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x14ac:dyDescent="0.3">
      <c r="A1615" t="s">
        <v>4239</v>
      </c>
      <c r="B1615">
        <v>2014</v>
      </c>
      <c r="C1615" s="1">
        <v>41995</v>
      </c>
      <c r="D1615" s="1">
        <v>41999</v>
      </c>
      <c r="E1615" t="s">
        <v>49</v>
      </c>
      <c r="F1615" t="s">
        <v>3800</v>
      </c>
      <c r="G1615" t="s">
        <v>3801</v>
      </c>
      <c r="H1615" t="s">
        <v>40</v>
      </c>
      <c r="I1615" t="s">
        <v>26</v>
      </c>
      <c r="J1615" t="s">
        <v>3198</v>
      </c>
      <c r="K1615" t="s">
        <v>42</v>
      </c>
      <c r="L1615">
        <v>94601</v>
      </c>
      <c r="M1615" t="s">
        <v>43</v>
      </c>
      <c r="N1615" t="s">
        <v>1515</v>
      </c>
      <c r="O1615" t="s">
        <v>45</v>
      </c>
      <c r="P1615" t="s">
        <v>58</v>
      </c>
      <c r="Q1615" t="s">
        <v>1516</v>
      </c>
      <c r="R1615">
        <v>1000.02</v>
      </c>
      <c r="S1615">
        <v>7</v>
      </c>
      <c r="T1615">
        <v>0</v>
      </c>
      <c r="U1615">
        <v>290.00580000000002</v>
      </c>
    </row>
    <row r="1616" spans="1:21" x14ac:dyDescent="0.3">
      <c r="A1616" t="s">
        <v>4240</v>
      </c>
      <c r="B1616">
        <v>2013</v>
      </c>
      <c r="C1616" s="1">
        <v>41349</v>
      </c>
      <c r="D1616" s="1">
        <v>41353</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row>
    <row r="1617" spans="1:21" x14ac:dyDescent="0.3">
      <c r="A1617" t="s">
        <v>4243</v>
      </c>
      <c r="B1617">
        <v>2012</v>
      </c>
      <c r="C1617" s="1">
        <v>41131</v>
      </c>
      <c r="D1617" s="1">
        <v>41137</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v>0</v>
      </c>
      <c r="U1617">
        <v>1.8</v>
      </c>
    </row>
    <row r="1618" spans="1:21" x14ac:dyDescent="0.3">
      <c r="A1618" t="s">
        <v>4243</v>
      </c>
      <c r="B1618">
        <v>2012</v>
      </c>
      <c r="C1618" s="1">
        <v>41131</v>
      </c>
      <c r="D1618" s="1">
        <v>41137</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v>0</v>
      </c>
      <c r="U1618">
        <v>19.872</v>
      </c>
    </row>
    <row r="1619" spans="1:21" x14ac:dyDescent="0.3">
      <c r="A1619" t="s">
        <v>4243</v>
      </c>
      <c r="B1619">
        <v>2012</v>
      </c>
      <c r="C1619" s="1">
        <v>41131</v>
      </c>
      <c r="D1619" s="1">
        <v>41137</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row>
    <row r="1620" spans="1:21" x14ac:dyDescent="0.3">
      <c r="A1620" t="s">
        <v>4246</v>
      </c>
      <c r="B1620">
        <v>2013</v>
      </c>
      <c r="C1620" s="1">
        <v>41528</v>
      </c>
      <c r="D1620" s="1">
        <v>41532</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row>
    <row r="1621" spans="1:21" x14ac:dyDescent="0.3">
      <c r="A1621" t="s">
        <v>4246</v>
      </c>
      <c r="B1621">
        <v>2013</v>
      </c>
      <c r="C1621" s="1">
        <v>41528</v>
      </c>
      <c r="D1621" s="1">
        <v>41532</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row>
    <row r="1622" spans="1:21" x14ac:dyDescent="0.3">
      <c r="A1622" t="s">
        <v>4251</v>
      </c>
      <c r="B1622">
        <v>2014</v>
      </c>
      <c r="C1622" s="1">
        <v>41829</v>
      </c>
      <c r="D1622" s="1">
        <v>41836</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row>
    <row r="1623" spans="1:21" x14ac:dyDescent="0.3">
      <c r="A1623" t="s">
        <v>4251</v>
      </c>
      <c r="B1623">
        <v>2014</v>
      </c>
      <c r="C1623" s="1">
        <v>41829</v>
      </c>
      <c r="D1623" s="1">
        <v>41836</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v>0</v>
      </c>
      <c r="U1623">
        <v>385.37520000000001</v>
      </c>
    </row>
    <row r="1624" spans="1:21" x14ac:dyDescent="0.3">
      <c r="A1624" t="s">
        <v>4251</v>
      </c>
      <c r="B1624">
        <v>2014</v>
      </c>
      <c r="C1624" s="1">
        <v>41829</v>
      </c>
      <c r="D1624" s="1">
        <v>41836</v>
      </c>
      <c r="E1624" t="s">
        <v>49</v>
      </c>
      <c r="F1624" t="s">
        <v>4252</v>
      </c>
      <c r="G1624" t="s">
        <v>4253</v>
      </c>
      <c r="H1624" t="s">
        <v>25</v>
      </c>
      <c r="I1624" t="s">
        <v>26</v>
      </c>
      <c r="J1624" t="s">
        <v>4254</v>
      </c>
      <c r="K1624" t="s">
        <v>95</v>
      </c>
      <c r="L1624">
        <v>98031</v>
      </c>
      <c r="M1624" t="s">
        <v>43</v>
      </c>
      <c r="N1624" t="s">
        <v>1926</v>
      </c>
      <c r="O1624" t="s">
        <v>45</v>
      </c>
      <c r="P1624" t="s">
        <v>74</v>
      </c>
      <c r="Q1624" t="s">
        <v>1927</v>
      </c>
      <c r="R1624">
        <v>23.167999999999999</v>
      </c>
      <c r="S1624">
        <v>2</v>
      </c>
      <c r="T1624">
        <v>0.2</v>
      </c>
      <c r="U1624">
        <v>7.8192000000000004</v>
      </c>
    </row>
    <row r="1625" spans="1:21" x14ac:dyDescent="0.3">
      <c r="A1625" t="s">
        <v>4251</v>
      </c>
      <c r="B1625">
        <v>2014</v>
      </c>
      <c r="C1625" s="1">
        <v>41829</v>
      </c>
      <c r="D1625" s="1">
        <v>41836</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row>
    <row r="1626" spans="1:21" x14ac:dyDescent="0.3">
      <c r="A1626" t="s">
        <v>4259</v>
      </c>
      <c r="B1626">
        <v>2012</v>
      </c>
      <c r="C1626" s="1">
        <v>41262</v>
      </c>
      <c r="D1626" s="1">
        <v>41267</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row>
    <row r="1627" spans="1:21" x14ac:dyDescent="0.3">
      <c r="A1627" t="s">
        <v>4259</v>
      </c>
      <c r="B1627">
        <v>2012</v>
      </c>
      <c r="C1627" s="1">
        <v>41262</v>
      </c>
      <c r="D1627" s="1">
        <v>41267</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row>
    <row r="1628" spans="1:21" x14ac:dyDescent="0.3">
      <c r="A1628" t="s">
        <v>4263</v>
      </c>
      <c r="B1628">
        <v>2012</v>
      </c>
      <c r="C1628" s="1">
        <v>41229</v>
      </c>
      <c r="D1628" s="1">
        <v>41235</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v>0</v>
      </c>
      <c r="U1628">
        <v>141.2775</v>
      </c>
    </row>
    <row r="1629" spans="1:21" x14ac:dyDescent="0.3">
      <c r="A1629" t="s">
        <v>4264</v>
      </c>
      <c r="B1629">
        <v>2012</v>
      </c>
      <c r="C1629" s="1">
        <v>41176</v>
      </c>
      <c r="D1629" s="1">
        <v>41182</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v>0</v>
      </c>
      <c r="U1629">
        <v>155.25</v>
      </c>
    </row>
    <row r="1630" spans="1:21" x14ac:dyDescent="0.3">
      <c r="A1630" t="s">
        <v>4268</v>
      </c>
      <c r="B1630">
        <v>2014</v>
      </c>
      <c r="C1630" s="1">
        <v>41812</v>
      </c>
      <c r="D1630" s="1">
        <v>41816</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v>0.2</v>
      </c>
      <c r="U1630">
        <v>2.464</v>
      </c>
    </row>
    <row r="1631" spans="1:21" x14ac:dyDescent="0.3">
      <c r="A1631" t="s">
        <v>4268</v>
      </c>
      <c r="B1631">
        <v>2014</v>
      </c>
      <c r="C1631" s="1">
        <v>41812</v>
      </c>
      <c r="D1631" s="1">
        <v>41816</v>
      </c>
      <c r="E1631" t="s">
        <v>22</v>
      </c>
      <c r="F1631" t="s">
        <v>2008</v>
      </c>
      <c r="G1631" t="s">
        <v>2009</v>
      </c>
      <c r="H1631" t="s">
        <v>25</v>
      </c>
      <c r="I1631" t="s">
        <v>26</v>
      </c>
      <c r="J1631" t="s">
        <v>2179</v>
      </c>
      <c r="K1631" t="s">
        <v>497</v>
      </c>
      <c r="L1631">
        <v>44105</v>
      </c>
      <c r="M1631" t="s">
        <v>147</v>
      </c>
      <c r="N1631" t="s">
        <v>2772</v>
      </c>
      <c r="O1631" t="s">
        <v>45</v>
      </c>
      <c r="P1631" t="s">
        <v>74</v>
      </c>
      <c r="Q1631" t="s">
        <v>2773</v>
      </c>
      <c r="R1631">
        <v>41.256</v>
      </c>
      <c r="S1631">
        <v>6</v>
      </c>
      <c r="T1631">
        <v>0.7</v>
      </c>
      <c r="U1631">
        <v>-34.380000000000003</v>
      </c>
    </row>
    <row r="1632" spans="1:21" x14ac:dyDescent="0.3">
      <c r="A1632" t="s">
        <v>4271</v>
      </c>
      <c r="B1632">
        <v>2013</v>
      </c>
      <c r="C1632" s="1">
        <v>41403</v>
      </c>
      <c r="D1632" s="1">
        <v>41403</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v>0.2</v>
      </c>
      <c r="U1632">
        <v>88.029899999999998</v>
      </c>
    </row>
    <row r="1633" spans="1:21" x14ac:dyDescent="0.3">
      <c r="A1633" t="s">
        <v>4271</v>
      </c>
      <c r="B1633">
        <v>2013</v>
      </c>
      <c r="C1633" s="1">
        <v>41403</v>
      </c>
      <c r="D1633" s="1">
        <v>41403</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v>0.2</v>
      </c>
      <c r="U1633">
        <v>3.7408000000000001</v>
      </c>
    </row>
    <row r="1634" spans="1:21" x14ac:dyDescent="0.3">
      <c r="A1634" t="s">
        <v>4271</v>
      </c>
      <c r="B1634">
        <v>2013</v>
      </c>
      <c r="C1634" s="1">
        <v>41403</v>
      </c>
      <c r="D1634" s="1">
        <v>41403</v>
      </c>
      <c r="E1634" t="s">
        <v>1289</v>
      </c>
      <c r="F1634" t="s">
        <v>485</v>
      </c>
      <c r="G1634" t="s">
        <v>486</v>
      </c>
      <c r="H1634" t="s">
        <v>25</v>
      </c>
      <c r="I1634" t="s">
        <v>26</v>
      </c>
      <c r="J1634" t="s">
        <v>2179</v>
      </c>
      <c r="K1634" t="s">
        <v>497</v>
      </c>
      <c r="L1634">
        <v>44105</v>
      </c>
      <c r="M1634" t="s">
        <v>147</v>
      </c>
      <c r="N1634" t="s">
        <v>1928</v>
      </c>
      <c r="O1634" t="s">
        <v>45</v>
      </c>
      <c r="P1634" t="s">
        <v>89</v>
      </c>
      <c r="Q1634" t="s">
        <v>1929</v>
      </c>
      <c r="R1634">
        <v>10.368</v>
      </c>
      <c r="S1634">
        <v>2</v>
      </c>
      <c r="T1634">
        <v>0.2</v>
      </c>
      <c r="U1634">
        <v>3.6288</v>
      </c>
    </row>
    <row r="1635" spans="1:21" x14ac:dyDescent="0.3">
      <c r="A1635" t="s">
        <v>4271</v>
      </c>
      <c r="B1635">
        <v>2013</v>
      </c>
      <c r="C1635" s="1">
        <v>41403</v>
      </c>
      <c r="D1635" s="1">
        <v>41403</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v>0.2</v>
      </c>
      <c r="U1635">
        <v>1.57</v>
      </c>
    </row>
    <row r="1636" spans="1:21" x14ac:dyDescent="0.3">
      <c r="A1636" t="s">
        <v>4271</v>
      </c>
      <c r="B1636">
        <v>2013</v>
      </c>
      <c r="C1636" s="1">
        <v>41403</v>
      </c>
      <c r="D1636" s="1">
        <v>41403</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v>0.2</v>
      </c>
      <c r="U1636">
        <v>7.2640000000000002</v>
      </c>
    </row>
    <row r="1637" spans="1:21" x14ac:dyDescent="0.3">
      <c r="A1637" t="s">
        <v>4274</v>
      </c>
      <c r="B1637">
        <v>2011</v>
      </c>
      <c r="C1637" s="1">
        <v>40873</v>
      </c>
      <c r="D1637" s="1">
        <v>40879</v>
      </c>
      <c r="E1637" t="s">
        <v>49</v>
      </c>
      <c r="F1637" t="s">
        <v>4275</v>
      </c>
      <c r="G1637" t="s">
        <v>4276</v>
      </c>
      <c r="H1637" t="s">
        <v>25</v>
      </c>
      <c r="I1637" t="s">
        <v>26</v>
      </c>
      <c r="J1637" t="s">
        <v>4277</v>
      </c>
      <c r="K1637" t="s">
        <v>419</v>
      </c>
      <c r="L1637">
        <v>97224</v>
      </c>
      <c r="M1637" t="s">
        <v>43</v>
      </c>
      <c r="N1637" t="s">
        <v>3050</v>
      </c>
      <c r="O1637" t="s">
        <v>45</v>
      </c>
      <c r="P1637" t="s">
        <v>89</v>
      </c>
      <c r="Q1637" t="s">
        <v>3051</v>
      </c>
      <c r="R1637">
        <v>15.552</v>
      </c>
      <c r="S1637">
        <v>3</v>
      </c>
      <c r="T1637">
        <v>0.2</v>
      </c>
      <c r="U1637">
        <v>5.4432</v>
      </c>
    </row>
    <row r="1638" spans="1:21" x14ac:dyDescent="0.3">
      <c r="A1638" t="s">
        <v>4274</v>
      </c>
      <c r="B1638">
        <v>2011</v>
      </c>
      <c r="C1638" s="1">
        <v>40873</v>
      </c>
      <c r="D1638" s="1">
        <v>40879</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row>
    <row r="1639" spans="1:21" x14ac:dyDescent="0.3">
      <c r="A1639" t="s">
        <v>4274</v>
      </c>
      <c r="B1639">
        <v>2011</v>
      </c>
      <c r="C1639" s="1">
        <v>40873</v>
      </c>
      <c r="D1639" s="1">
        <v>40879</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row>
    <row r="1640" spans="1:21" x14ac:dyDescent="0.3">
      <c r="A1640" t="s">
        <v>4280</v>
      </c>
      <c r="B1640">
        <v>2013</v>
      </c>
      <c r="C1640" s="1">
        <v>41421</v>
      </c>
      <c r="D1640" s="1">
        <v>41427</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row>
    <row r="1641" spans="1:21" x14ac:dyDescent="0.3">
      <c r="A1641" t="s">
        <v>4280</v>
      </c>
      <c r="B1641">
        <v>2013</v>
      </c>
      <c r="C1641" s="1">
        <v>41421</v>
      </c>
      <c r="D1641" s="1">
        <v>41427</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v>0</v>
      </c>
      <c r="U1641">
        <v>4.4344000000000001</v>
      </c>
    </row>
    <row r="1642" spans="1:21" x14ac:dyDescent="0.3">
      <c r="A1642" t="s">
        <v>4280</v>
      </c>
      <c r="B1642">
        <v>2013</v>
      </c>
      <c r="C1642" s="1">
        <v>41421</v>
      </c>
      <c r="D1642" s="1">
        <v>41427</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row>
    <row r="1643" spans="1:21" x14ac:dyDescent="0.3">
      <c r="A1643" t="s">
        <v>4280</v>
      </c>
      <c r="B1643">
        <v>2013</v>
      </c>
      <c r="C1643" s="1">
        <v>41421</v>
      </c>
      <c r="D1643" s="1">
        <v>41427</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row>
    <row r="1644" spans="1:21" x14ac:dyDescent="0.3">
      <c r="A1644" t="s">
        <v>4285</v>
      </c>
      <c r="B1644">
        <v>2011</v>
      </c>
      <c r="C1644" s="1">
        <v>40876</v>
      </c>
      <c r="D1644" s="1">
        <v>40881</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v>0.2</v>
      </c>
      <c r="U1644">
        <v>3.9449999999999998</v>
      </c>
    </row>
    <row r="1645" spans="1:21" x14ac:dyDescent="0.3">
      <c r="A1645" t="s">
        <v>4289</v>
      </c>
      <c r="B1645">
        <v>2012</v>
      </c>
      <c r="C1645" s="1">
        <v>40987</v>
      </c>
      <c r="D1645" s="1">
        <v>40988</v>
      </c>
      <c r="E1645" t="s">
        <v>187</v>
      </c>
      <c r="F1645" t="s">
        <v>791</v>
      </c>
      <c r="G1645" t="s">
        <v>792</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row>
    <row r="1646" spans="1:21" x14ac:dyDescent="0.3">
      <c r="A1646" t="s">
        <v>4289</v>
      </c>
      <c r="B1646">
        <v>2012</v>
      </c>
      <c r="C1646" s="1">
        <v>40987</v>
      </c>
      <c r="D1646" s="1">
        <v>40988</v>
      </c>
      <c r="E1646" t="s">
        <v>187</v>
      </c>
      <c r="F1646" t="s">
        <v>791</v>
      </c>
      <c r="G1646" t="s">
        <v>792</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row>
    <row r="1647" spans="1:21" x14ac:dyDescent="0.3">
      <c r="A1647" t="s">
        <v>4289</v>
      </c>
      <c r="B1647">
        <v>2012</v>
      </c>
      <c r="C1647" s="1">
        <v>40987</v>
      </c>
      <c r="D1647" s="1">
        <v>40988</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v>0</v>
      </c>
      <c r="U1647">
        <v>100.65600000000001</v>
      </c>
    </row>
    <row r="1648" spans="1:21" x14ac:dyDescent="0.3">
      <c r="A1648" t="s">
        <v>4294</v>
      </c>
      <c r="B1648">
        <v>2012</v>
      </c>
      <c r="C1648" s="1">
        <v>41214</v>
      </c>
      <c r="D1648" s="1">
        <v>41216</v>
      </c>
      <c r="E1648" t="s">
        <v>187</v>
      </c>
      <c r="F1648" t="s">
        <v>784</v>
      </c>
      <c r="G1648" t="s">
        <v>785</v>
      </c>
      <c r="H1648" t="s">
        <v>101</v>
      </c>
      <c r="I1648" t="s">
        <v>26</v>
      </c>
      <c r="J1648" t="s">
        <v>145</v>
      </c>
      <c r="K1648" t="s">
        <v>146</v>
      </c>
      <c r="L1648">
        <v>19140</v>
      </c>
      <c r="M1648" t="s">
        <v>147</v>
      </c>
      <c r="N1648" t="s">
        <v>752</v>
      </c>
      <c r="O1648" t="s">
        <v>70</v>
      </c>
      <c r="P1648" t="s">
        <v>160</v>
      </c>
      <c r="Q1648" t="s">
        <v>753</v>
      </c>
      <c r="R1648">
        <v>35.36</v>
      </c>
      <c r="S1648">
        <v>2</v>
      </c>
      <c r="T1648">
        <v>0.2</v>
      </c>
      <c r="U1648">
        <v>-3.0939999999999999</v>
      </c>
    </row>
    <row r="1649" spans="1:21" x14ac:dyDescent="0.3">
      <c r="A1649" t="s">
        <v>4294</v>
      </c>
      <c r="B1649">
        <v>2012</v>
      </c>
      <c r="C1649" s="1">
        <v>41214</v>
      </c>
      <c r="D1649" s="1">
        <v>41216</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row>
    <row r="1650" spans="1:21" x14ac:dyDescent="0.3">
      <c r="A1650" t="s">
        <v>4297</v>
      </c>
      <c r="B1650">
        <v>2012</v>
      </c>
      <c r="C1650" s="1">
        <v>41178</v>
      </c>
      <c r="D1650" s="1">
        <v>41181</v>
      </c>
      <c r="E1650" t="s">
        <v>22</v>
      </c>
      <c r="F1650" t="s">
        <v>1938</v>
      </c>
      <c r="G1650" t="s">
        <v>1939</v>
      </c>
      <c r="H1650" t="s">
        <v>25</v>
      </c>
      <c r="I1650" t="s">
        <v>26</v>
      </c>
      <c r="J1650" t="s">
        <v>145</v>
      </c>
      <c r="K1650" t="s">
        <v>146</v>
      </c>
      <c r="L1650">
        <v>19143</v>
      </c>
      <c r="M1650" t="s">
        <v>147</v>
      </c>
      <c r="N1650" t="s">
        <v>4298</v>
      </c>
      <c r="O1650" t="s">
        <v>45</v>
      </c>
      <c r="P1650" t="s">
        <v>74</v>
      </c>
      <c r="Q1650" t="s">
        <v>4299</v>
      </c>
      <c r="R1650">
        <v>121.104</v>
      </c>
      <c r="S1650">
        <v>6</v>
      </c>
      <c r="T1650">
        <v>0.7</v>
      </c>
      <c r="U1650">
        <v>-100.92</v>
      </c>
    </row>
    <row r="1651" spans="1:21" x14ac:dyDescent="0.3">
      <c r="A1651" t="s">
        <v>4297</v>
      </c>
      <c r="B1651">
        <v>2012</v>
      </c>
      <c r="C1651" s="1">
        <v>41178</v>
      </c>
      <c r="D1651" s="1">
        <v>41181</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row>
    <row r="1652" spans="1:21" x14ac:dyDescent="0.3">
      <c r="A1652" t="s">
        <v>4302</v>
      </c>
      <c r="B1652">
        <v>2011</v>
      </c>
      <c r="C1652" s="1">
        <v>40784</v>
      </c>
      <c r="D1652" s="1">
        <v>40784</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row>
    <row r="1653" spans="1:21" x14ac:dyDescent="0.3">
      <c r="A1653" t="s">
        <v>4302</v>
      </c>
      <c r="B1653">
        <v>2011</v>
      </c>
      <c r="C1653" s="1">
        <v>40784</v>
      </c>
      <c r="D1653" s="1">
        <v>40784</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row>
    <row r="1654" spans="1:21" x14ac:dyDescent="0.3">
      <c r="A1654" t="s">
        <v>4309</v>
      </c>
      <c r="B1654">
        <v>2014</v>
      </c>
      <c r="C1654" s="1">
        <v>41962</v>
      </c>
      <c r="D1654" s="1">
        <v>41965</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x14ac:dyDescent="0.3">
      <c r="A1655" t="s">
        <v>4309</v>
      </c>
      <c r="B1655">
        <v>2014</v>
      </c>
      <c r="C1655" s="1">
        <v>41962</v>
      </c>
      <c r="D1655" s="1">
        <v>41965</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v>0</v>
      </c>
      <c r="U1655">
        <v>54.333199999999998</v>
      </c>
    </row>
    <row r="1656" spans="1:21" x14ac:dyDescent="0.3">
      <c r="A1656" t="s">
        <v>4309</v>
      </c>
      <c r="B1656">
        <v>2014</v>
      </c>
      <c r="C1656" s="1">
        <v>41962</v>
      </c>
      <c r="D1656" s="1">
        <v>41965</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row>
    <row r="1657" spans="1:21" x14ac:dyDescent="0.3">
      <c r="A1657" t="s">
        <v>4309</v>
      </c>
      <c r="B1657">
        <v>2014</v>
      </c>
      <c r="C1657" s="1">
        <v>41962</v>
      </c>
      <c r="D1657" s="1">
        <v>41965</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row>
    <row r="1658" spans="1:21" x14ac:dyDescent="0.3">
      <c r="A1658" t="s">
        <v>4309</v>
      </c>
      <c r="B1658">
        <v>2014</v>
      </c>
      <c r="C1658" s="1">
        <v>41962</v>
      </c>
      <c r="D1658" s="1">
        <v>41965</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v>0</v>
      </c>
      <c r="U1658">
        <v>9.5939999999999994</v>
      </c>
    </row>
    <row r="1659" spans="1:21" x14ac:dyDescent="0.3">
      <c r="A1659" t="s">
        <v>4316</v>
      </c>
      <c r="B1659">
        <v>2011</v>
      </c>
      <c r="C1659" s="1">
        <v>40675</v>
      </c>
      <c r="D1659" s="1">
        <v>40678</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v>0</v>
      </c>
      <c r="U1659">
        <v>10.7849</v>
      </c>
    </row>
    <row r="1660" spans="1:21" x14ac:dyDescent="0.3">
      <c r="A1660" t="s">
        <v>4317</v>
      </c>
      <c r="B1660">
        <v>2014</v>
      </c>
      <c r="C1660" s="1">
        <v>41660</v>
      </c>
      <c r="D1660" s="1">
        <v>41666</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row>
    <row r="1661" spans="1:21" x14ac:dyDescent="0.3">
      <c r="A1661" t="s">
        <v>4322</v>
      </c>
      <c r="B1661">
        <v>2014</v>
      </c>
      <c r="C1661" s="1">
        <v>41943</v>
      </c>
      <c r="D1661" s="1">
        <v>41950</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v>0.2</v>
      </c>
      <c r="U1661">
        <v>27.734999999999999</v>
      </c>
    </row>
    <row r="1662" spans="1:21" x14ac:dyDescent="0.3">
      <c r="A1662" t="s">
        <v>4322</v>
      </c>
      <c r="B1662">
        <v>2014</v>
      </c>
      <c r="C1662" s="1">
        <v>41943</v>
      </c>
      <c r="D1662" s="1">
        <v>41950</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v>0.2</v>
      </c>
      <c r="U1662">
        <v>5.2140000000000004</v>
      </c>
    </row>
    <row r="1663" spans="1:21" x14ac:dyDescent="0.3">
      <c r="A1663" t="s">
        <v>4325</v>
      </c>
      <c r="B1663">
        <v>2014</v>
      </c>
      <c r="C1663" s="1">
        <v>41760</v>
      </c>
      <c r="D1663" s="1">
        <v>41766</v>
      </c>
      <c r="E1663" t="s">
        <v>49</v>
      </c>
      <c r="F1663" t="s">
        <v>3600</v>
      </c>
      <c r="G1663" t="s">
        <v>3601</v>
      </c>
      <c r="H1663" t="s">
        <v>40</v>
      </c>
      <c r="I1663" t="s">
        <v>26</v>
      </c>
      <c r="J1663" t="s">
        <v>145</v>
      </c>
      <c r="K1663" t="s">
        <v>146</v>
      </c>
      <c r="L1663">
        <v>19143</v>
      </c>
      <c r="M1663" t="s">
        <v>147</v>
      </c>
      <c r="N1663" t="s">
        <v>3697</v>
      </c>
      <c r="O1663" t="s">
        <v>70</v>
      </c>
      <c r="P1663" t="s">
        <v>71</v>
      </c>
      <c r="Q1663" t="s">
        <v>3698</v>
      </c>
      <c r="R1663">
        <v>677.58</v>
      </c>
      <c r="S1663">
        <v>5</v>
      </c>
      <c r="T1663">
        <v>0.4</v>
      </c>
      <c r="U1663">
        <v>-158.102</v>
      </c>
    </row>
    <row r="1664" spans="1:21" x14ac:dyDescent="0.3">
      <c r="A1664" t="s">
        <v>4325</v>
      </c>
      <c r="B1664">
        <v>2014</v>
      </c>
      <c r="C1664" s="1">
        <v>41760</v>
      </c>
      <c r="D1664" s="1">
        <v>41766</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row>
    <row r="1665" spans="1:21" x14ac:dyDescent="0.3">
      <c r="A1665" t="s">
        <v>4328</v>
      </c>
      <c r="B1665">
        <v>2013</v>
      </c>
      <c r="C1665" s="1">
        <v>41603</v>
      </c>
      <c r="D1665" s="1">
        <v>41605</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v>0.2</v>
      </c>
      <c r="U1665">
        <v>3.6680000000000001</v>
      </c>
    </row>
    <row r="1666" spans="1:21" x14ac:dyDescent="0.3">
      <c r="A1666" t="s">
        <v>4328</v>
      </c>
      <c r="B1666">
        <v>2013</v>
      </c>
      <c r="C1666" s="1">
        <v>41603</v>
      </c>
      <c r="D1666" s="1">
        <v>41605</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v>0.2</v>
      </c>
      <c r="U1666">
        <v>-7.4394</v>
      </c>
    </row>
    <row r="1667" spans="1:21" x14ac:dyDescent="0.3">
      <c r="A1667" t="s">
        <v>4328</v>
      </c>
      <c r="B1667">
        <v>2013</v>
      </c>
      <c r="C1667" s="1">
        <v>41603</v>
      </c>
      <c r="D1667" s="1">
        <v>41605</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v>0.2</v>
      </c>
      <c r="U1667">
        <v>0.86880000000000002</v>
      </c>
    </row>
    <row r="1668" spans="1:21" x14ac:dyDescent="0.3">
      <c r="A1668" t="s">
        <v>4328</v>
      </c>
      <c r="B1668">
        <v>2013</v>
      </c>
      <c r="C1668" s="1">
        <v>41603</v>
      </c>
      <c r="D1668" s="1">
        <v>41605</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v>0.2</v>
      </c>
      <c r="U1668">
        <v>-2.3748</v>
      </c>
    </row>
    <row r="1669" spans="1:21" x14ac:dyDescent="0.3">
      <c r="A1669" t="s">
        <v>4328</v>
      </c>
      <c r="B1669">
        <v>2013</v>
      </c>
      <c r="C1669" s="1">
        <v>41603</v>
      </c>
      <c r="D1669" s="1">
        <v>41605</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v>0.2</v>
      </c>
      <c r="U1669">
        <v>23.234999999999999</v>
      </c>
    </row>
    <row r="1670" spans="1:21" x14ac:dyDescent="0.3">
      <c r="A1670" t="s">
        <v>4328</v>
      </c>
      <c r="B1670">
        <v>2013</v>
      </c>
      <c r="C1670" s="1">
        <v>41603</v>
      </c>
      <c r="D1670" s="1">
        <v>41605</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v>0.2</v>
      </c>
      <c r="U1670">
        <v>1.5794999999999999</v>
      </c>
    </row>
    <row r="1671" spans="1:21" x14ac:dyDescent="0.3">
      <c r="A1671" t="s">
        <v>4337</v>
      </c>
      <c r="B1671">
        <v>2012</v>
      </c>
      <c r="C1671" s="1">
        <v>40918</v>
      </c>
      <c r="D1671" s="1">
        <v>40923</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row>
    <row r="1672" spans="1:21" x14ac:dyDescent="0.3">
      <c r="A1672" t="s">
        <v>4338</v>
      </c>
      <c r="B1672">
        <v>2014</v>
      </c>
      <c r="C1672" s="1">
        <v>41932</v>
      </c>
      <c r="D1672" s="1">
        <v>41939</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row>
    <row r="1673" spans="1:21" x14ac:dyDescent="0.3">
      <c r="A1673" t="s">
        <v>4341</v>
      </c>
      <c r="B1673">
        <v>2013</v>
      </c>
      <c r="C1673" s="1">
        <v>41356</v>
      </c>
      <c r="D1673" s="1">
        <v>41359</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v>0</v>
      </c>
      <c r="U1673">
        <v>19.331399999999999</v>
      </c>
    </row>
    <row r="1674" spans="1:21" x14ac:dyDescent="0.3">
      <c r="A1674" t="s">
        <v>4344</v>
      </c>
      <c r="B1674">
        <v>2014</v>
      </c>
      <c r="C1674" s="1">
        <v>41824</v>
      </c>
      <c r="D1674" s="1">
        <v>41828</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row>
    <row r="1675" spans="1:21" x14ac:dyDescent="0.3">
      <c r="A1675" t="s">
        <v>4346</v>
      </c>
      <c r="B1675">
        <v>2012</v>
      </c>
      <c r="C1675" s="1">
        <v>41254</v>
      </c>
      <c r="D1675" s="1">
        <v>41255</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v>0</v>
      </c>
      <c r="U1675">
        <v>96.343800000000002</v>
      </c>
    </row>
    <row r="1676" spans="1:21" x14ac:dyDescent="0.3">
      <c r="A1676" t="s">
        <v>4350</v>
      </c>
      <c r="B1676">
        <v>2012</v>
      </c>
      <c r="C1676" s="1">
        <v>41169</v>
      </c>
      <c r="D1676" s="1">
        <v>41173</v>
      </c>
      <c r="E1676" t="s">
        <v>49</v>
      </c>
      <c r="F1676" t="s">
        <v>2056</v>
      </c>
      <c r="G1676" t="s">
        <v>2057</v>
      </c>
      <c r="H1676" t="s">
        <v>40</v>
      </c>
      <c r="I1676" t="s">
        <v>26</v>
      </c>
      <c r="J1676" t="s">
        <v>183</v>
      </c>
      <c r="K1676" t="s">
        <v>103</v>
      </c>
      <c r="L1676">
        <v>77041</v>
      </c>
      <c r="M1676" t="s">
        <v>104</v>
      </c>
      <c r="N1676" t="s">
        <v>3506</v>
      </c>
      <c r="O1676" t="s">
        <v>31</v>
      </c>
      <c r="P1676" t="s">
        <v>64</v>
      </c>
      <c r="Q1676" t="s">
        <v>3507</v>
      </c>
      <c r="R1676">
        <v>21.936</v>
      </c>
      <c r="S1676">
        <v>2</v>
      </c>
      <c r="T1676">
        <v>0.6</v>
      </c>
      <c r="U1676">
        <v>-10.419600000000001</v>
      </c>
    </row>
    <row r="1677" spans="1:21" x14ac:dyDescent="0.3">
      <c r="A1677" t="s">
        <v>4350</v>
      </c>
      <c r="B1677">
        <v>2012</v>
      </c>
      <c r="C1677" s="1">
        <v>41169</v>
      </c>
      <c r="D1677" s="1">
        <v>41173</v>
      </c>
      <c r="E1677" t="s">
        <v>49</v>
      </c>
      <c r="F1677" t="s">
        <v>2056</v>
      </c>
      <c r="G1677" t="s">
        <v>2057</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row>
    <row r="1678" spans="1:21" x14ac:dyDescent="0.3">
      <c r="A1678" t="s">
        <v>4351</v>
      </c>
      <c r="B1678">
        <v>2013</v>
      </c>
      <c r="C1678" s="1">
        <v>41413</v>
      </c>
      <c r="D1678" s="1">
        <v>41419</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x14ac:dyDescent="0.3">
      <c r="A1679" t="s">
        <v>4351</v>
      </c>
      <c r="B1679">
        <v>2013</v>
      </c>
      <c r="C1679" s="1">
        <v>41413</v>
      </c>
      <c r="D1679" s="1">
        <v>41419</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x14ac:dyDescent="0.3">
      <c r="A1680" t="s">
        <v>4354</v>
      </c>
      <c r="B1680">
        <v>2011</v>
      </c>
      <c r="C1680" s="1">
        <v>40793</v>
      </c>
      <c r="D1680" s="1">
        <v>40799</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v>0.2</v>
      </c>
      <c r="U1680">
        <v>-14.5764</v>
      </c>
    </row>
    <row r="1681" spans="1:21" x14ac:dyDescent="0.3">
      <c r="A1681" t="s">
        <v>4354</v>
      </c>
      <c r="B1681">
        <v>2011</v>
      </c>
      <c r="C1681" s="1">
        <v>40793</v>
      </c>
      <c r="D1681" s="1">
        <v>40799</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v>0.4</v>
      </c>
      <c r="U1681">
        <v>4.3175999999999997</v>
      </c>
    </row>
    <row r="1682" spans="1:21" x14ac:dyDescent="0.3">
      <c r="A1682" t="s">
        <v>4354</v>
      </c>
      <c r="B1682">
        <v>2011</v>
      </c>
      <c r="C1682" s="1">
        <v>40793</v>
      </c>
      <c r="D1682" s="1">
        <v>40799</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row>
    <row r="1683" spans="1:21" x14ac:dyDescent="0.3">
      <c r="A1683" t="s">
        <v>4354</v>
      </c>
      <c r="B1683">
        <v>2011</v>
      </c>
      <c r="C1683" s="1">
        <v>40793</v>
      </c>
      <c r="D1683" s="1">
        <v>40799</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v>0.7</v>
      </c>
      <c r="U1683">
        <v>-559.35599999999999</v>
      </c>
    </row>
    <row r="1684" spans="1:21" x14ac:dyDescent="0.3">
      <c r="A1684" t="s">
        <v>4359</v>
      </c>
      <c r="B1684">
        <v>2013</v>
      </c>
      <c r="C1684" s="1">
        <v>41547</v>
      </c>
      <c r="D1684" s="1">
        <v>41549</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row>
    <row r="1685" spans="1:21" x14ac:dyDescent="0.3">
      <c r="A1685" t="s">
        <v>4362</v>
      </c>
      <c r="B1685">
        <v>2013</v>
      </c>
      <c r="C1685" s="1">
        <v>41586</v>
      </c>
      <c r="D1685" s="1">
        <v>41591</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v>0</v>
      </c>
      <c r="U1685">
        <v>6.2244000000000002</v>
      </c>
    </row>
    <row r="1686" spans="1:21" x14ac:dyDescent="0.3">
      <c r="A1686" t="s">
        <v>4363</v>
      </c>
      <c r="B1686">
        <v>2014</v>
      </c>
      <c r="C1686" s="1">
        <v>41754</v>
      </c>
      <c r="D1686" s="1">
        <v>41757</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row>
    <row r="1687" spans="1:21" x14ac:dyDescent="0.3">
      <c r="A1687" t="s">
        <v>4363</v>
      </c>
      <c r="B1687">
        <v>2014</v>
      </c>
      <c r="C1687" s="1">
        <v>41754</v>
      </c>
      <c r="D1687" s="1">
        <v>41757</v>
      </c>
      <c r="E1687" t="s">
        <v>187</v>
      </c>
      <c r="F1687" t="s">
        <v>3855</v>
      </c>
      <c r="G1687" t="s">
        <v>3856</v>
      </c>
      <c r="H1687" t="s">
        <v>40</v>
      </c>
      <c r="I1687" t="s">
        <v>26</v>
      </c>
      <c r="J1687" t="s">
        <v>145</v>
      </c>
      <c r="K1687" t="s">
        <v>146</v>
      </c>
      <c r="L1687">
        <v>19143</v>
      </c>
      <c r="M1687" t="s">
        <v>147</v>
      </c>
      <c r="N1687" t="s">
        <v>3571</v>
      </c>
      <c r="O1687" t="s">
        <v>45</v>
      </c>
      <c r="P1687" t="s">
        <v>74</v>
      </c>
      <c r="Q1687" t="s">
        <v>3572</v>
      </c>
      <c r="R1687">
        <v>1.1879999999999999</v>
      </c>
      <c r="S1687">
        <v>2</v>
      </c>
      <c r="T1687">
        <v>0.7</v>
      </c>
      <c r="U1687">
        <v>-0.99</v>
      </c>
    </row>
    <row r="1688" spans="1:21" x14ac:dyDescent="0.3">
      <c r="A1688" t="s">
        <v>4363</v>
      </c>
      <c r="B1688">
        <v>2014</v>
      </c>
      <c r="C1688" s="1">
        <v>41754</v>
      </c>
      <c r="D1688" s="1">
        <v>41757</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row>
    <row r="1689" spans="1:21" x14ac:dyDescent="0.3">
      <c r="A1689" t="s">
        <v>4368</v>
      </c>
      <c r="B1689">
        <v>2014</v>
      </c>
      <c r="C1689" s="1">
        <v>41984</v>
      </c>
      <c r="D1689" s="1">
        <v>41986</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row>
    <row r="1690" spans="1:21" x14ac:dyDescent="0.3">
      <c r="A1690" t="s">
        <v>4368</v>
      </c>
      <c r="B1690">
        <v>2014</v>
      </c>
      <c r="C1690" s="1">
        <v>41984</v>
      </c>
      <c r="D1690" s="1">
        <v>41986</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row>
    <row r="1691" spans="1:21" x14ac:dyDescent="0.3">
      <c r="A1691" t="s">
        <v>4369</v>
      </c>
      <c r="B1691">
        <v>2011</v>
      </c>
      <c r="C1691" s="1">
        <v>40771</v>
      </c>
      <c r="D1691" s="1">
        <v>40775</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x14ac:dyDescent="0.3">
      <c r="A1692" t="s">
        <v>4370</v>
      </c>
      <c r="B1692">
        <v>2014</v>
      </c>
      <c r="C1692" s="1">
        <v>41983</v>
      </c>
      <c r="D1692" s="1">
        <v>41989</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row>
    <row r="1693" spans="1:21" x14ac:dyDescent="0.3">
      <c r="A1693" t="s">
        <v>4370</v>
      </c>
      <c r="B1693">
        <v>2014</v>
      </c>
      <c r="C1693" s="1">
        <v>41983</v>
      </c>
      <c r="D1693" s="1">
        <v>41989</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row>
    <row r="1694" spans="1:21" x14ac:dyDescent="0.3">
      <c r="A1694" t="s">
        <v>4374</v>
      </c>
      <c r="B1694">
        <v>2013</v>
      </c>
      <c r="C1694" s="1">
        <v>41348</v>
      </c>
      <c r="D1694" s="1">
        <v>41353</v>
      </c>
      <c r="E1694" t="s">
        <v>49</v>
      </c>
      <c r="F1694" t="s">
        <v>4375</v>
      </c>
      <c r="G1694" t="s">
        <v>4376</v>
      </c>
      <c r="H1694" t="s">
        <v>25</v>
      </c>
      <c r="I1694" t="s">
        <v>26</v>
      </c>
      <c r="J1694" t="s">
        <v>496</v>
      </c>
      <c r="K1694" t="s">
        <v>497</v>
      </c>
      <c r="L1694">
        <v>43229</v>
      </c>
      <c r="M1694" t="s">
        <v>147</v>
      </c>
      <c r="N1694" t="s">
        <v>1909</v>
      </c>
      <c r="O1694" t="s">
        <v>31</v>
      </c>
      <c r="P1694" t="s">
        <v>64</v>
      </c>
      <c r="Q1694" t="s">
        <v>1910</v>
      </c>
      <c r="R1694">
        <v>21.88</v>
      </c>
      <c r="S1694">
        <v>5</v>
      </c>
      <c r="T1694">
        <v>0.2</v>
      </c>
      <c r="U1694">
        <v>6.2904999999999998</v>
      </c>
    </row>
    <row r="1695" spans="1:21" x14ac:dyDescent="0.3">
      <c r="A1695" t="s">
        <v>4377</v>
      </c>
      <c r="B1695">
        <v>2013</v>
      </c>
      <c r="C1695" s="1">
        <v>41452</v>
      </c>
      <c r="D1695" s="1">
        <v>41455</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row>
    <row r="1696" spans="1:21" x14ac:dyDescent="0.3">
      <c r="A1696" t="s">
        <v>4380</v>
      </c>
      <c r="B1696">
        <v>2012</v>
      </c>
      <c r="C1696" s="1">
        <v>41177</v>
      </c>
      <c r="D1696" s="1">
        <v>41180</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v>0</v>
      </c>
      <c r="U1696">
        <v>19.8276</v>
      </c>
    </row>
    <row r="1697" spans="1:21" x14ac:dyDescent="0.3">
      <c r="A1697" t="s">
        <v>4380</v>
      </c>
      <c r="B1697">
        <v>2012</v>
      </c>
      <c r="C1697" s="1">
        <v>41177</v>
      </c>
      <c r="D1697" s="1">
        <v>41180</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v>0</v>
      </c>
      <c r="U1697">
        <v>7.0853999999999999</v>
      </c>
    </row>
    <row r="1698" spans="1:21" x14ac:dyDescent="0.3">
      <c r="A1698" t="s">
        <v>4380</v>
      </c>
      <c r="B1698">
        <v>2012</v>
      </c>
      <c r="C1698" s="1">
        <v>41177</v>
      </c>
      <c r="D1698" s="1">
        <v>41180</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v>0</v>
      </c>
      <c r="U1698">
        <v>52.49</v>
      </c>
    </row>
    <row r="1699" spans="1:21" x14ac:dyDescent="0.3">
      <c r="A1699" t="s">
        <v>4384</v>
      </c>
      <c r="B1699">
        <v>2012</v>
      </c>
      <c r="C1699" s="1">
        <v>41270</v>
      </c>
      <c r="D1699" s="1">
        <v>41274</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v>0</v>
      </c>
      <c r="U1699">
        <v>31.0184</v>
      </c>
    </row>
    <row r="1700" spans="1:21" x14ac:dyDescent="0.3">
      <c r="A1700" t="s">
        <v>4384</v>
      </c>
      <c r="B1700">
        <v>2012</v>
      </c>
      <c r="C1700" s="1">
        <v>41270</v>
      </c>
      <c r="D1700" s="1">
        <v>41274</v>
      </c>
      <c r="E1700" t="s">
        <v>49</v>
      </c>
      <c r="F1700" t="s">
        <v>1307</v>
      </c>
      <c r="G1700" t="s">
        <v>1308</v>
      </c>
      <c r="H1700" t="s">
        <v>25</v>
      </c>
      <c r="I1700" t="s">
        <v>26</v>
      </c>
      <c r="J1700" t="s">
        <v>41</v>
      </c>
      <c r="K1700" t="s">
        <v>42</v>
      </c>
      <c r="L1700">
        <v>90008</v>
      </c>
      <c r="M1700" t="s">
        <v>43</v>
      </c>
      <c r="N1700" t="s">
        <v>4385</v>
      </c>
      <c r="O1700" t="s">
        <v>45</v>
      </c>
      <c r="P1700" t="s">
        <v>46</v>
      </c>
      <c r="Q1700" t="s">
        <v>4386</v>
      </c>
      <c r="R1700">
        <v>21.56</v>
      </c>
      <c r="S1700">
        <v>7</v>
      </c>
      <c r="T1700">
        <v>0</v>
      </c>
      <c r="U1700">
        <v>10.348800000000001</v>
      </c>
    </row>
    <row r="1701" spans="1:21" x14ac:dyDescent="0.3">
      <c r="A1701" t="s">
        <v>4387</v>
      </c>
      <c r="B1701">
        <v>2011</v>
      </c>
      <c r="C1701" s="1">
        <v>40697</v>
      </c>
      <c r="D1701" s="1">
        <v>40701</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v>0</v>
      </c>
      <c r="U1701">
        <v>113.4936</v>
      </c>
    </row>
    <row r="1702" spans="1:21" x14ac:dyDescent="0.3">
      <c r="A1702" t="s">
        <v>4388</v>
      </c>
      <c r="B1702">
        <v>2012</v>
      </c>
      <c r="C1702" s="1">
        <v>41103</v>
      </c>
      <c r="D1702" s="1">
        <v>41105</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v>0.2</v>
      </c>
      <c r="U1702">
        <v>4.2804000000000002</v>
      </c>
    </row>
    <row r="1703" spans="1:21" x14ac:dyDescent="0.3">
      <c r="A1703" t="s">
        <v>4388</v>
      </c>
      <c r="B1703">
        <v>2012</v>
      </c>
      <c r="C1703" s="1">
        <v>41103</v>
      </c>
      <c r="D1703" s="1">
        <v>41105</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row>
    <row r="1704" spans="1:21" x14ac:dyDescent="0.3">
      <c r="A1704" t="s">
        <v>4388</v>
      </c>
      <c r="B1704">
        <v>2012</v>
      </c>
      <c r="C1704" s="1">
        <v>41103</v>
      </c>
      <c r="D1704" s="1">
        <v>41105</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v>0</v>
      </c>
      <c r="U1704">
        <v>4.6811999999999996</v>
      </c>
    </row>
    <row r="1705" spans="1:21" x14ac:dyDescent="0.3">
      <c r="A1705" t="s">
        <v>4389</v>
      </c>
      <c r="B1705">
        <v>2011</v>
      </c>
      <c r="C1705" s="1">
        <v>40577</v>
      </c>
      <c r="D1705" s="1">
        <v>40581</v>
      </c>
      <c r="E1705" t="s">
        <v>49</v>
      </c>
      <c r="F1705" t="s">
        <v>4390</v>
      </c>
      <c r="G1705" t="s">
        <v>4391</v>
      </c>
      <c r="H1705" t="s">
        <v>101</v>
      </c>
      <c r="I1705" t="s">
        <v>26</v>
      </c>
      <c r="J1705" t="s">
        <v>946</v>
      </c>
      <c r="K1705" t="s">
        <v>42</v>
      </c>
      <c r="L1705">
        <v>92037</v>
      </c>
      <c r="M1705" t="s">
        <v>43</v>
      </c>
      <c r="N1705" t="s">
        <v>4392</v>
      </c>
      <c r="O1705" t="s">
        <v>45</v>
      </c>
      <c r="P1705" t="s">
        <v>268</v>
      </c>
      <c r="Q1705" t="s">
        <v>185</v>
      </c>
      <c r="R1705">
        <v>12.35</v>
      </c>
      <c r="S1705">
        <v>5</v>
      </c>
      <c r="T1705">
        <v>0</v>
      </c>
      <c r="U1705">
        <v>5.8045</v>
      </c>
    </row>
    <row r="1706" spans="1:21" x14ac:dyDescent="0.3">
      <c r="A1706" t="s">
        <v>4393</v>
      </c>
      <c r="B1706">
        <v>2013</v>
      </c>
      <c r="C1706" s="1">
        <v>41342</v>
      </c>
      <c r="D1706" s="1">
        <v>41342</v>
      </c>
      <c r="E1706" t="s">
        <v>1289</v>
      </c>
      <c r="F1706" t="s">
        <v>2566</v>
      </c>
      <c r="G1706" t="s">
        <v>2567</v>
      </c>
      <c r="H1706" t="s">
        <v>25</v>
      </c>
      <c r="I1706" t="s">
        <v>26</v>
      </c>
      <c r="J1706" t="s">
        <v>3941</v>
      </c>
      <c r="K1706" t="s">
        <v>309</v>
      </c>
      <c r="L1706">
        <v>85301</v>
      </c>
      <c r="M1706" t="s">
        <v>43</v>
      </c>
      <c r="N1706" t="s">
        <v>3241</v>
      </c>
      <c r="O1706" t="s">
        <v>45</v>
      </c>
      <c r="P1706" t="s">
        <v>74</v>
      </c>
      <c r="Q1706" t="s">
        <v>3242</v>
      </c>
      <c r="R1706">
        <v>9.702</v>
      </c>
      <c r="S1706">
        <v>3</v>
      </c>
      <c r="T1706">
        <v>0.7</v>
      </c>
      <c r="U1706">
        <v>-7.1147999999999998</v>
      </c>
    </row>
    <row r="1707" spans="1:21" x14ac:dyDescent="0.3">
      <c r="A1707" t="s">
        <v>4394</v>
      </c>
      <c r="B1707">
        <v>2012</v>
      </c>
      <c r="C1707" s="1">
        <v>41235</v>
      </c>
      <c r="D1707" s="1">
        <v>41239</v>
      </c>
      <c r="E1707" t="s">
        <v>49</v>
      </c>
      <c r="F1707" t="s">
        <v>92</v>
      </c>
      <c r="G1707" t="s">
        <v>93</v>
      </c>
      <c r="H1707" t="s">
        <v>25</v>
      </c>
      <c r="I1707" t="s">
        <v>26</v>
      </c>
      <c r="J1707" t="s">
        <v>145</v>
      </c>
      <c r="K1707" t="s">
        <v>146</v>
      </c>
      <c r="L1707">
        <v>19120</v>
      </c>
      <c r="M1707" t="s">
        <v>147</v>
      </c>
      <c r="N1707" t="s">
        <v>2386</v>
      </c>
      <c r="O1707" t="s">
        <v>45</v>
      </c>
      <c r="P1707" t="s">
        <v>74</v>
      </c>
      <c r="Q1707" t="s">
        <v>2387</v>
      </c>
      <c r="R1707">
        <v>11.61</v>
      </c>
      <c r="S1707">
        <v>2</v>
      </c>
      <c r="T1707">
        <v>0.7</v>
      </c>
      <c r="U1707">
        <v>-9.2880000000000003</v>
      </c>
    </row>
    <row r="1708" spans="1:21" x14ac:dyDescent="0.3">
      <c r="A1708" t="s">
        <v>4395</v>
      </c>
      <c r="B1708">
        <v>2014</v>
      </c>
      <c r="C1708" s="1">
        <v>41943</v>
      </c>
      <c r="D1708" s="1">
        <v>41949</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row>
    <row r="1709" spans="1:21" x14ac:dyDescent="0.3">
      <c r="A1709" t="s">
        <v>4395</v>
      </c>
      <c r="B1709">
        <v>2014</v>
      </c>
      <c r="C1709" s="1">
        <v>41943</v>
      </c>
      <c r="D1709" s="1">
        <v>41949</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v>0.2</v>
      </c>
      <c r="U1709">
        <v>16.704000000000001</v>
      </c>
    </row>
    <row r="1710" spans="1:21" x14ac:dyDescent="0.3">
      <c r="A1710" t="s">
        <v>4395</v>
      </c>
      <c r="B1710">
        <v>2014</v>
      </c>
      <c r="C1710" s="1">
        <v>41943</v>
      </c>
      <c r="D1710" s="1">
        <v>41949</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row>
    <row r="1711" spans="1:21" x14ac:dyDescent="0.3">
      <c r="A1711" t="s">
        <v>4395</v>
      </c>
      <c r="B1711">
        <v>2014</v>
      </c>
      <c r="C1711" s="1">
        <v>41943</v>
      </c>
      <c r="D1711" s="1">
        <v>41949</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x14ac:dyDescent="0.3">
      <c r="A1712" t="s">
        <v>4395</v>
      </c>
      <c r="B1712">
        <v>2014</v>
      </c>
      <c r="C1712" s="1">
        <v>41943</v>
      </c>
      <c r="D1712" s="1">
        <v>41949</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v>0</v>
      </c>
      <c r="U1712">
        <v>6.5670000000000002</v>
      </c>
    </row>
    <row r="1713" spans="1:21" x14ac:dyDescent="0.3">
      <c r="A1713" t="s">
        <v>4395</v>
      </c>
      <c r="B1713">
        <v>2014</v>
      </c>
      <c r="C1713" s="1">
        <v>41943</v>
      </c>
      <c r="D1713" s="1">
        <v>41949</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v>0</v>
      </c>
      <c r="U1713">
        <v>510.63600000000002</v>
      </c>
    </row>
    <row r="1714" spans="1:21" x14ac:dyDescent="0.3">
      <c r="A1714" t="s">
        <v>4402</v>
      </c>
      <c r="B1714">
        <v>2012</v>
      </c>
      <c r="C1714" s="1">
        <v>40938</v>
      </c>
      <c r="D1714" s="1">
        <v>40943</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row>
    <row r="1715" spans="1:21" x14ac:dyDescent="0.3">
      <c r="A1715" t="s">
        <v>4405</v>
      </c>
      <c r="B1715">
        <v>2014</v>
      </c>
      <c r="C1715" s="1">
        <v>41891</v>
      </c>
      <c r="D1715" s="1">
        <v>41896</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v>0.5</v>
      </c>
      <c r="U1715">
        <v>-566.5625</v>
      </c>
    </row>
    <row r="1716" spans="1:21" x14ac:dyDescent="0.3">
      <c r="A1716" t="s">
        <v>4406</v>
      </c>
      <c r="B1716">
        <v>2014</v>
      </c>
      <c r="C1716" s="1">
        <v>41920</v>
      </c>
      <c r="D1716" s="1">
        <v>41926</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row>
    <row r="1717" spans="1:21" x14ac:dyDescent="0.3">
      <c r="A1717" t="s">
        <v>4409</v>
      </c>
      <c r="B1717">
        <v>2013</v>
      </c>
      <c r="C1717" s="1">
        <v>41395</v>
      </c>
      <c r="D1717" s="1">
        <v>41399</v>
      </c>
      <c r="E1717" t="s">
        <v>49</v>
      </c>
      <c r="F1717" t="s">
        <v>2113</v>
      </c>
      <c r="G1717" t="s">
        <v>2114</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row>
    <row r="1718" spans="1:21" x14ac:dyDescent="0.3">
      <c r="A1718" t="s">
        <v>4410</v>
      </c>
      <c r="B1718">
        <v>2013</v>
      </c>
      <c r="C1718" s="1">
        <v>41414</v>
      </c>
      <c r="D1718" s="1">
        <v>41419</v>
      </c>
      <c r="E1718" t="s">
        <v>49</v>
      </c>
      <c r="F1718" t="s">
        <v>1753</v>
      </c>
      <c r="G1718" t="s">
        <v>1754</v>
      </c>
      <c r="H1718" t="s">
        <v>25</v>
      </c>
      <c r="I1718" t="s">
        <v>26</v>
      </c>
      <c r="J1718" t="s">
        <v>265</v>
      </c>
      <c r="K1718" t="s">
        <v>266</v>
      </c>
      <c r="L1718">
        <v>10011</v>
      </c>
      <c r="M1718" t="s">
        <v>147</v>
      </c>
      <c r="N1718" t="s">
        <v>2073</v>
      </c>
      <c r="O1718" t="s">
        <v>45</v>
      </c>
      <c r="P1718" t="s">
        <v>77</v>
      </c>
      <c r="Q1718" t="s">
        <v>2074</v>
      </c>
      <c r="R1718">
        <v>242.9</v>
      </c>
      <c r="S1718">
        <v>5</v>
      </c>
      <c r="T1718">
        <v>0</v>
      </c>
      <c r="U1718">
        <v>70.441000000000003</v>
      </c>
    </row>
    <row r="1719" spans="1:21" x14ac:dyDescent="0.3">
      <c r="A1719" t="s">
        <v>4410</v>
      </c>
      <c r="B1719">
        <v>2013</v>
      </c>
      <c r="C1719" s="1">
        <v>41414</v>
      </c>
      <c r="D1719" s="1">
        <v>41419</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x14ac:dyDescent="0.3">
      <c r="A1720" t="s">
        <v>4410</v>
      </c>
      <c r="B1720">
        <v>2013</v>
      </c>
      <c r="C1720" s="1">
        <v>41414</v>
      </c>
      <c r="D1720" s="1">
        <v>41419</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row>
    <row r="1721" spans="1:21" x14ac:dyDescent="0.3">
      <c r="A1721" t="s">
        <v>4410</v>
      </c>
      <c r="B1721">
        <v>2013</v>
      </c>
      <c r="C1721" s="1">
        <v>41414</v>
      </c>
      <c r="D1721" s="1">
        <v>41419</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v>0</v>
      </c>
      <c r="U1721">
        <v>12.3256</v>
      </c>
    </row>
    <row r="1722" spans="1:21" x14ac:dyDescent="0.3">
      <c r="A1722" t="s">
        <v>4410</v>
      </c>
      <c r="B1722">
        <v>2013</v>
      </c>
      <c r="C1722" s="1">
        <v>41414</v>
      </c>
      <c r="D1722" s="1">
        <v>41419</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v>0.2</v>
      </c>
      <c r="U1722">
        <v>14.92</v>
      </c>
    </row>
    <row r="1723" spans="1:21" x14ac:dyDescent="0.3">
      <c r="A1723" t="s">
        <v>4413</v>
      </c>
      <c r="B1723">
        <v>2012</v>
      </c>
      <c r="C1723" s="1">
        <v>41263</v>
      </c>
      <c r="D1723" s="1">
        <v>41268</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v>0.2</v>
      </c>
      <c r="U1723">
        <v>11.998799999999999</v>
      </c>
    </row>
    <row r="1724" spans="1:21" x14ac:dyDescent="0.3">
      <c r="A1724" t="s">
        <v>4413</v>
      </c>
      <c r="B1724">
        <v>2012</v>
      </c>
      <c r="C1724" s="1">
        <v>41263</v>
      </c>
      <c r="D1724" s="1">
        <v>41268</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row>
    <row r="1725" spans="1:21" x14ac:dyDescent="0.3">
      <c r="A1725" t="s">
        <v>4413</v>
      </c>
      <c r="B1725">
        <v>2012</v>
      </c>
      <c r="C1725" s="1">
        <v>41263</v>
      </c>
      <c r="D1725" s="1">
        <v>41268</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row>
    <row r="1726" spans="1:21" x14ac:dyDescent="0.3">
      <c r="A1726" t="s">
        <v>4418</v>
      </c>
      <c r="B1726">
        <v>2012</v>
      </c>
      <c r="C1726" s="1">
        <v>41262</v>
      </c>
      <c r="D1726" s="1">
        <v>41263</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row>
    <row r="1727" spans="1:21" x14ac:dyDescent="0.3">
      <c r="A1727" t="s">
        <v>4418</v>
      </c>
      <c r="B1727">
        <v>2012</v>
      </c>
      <c r="C1727" s="1">
        <v>41262</v>
      </c>
      <c r="D1727" s="1">
        <v>41263</v>
      </c>
      <c r="E1727" t="s">
        <v>187</v>
      </c>
      <c r="F1727" t="s">
        <v>2265</v>
      </c>
      <c r="G1727" t="s">
        <v>2266</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row>
    <row r="1728" spans="1:21" x14ac:dyDescent="0.3">
      <c r="A1728" t="s">
        <v>4418</v>
      </c>
      <c r="B1728">
        <v>2012</v>
      </c>
      <c r="C1728" s="1">
        <v>41262</v>
      </c>
      <c r="D1728" s="1">
        <v>41263</v>
      </c>
      <c r="E1728" t="s">
        <v>187</v>
      </c>
      <c r="F1728" t="s">
        <v>2265</v>
      </c>
      <c r="G1728" t="s">
        <v>2266</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row>
    <row r="1729" spans="1:21" x14ac:dyDescent="0.3">
      <c r="A1729" t="s">
        <v>4425</v>
      </c>
      <c r="B1729">
        <v>2014</v>
      </c>
      <c r="C1729" s="1">
        <v>41759</v>
      </c>
      <c r="D1729" s="1">
        <v>41764</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v>0.4</v>
      </c>
      <c r="U1729">
        <v>-69.89</v>
      </c>
    </row>
    <row r="1730" spans="1:21" x14ac:dyDescent="0.3">
      <c r="A1730" t="s">
        <v>4430</v>
      </c>
      <c r="B1730">
        <v>2013</v>
      </c>
      <c r="C1730" s="1">
        <v>41312</v>
      </c>
      <c r="D1730" s="1">
        <v>41312</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v>0</v>
      </c>
      <c r="U1730">
        <v>21</v>
      </c>
    </row>
    <row r="1731" spans="1:21" x14ac:dyDescent="0.3">
      <c r="A1731" t="s">
        <v>4430</v>
      </c>
      <c r="B1731">
        <v>2013</v>
      </c>
      <c r="C1731" s="1">
        <v>41312</v>
      </c>
      <c r="D1731" s="1">
        <v>41312</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v>0</v>
      </c>
      <c r="U1731">
        <v>3.6017999999999999</v>
      </c>
    </row>
    <row r="1732" spans="1:21" x14ac:dyDescent="0.3">
      <c r="A1732" t="s">
        <v>4431</v>
      </c>
      <c r="B1732">
        <v>2011</v>
      </c>
      <c r="C1732" s="1">
        <v>40814</v>
      </c>
      <c r="D1732" s="1">
        <v>40819</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row>
    <row r="1733" spans="1:21" x14ac:dyDescent="0.3">
      <c r="A1733" t="s">
        <v>4431</v>
      </c>
      <c r="B1733">
        <v>2011</v>
      </c>
      <c r="C1733" s="1">
        <v>40814</v>
      </c>
      <c r="D1733" s="1">
        <v>40819</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v>0.2</v>
      </c>
      <c r="U1733">
        <v>3.7408000000000001</v>
      </c>
    </row>
    <row r="1734" spans="1:21" x14ac:dyDescent="0.3">
      <c r="A1734" t="s">
        <v>4434</v>
      </c>
      <c r="B1734">
        <v>2013</v>
      </c>
      <c r="C1734" s="1">
        <v>41466</v>
      </c>
      <c r="D1734" s="1">
        <v>41470</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v>0.2</v>
      </c>
      <c r="U1734">
        <v>-33.804000000000002</v>
      </c>
    </row>
    <row r="1735" spans="1:21" x14ac:dyDescent="0.3">
      <c r="A1735" t="s">
        <v>4434</v>
      </c>
      <c r="B1735">
        <v>2013</v>
      </c>
      <c r="C1735" s="1">
        <v>41466</v>
      </c>
      <c r="D1735" s="1">
        <v>41470</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v>0.2</v>
      </c>
      <c r="U1735">
        <v>17.352</v>
      </c>
    </row>
    <row r="1736" spans="1:21" x14ac:dyDescent="0.3">
      <c r="A1736" t="s">
        <v>4435</v>
      </c>
      <c r="B1736">
        <v>2014</v>
      </c>
      <c r="C1736" s="1">
        <v>41850</v>
      </c>
      <c r="D1736" s="1">
        <v>41853</v>
      </c>
      <c r="E1736" t="s">
        <v>22</v>
      </c>
      <c r="F1736" t="s">
        <v>1407</v>
      </c>
      <c r="G1736" t="s">
        <v>1408</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row>
    <row r="1737" spans="1:21" x14ac:dyDescent="0.3">
      <c r="A1737" t="s">
        <v>4435</v>
      </c>
      <c r="B1737">
        <v>2014</v>
      </c>
      <c r="C1737" s="1">
        <v>41850</v>
      </c>
      <c r="D1737" s="1">
        <v>41853</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v>0.2</v>
      </c>
      <c r="U1737">
        <v>1.375</v>
      </c>
    </row>
    <row r="1738" spans="1:21" x14ac:dyDescent="0.3">
      <c r="A1738" t="s">
        <v>4435</v>
      </c>
      <c r="B1738">
        <v>2014</v>
      </c>
      <c r="C1738" s="1">
        <v>41850</v>
      </c>
      <c r="D1738" s="1">
        <v>41853</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row>
    <row r="1739" spans="1:21" x14ac:dyDescent="0.3">
      <c r="A1739" t="s">
        <v>4438</v>
      </c>
      <c r="B1739">
        <v>2012</v>
      </c>
      <c r="C1739" s="1">
        <v>41155</v>
      </c>
      <c r="D1739" s="1">
        <v>41161</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v>0</v>
      </c>
      <c r="U1739">
        <v>8.4887999999999995</v>
      </c>
    </row>
    <row r="1740" spans="1:21" x14ac:dyDescent="0.3">
      <c r="A1740" t="s">
        <v>4438</v>
      </c>
      <c r="B1740">
        <v>2012</v>
      </c>
      <c r="C1740" s="1">
        <v>41155</v>
      </c>
      <c r="D1740" s="1">
        <v>41161</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row>
    <row r="1741" spans="1:21" x14ac:dyDescent="0.3">
      <c r="A1741" t="s">
        <v>4438</v>
      </c>
      <c r="B1741">
        <v>2012</v>
      </c>
      <c r="C1741" s="1">
        <v>41155</v>
      </c>
      <c r="D1741" s="1">
        <v>41161</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row>
    <row r="1742" spans="1:21" x14ac:dyDescent="0.3">
      <c r="A1742" t="s">
        <v>4441</v>
      </c>
      <c r="B1742">
        <v>2011</v>
      </c>
      <c r="C1742" s="1">
        <v>40764</v>
      </c>
      <c r="D1742" s="1">
        <v>40771</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v>0</v>
      </c>
      <c r="U1742">
        <v>9.6047999999999991</v>
      </c>
    </row>
    <row r="1743" spans="1:21" x14ac:dyDescent="0.3">
      <c r="A1743" t="s">
        <v>4444</v>
      </c>
      <c r="B1743">
        <v>2014</v>
      </c>
      <c r="C1743" s="1">
        <v>41943</v>
      </c>
      <c r="D1743" s="1">
        <v>41947</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row>
    <row r="1744" spans="1:21" x14ac:dyDescent="0.3">
      <c r="A1744" t="s">
        <v>4444</v>
      </c>
      <c r="B1744">
        <v>2014</v>
      </c>
      <c r="C1744" s="1">
        <v>41943</v>
      </c>
      <c r="D1744" s="1">
        <v>41947</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row>
    <row r="1745" spans="1:21" x14ac:dyDescent="0.3">
      <c r="A1745" t="s">
        <v>4444</v>
      </c>
      <c r="B1745">
        <v>2014</v>
      </c>
      <c r="C1745" s="1">
        <v>41943</v>
      </c>
      <c r="D1745" s="1">
        <v>41947</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row>
    <row r="1746" spans="1:21" x14ac:dyDescent="0.3">
      <c r="A1746" t="s">
        <v>4444</v>
      </c>
      <c r="B1746">
        <v>2014</v>
      </c>
      <c r="C1746" s="1">
        <v>41943</v>
      </c>
      <c r="D1746" s="1">
        <v>41947</v>
      </c>
      <c r="E1746" t="s">
        <v>49</v>
      </c>
      <c r="F1746" t="s">
        <v>4169</v>
      </c>
      <c r="G1746" t="s">
        <v>4170</v>
      </c>
      <c r="H1746" t="s">
        <v>25</v>
      </c>
      <c r="I1746" t="s">
        <v>26</v>
      </c>
      <c r="J1746" t="s">
        <v>145</v>
      </c>
      <c r="K1746" t="s">
        <v>146</v>
      </c>
      <c r="L1746">
        <v>19140</v>
      </c>
      <c r="M1746" t="s">
        <v>147</v>
      </c>
      <c r="N1746" t="s">
        <v>2142</v>
      </c>
      <c r="O1746" t="s">
        <v>70</v>
      </c>
      <c r="P1746" t="s">
        <v>160</v>
      </c>
      <c r="Q1746" t="s">
        <v>2143</v>
      </c>
      <c r="R1746">
        <v>442.4</v>
      </c>
      <c r="S1746">
        <v>7</v>
      </c>
      <c r="T1746">
        <v>0.2</v>
      </c>
      <c r="U1746">
        <v>-55.3</v>
      </c>
    </row>
    <row r="1747" spans="1:21" x14ac:dyDescent="0.3">
      <c r="A1747" t="s">
        <v>4447</v>
      </c>
      <c r="B1747">
        <v>2011</v>
      </c>
      <c r="C1747" s="1">
        <v>40700</v>
      </c>
      <c r="D1747" s="1">
        <v>40703</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v>0</v>
      </c>
      <c r="U1747">
        <v>4.9432</v>
      </c>
    </row>
    <row r="1748" spans="1:21" x14ac:dyDescent="0.3">
      <c r="A1748" t="s">
        <v>4448</v>
      </c>
      <c r="B1748">
        <v>2013</v>
      </c>
      <c r="C1748" s="1">
        <v>41500</v>
      </c>
      <c r="D1748" s="1">
        <v>41504</v>
      </c>
      <c r="E1748" t="s">
        <v>22</v>
      </c>
      <c r="F1748" t="s">
        <v>1659</v>
      </c>
      <c r="G1748" t="s">
        <v>1660</v>
      </c>
      <c r="H1748" t="s">
        <v>25</v>
      </c>
      <c r="I1748" t="s">
        <v>26</v>
      </c>
      <c r="J1748" t="s">
        <v>1520</v>
      </c>
      <c r="K1748" t="s">
        <v>87</v>
      </c>
      <c r="L1748">
        <v>28540</v>
      </c>
      <c r="M1748" t="s">
        <v>29</v>
      </c>
      <c r="N1748" t="s">
        <v>2356</v>
      </c>
      <c r="O1748" t="s">
        <v>45</v>
      </c>
      <c r="P1748" t="s">
        <v>74</v>
      </c>
      <c r="Q1748" t="s">
        <v>2357</v>
      </c>
      <c r="R1748">
        <v>11.231999999999999</v>
      </c>
      <c r="S1748">
        <v>8</v>
      </c>
      <c r="T1748">
        <v>0.7</v>
      </c>
      <c r="U1748">
        <v>-8.2368000000000006</v>
      </c>
    </row>
    <row r="1749" spans="1:21" x14ac:dyDescent="0.3">
      <c r="A1749" t="s">
        <v>4448</v>
      </c>
      <c r="B1749">
        <v>2013</v>
      </c>
      <c r="C1749" s="1">
        <v>41500</v>
      </c>
      <c r="D1749" s="1">
        <v>41504</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row>
    <row r="1750" spans="1:21" x14ac:dyDescent="0.3">
      <c r="A1750" t="s">
        <v>4450</v>
      </c>
      <c r="B1750">
        <v>2011</v>
      </c>
      <c r="C1750" s="1">
        <v>40658</v>
      </c>
      <c r="D1750" s="1">
        <v>40662</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row>
    <row r="1751" spans="1:21" x14ac:dyDescent="0.3">
      <c r="A1751" t="s">
        <v>4450</v>
      </c>
      <c r="B1751">
        <v>2011</v>
      </c>
      <c r="C1751" s="1">
        <v>40658</v>
      </c>
      <c r="D1751" s="1">
        <v>40662</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row>
    <row r="1752" spans="1:21" x14ac:dyDescent="0.3">
      <c r="A1752" t="s">
        <v>4453</v>
      </c>
      <c r="B1752">
        <v>2012</v>
      </c>
      <c r="C1752" s="1">
        <v>41235</v>
      </c>
      <c r="D1752" s="1">
        <v>41240</v>
      </c>
      <c r="E1752" t="s">
        <v>49</v>
      </c>
      <c r="F1752" t="s">
        <v>2066</v>
      </c>
      <c r="G1752" t="s">
        <v>2067</v>
      </c>
      <c r="H1752" t="s">
        <v>101</v>
      </c>
      <c r="I1752" t="s">
        <v>26</v>
      </c>
      <c r="J1752" t="s">
        <v>677</v>
      </c>
      <c r="K1752" t="s">
        <v>103</v>
      </c>
      <c r="L1752">
        <v>78207</v>
      </c>
      <c r="M1752" t="s">
        <v>104</v>
      </c>
      <c r="N1752" t="s">
        <v>4454</v>
      </c>
      <c r="O1752" t="s">
        <v>31</v>
      </c>
      <c r="P1752" t="s">
        <v>55</v>
      </c>
      <c r="Q1752" t="s">
        <v>4455</v>
      </c>
      <c r="R1752">
        <v>206.96199999999999</v>
      </c>
      <c r="S1752">
        <v>2</v>
      </c>
      <c r="T1752">
        <v>0.3</v>
      </c>
      <c r="U1752">
        <v>-32.522599999999997</v>
      </c>
    </row>
    <row r="1753" spans="1:21" x14ac:dyDescent="0.3">
      <c r="A1753" t="s">
        <v>4456</v>
      </c>
      <c r="B1753">
        <v>2014</v>
      </c>
      <c r="C1753" s="1">
        <v>41927</v>
      </c>
      <c r="D1753" s="1">
        <v>41930</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v>0</v>
      </c>
      <c r="U1753">
        <v>3.6894</v>
      </c>
    </row>
    <row r="1754" spans="1:21" x14ac:dyDescent="0.3">
      <c r="A1754" t="s">
        <v>4459</v>
      </c>
      <c r="B1754">
        <v>2014</v>
      </c>
      <c r="C1754" s="1">
        <v>41976</v>
      </c>
      <c r="D1754" s="1">
        <v>41979</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v>0</v>
      </c>
      <c r="U1754">
        <v>151.09739999999999</v>
      </c>
    </row>
    <row r="1755" spans="1:21" x14ac:dyDescent="0.3">
      <c r="A1755" t="s">
        <v>4459</v>
      </c>
      <c r="B1755">
        <v>2014</v>
      </c>
      <c r="C1755" s="1">
        <v>41976</v>
      </c>
      <c r="D1755" s="1">
        <v>41979</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v>0</v>
      </c>
      <c r="U1755">
        <v>53.860799999999998</v>
      </c>
    </row>
    <row r="1756" spans="1:21" x14ac:dyDescent="0.3">
      <c r="A1756" t="s">
        <v>4459</v>
      </c>
      <c r="B1756">
        <v>2014</v>
      </c>
      <c r="C1756" s="1">
        <v>41976</v>
      </c>
      <c r="D1756" s="1">
        <v>41979</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v>0</v>
      </c>
      <c r="U1756">
        <v>3.8519999999999999</v>
      </c>
    </row>
    <row r="1757" spans="1:21" x14ac:dyDescent="0.3">
      <c r="A1757" t="s">
        <v>4462</v>
      </c>
      <c r="B1757">
        <v>2012</v>
      </c>
      <c r="C1757" s="1">
        <v>41251</v>
      </c>
      <c r="D1757" s="1">
        <v>41254</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v>0.2</v>
      </c>
      <c r="U1757">
        <v>130.75810000000001</v>
      </c>
    </row>
    <row r="1758" spans="1:21" x14ac:dyDescent="0.3">
      <c r="A1758" t="s">
        <v>4462</v>
      </c>
      <c r="B1758">
        <v>2012</v>
      </c>
      <c r="C1758" s="1">
        <v>41251</v>
      </c>
      <c r="D1758" s="1">
        <v>41254</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row>
    <row r="1759" spans="1:21" x14ac:dyDescent="0.3">
      <c r="A1759" t="s">
        <v>4465</v>
      </c>
      <c r="B1759">
        <v>2012</v>
      </c>
      <c r="C1759" s="1">
        <v>41103</v>
      </c>
      <c r="D1759" s="1">
        <v>41105</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row>
    <row r="1760" spans="1:21" x14ac:dyDescent="0.3">
      <c r="A1760" t="s">
        <v>4466</v>
      </c>
      <c r="B1760">
        <v>2011</v>
      </c>
      <c r="C1760" s="1">
        <v>40674</v>
      </c>
      <c r="D1760" s="1">
        <v>40680</v>
      </c>
      <c r="E1760" t="s">
        <v>49</v>
      </c>
      <c r="F1760" t="s">
        <v>4467</v>
      </c>
      <c r="G1760" t="s">
        <v>4468</v>
      </c>
      <c r="H1760" t="s">
        <v>25</v>
      </c>
      <c r="I1760" t="s">
        <v>26</v>
      </c>
      <c r="J1760" t="s">
        <v>183</v>
      </c>
      <c r="K1760" t="s">
        <v>103</v>
      </c>
      <c r="L1760">
        <v>77095</v>
      </c>
      <c r="M1760" t="s">
        <v>104</v>
      </c>
      <c r="N1760" t="s">
        <v>3230</v>
      </c>
      <c r="O1760" t="s">
        <v>70</v>
      </c>
      <c r="P1760" t="s">
        <v>160</v>
      </c>
      <c r="Q1760" t="s">
        <v>3231</v>
      </c>
      <c r="R1760">
        <v>46.863999999999997</v>
      </c>
      <c r="S1760">
        <v>2</v>
      </c>
      <c r="T1760">
        <v>0.2</v>
      </c>
      <c r="U1760">
        <v>7.6154000000000002</v>
      </c>
    </row>
    <row r="1761" spans="1:21" x14ac:dyDescent="0.3">
      <c r="A1761" t="s">
        <v>4469</v>
      </c>
      <c r="B1761">
        <v>2011</v>
      </c>
      <c r="C1761" s="1">
        <v>40549</v>
      </c>
      <c r="D1761" s="1">
        <v>40556</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v>0.2</v>
      </c>
      <c r="U1761">
        <v>4.8840000000000003</v>
      </c>
    </row>
    <row r="1762" spans="1:21" x14ac:dyDescent="0.3">
      <c r="A1762" t="s">
        <v>4470</v>
      </c>
      <c r="B1762">
        <v>2012</v>
      </c>
      <c r="C1762" s="1">
        <v>41157</v>
      </c>
      <c r="D1762" s="1">
        <v>41161</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v>0.15</v>
      </c>
      <c r="U1762">
        <v>-4.8391999999999999</v>
      </c>
    </row>
    <row r="1763" spans="1:21" x14ac:dyDescent="0.3">
      <c r="A1763" t="s">
        <v>4470</v>
      </c>
      <c r="B1763">
        <v>2012</v>
      </c>
      <c r="C1763" s="1">
        <v>41157</v>
      </c>
      <c r="D1763" s="1">
        <v>41161</v>
      </c>
      <c r="E1763" t="s">
        <v>49</v>
      </c>
      <c r="F1763" t="s">
        <v>1307</v>
      </c>
      <c r="G1763" t="s">
        <v>1308</v>
      </c>
      <c r="H1763" t="s">
        <v>25</v>
      </c>
      <c r="I1763" t="s">
        <v>26</v>
      </c>
      <c r="J1763" t="s">
        <v>946</v>
      </c>
      <c r="K1763" t="s">
        <v>42</v>
      </c>
      <c r="L1763">
        <v>92105</v>
      </c>
      <c r="M1763" t="s">
        <v>43</v>
      </c>
      <c r="N1763" t="s">
        <v>4473</v>
      </c>
      <c r="O1763" t="s">
        <v>45</v>
      </c>
      <c r="P1763" t="s">
        <v>74</v>
      </c>
      <c r="Q1763" t="s">
        <v>4474</v>
      </c>
      <c r="R1763">
        <v>28.751999999999999</v>
      </c>
      <c r="S1763">
        <v>6</v>
      </c>
      <c r="T1763">
        <v>0.2</v>
      </c>
      <c r="U1763">
        <v>9.7037999999999993</v>
      </c>
    </row>
    <row r="1764" spans="1:21" x14ac:dyDescent="0.3">
      <c r="A1764" t="s">
        <v>4470</v>
      </c>
      <c r="B1764">
        <v>2012</v>
      </c>
      <c r="C1764" s="1">
        <v>41157</v>
      </c>
      <c r="D1764" s="1">
        <v>41161</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v>0.15</v>
      </c>
      <c r="U1764">
        <v>-20.696400000000001</v>
      </c>
    </row>
    <row r="1765" spans="1:21" x14ac:dyDescent="0.3">
      <c r="A1765" t="s">
        <v>4477</v>
      </c>
      <c r="B1765">
        <v>2013</v>
      </c>
      <c r="C1765" s="1">
        <v>41491</v>
      </c>
      <c r="D1765" s="1">
        <v>41495</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v>0</v>
      </c>
      <c r="U1765">
        <v>10.518000000000001</v>
      </c>
    </row>
    <row r="1766" spans="1:21" x14ac:dyDescent="0.3">
      <c r="A1766" t="s">
        <v>4477</v>
      </c>
      <c r="B1766">
        <v>2013</v>
      </c>
      <c r="C1766" s="1">
        <v>41491</v>
      </c>
      <c r="D1766" s="1">
        <v>41495</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v>0</v>
      </c>
      <c r="U1766">
        <v>1.8997999999999999</v>
      </c>
    </row>
    <row r="1767" spans="1:21" x14ac:dyDescent="0.3">
      <c r="A1767" t="s">
        <v>4477</v>
      </c>
      <c r="B1767">
        <v>2013</v>
      </c>
      <c r="C1767" s="1">
        <v>41491</v>
      </c>
      <c r="D1767" s="1">
        <v>41495</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row>
    <row r="1768" spans="1:21" x14ac:dyDescent="0.3">
      <c r="A1768" t="s">
        <v>4477</v>
      </c>
      <c r="B1768">
        <v>2013</v>
      </c>
      <c r="C1768" s="1">
        <v>41491</v>
      </c>
      <c r="D1768" s="1">
        <v>41495</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row>
    <row r="1769" spans="1:21" x14ac:dyDescent="0.3">
      <c r="A1769" t="s">
        <v>4484</v>
      </c>
      <c r="B1769">
        <v>2011</v>
      </c>
      <c r="C1769" s="1">
        <v>40624</v>
      </c>
      <c r="D1769" s="1">
        <v>40628</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row>
    <row r="1770" spans="1:21" x14ac:dyDescent="0.3">
      <c r="A1770" t="s">
        <v>4484</v>
      </c>
      <c r="B1770">
        <v>2011</v>
      </c>
      <c r="C1770" s="1">
        <v>40624</v>
      </c>
      <c r="D1770" s="1">
        <v>40628</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51.465000000000003</v>
      </c>
      <c r="S1770">
        <v>5</v>
      </c>
      <c r="T1770">
        <v>0.7</v>
      </c>
      <c r="U1770">
        <v>-39.456499999999998</v>
      </c>
    </row>
    <row r="1771" spans="1:21" x14ac:dyDescent="0.3">
      <c r="A1771" t="s">
        <v>4488</v>
      </c>
      <c r="B1771">
        <v>2014</v>
      </c>
      <c r="C1771" s="1">
        <v>41701</v>
      </c>
      <c r="D1771" s="1">
        <v>41707</v>
      </c>
      <c r="E1771" t="s">
        <v>49</v>
      </c>
      <c r="F1771" t="s">
        <v>354</v>
      </c>
      <c r="G1771" t="s">
        <v>355</v>
      </c>
      <c r="H1771" t="s">
        <v>40</v>
      </c>
      <c r="I1771" t="s">
        <v>26</v>
      </c>
      <c r="J1771" t="s">
        <v>814</v>
      </c>
      <c r="K1771" t="s">
        <v>103</v>
      </c>
      <c r="L1771">
        <v>75081</v>
      </c>
      <c r="M1771" t="s">
        <v>104</v>
      </c>
      <c r="N1771" t="s">
        <v>1867</v>
      </c>
      <c r="O1771" t="s">
        <v>45</v>
      </c>
      <c r="P1771" t="s">
        <v>577</v>
      </c>
      <c r="Q1771" t="s">
        <v>185</v>
      </c>
      <c r="R1771">
        <v>6.976</v>
      </c>
      <c r="S1771">
        <v>4</v>
      </c>
      <c r="T1771">
        <v>0.2</v>
      </c>
      <c r="U1771">
        <v>-1.3952</v>
      </c>
    </row>
    <row r="1772" spans="1:21" x14ac:dyDescent="0.3">
      <c r="A1772" t="s">
        <v>4488</v>
      </c>
      <c r="B1772">
        <v>2014</v>
      </c>
      <c r="C1772" s="1">
        <v>41701</v>
      </c>
      <c r="D1772" s="1">
        <v>41707</v>
      </c>
      <c r="E1772" t="s">
        <v>49</v>
      </c>
      <c r="F1772" t="s">
        <v>354</v>
      </c>
      <c r="G1772" t="s">
        <v>355</v>
      </c>
      <c r="H1772" t="s">
        <v>40</v>
      </c>
      <c r="I1772" t="s">
        <v>26</v>
      </c>
      <c r="J1772" t="s">
        <v>814</v>
      </c>
      <c r="K1772" t="s">
        <v>103</v>
      </c>
      <c r="L1772">
        <v>75081</v>
      </c>
      <c r="M1772" t="s">
        <v>104</v>
      </c>
      <c r="N1772" t="s">
        <v>231</v>
      </c>
      <c r="O1772" t="s">
        <v>45</v>
      </c>
      <c r="P1772" t="s">
        <v>74</v>
      </c>
      <c r="Q1772" t="s">
        <v>232</v>
      </c>
      <c r="R1772">
        <v>12.222</v>
      </c>
      <c r="S1772">
        <v>7</v>
      </c>
      <c r="T1772">
        <v>0.8</v>
      </c>
      <c r="U1772">
        <v>-20.1663</v>
      </c>
    </row>
    <row r="1773" spans="1:21" x14ac:dyDescent="0.3">
      <c r="A1773" t="s">
        <v>4489</v>
      </c>
      <c r="B1773">
        <v>2013</v>
      </c>
      <c r="C1773" s="1">
        <v>41606</v>
      </c>
      <c r="D1773" s="1">
        <v>41608</v>
      </c>
      <c r="E1773" t="s">
        <v>22</v>
      </c>
      <c r="F1773" t="s">
        <v>512</v>
      </c>
      <c r="G1773" t="s">
        <v>513</v>
      </c>
      <c r="H1773" t="s">
        <v>40</v>
      </c>
      <c r="I1773" t="s">
        <v>26</v>
      </c>
      <c r="J1773" t="s">
        <v>302</v>
      </c>
      <c r="K1773" t="s">
        <v>210</v>
      </c>
      <c r="L1773">
        <v>60623</v>
      </c>
      <c r="M1773" t="s">
        <v>104</v>
      </c>
      <c r="N1773" t="s">
        <v>3323</v>
      </c>
      <c r="O1773" t="s">
        <v>45</v>
      </c>
      <c r="P1773" t="s">
        <v>58</v>
      </c>
      <c r="Q1773" t="s">
        <v>3324</v>
      </c>
      <c r="R1773">
        <v>97.983999999999995</v>
      </c>
      <c r="S1773">
        <v>2</v>
      </c>
      <c r="T1773">
        <v>0.2</v>
      </c>
      <c r="U1773">
        <v>-24.495999999999999</v>
      </c>
    </row>
    <row r="1774" spans="1:21" x14ac:dyDescent="0.3">
      <c r="A1774" t="s">
        <v>4489</v>
      </c>
      <c r="B1774">
        <v>2013</v>
      </c>
      <c r="C1774" s="1">
        <v>41606</v>
      </c>
      <c r="D1774" s="1">
        <v>41608</v>
      </c>
      <c r="E1774" t="s">
        <v>22</v>
      </c>
      <c r="F1774" t="s">
        <v>512</v>
      </c>
      <c r="G1774" t="s">
        <v>513</v>
      </c>
      <c r="H1774" t="s">
        <v>40</v>
      </c>
      <c r="I1774" t="s">
        <v>26</v>
      </c>
      <c r="J1774" t="s">
        <v>302</v>
      </c>
      <c r="K1774" t="s">
        <v>210</v>
      </c>
      <c r="L1774">
        <v>60623</v>
      </c>
      <c r="M1774" t="s">
        <v>104</v>
      </c>
      <c r="N1774" t="s">
        <v>843</v>
      </c>
      <c r="O1774" t="s">
        <v>70</v>
      </c>
      <c r="P1774" t="s">
        <v>160</v>
      </c>
      <c r="Q1774" t="s">
        <v>844</v>
      </c>
      <c r="R1774">
        <v>62.4</v>
      </c>
      <c r="S1774">
        <v>6</v>
      </c>
      <c r="T1774">
        <v>0.2</v>
      </c>
      <c r="U1774">
        <v>19.5</v>
      </c>
    </row>
    <row r="1775" spans="1:21" x14ac:dyDescent="0.3">
      <c r="A1775" t="s">
        <v>4490</v>
      </c>
      <c r="B1775">
        <v>2011</v>
      </c>
      <c r="C1775" s="1">
        <v>40661</v>
      </c>
      <c r="D1775" s="1">
        <v>40666</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row>
    <row r="1776" spans="1:21" x14ac:dyDescent="0.3">
      <c r="A1776" t="s">
        <v>4490</v>
      </c>
      <c r="B1776">
        <v>2011</v>
      </c>
      <c r="C1776" s="1">
        <v>40661</v>
      </c>
      <c r="D1776" s="1">
        <v>40666</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row>
    <row r="1777" spans="1:21" x14ac:dyDescent="0.3">
      <c r="A1777" t="s">
        <v>4490</v>
      </c>
      <c r="B1777">
        <v>2011</v>
      </c>
      <c r="C1777" s="1">
        <v>40661</v>
      </c>
      <c r="D1777" s="1">
        <v>40666</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row>
    <row r="1778" spans="1:21" x14ac:dyDescent="0.3">
      <c r="A1778" t="s">
        <v>4490</v>
      </c>
      <c r="B1778">
        <v>2011</v>
      </c>
      <c r="C1778" s="1">
        <v>40661</v>
      </c>
      <c r="D1778" s="1">
        <v>40666</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v>0</v>
      </c>
      <c r="U1778">
        <v>1.512</v>
      </c>
    </row>
    <row r="1779" spans="1:21" x14ac:dyDescent="0.3">
      <c r="A1779" t="s">
        <v>4498</v>
      </c>
      <c r="B1779">
        <v>2012</v>
      </c>
      <c r="C1779" s="1">
        <v>41237</v>
      </c>
      <c r="D1779" s="1">
        <v>41241</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row>
    <row r="1780" spans="1:21" x14ac:dyDescent="0.3">
      <c r="A1780" t="s">
        <v>4498</v>
      </c>
      <c r="B1780">
        <v>2012</v>
      </c>
      <c r="C1780" s="1">
        <v>41237</v>
      </c>
      <c r="D1780" s="1">
        <v>41241</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row>
    <row r="1781" spans="1:21" x14ac:dyDescent="0.3">
      <c r="A1781" t="s">
        <v>4501</v>
      </c>
      <c r="B1781">
        <v>2013</v>
      </c>
      <c r="C1781" s="1">
        <v>41590</v>
      </c>
      <c r="D1781" s="1">
        <v>41595</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v>0</v>
      </c>
      <c r="U1781">
        <v>14.9925</v>
      </c>
    </row>
    <row r="1782" spans="1:21" x14ac:dyDescent="0.3">
      <c r="A1782" t="s">
        <v>4501</v>
      </c>
      <c r="B1782">
        <v>2013</v>
      </c>
      <c r="C1782" s="1">
        <v>41590</v>
      </c>
      <c r="D1782" s="1">
        <v>41595</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v>0</v>
      </c>
      <c r="U1782">
        <v>20.84</v>
      </c>
    </row>
    <row r="1783" spans="1:21" x14ac:dyDescent="0.3">
      <c r="A1783" t="s">
        <v>4502</v>
      </c>
      <c r="B1783">
        <v>2012</v>
      </c>
      <c r="C1783" s="1">
        <v>41099</v>
      </c>
      <c r="D1783" s="1">
        <v>41103</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v>0</v>
      </c>
      <c r="U1783">
        <v>3.0268000000000002</v>
      </c>
    </row>
    <row r="1784" spans="1:21" x14ac:dyDescent="0.3">
      <c r="A1784" t="s">
        <v>4502</v>
      </c>
      <c r="B1784">
        <v>2012</v>
      </c>
      <c r="C1784" s="1">
        <v>41099</v>
      </c>
      <c r="D1784" s="1">
        <v>41103</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v>0</v>
      </c>
      <c r="U1784">
        <v>59.011200000000002</v>
      </c>
    </row>
    <row r="1785" spans="1:21" x14ac:dyDescent="0.3">
      <c r="A1785" t="s">
        <v>4505</v>
      </c>
      <c r="B1785">
        <v>2014</v>
      </c>
      <c r="C1785" s="1">
        <v>41905</v>
      </c>
      <c r="D1785" s="1">
        <v>41909</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row>
    <row r="1786" spans="1:21" x14ac:dyDescent="0.3">
      <c r="A1786" t="s">
        <v>4505</v>
      </c>
      <c r="B1786">
        <v>2014</v>
      </c>
      <c r="C1786" s="1">
        <v>41905</v>
      </c>
      <c r="D1786" s="1">
        <v>41909</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row>
    <row r="1787" spans="1:21" x14ac:dyDescent="0.3">
      <c r="A1787" t="s">
        <v>4505</v>
      </c>
      <c r="B1787">
        <v>2014</v>
      </c>
      <c r="C1787" s="1">
        <v>41905</v>
      </c>
      <c r="D1787" s="1">
        <v>41909</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v>0</v>
      </c>
      <c r="U1787">
        <v>15.5288</v>
      </c>
    </row>
    <row r="1788" spans="1:21" x14ac:dyDescent="0.3">
      <c r="A1788" t="s">
        <v>4505</v>
      </c>
      <c r="B1788">
        <v>2014</v>
      </c>
      <c r="C1788" s="1">
        <v>41905</v>
      </c>
      <c r="D1788" s="1">
        <v>41909</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row>
    <row r="1789" spans="1:21" x14ac:dyDescent="0.3">
      <c r="A1789" t="s">
        <v>4510</v>
      </c>
      <c r="B1789">
        <v>2012</v>
      </c>
      <c r="C1789" s="1">
        <v>40954</v>
      </c>
      <c r="D1789" s="1">
        <v>40958</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v>0</v>
      </c>
      <c r="U1789">
        <v>64.785600000000002</v>
      </c>
    </row>
    <row r="1790" spans="1:21" x14ac:dyDescent="0.3">
      <c r="A1790" t="s">
        <v>4510</v>
      </c>
      <c r="B1790">
        <v>2012</v>
      </c>
      <c r="C1790" s="1">
        <v>40954</v>
      </c>
      <c r="D1790" s="1">
        <v>40958</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row>
    <row r="1791" spans="1:21" x14ac:dyDescent="0.3">
      <c r="A1791" t="s">
        <v>4510</v>
      </c>
      <c r="B1791">
        <v>2012</v>
      </c>
      <c r="C1791" s="1">
        <v>40954</v>
      </c>
      <c r="D1791" s="1">
        <v>40958</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row>
    <row r="1792" spans="1:21" x14ac:dyDescent="0.3">
      <c r="A1792" t="s">
        <v>4516</v>
      </c>
      <c r="B1792">
        <v>2011</v>
      </c>
      <c r="C1792" s="1">
        <v>40816</v>
      </c>
      <c r="D1792" s="1">
        <v>40820</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v>0</v>
      </c>
      <c r="U1792">
        <v>24.47</v>
      </c>
    </row>
    <row r="1793" spans="1:21" x14ac:dyDescent="0.3">
      <c r="A1793" t="s">
        <v>4517</v>
      </c>
      <c r="B1793">
        <v>2011</v>
      </c>
      <c r="C1793" s="1">
        <v>40878</v>
      </c>
      <c r="D1793" s="1">
        <v>40880</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row>
    <row r="1794" spans="1:21" x14ac:dyDescent="0.3">
      <c r="A1794" t="s">
        <v>4517</v>
      </c>
      <c r="B1794">
        <v>2011</v>
      </c>
      <c r="C1794" s="1">
        <v>40878</v>
      </c>
      <c r="D1794" s="1">
        <v>40880</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v>0</v>
      </c>
      <c r="U1794">
        <v>12.5928</v>
      </c>
    </row>
    <row r="1795" spans="1:21" x14ac:dyDescent="0.3">
      <c r="A1795" t="s">
        <v>4522</v>
      </c>
      <c r="B1795">
        <v>2011</v>
      </c>
      <c r="C1795" s="1">
        <v>40885</v>
      </c>
      <c r="D1795" s="1">
        <v>40890</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x14ac:dyDescent="0.3">
      <c r="A1796" t="s">
        <v>4525</v>
      </c>
      <c r="B1796">
        <v>2013</v>
      </c>
      <c r="C1796" s="1">
        <v>41523</v>
      </c>
      <c r="D1796" s="1">
        <v>41528</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v>0</v>
      </c>
      <c r="U1796">
        <v>26.984999999999999</v>
      </c>
    </row>
    <row r="1797" spans="1:21" x14ac:dyDescent="0.3">
      <c r="A1797" t="s">
        <v>4530</v>
      </c>
      <c r="B1797">
        <v>2014</v>
      </c>
      <c r="C1797" s="1">
        <v>41879</v>
      </c>
      <c r="D1797" s="1">
        <v>41882</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v>0</v>
      </c>
      <c r="U1797">
        <v>16.598400000000002</v>
      </c>
    </row>
    <row r="1798" spans="1:21" x14ac:dyDescent="0.3">
      <c r="A1798" t="s">
        <v>4530</v>
      </c>
      <c r="B1798">
        <v>2014</v>
      </c>
      <c r="C1798" s="1">
        <v>41879</v>
      </c>
      <c r="D1798" s="1">
        <v>41882</v>
      </c>
      <c r="E1798" t="s">
        <v>187</v>
      </c>
      <c r="F1798" t="s">
        <v>2322</v>
      </c>
      <c r="G1798" t="s">
        <v>2323</v>
      </c>
      <c r="H1798" t="s">
        <v>101</v>
      </c>
      <c r="I1798" t="s">
        <v>26</v>
      </c>
      <c r="J1798" t="s">
        <v>265</v>
      </c>
      <c r="K1798" t="s">
        <v>266</v>
      </c>
      <c r="L1798">
        <v>10024</v>
      </c>
      <c r="M1798" t="s">
        <v>147</v>
      </c>
      <c r="N1798" t="s">
        <v>4531</v>
      </c>
      <c r="O1798" t="s">
        <v>70</v>
      </c>
      <c r="P1798" t="s">
        <v>71</v>
      </c>
      <c r="Q1798" t="s">
        <v>4532</v>
      </c>
      <c r="R1798">
        <v>347.97</v>
      </c>
      <c r="S1798">
        <v>3</v>
      </c>
      <c r="T1798">
        <v>0</v>
      </c>
      <c r="U1798">
        <v>100.9113</v>
      </c>
    </row>
    <row r="1799" spans="1:21" x14ac:dyDescent="0.3">
      <c r="A1799" t="s">
        <v>4530</v>
      </c>
      <c r="B1799">
        <v>2014</v>
      </c>
      <c r="C1799" s="1">
        <v>41879</v>
      </c>
      <c r="D1799" s="1">
        <v>41882</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x14ac:dyDescent="0.3">
      <c r="A1800" t="s">
        <v>4533</v>
      </c>
      <c r="B1800">
        <v>2013</v>
      </c>
      <c r="C1800" s="1">
        <v>41463</v>
      </c>
      <c r="D1800" s="1">
        <v>41467</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v>0</v>
      </c>
      <c r="U1800">
        <v>73.320999999999998</v>
      </c>
    </row>
    <row r="1801" spans="1:21" x14ac:dyDescent="0.3">
      <c r="A1801" t="s">
        <v>4534</v>
      </c>
      <c r="B1801">
        <v>2013</v>
      </c>
      <c r="C1801" s="1">
        <v>41495</v>
      </c>
      <c r="D1801" s="1">
        <v>41497</v>
      </c>
      <c r="E1801" t="s">
        <v>22</v>
      </c>
      <c r="F1801" t="s">
        <v>4535</v>
      </c>
      <c r="G1801" t="s">
        <v>4536</v>
      </c>
      <c r="H1801" t="s">
        <v>25</v>
      </c>
      <c r="I1801" t="s">
        <v>26</v>
      </c>
      <c r="J1801" t="s">
        <v>814</v>
      </c>
      <c r="K1801" t="s">
        <v>103</v>
      </c>
      <c r="L1801">
        <v>75081</v>
      </c>
      <c r="M1801" t="s">
        <v>104</v>
      </c>
      <c r="N1801" t="s">
        <v>866</v>
      </c>
      <c r="O1801" t="s">
        <v>45</v>
      </c>
      <c r="P1801" t="s">
        <v>268</v>
      </c>
      <c r="Q1801" t="s">
        <v>867</v>
      </c>
      <c r="R1801">
        <v>11.167999999999999</v>
      </c>
      <c r="S1801">
        <v>4</v>
      </c>
      <c r="T1801">
        <v>0.2</v>
      </c>
      <c r="U1801">
        <v>3.6295999999999999</v>
      </c>
    </row>
    <row r="1802" spans="1:21" x14ac:dyDescent="0.3">
      <c r="A1802" t="s">
        <v>4534</v>
      </c>
      <c r="B1802">
        <v>2013</v>
      </c>
      <c r="C1802" s="1">
        <v>41495</v>
      </c>
      <c r="D1802" s="1">
        <v>41497</v>
      </c>
      <c r="E1802" t="s">
        <v>22</v>
      </c>
      <c r="F1802" t="s">
        <v>4535</v>
      </c>
      <c r="G1802" t="s">
        <v>4536</v>
      </c>
      <c r="H1802" t="s">
        <v>25</v>
      </c>
      <c r="I1802" t="s">
        <v>26</v>
      </c>
      <c r="J1802" t="s">
        <v>814</v>
      </c>
      <c r="K1802" t="s">
        <v>103</v>
      </c>
      <c r="L1802">
        <v>75081</v>
      </c>
      <c r="M1802" t="s">
        <v>104</v>
      </c>
      <c r="N1802" t="s">
        <v>4537</v>
      </c>
      <c r="O1802" t="s">
        <v>45</v>
      </c>
      <c r="P1802" t="s">
        <v>89</v>
      </c>
      <c r="Q1802" t="s">
        <v>4538</v>
      </c>
      <c r="R1802">
        <v>53.951999999999998</v>
      </c>
      <c r="S1802">
        <v>3</v>
      </c>
      <c r="T1802">
        <v>0.2</v>
      </c>
      <c r="U1802">
        <v>17.534400000000002</v>
      </c>
    </row>
    <row r="1803" spans="1:21" x14ac:dyDescent="0.3">
      <c r="A1803" t="s">
        <v>4539</v>
      </c>
      <c r="B1803">
        <v>2013</v>
      </c>
      <c r="C1803" s="1">
        <v>41592</v>
      </c>
      <c r="D1803" s="1">
        <v>41598</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row>
    <row r="1804" spans="1:21" x14ac:dyDescent="0.3">
      <c r="A1804" t="s">
        <v>4540</v>
      </c>
      <c r="B1804">
        <v>2014</v>
      </c>
      <c r="C1804" s="1">
        <v>41905</v>
      </c>
      <c r="D1804" s="1">
        <v>41909</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row>
    <row r="1805" spans="1:21" x14ac:dyDescent="0.3">
      <c r="A1805" t="s">
        <v>4540</v>
      </c>
      <c r="B1805">
        <v>2014</v>
      </c>
      <c r="C1805" s="1">
        <v>41905</v>
      </c>
      <c r="D1805" s="1">
        <v>41909</v>
      </c>
      <c r="E1805" t="s">
        <v>22</v>
      </c>
      <c r="F1805" t="s">
        <v>2895</v>
      </c>
      <c r="G1805" t="s">
        <v>2896</v>
      </c>
      <c r="H1805" t="s">
        <v>25</v>
      </c>
      <c r="I1805" t="s">
        <v>26</v>
      </c>
      <c r="J1805" t="s">
        <v>145</v>
      </c>
      <c r="K1805" t="s">
        <v>146</v>
      </c>
      <c r="L1805">
        <v>19134</v>
      </c>
      <c r="M1805" t="s">
        <v>147</v>
      </c>
      <c r="N1805" t="s">
        <v>1799</v>
      </c>
      <c r="O1805" t="s">
        <v>45</v>
      </c>
      <c r="P1805" t="s">
        <v>577</v>
      </c>
      <c r="Q1805" t="s">
        <v>1800</v>
      </c>
      <c r="R1805">
        <v>4663.7359999999999</v>
      </c>
      <c r="S1805">
        <v>7</v>
      </c>
      <c r="T1805">
        <v>0.2</v>
      </c>
      <c r="U1805">
        <v>-1049.3406</v>
      </c>
    </row>
    <row r="1806" spans="1:21" x14ac:dyDescent="0.3">
      <c r="A1806" t="s">
        <v>4540</v>
      </c>
      <c r="B1806">
        <v>2014</v>
      </c>
      <c r="C1806" s="1">
        <v>41905</v>
      </c>
      <c r="D1806" s="1">
        <v>41909</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row>
    <row r="1807" spans="1:21" x14ac:dyDescent="0.3">
      <c r="A1807" t="s">
        <v>4543</v>
      </c>
      <c r="B1807">
        <v>2013</v>
      </c>
      <c r="C1807" s="1">
        <v>41634</v>
      </c>
      <c r="D1807" s="1">
        <v>41637</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v>0.2</v>
      </c>
      <c r="U1807">
        <v>257.59440000000001</v>
      </c>
    </row>
    <row r="1808" spans="1:21" x14ac:dyDescent="0.3">
      <c r="A1808" t="s">
        <v>4543</v>
      </c>
      <c r="B1808">
        <v>2013</v>
      </c>
      <c r="C1808" s="1">
        <v>41634</v>
      </c>
      <c r="D1808" s="1">
        <v>41637</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v>0</v>
      </c>
      <c r="U1808">
        <v>21.7728</v>
      </c>
    </row>
    <row r="1809" spans="1:21" x14ac:dyDescent="0.3">
      <c r="A1809" t="s">
        <v>4543</v>
      </c>
      <c r="B1809">
        <v>2013</v>
      </c>
      <c r="C1809" s="1">
        <v>41634</v>
      </c>
      <c r="D1809" s="1">
        <v>41637</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v>0</v>
      </c>
      <c r="U1809">
        <v>76.272000000000006</v>
      </c>
    </row>
    <row r="1810" spans="1:21" x14ac:dyDescent="0.3">
      <c r="A1810" t="s">
        <v>4544</v>
      </c>
      <c r="B1810">
        <v>2013</v>
      </c>
      <c r="C1810" s="1">
        <v>41316</v>
      </c>
      <c r="D1810" s="1">
        <v>41318</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v>0</v>
      </c>
      <c r="U1810">
        <v>0.69930000000000003</v>
      </c>
    </row>
    <row r="1811" spans="1:21" x14ac:dyDescent="0.3">
      <c r="A1811" t="s">
        <v>4550</v>
      </c>
      <c r="B1811">
        <v>2013</v>
      </c>
      <c r="C1811" s="1">
        <v>41571</v>
      </c>
      <c r="D1811" s="1">
        <v>41577</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row>
    <row r="1812" spans="1:21" x14ac:dyDescent="0.3">
      <c r="A1812" t="s">
        <v>4550</v>
      </c>
      <c r="B1812">
        <v>2013</v>
      </c>
      <c r="C1812" s="1">
        <v>41571</v>
      </c>
      <c r="D1812" s="1">
        <v>41577</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row>
    <row r="1813" spans="1:21" x14ac:dyDescent="0.3">
      <c r="A1813" t="s">
        <v>4555</v>
      </c>
      <c r="B1813">
        <v>2011</v>
      </c>
      <c r="C1813" s="1">
        <v>40703</v>
      </c>
      <c r="D1813" s="1">
        <v>40705</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v>0</v>
      </c>
      <c r="U1813">
        <v>245.02099999999999</v>
      </c>
    </row>
    <row r="1814" spans="1:21" x14ac:dyDescent="0.3">
      <c r="A1814" t="s">
        <v>4556</v>
      </c>
      <c r="B1814">
        <v>2014</v>
      </c>
      <c r="C1814" s="1">
        <v>41964</v>
      </c>
      <c r="D1814" s="1">
        <v>41970</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v>0.2</v>
      </c>
      <c r="U1814">
        <v>28.13</v>
      </c>
    </row>
    <row r="1815" spans="1:21" x14ac:dyDescent="0.3">
      <c r="A1815" t="s">
        <v>4556</v>
      </c>
      <c r="B1815">
        <v>2014</v>
      </c>
      <c r="C1815" s="1">
        <v>41964</v>
      </c>
      <c r="D1815" s="1">
        <v>41970</v>
      </c>
      <c r="E1815" t="s">
        <v>49</v>
      </c>
      <c r="F1815" t="s">
        <v>4557</v>
      </c>
      <c r="G1815" t="s">
        <v>4558</v>
      </c>
      <c r="H1815" t="s">
        <v>25</v>
      </c>
      <c r="I1815" t="s">
        <v>26</v>
      </c>
      <c r="J1815" t="s">
        <v>605</v>
      </c>
      <c r="K1815" t="s">
        <v>497</v>
      </c>
      <c r="L1815">
        <v>43055</v>
      </c>
      <c r="M1815" t="s">
        <v>147</v>
      </c>
      <c r="N1815" t="s">
        <v>1554</v>
      </c>
      <c r="O1815" t="s">
        <v>31</v>
      </c>
      <c r="P1815" t="s">
        <v>64</v>
      </c>
      <c r="Q1815" t="s">
        <v>1555</v>
      </c>
      <c r="R1815">
        <v>4.6559999999999997</v>
      </c>
      <c r="S1815">
        <v>2</v>
      </c>
      <c r="T1815">
        <v>0.2</v>
      </c>
      <c r="U1815">
        <v>1.5713999999999999</v>
      </c>
    </row>
    <row r="1816" spans="1:21" x14ac:dyDescent="0.3">
      <c r="A1816" t="s">
        <v>4559</v>
      </c>
      <c r="B1816">
        <v>2012</v>
      </c>
      <c r="C1816" s="1">
        <v>41166</v>
      </c>
      <c r="D1816" s="1">
        <v>41170</v>
      </c>
      <c r="E1816" t="s">
        <v>49</v>
      </c>
      <c r="F1816" t="s">
        <v>3426</v>
      </c>
      <c r="G1816" t="s">
        <v>3427</v>
      </c>
      <c r="H1816" t="s">
        <v>40</v>
      </c>
      <c r="I1816" t="s">
        <v>26</v>
      </c>
      <c r="J1816" t="s">
        <v>41</v>
      </c>
      <c r="K1816" t="s">
        <v>42</v>
      </c>
      <c r="L1816">
        <v>90045</v>
      </c>
      <c r="M1816" t="s">
        <v>43</v>
      </c>
      <c r="N1816" t="s">
        <v>924</v>
      </c>
      <c r="O1816" t="s">
        <v>31</v>
      </c>
      <c r="P1816" t="s">
        <v>55</v>
      </c>
      <c r="Q1816" t="s">
        <v>925</v>
      </c>
      <c r="R1816">
        <v>170.136</v>
      </c>
      <c r="S1816">
        <v>3</v>
      </c>
      <c r="T1816">
        <v>0.2</v>
      </c>
      <c r="U1816">
        <v>-8.5068000000000001</v>
      </c>
    </row>
    <row r="1817" spans="1:21" x14ac:dyDescent="0.3">
      <c r="A1817" t="s">
        <v>4560</v>
      </c>
      <c r="B1817">
        <v>2012</v>
      </c>
      <c r="C1817" s="1">
        <v>41064</v>
      </c>
      <c r="D1817" s="1">
        <v>41064</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row>
    <row r="1818" spans="1:21" x14ac:dyDescent="0.3">
      <c r="A1818" t="s">
        <v>4560</v>
      </c>
      <c r="B1818">
        <v>2012</v>
      </c>
      <c r="C1818" s="1">
        <v>41064</v>
      </c>
      <c r="D1818" s="1">
        <v>41064</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v>0</v>
      </c>
      <c r="U1818">
        <v>3.0558000000000001</v>
      </c>
    </row>
    <row r="1819" spans="1:21" x14ac:dyDescent="0.3">
      <c r="A1819" t="s">
        <v>4563</v>
      </c>
      <c r="B1819">
        <v>2012</v>
      </c>
      <c r="C1819" s="1">
        <v>41256</v>
      </c>
      <c r="D1819" s="1">
        <v>41258</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row>
    <row r="1820" spans="1:21" x14ac:dyDescent="0.3">
      <c r="A1820" t="s">
        <v>4566</v>
      </c>
      <c r="B1820">
        <v>2011</v>
      </c>
      <c r="C1820" s="1">
        <v>40688</v>
      </c>
      <c r="D1820" s="1">
        <v>40692</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row>
    <row r="1821" spans="1:21" x14ac:dyDescent="0.3">
      <c r="A1821" t="s">
        <v>4566</v>
      </c>
      <c r="B1821">
        <v>2011</v>
      </c>
      <c r="C1821" s="1">
        <v>40688</v>
      </c>
      <c r="D1821" s="1">
        <v>40692</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row>
    <row r="1822" spans="1:21" x14ac:dyDescent="0.3">
      <c r="A1822" t="s">
        <v>4573</v>
      </c>
      <c r="B1822">
        <v>2013</v>
      </c>
      <c r="C1822" s="1">
        <v>41321</v>
      </c>
      <c r="D1822" s="1">
        <v>41325</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row>
    <row r="1823" spans="1:21" x14ac:dyDescent="0.3">
      <c r="A1823" t="s">
        <v>4573</v>
      </c>
      <c r="B1823">
        <v>2013</v>
      </c>
      <c r="C1823" s="1">
        <v>41321</v>
      </c>
      <c r="D1823" s="1">
        <v>41325</v>
      </c>
      <c r="E1823" t="s">
        <v>49</v>
      </c>
      <c r="F1823" t="s">
        <v>894</v>
      </c>
      <c r="G1823" t="s">
        <v>895</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x14ac:dyDescent="0.3">
      <c r="A1824" t="s">
        <v>4573</v>
      </c>
      <c r="B1824">
        <v>2013</v>
      </c>
      <c r="C1824" s="1">
        <v>41321</v>
      </c>
      <c r="D1824" s="1">
        <v>41325</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row>
    <row r="1825" spans="1:21" x14ac:dyDescent="0.3">
      <c r="A1825" t="s">
        <v>4573</v>
      </c>
      <c r="B1825">
        <v>2013</v>
      </c>
      <c r="C1825" s="1">
        <v>41321</v>
      </c>
      <c r="D1825" s="1">
        <v>41325</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row>
    <row r="1826" spans="1:21" x14ac:dyDescent="0.3">
      <c r="A1826" t="s">
        <v>4580</v>
      </c>
      <c r="B1826">
        <v>2013</v>
      </c>
      <c r="C1826" s="1">
        <v>41631</v>
      </c>
      <c r="D1826" s="1">
        <v>41637</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v>0.7</v>
      </c>
      <c r="U1826">
        <v>-25.056000000000001</v>
      </c>
    </row>
    <row r="1827" spans="1:21" x14ac:dyDescent="0.3">
      <c r="A1827" t="s">
        <v>4580</v>
      </c>
      <c r="B1827">
        <v>2013</v>
      </c>
      <c r="C1827" s="1">
        <v>41631</v>
      </c>
      <c r="D1827" s="1">
        <v>41637</v>
      </c>
      <c r="E1827" t="s">
        <v>49</v>
      </c>
      <c r="F1827" t="s">
        <v>1673</v>
      </c>
      <c r="G1827" t="s">
        <v>1674</v>
      </c>
      <c r="H1827" t="s">
        <v>25</v>
      </c>
      <c r="I1827" t="s">
        <v>26</v>
      </c>
      <c r="J1827" t="s">
        <v>4581</v>
      </c>
      <c r="K1827" t="s">
        <v>419</v>
      </c>
      <c r="L1827">
        <v>97756</v>
      </c>
      <c r="M1827" t="s">
        <v>43</v>
      </c>
      <c r="N1827" t="s">
        <v>1361</v>
      </c>
      <c r="O1827" t="s">
        <v>31</v>
      </c>
      <c r="P1827" t="s">
        <v>64</v>
      </c>
      <c r="Q1827" t="s">
        <v>1362</v>
      </c>
      <c r="R1827">
        <v>11.84</v>
      </c>
      <c r="S1827">
        <v>4</v>
      </c>
      <c r="T1827">
        <v>0.2</v>
      </c>
      <c r="U1827">
        <v>3.1080000000000001</v>
      </c>
    </row>
    <row r="1828" spans="1:21" x14ac:dyDescent="0.3">
      <c r="A1828" t="s">
        <v>4580</v>
      </c>
      <c r="B1828">
        <v>2013</v>
      </c>
      <c r="C1828" s="1">
        <v>41631</v>
      </c>
      <c r="D1828" s="1">
        <v>41637</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row>
    <row r="1829" spans="1:21" x14ac:dyDescent="0.3">
      <c r="A1829" t="s">
        <v>4584</v>
      </c>
      <c r="B1829">
        <v>2013</v>
      </c>
      <c r="C1829" s="1">
        <v>41313</v>
      </c>
      <c r="D1829" s="1">
        <v>41316</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row>
    <row r="1830" spans="1:21" x14ac:dyDescent="0.3">
      <c r="A1830" t="s">
        <v>4590</v>
      </c>
      <c r="B1830">
        <v>2012</v>
      </c>
      <c r="C1830" s="1">
        <v>41103</v>
      </c>
      <c r="D1830" s="1">
        <v>41105</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v>0</v>
      </c>
      <c r="U1830">
        <v>18.662400000000002</v>
      </c>
    </row>
    <row r="1831" spans="1:21" x14ac:dyDescent="0.3">
      <c r="A1831" t="s">
        <v>4593</v>
      </c>
      <c r="B1831">
        <v>2011</v>
      </c>
      <c r="C1831" s="1">
        <v>40681</v>
      </c>
      <c r="D1831" s="1">
        <v>40687</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v>0.4</v>
      </c>
      <c r="U1831">
        <v>-168.95580000000001</v>
      </c>
    </row>
    <row r="1832" spans="1:21" x14ac:dyDescent="0.3">
      <c r="A1832" t="s">
        <v>4596</v>
      </c>
      <c r="B1832">
        <v>2014</v>
      </c>
      <c r="C1832" s="1">
        <v>41934</v>
      </c>
      <c r="D1832" s="1">
        <v>41934</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v>0</v>
      </c>
      <c r="U1832">
        <v>374.37920000000003</v>
      </c>
    </row>
    <row r="1833" spans="1:21" x14ac:dyDescent="0.3">
      <c r="A1833" t="s">
        <v>4596</v>
      </c>
      <c r="B1833">
        <v>2014</v>
      </c>
      <c r="C1833" s="1">
        <v>41934</v>
      </c>
      <c r="D1833" s="1">
        <v>41934</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v>0</v>
      </c>
      <c r="U1833">
        <v>62.906399999999998</v>
      </c>
    </row>
    <row r="1834" spans="1:21" x14ac:dyDescent="0.3">
      <c r="A1834" t="s">
        <v>4600</v>
      </c>
      <c r="B1834">
        <v>2012</v>
      </c>
      <c r="C1834" s="1">
        <v>41218</v>
      </c>
      <c r="D1834" s="1">
        <v>41222</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v>0.2</v>
      </c>
      <c r="U1834">
        <v>25.875</v>
      </c>
    </row>
    <row r="1835" spans="1:21" x14ac:dyDescent="0.3">
      <c r="A1835" t="s">
        <v>4601</v>
      </c>
      <c r="B1835">
        <v>2014</v>
      </c>
      <c r="C1835" s="1">
        <v>41853</v>
      </c>
      <c r="D1835" s="1">
        <v>41859</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v>0.4</v>
      </c>
      <c r="U1835">
        <v>-263.99669999999998</v>
      </c>
    </row>
    <row r="1836" spans="1:21" x14ac:dyDescent="0.3">
      <c r="A1836" t="s">
        <v>4601</v>
      </c>
      <c r="B1836">
        <v>2014</v>
      </c>
      <c r="C1836" s="1">
        <v>41853</v>
      </c>
      <c r="D1836" s="1">
        <v>41859</v>
      </c>
      <c r="E1836" t="s">
        <v>49</v>
      </c>
      <c r="F1836" t="s">
        <v>3702</v>
      </c>
      <c r="G1836" t="s">
        <v>3703</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row>
    <row r="1837" spans="1:21" x14ac:dyDescent="0.3">
      <c r="A1837" t="s">
        <v>4606</v>
      </c>
      <c r="B1837">
        <v>2011</v>
      </c>
      <c r="C1837" s="1">
        <v>40715</v>
      </c>
      <c r="D1837" s="1">
        <v>40718</v>
      </c>
      <c r="E1837" t="s">
        <v>187</v>
      </c>
      <c r="F1837" t="s">
        <v>4467</v>
      </c>
      <c r="G1837" t="s">
        <v>4468</v>
      </c>
      <c r="H1837" t="s">
        <v>25</v>
      </c>
      <c r="I1837" t="s">
        <v>26</v>
      </c>
      <c r="J1837" t="s">
        <v>4607</v>
      </c>
      <c r="K1837" t="s">
        <v>746</v>
      </c>
      <c r="L1837">
        <v>6450</v>
      </c>
      <c r="M1837" t="s">
        <v>147</v>
      </c>
      <c r="N1837" t="s">
        <v>127</v>
      </c>
      <c r="O1837" t="s">
        <v>45</v>
      </c>
      <c r="P1837" t="s">
        <v>67</v>
      </c>
      <c r="Q1837" t="s">
        <v>128</v>
      </c>
      <c r="R1837">
        <v>21.4</v>
      </c>
      <c r="S1837">
        <v>5</v>
      </c>
      <c r="T1837">
        <v>0</v>
      </c>
      <c r="U1837">
        <v>6.2060000000000004</v>
      </c>
    </row>
    <row r="1838" spans="1:21" x14ac:dyDescent="0.3">
      <c r="A1838" t="s">
        <v>4608</v>
      </c>
      <c r="B1838">
        <v>2014</v>
      </c>
      <c r="C1838" s="1">
        <v>41690</v>
      </c>
      <c r="D1838" s="1">
        <v>41692</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v>0</v>
      </c>
      <c r="U1838">
        <v>361.29939999999999</v>
      </c>
    </row>
    <row r="1839" spans="1:21" x14ac:dyDescent="0.3">
      <c r="A1839" t="s">
        <v>4609</v>
      </c>
      <c r="B1839">
        <v>2011</v>
      </c>
      <c r="C1839" s="1">
        <v>40756</v>
      </c>
      <c r="D1839" s="1">
        <v>40760</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x14ac:dyDescent="0.3">
      <c r="A1840" t="s">
        <v>4609</v>
      </c>
      <c r="B1840">
        <v>2011</v>
      </c>
      <c r="C1840" s="1">
        <v>40756</v>
      </c>
      <c r="D1840" s="1">
        <v>40760</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x14ac:dyDescent="0.3">
      <c r="A1841" t="s">
        <v>4609</v>
      </c>
      <c r="B1841">
        <v>2011</v>
      </c>
      <c r="C1841" s="1">
        <v>40756</v>
      </c>
      <c r="D1841" s="1">
        <v>40760</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row>
    <row r="1842" spans="1:21" x14ac:dyDescent="0.3">
      <c r="A1842" t="s">
        <v>4609</v>
      </c>
      <c r="B1842">
        <v>2011</v>
      </c>
      <c r="C1842" s="1">
        <v>40756</v>
      </c>
      <c r="D1842" s="1">
        <v>40760</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x14ac:dyDescent="0.3">
      <c r="A1843" t="s">
        <v>4614</v>
      </c>
      <c r="B1843">
        <v>2013</v>
      </c>
      <c r="C1843" s="1">
        <v>41474</v>
      </c>
      <c r="D1843" s="1">
        <v>41479</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row>
    <row r="1844" spans="1:21" x14ac:dyDescent="0.3">
      <c r="A1844" t="s">
        <v>4620</v>
      </c>
      <c r="B1844">
        <v>2012</v>
      </c>
      <c r="C1844" s="1">
        <v>40948</v>
      </c>
      <c r="D1844" s="1">
        <v>40950</v>
      </c>
      <c r="E1844" t="s">
        <v>22</v>
      </c>
      <c r="F1844" t="s">
        <v>1170</v>
      </c>
      <c r="G1844" t="s">
        <v>1171</v>
      </c>
      <c r="H1844" t="s">
        <v>40</v>
      </c>
      <c r="I1844" t="s">
        <v>26</v>
      </c>
      <c r="J1844" t="s">
        <v>677</v>
      </c>
      <c r="K1844" t="s">
        <v>103</v>
      </c>
      <c r="L1844">
        <v>78207</v>
      </c>
      <c r="M1844" t="s">
        <v>104</v>
      </c>
      <c r="N1844" t="s">
        <v>1196</v>
      </c>
      <c r="O1844" t="s">
        <v>45</v>
      </c>
      <c r="P1844" t="s">
        <v>46</v>
      </c>
      <c r="Q1844" t="s">
        <v>1197</v>
      </c>
      <c r="R1844">
        <v>40.095999999999997</v>
      </c>
      <c r="S1844">
        <v>4</v>
      </c>
      <c r="T1844">
        <v>0.2</v>
      </c>
      <c r="U1844">
        <v>13.532400000000001</v>
      </c>
    </row>
    <row r="1845" spans="1:21" x14ac:dyDescent="0.3">
      <c r="A1845" t="s">
        <v>4620</v>
      </c>
      <c r="B1845">
        <v>2012</v>
      </c>
      <c r="C1845" s="1">
        <v>40948</v>
      </c>
      <c r="D1845" s="1">
        <v>40950</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v>0.6</v>
      </c>
      <c r="U1845">
        <v>-30.588000000000001</v>
      </c>
    </row>
    <row r="1846" spans="1:21" x14ac:dyDescent="0.3">
      <c r="A1846" t="s">
        <v>4623</v>
      </c>
      <c r="B1846">
        <v>2014</v>
      </c>
      <c r="C1846" s="1">
        <v>41850</v>
      </c>
      <c r="D1846" s="1">
        <v>41854</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x14ac:dyDescent="0.3">
      <c r="A1847" t="s">
        <v>4626</v>
      </c>
      <c r="B1847">
        <v>2014</v>
      </c>
      <c r="C1847" s="1">
        <v>41652</v>
      </c>
      <c r="D1847" s="1">
        <v>41657</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v>0</v>
      </c>
      <c r="U1847">
        <v>19.238399999999999</v>
      </c>
    </row>
    <row r="1848" spans="1:21" x14ac:dyDescent="0.3">
      <c r="A1848" t="s">
        <v>4626</v>
      </c>
      <c r="B1848">
        <v>2014</v>
      </c>
      <c r="C1848" s="1">
        <v>41652</v>
      </c>
      <c r="D1848" s="1">
        <v>41657</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row>
    <row r="1849" spans="1:21" x14ac:dyDescent="0.3">
      <c r="A1849" t="s">
        <v>4629</v>
      </c>
      <c r="B1849">
        <v>2014</v>
      </c>
      <c r="C1849" s="1">
        <v>41893</v>
      </c>
      <c r="D1849" s="1">
        <v>41893</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v>0.2</v>
      </c>
      <c r="U1849">
        <v>27.176400000000001</v>
      </c>
    </row>
    <row r="1850" spans="1:21" x14ac:dyDescent="0.3">
      <c r="A1850" t="s">
        <v>4629</v>
      </c>
      <c r="B1850">
        <v>2014</v>
      </c>
      <c r="C1850" s="1">
        <v>41893</v>
      </c>
      <c r="D1850" s="1">
        <v>41893</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row>
    <row r="1851" spans="1:21" x14ac:dyDescent="0.3">
      <c r="A1851" t="s">
        <v>4630</v>
      </c>
      <c r="B1851">
        <v>2012</v>
      </c>
      <c r="C1851" s="1">
        <v>41110</v>
      </c>
      <c r="D1851" s="1">
        <v>41115</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row>
    <row r="1852" spans="1:21" x14ac:dyDescent="0.3">
      <c r="A1852" t="s">
        <v>4630</v>
      </c>
      <c r="B1852">
        <v>2012</v>
      </c>
      <c r="C1852" s="1">
        <v>41110</v>
      </c>
      <c r="D1852" s="1">
        <v>41115</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v>0</v>
      </c>
      <c r="U1852">
        <v>124.68</v>
      </c>
    </row>
    <row r="1853" spans="1:21" x14ac:dyDescent="0.3">
      <c r="A1853" t="s">
        <v>4630</v>
      </c>
      <c r="B1853">
        <v>2012</v>
      </c>
      <c r="C1853" s="1">
        <v>41110</v>
      </c>
      <c r="D1853" s="1">
        <v>41115</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row>
    <row r="1854" spans="1:21" x14ac:dyDescent="0.3">
      <c r="A1854" t="s">
        <v>4630</v>
      </c>
      <c r="B1854">
        <v>2012</v>
      </c>
      <c r="C1854" s="1">
        <v>41110</v>
      </c>
      <c r="D1854" s="1">
        <v>41115</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row>
    <row r="1855" spans="1:21" x14ac:dyDescent="0.3">
      <c r="A1855" t="s">
        <v>4630</v>
      </c>
      <c r="B1855">
        <v>2012</v>
      </c>
      <c r="C1855" s="1">
        <v>41110</v>
      </c>
      <c r="D1855" s="1">
        <v>41115</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row>
    <row r="1856" spans="1:21" x14ac:dyDescent="0.3">
      <c r="A1856" t="s">
        <v>4630</v>
      </c>
      <c r="B1856">
        <v>2012</v>
      </c>
      <c r="C1856" s="1">
        <v>41110</v>
      </c>
      <c r="D1856" s="1">
        <v>41115</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row>
    <row r="1857" spans="1:21" x14ac:dyDescent="0.3">
      <c r="A1857" t="s">
        <v>4638</v>
      </c>
      <c r="B1857">
        <v>2011</v>
      </c>
      <c r="C1857" s="1">
        <v>40707</v>
      </c>
      <c r="D1857" s="1">
        <v>40711</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v>0</v>
      </c>
      <c r="U1857">
        <v>4.7915999999999999</v>
      </c>
    </row>
    <row r="1858" spans="1:21" x14ac:dyDescent="0.3">
      <c r="A1858" t="s">
        <v>4640</v>
      </c>
      <c r="B1858">
        <v>2014</v>
      </c>
      <c r="C1858" s="1">
        <v>41772</v>
      </c>
      <c r="D1858" s="1">
        <v>41775</v>
      </c>
      <c r="E1858" t="s">
        <v>22</v>
      </c>
      <c r="F1858" t="s">
        <v>1220</v>
      </c>
      <c r="G1858" t="s">
        <v>1221</v>
      </c>
      <c r="H1858" t="s">
        <v>40</v>
      </c>
      <c r="I1858" t="s">
        <v>26</v>
      </c>
      <c r="J1858" t="s">
        <v>183</v>
      </c>
      <c r="K1858" t="s">
        <v>103</v>
      </c>
      <c r="L1858">
        <v>77041</v>
      </c>
      <c r="M1858" t="s">
        <v>104</v>
      </c>
      <c r="N1858" t="s">
        <v>3539</v>
      </c>
      <c r="O1858" t="s">
        <v>45</v>
      </c>
      <c r="P1858" t="s">
        <v>58</v>
      </c>
      <c r="Q1858" t="s">
        <v>3540</v>
      </c>
      <c r="R1858">
        <v>127.92</v>
      </c>
      <c r="S1858">
        <v>5</v>
      </c>
      <c r="T1858">
        <v>0.2</v>
      </c>
      <c r="U1858">
        <v>-15.99</v>
      </c>
    </row>
    <row r="1859" spans="1:21" x14ac:dyDescent="0.3">
      <c r="A1859" t="s">
        <v>4640</v>
      </c>
      <c r="B1859">
        <v>2014</v>
      </c>
      <c r="C1859" s="1">
        <v>41772</v>
      </c>
      <c r="D1859" s="1">
        <v>41775</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row>
    <row r="1860" spans="1:21" x14ac:dyDescent="0.3">
      <c r="A1860" t="s">
        <v>4643</v>
      </c>
      <c r="B1860">
        <v>2012</v>
      </c>
      <c r="C1860" s="1">
        <v>41155</v>
      </c>
      <c r="D1860" s="1">
        <v>41157</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v>0</v>
      </c>
      <c r="U1860">
        <v>60.552799999999998</v>
      </c>
    </row>
    <row r="1861" spans="1:21" x14ac:dyDescent="0.3">
      <c r="A1861" t="s">
        <v>4643</v>
      </c>
      <c r="B1861">
        <v>2012</v>
      </c>
      <c r="C1861" s="1">
        <v>41155</v>
      </c>
      <c r="D1861" s="1">
        <v>41157</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v>0</v>
      </c>
      <c r="U1861">
        <v>25.122499999999999</v>
      </c>
    </row>
    <row r="1862" spans="1:21" x14ac:dyDescent="0.3">
      <c r="A1862" t="s">
        <v>4646</v>
      </c>
      <c r="B1862">
        <v>2014</v>
      </c>
      <c r="C1862" s="1">
        <v>41725</v>
      </c>
      <c r="D1862" s="1">
        <v>41726</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row>
    <row r="1863" spans="1:21" x14ac:dyDescent="0.3">
      <c r="A1863" t="s">
        <v>4646</v>
      </c>
      <c r="B1863">
        <v>2014</v>
      </c>
      <c r="C1863" s="1">
        <v>41725</v>
      </c>
      <c r="D1863" s="1">
        <v>41726</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v>0</v>
      </c>
      <c r="U1863">
        <v>33.588799999999999</v>
      </c>
    </row>
    <row r="1864" spans="1:21" x14ac:dyDescent="0.3">
      <c r="A1864" t="s">
        <v>4649</v>
      </c>
      <c r="B1864">
        <v>2011</v>
      </c>
      <c r="C1864" s="1">
        <v>40859</v>
      </c>
      <c r="D1864" s="1">
        <v>40859</v>
      </c>
      <c r="E1864" t="s">
        <v>1289</v>
      </c>
      <c r="F1864" t="s">
        <v>1425</v>
      </c>
      <c r="G1864" t="s">
        <v>1426</v>
      </c>
      <c r="H1864" t="s">
        <v>25</v>
      </c>
      <c r="I1864" t="s">
        <v>26</v>
      </c>
      <c r="J1864" t="s">
        <v>677</v>
      </c>
      <c r="K1864" t="s">
        <v>103</v>
      </c>
      <c r="L1864">
        <v>78207</v>
      </c>
      <c r="M1864" t="s">
        <v>104</v>
      </c>
      <c r="N1864" t="s">
        <v>758</v>
      </c>
      <c r="O1864" t="s">
        <v>45</v>
      </c>
      <c r="P1864" t="s">
        <v>58</v>
      </c>
      <c r="Q1864" t="s">
        <v>759</v>
      </c>
      <c r="R1864">
        <v>49.631999999999998</v>
      </c>
      <c r="S1864">
        <v>4</v>
      </c>
      <c r="T1864">
        <v>0.2</v>
      </c>
      <c r="U1864">
        <v>4.9631999999999996</v>
      </c>
    </row>
    <row r="1865" spans="1:21" x14ac:dyDescent="0.3">
      <c r="A1865" t="s">
        <v>4650</v>
      </c>
      <c r="B1865">
        <v>2013</v>
      </c>
      <c r="C1865" s="1">
        <v>41561</v>
      </c>
      <c r="D1865" s="1">
        <v>41565</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row>
    <row r="1866" spans="1:21" x14ac:dyDescent="0.3">
      <c r="A1866" t="s">
        <v>4650</v>
      </c>
      <c r="B1866">
        <v>2013</v>
      </c>
      <c r="C1866" s="1">
        <v>41561</v>
      </c>
      <c r="D1866" s="1">
        <v>41565</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row>
    <row r="1867" spans="1:21" x14ac:dyDescent="0.3">
      <c r="A1867" t="s">
        <v>4655</v>
      </c>
      <c r="B1867">
        <v>2014</v>
      </c>
      <c r="C1867" s="1">
        <v>41956</v>
      </c>
      <c r="D1867" s="1">
        <v>41956</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v>0.4</v>
      </c>
      <c r="U1867">
        <v>-92.695499999999996</v>
      </c>
    </row>
    <row r="1868" spans="1:21" x14ac:dyDescent="0.3">
      <c r="A1868" t="s">
        <v>4658</v>
      </c>
      <c r="B1868">
        <v>2014</v>
      </c>
      <c r="C1868" s="1">
        <v>41745</v>
      </c>
      <c r="D1868" s="1">
        <v>41748</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v>0</v>
      </c>
      <c r="U1868">
        <v>70.721999999999994</v>
      </c>
    </row>
    <row r="1869" spans="1:21" x14ac:dyDescent="0.3">
      <c r="A1869" t="s">
        <v>4659</v>
      </c>
      <c r="B1869">
        <v>2012</v>
      </c>
      <c r="C1869" s="1">
        <v>41085</v>
      </c>
      <c r="D1869" s="1">
        <v>41091</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row>
    <row r="1870" spans="1:21" x14ac:dyDescent="0.3">
      <c r="A1870" t="s">
        <v>4659</v>
      </c>
      <c r="B1870">
        <v>2012</v>
      </c>
      <c r="C1870" s="1">
        <v>41085</v>
      </c>
      <c r="D1870" s="1">
        <v>41091</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row>
    <row r="1871" spans="1:21" x14ac:dyDescent="0.3">
      <c r="A1871" t="s">
        <v>4664</v>
      </c>
      <c r="B1871">
        <v>2013</v>
      </c>
      <c r="C1871" s="1">
        <v>41513</v>
      </c>
      <c r="D1871" s="1">
        <v>41516</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v>0</v>
      </c>
      <c r="U1871">
        <v>3.1103999999999998</v>
      </c>
    </row>
    <row r="1872" spans="1:21" x14ac:dyDescent="0.3">
      <c r="A1872" t="s">
        <v>4665</v>
      </c>
      <c r="B1872">
        <v>2011</v>
      </c>
      <c r="C1872" s="1">
        <v>40745</v>
      </c>
      <c r="D1872" s="1">
        <v>40749</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row>
    <row r="1873" spans="1:21" x14ac:dyDescent="0.3">
      <c r="A1873" t="s">
        <v>4665</v>
      </c>
      <c r="B1873">
        <v>2011</v>
      </c>
      <c r="C1873" s="1">
        <v>40745</v>
      </c>
      <c r="D1873" s="1">
        <v>40749</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row>
    <row r="1874" spans="1:21" x14ac:dyDescent="0.3">
      <c r="A1874" t="s">
        <v>4665</v>
      </c>
      <c r="B1874">
        <v>2011</v>
      </c>
      <c r="C1874" s="1">
        <v>40745</v>
      </c>
      <c r="D1874" s="1">
        <v>40749</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row>
    <row r="1875" spans="1:21" x14ac:dyDescent="0.3">
      <c r="A1875" t="s">
        <v>4672</v>
      </c>
      <c r="B1875">
        <v>2014</v>
      </c>
      <c r="C1875" s="1">
        <v>41965</v>
      </c>
      <c r="D1875" s="1">
        <v>41969</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row>
    <row r="1876" spans="1:21" x14ac:dyDescent="0.3">
      <c r="A1876" t="s">
        <v>4678</v>
      </c>
      <c r="B1876">
        <v>2011</v>
      </c>
      <c r="C1876" s="1">
        <v>40698</v>
      </c>
      <c r="D1876" s="1">
        <v>40703</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v>0.2</v>
      </c>
      <c r="U1876">
        <v>5.8811999999999998</v>
      </c>
    </row>
    <row r="1877" spans="1:21" x14ac:dyDescent="0.3">
      <c r="A1877" t="s">
        <v>4679</v>
      </c>
      <c r="B1877">
        <v>2013</v>
      </c>
      <c r="C1877" s="1">
        <v>41344</v>
      </c>
      <c r="D1877" s="1">
        <v>41350</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v>0.2</v>
      </c>
      <c r="U1877">
        <v>-22.097999999999999</v>
      </c>
    </row>
    <row r="1878" spans="1:21" x14ac:dyDescent="0.3">
      <c r="A1878" t="s">
        <v>4680</v>
      </c>
      <c r="B1878">
        <v>2014</v>
      </c>
      <c r="C1878" s="1">
        <v>41724</v>
      </c>
      <c r="D1878" s="1">
        <v>41728</v>
      </c>
      <c r="E1878" t="s">
        <v>49</v>
      </c>
      <c r="F1878" t="s">
        <v>4681</v>
      </c>
      <c r="G1878" t="s">
        <v>4682</v>
      </c>
      <c r="H1878" t="s">
        <v>25</v>
      </c>
      <c r="I1878" t="s">
        <v>26</v>
      </c>
      <c r="J1878" t="s">
        <v>677</v>
      </c>
      <c r="K1878" t="s">
        <v>103</v>
      </c>
      <c r="L1878">
        <v>78207</v>
      </c>
      <c r="M1878" t="s">
        <v>104</v>
      </c>
      <c r="N1878" t="s">
        <v>1817</v>
      </c>
      <c r="O1878" t="s">
        <v>70</v>
      </c>
      <c r="P1878" t="s">
        <v>71</v>
      </c>
      <c r="Q1878" t="s">
        <v>1818</v>
      </c>
      <c r="R1878">
        <v>470.37599999999998</v>
      </c>
      <c r="S1878">
        <v>3</v>
      </c>
      <c r="T1878">
        <v>0.2</v>
      </c>
      <c r="U1878">
        <v>47.037599999999998</v>
      </c>
    </row>
    <row r="1879" spans="1:21" x14ac:dyDescent="0.3">
      <c r="A1879" t="s">
        <v>4683</v>
      </c>
      <c r="B1879">
        <v>2014</v>
      </c>
      <c r="C1879" s="1">
        <v>42003</v>
      </c>
      <c r="D1879" s="1">
        <v>42007</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v>0.2</v>
      </c>
      <c r="U1879">
        <v>-44.276400000000002</v>
      </c>
    </row>
    <row r="1880" spans="1:21" x14ac:dyDescent="0.3">
      <c r="A1880" t="s">
        <v>4683</v>
      </c>
      <c r="B1880">
        <v>2014</v>
      </c>
      <c r="C1880" s="1">
        <v>42003</v>
      </c>
      <c r="D1880" s="1">
        <v>42007</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v>0.2</v>
      </c>
      <c r="U1880">
        <v>22.6782</v>
      </c>
    </row>
    <row r="1881" spans="1:21" x14ac:dyDescent="0.3">
      <c r="A1881" t="s">
        <v>4684</v>
      </c>
      <c r="B1881">
        <v>2014</v>
      </c>
      <c r="C1881" s="1">
        <v>41727</v>
      </c>
      <c r="D1881" s="1">
        <v>41732</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row>
    <row r="1882" spans="1:21" x14ac:dyDescent="0.3">
      <c r="A1882" t="s">
        <v>4685</v>
      </c>
      <c r="B1882">
        <v>2012</v>
      </c>
      <c r="C1882" s="1">
        <v>40973</v>
      </c>
      <c r="D1882" s="1">
        <v>40973</v>
      </c>
      <c r="E1882" t="s">
        <v>1289</v>
      </c>
      <c r="F1882" t="s">
        <v>1416</v>
      </c>
      <c r="G1882" t="s">
        <v>1417</v>
      </c>
      <c r="H1882" t="s">
        <v>25</v>
      </c>
      <c r="I1882" t="s">
        <v>26</v>
      </c>
      <c r="J1882" t="s">
        <v>265</v>
      </c>
      <c r="K1882" t="s">
        <v>266</v>
      </c>
      <c r="L1882">
        <v>10011</v>
      </c>
      <c r="M1882" t="s">
        <v>147</v>
      </c>
      <c r="N1882" t="s">
        <v>4686</v>
      </c>
      <c r="O1882" t="s">
        <v>45</v>
      </c>
      <c r="P1882" t="s">
        <v>172</v>
      </c>
      <c r="Q1882" t="s">
        <v>185</v>
      </c>
      <c r="R1882">
        <v>29.34</v>
      </c>
      <c r="S1882">
        <v>3</v>
      </c>
      <c r="T1882">
        <v>0</v>
      </c>
      <c r="U1882">
        <v>14.67</v>
      </c>
    </row>
    <row r="1883" spans="1:21" x14ac:dyDescent="0.3">
      <c r="A1883" t="s">
        <v>4685</v>
      </c>
      <c r="B1883">
        <v>2012</v>
      </c>
      <c r="C1883" s="1">
        <v>40973</v>
      </c>
      <c r="D1883" s="1">
        <v>40973</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x14ac:dyDescent="0.3">
      <c r="A1884" t="s">
        <v>4685</v>
      </c>
      <c r="B1884">
        <v>2012</v>
      </c>
      <c r="C1884" s="1">
        <v>40973</v>
      </c>
      <c r="D1884" s="1">
        <v>40973</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row>
    <row r="1885" spans="1:21" x14ac:dyDescent="0.3">
      <c r="A1885" t="s">
        <v>4687</v>
      </c>
      <c r="B1885">
        <v>2013</v>
      </c>
      <c r="C1885" s="1">
        <v>41592</v>
      </c>
      <c r="D1885" s="1">
        <v>41596</v>
      </c>
      <c r="E1885" t="s">
        <v>49</v>
      </c>
      <c r="F1885" t="s">
        <v>2129</v>
      </c>
      <c r="G1885" t="s">
        <v>2130</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row>
    <row r="1886" spans="1:21" x14ac:dyDescent="0.3">
      <c r="A1886" t="s">
        <v>4688</v>
      </c>
      <c r="B1886">
        <v>2014</v>
      </c>
      <c r="C1886" s="1">
        <v>41659</v>
      </c>
      <c r="D1886" s="1">
        <v>41663</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row>
    <row r="1887" spans="1:21" x14ac:dyDescent="0.3">
      <c r="A1887" t="s">
        <v>4692</v>
      </c>
      <c r="B1887">
        <v>2013</v>
      </c>
      <c r="C1887" s="1">
        <v>41387</v>
      </c>
      <c r="D1887" s="1">
        <v>41391</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row>
    <row r="1888" spans="1:21" x14ac:dyDescent="0.3">
      <c r="A1888" t="s">
        <v>4695</v>
      </c>
      <c r="B1888">
        <v>2011</v>
      </c>
      <c r="C1888" s="1">
        <v>40676</v>
      </c>
      <c r="D1888" s="1">
        <v>40678</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7.1040000000000001</v>
      </c>
      <c r="S1888">
        <v>2</v>
      </c>
      <c r="T1888">
        <v>0.2</v>
      </c>
      <c r="U1888">
        <v>2.3976000000000002</v>
      </c>
    </row>
    <row r="1889" spans="1:21" x14ac:dyDescent="0.3">
      <c r="A1889" t="s">
        <v>4695</v>
      </c>
      <c r="B1889">
        <v>2011</v>
      </c>
      <c r="C1889" s="1">
        <v>40676</v>
      </c>
      <c r="D1889" s="1">
        <v>40678</v>
      </c>
      <c r="E1889" t="s">
        <v>187</v>
      </c>
      <c r="F1889" t="s">
        <v>3157</v>
      </c>
      <c r="G1889" t="s">
        <v>3158</v>
      </c>
      <c r="H1889" t="s">
        <v>101</v>
      </c>
      <c r="I1889" t="s">
        <v>26</v>
      </c>
      <c r="J1889" t="s">
        <v>2329</v>
      </c>
      <c r="K1889" t="s">
        <v>53</v>
      </c>
      <c r="L1889">
        <v>33012</v>
      </c>
      <c r="M1889" t="s">
        <v>29</v>
      </c>
      <c r="N1889" t="s">
        <v>3476</v>
      </c>
      <c r="O1889" t="s">
        <v>45</v>
      </c>
      <c r="P1889" t="s">
        <v>74</v>
      </c>
      <c r="Q1889" t="s">
        <v>3477</v>
      </c>
      <c r="R1889">
        <v>398.35199999999998</v>
      </c>
      <c r="S1889">
        <v>8</v>
      </c>
      <c r="T1889">
        <v>0.7</v>
      </c>
      <c r="U1889">
        <v>-331.96</v>
      </c>
    </row>
    <row r="1890" spans="1:21" x14ac:dyDescent="0.3">
      <c r="A1890" t="s">
        <v>4696</v>
      </c>
      <c r="B1890">
        <v>2011</v>
      </c>
      <c r="C1890" s="1">
        <v>40837</v>
      </c>
      <c r="D1890" s="1">
        <v>40838</v>
      </c>
      <c r="E1890" t="s">
        <v>187</v>
      </c>
      <c r="F1890" t="s">
        <v>163</v>
      </c>
      <c r="G1890" t="s">
        <v>164</v>
      </c>
      <c r="H1890" t="s">
        <v>25</v>
      </c>
      <c r="I1890" t="s">
        <v>26</v>
      </c>
      <c r="J1890" t="s">
        <v>745</v>
      </c>
      <c r="K1890" t="s">
        <v>497</v>
      </c>
      <c r="L1890">
        <v>45014</v>
      </c>
      <c r="M1890" t="s">
        <v>147</v>
      </c>
      <c r="N1890" t="s">
        <v>1991</v>
      </c>
      <c r="O1890" t="s">
        <v>45</v>
      </c>
      <c r="P1890" t="s">
        <v>77</v>
      </c>
      <c r="Q1890" t="s">
        <v>1992</v>
      </c>
      <c r="R1890">
        <v>121.792</v>
      </c>
      <c r="S1890">
        <v>4</v>
      </c>
      <c r="T1890">
        <v>0.2</v>
      </c>
      <c r="U1890">
        <v>13.701599999999999</v>
      </c>
    </row>
    <row r="1891" spans="1:21" x14ac:dyDescent="0.3">
      <c r="A1891" t="s">
        <v>4696</v>
      </c>
      <c r="B1891">
        <v>2011</v>
      </c>
      <c r="C1891" s="1">
        <v>40837</v>
      </c>
      <c r="D1891" s="1">
        <v>40838</v>
      </c>
      <c r="E1891" t="s">
        <v>187</v>
      </c>
      <c r="F1891" t="s">
        <v>163</v>
      </c>
      <c r="G1891" t="s">
        <v>164</v>
      </c>
      <c r="H1891" t="s">
        <v>25</v>
      </c>
      <c r="I1891" t="s">
        <v>26</v>
      </c>
      <c r="J1891" t="s">
        <v>745</v>
      </c>
      <c r="K1891" t="s">
        <v>497</v>
      </c>
      <c r="L1891">
        <v>45014</v>
      </c>
      <c r="M1891" t="s">
        <v>147</v>
      </c>
      <c r="N1891" t="s">
        <v>1352</v>
      </c>
      <c r="O1891" t="s">
        <v>31</v>
      </c>
      <c r="P1891" t="s">
        <v>55</v>
      </c>
      <c r="Q1891" t="s">
        <v>1353</v>
      </c>
      <c r="R1891">
        <v>409.59</v>
      </c>
      <c r="S1891">
        <v>3</v>
      </c>
      <c r="T1891">
        <v>0.4</v>
      </c>
      <c r="U1891">
        <v>-122.877</v>
      </c>
    </row>
    <row r="1892" spans="1:21" x14ac:dyDescent="0.3">
      <c r="A1892" t="s">
        <v>4697</v>
      </c>
      <c r="B1892">
        <v>2011</v>
      </c>
      <c r="C1892" s="1">
        <v>40616</v>
      </c>
      <c r="D1892" s="1">
        <v>40620</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v>0</v>
      </c>
      <c r="U1892">
        <v>4.7519999999999998</v>
      </c>
    </row>
    <row r="1893" spans="1:21" x14ac:dyDescent="0.3">
      <c r="A1893" t="s">
        <v>4697</v>
      </c>
      <c r="B1893">
        <v>2011</v>
      </c>
      <c r="C1893" s="1">
        <v>40616</v>
      </c>
      <c r="D1893" s="1">
        <v>40620</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v>0</v>
      </c>
      <c r="U1893">
        <v>1.2505999999999999</v>
      </c>
    </row>
    <row r="1894" spans="1:21" x14ac:dyDescent="0.3">
      <c r="A1894" t="s">
        <v>4700</v>
      </c>
      <c r="B1894">
        <v>2014</v>
      </c>
      <c r="C1894" s="1">
        <v>41996</v>
      </c>
      <c r="D1894" s="1">
        <v>41998</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v>0.2</v>
      </c>
      <c r="U1894">
        <v>2.9340000000000002</v>
      </c>
    </row>
    <row r="1895" spans="1:21" x14ac:dyDescent="0.3">
      <c r="A1895" t="s">
        <v>4702</v>
      </c>
      <c r="B1895">
        <v>2013</v>
      </c>
      <c r="C1895" s="1">
        <v>41603</v>
      </c>
      <c r="D1895" s="1">
        <v>41608</v>
      </c>
      <c r="E1895" t="s">
        <v>49</v>
      </c>
      <c r="F1895" t="s">
        <v>2199</v>
      </c>
      <c r="G1895" t="s">
        <v>2200</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row>
    <row r="1896" spans="1:21" x14ac:dyDescent="0.3">
      <c r="A1896" t="s">
        <v>4706</v>
      </c>
      <c r="B1896">
        <v>2014</v>
      </c>
      <c r="C1896" s="1">
        <v>41976</v>
      </c>
      <c r="D1896" s="1">
        <v>41979</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row>
    <row r="1897" spans="1:21" x14ac:dyDescent="0.3">
      <c r="A1897" t="s">
        <v>4712</v>
      </c>
      <c r="B1897">
        <v>2012</v>
      </c>
      <c r="C1897" s="1">
        <v>41274</v>
      </c>
      <c r="D1897" s="1">
        <v>41278</v>
      </c>
      <c r="E1897" t="s">
        <v>49</v>
      </c>
      <c r="F1897" t="s">
        <v>1048</v>
      </c>
      <c r="G1897" t="s">
        <v>1049</v>
      </c>
      <c r="H1897" t="s">
        <v>25</v>
      </c>
      <c r="I1897" t="s">
        <v>26</v>
      </c>
      <c r="J1897" t="s">
        <v>4713</v>
      </c>
      <c r="K1897" t="s">
        <v>1761</v>
      </c>
      <c r="L1897">
        <v>59801</v>
      </c>
      <c r="M1897" t="s">
        <v>43</v>
      </c>
      <c r="N1897" t="s">
        <v>2208</v>
      </c>
      <c r="O1897" t="s">
        <v>45</v>
      </c>
      <c r="P1897" t="s">
        <v>74</v>
      </c>
      <c r="Q1897" t="s">
        <v>2209</v>
      </c>
      <c r="R1897">
        <v>487.98399999999998</v>
      </c>
      <c r="S1897">
        <v>2</v>
      </c>
      <c r="T1897">
        <v>0.2</v>
      </c>
      <c r="U1897">
        <v>152.495</v>
      </c>
    </row>
    <row r="1898" spans="1:21" x14ac:dyDescent="0.3">
      <c r="A1898" t="s">
        <v>4714</v>
      </c>
      <c r="B1898">
        <v>2014</v>
      </c>
      <c r="C1898" s="1">
        <v>41916</v>
      </c>
      <c r="D1898" s="1">
        <v>41919</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row>
    <row r="1899" spans="1:21" x14ac:dyDescent="0.3">
      <c r="A1899" t="s">
        <v>4719</v>
      </c>
      <c r="B1899">
        <v>2011</v>
      </c>
      <c r="C1899" s="1">
        <v>40784</v>
      </c>
      <c r="D1899" s="1">
        <v>40788</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v>0.2</v>
      </c>
      <c r="U1899">
        <v>10.805400000000001</v>
      </c>
    </row>
    <row r="1900" spans="1:21" x14ac:dyDescent="0.3">
      <c r="A1900" t="s">
        <v>4719</v>
      </c>
      <c r="B1900">
        <v>2011</v>
      </c>
      <c r="C1900" s="1">
        <v>40784</v>
      </c>
      <c r="D1900" s="1">
        <v>40788</v>
      </c>
      <c r="E1900" t="s">
        <v>22</v>
      </c>
      <c r="F1900" t="s">
        <v>2995</v>
      </c>
      <c r="G1900" t="s">
        <v>2996</v>
      </c>
      <c r="H1900" t="s">
        <v>25</v>
      </c>
      <c r="I1900" t="s">
        <v>26</v>
      </c>
      <c r="J1900" t="s">
        <v>1418</v>
      </c>
      <c r="K1900" t="s">
        <v>53</v>
      </c>
      <c r="L1900">
        <v>33178</v>
      </c>
      <c r="M1900" t="s">
        <v>29</v>
      </c>
      <c r="N1900" t="s">
        <v>4722</v>
      </c>
      <c r="O1900" t="s">
        <v>45</v>
      </c>
      <c r="P1900" t="s">
        <v>74</v>
      </c>
      <c r="Q1900" t="s">
        <v>4723</v>
      </c>
      <c r="R1900">
        <v>505.17599999999999</v>
      </c>
      <c r="S1900">
        <v>4</v>
      </c>
      <c r="T1900">
        <v>0.7</v>
      </c>
      <c r="U1900">
        <v>-336.78399999999999</v>
      </c>
    </row>
    <row r="1901" spans="1:21" x14ac:dyDescent="0.3">
      <c r="A1901" t="s">
        <v>4719</v>
      </c>
      <c r="B1901">
        <v>2011</v>
      </c>
      <c r="C1901" s="1">
        <v>40784</v>
      </c>
      <c r="D1901" s="1">
        <v>40788</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v>0.45</v>
      </c>
      <c r="U1901">
        <v>-110.7645</v>
      </c>
    </row>
    <row r="1902" spans="1:21" x14ac:dyDescent="0.3">
      <c r="A1902" t="s">
        <v>4724</v>
      </c>
      <c r="B1902">
        <v>2013</v>
      </c>
      <c r="C1902" s="1">
        <v>41455</v>
      </c>
      <c r="D1902" s="1">
        <v>41459</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v>0</v>
      </c>
      <c r="U1902">
        <v>19.187999999999999</v>
      </c>
    </row>
    <row r="1903" spans="1:21" x14ac:dyDescent="0.3">
      <c r="A1903" t="s">
        <v>4725</v>
      </c>
      <c r="B1903">
        <v>2013</v>
      </c>
      <c r="C1903" s="1">
        <v>41507</v>
      </c>
      <c r="D1903" s="1">
        <v>41510</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v>0</v>
      </c>
      <c r="U1903">
        <v>3.9906000000000001</v>
      </c>
    </row>
    <row r="1904" spans="1:21" x14ac:dyDescent="0.3">
      <c r="A1904" t="s">
        <v>4728</v>
      </c>
      <c r="B1904">
        <v>2014</v>
      </c>
      <c r="C1904" s="1">
        <v>41934</v>
      </c>
      <c r="D1904" s="1">
        <v>41935</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row>
    <row r="1905" spans="1:21" x14ac:dyDescent="0.3">
      <c r="A1905" t="s">
        <v>4728</v>
      </c>
      <c r="B1905">
        <v>2014</v>
      </c>
      <c r="C1905" s="1">
        <v>41934</v>
      </c>
      <c r="D1905" s="1">
        <v>41935</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row>
    <row r="1906" spans="1:21" x14ac:dyDescent="0.3">
      <c r="A1906" t="s">
        <v>4728</v>
      </c>
      <c r="B1906">
        <v>2014</v>
      </c>
      <c r="C1906" s="1">
        <v>41934</v>
      </c>
      <c r="D1906" s="1">
        <v>41935</v>
      </c>
      <c r="E1906" t="s">
        <v>187</v>
      </c>
      <c r="F1906" t="s">
        <v>3855</v>
      </c>
      <c r="G1906" t="s">
        <v>3856</v>
      </c>
      <c r="H1906" t="s">
        <v>40</v>
      </c>
      <c r="I1906" t="s">
        <v>26</v>
      </c>
      <c r="J1906" t="s">
        <v>317</v>
      </c>
      <c r="K1906" t="s">
        <v>419</v>
      </c>
      <c r="L1906">
        <v>97477</v>
      </c>
      <c r="M1906" t="s">
        <v>43</v>
      </c>
      <c r="N1906" t="s">
        <v>3636</v>
      </c>
      <c r="O1906" t="s">
        <v>70</v>
      </c>
      <c r="P1906" t="s">
        <v>160</v>
      </c>
      <c r="Q1906" t="s">
        <v>3637</v>
      </c>
      <c r="R1906">
        <v>28.4</v>
      </c>
      <c r="S1906">
        <v>2</v>
      </c>
      <c r="T1906">
        <v>0.2</v>
      </c>
      <c r="U1906">
        <v>6.7450000000000001</v>
      </c>
    </row>
    <row r="1907" spans="1:21" x14ac:dyDescent="0.3">
      <c r="A1907" t="s">
        <v>4731</v>
      </c>
      <c r="B1907">
        <v>2014</v>
      </c>
      <c r="C1907" s="1">
        <v>41934</v>
      </c>
      <c r="D1907" s="1">
        <v>41937</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row>
    <row r="1908" spans="1:21" x14ac:dyDescent="0.3">
      <c r="A1908" t="s">
        <v>4734</v>
      </c>
      <c r="B1908">
        <v>2013</v>
      </c>
      <c r="C1908" s="1">
        <v>41412</v>
      </c>
      <c r="D1908" s="1">
        <v>41416</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row>
    <row r="1909" spans="1:21" x14ac:dyDescent="0.3">
      <c r="A1909" t="s">
        <v>4734</v>
      </c>
      <c r="B1909">
        <v>2013</v>
      </c>
      <c r="C1909" s="1">
        <v>41412</v>
      </c>
      <c r="D1909" s="1">
        <v>41416</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27.018000000000001</v>
      </c>
      <c r="S1909">
        <v>6</v>
      </c>
      <c r="T1909">
        <v>0.7</v>
      </c>
      <c r="U1909">
        <v>-21.6144</v>
      </c>
    </row>
    <row r="1910" spans="1:21" x14ac:dyDescent="0.3">
      <c r="A1910" t="s">
        <v>4738</v>
      </c>
      <c r="B1910">
        <v>2012</v>
      </c>
      <c r="C1910" s="1">
        <v>40942</v>
      </c>
      <c r="D1910" s="1">
        <v>40943</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row>
    <row r="1911" spans="1:21" x14ac:dyDescent="0.3">
      <c r="A1911" t="s">
        <v>4741</v>
      </c>
      <c r="B1911">
        <v>2014</v>
      </c>
      <c r="C1911" s="1">
        <v>41992</v>
      </c>
      <c r="D1911" s="1">
        <v>41997</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v>0</v>
      </c>
      <c r="U1911">
        <v>8.532</v>
      </c>
    </row>
    <row r="1912" spans="1:21" x14ac:dyDescent="0.3">
      <c r="A1912" t="s">
        <v>4746</v>
      </c>
      <c r="B1912">
        <v>2013</v>
      </c>
      <c r="C1912" s="1">
        <v>41594</v>
      </c>
      <c r="D1912" s="1">
        <v>41601</v>
      </c>
      <c r="E1912" t="s">
        <v>49</v>
      </c>
      <c r="F1912" t="s">
        <v>354</v>
      </c>
      <c r="G1912" t="s">
        <v>355</v>
      </c>
      <c r="H1912" t="s">
        <v>40</v>
      </c>
      <c r="I1912" t="s">
        <v>26</v>
      </c>
      <c r="J1912" t="s">
        <v>41</v>
      </c>
      <c r="K1912" t="s">
        <v>42</v>
      </c>
      <c r="L1912">
        <v>90008</v>
      </c>
      <c r="M1912" t="s">
        <v>43</v>
      </c>
      <c r="N1912" t="s">
        <v>906</v>
      </c>
      <c r="O1912" t="s">
        <v>70</v>
      </c>
      <c r="P1912" t="s">
        <v>160</v>
      </c>
      <c r="Q1912" t="s">
        <v>1783</v>
      </c>
      <c r="R1912">
        <v>99.39</v>
      </c>
      <c r="S1912">
        <v>3</v>
      </c>
      <c r="T1912">
        <v>0</v>
      </c>
      <c r="U1912">
        <v>40.749899999999997</v>
      </c>
    </row>
    <row r="1913" spans="1:21" x14ac:dyDescent="0.3">
      <c r="A1913" t="s">
        <v>4747</v>
      </c>
      <c r="B1913">
        <v>2014</v>
      </c>
      <c r="C1913" s="1">
        <v>41824</v>
      </c>
      <c r="D1913" s="1">
        <v>41827</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row>
    <row r="1914" spans="1:21" x14ac:dyDescent="0.3">
      <c r="A1914" t="s">
        <v>4747</v>
      </c>
      <c r="B1914">
        <v>2014</v>
      </c>
      <c r="C1914" s="1">
        <v>41824</v>
      </c>
      <c r="D1914" s="1">
        <v>41827</v>
      </c>
      <c r="E1914" t="s">
        <v>22</v>
      </c>
      <c r="F1914" t="s">
        <v>3286</v>
      </c>
      <c r="G1914" t="s">
        <v>3287</v>
      </c>
      <c r="H1914" t="s">
        <v>40</v>
      </c>
      <c r="I1914" t="s">
        <v>26</v>
      </c>
      <c r="J1914" t="s">
        <v>183</v>
      </c>
      <c r="K1914" t="s">
        <v>103</v>
      </c>
      <c r="L1914">
        <v>77041</v>
      </c>
      <c r="M1914" t="s">
        <v>104</v>
      </c>
      <c r="N1914" t="s">
        <v>4750</v>
      </c>
      <c r="O1914" t="s">
        <v>70</v>
      </c>
      <c r="P1914" t="s">
        <v>681</v>
      </c>
      <c r="Q1914" t="s">
        <v>4751</v>
      </c>
      <c r="R1914">
        <v>597.13199999999995</v>
      </c>
      <c r="S1914">
        <v>3</v>
      </c>
      <c r="T1914">
        <v>0.4</v>
      </c>
      <c r="U1914">
        <v>49.761000000000003</v>
      </c>
    </row>
    <row r="1915" spans="1:21" x14ac:dyDescent="0.3">
      <c r="A1915" t="s">
        <v>4752</v>
      </c>
      <c r="B1915">
        <v>2011</v>
      </c>
      <c r="C1915" s="1">
        <v>40559</v>
      </c>
      <c r="D1915" s="1">
        <v>40561</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v>0</v>
      </c>
      <c r="U1915">
        <v>65.977999999999994</v>
      </c>
    </row>
    <row r="1916" spans="1:21" x14ac:dyDescent="0.3">
      <c r="A1916" t="s">
        <v>4755</v>
      </c>
      <c r="B1916">
        <v>2014</v>
      </c>
      <c r="C1916" s="1">
        <v>41760</v>
      </c>
      <c r="D1916" s="1">
        <v>41765</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v>0.2</v>
      </c>
      <c r="U1916">
        <v>1.6704000000000001</v>
      </c>
    </row>
    <row r="1917" spans="1:21" x14ac:dyDescent="0.3">
      <c r="A1917" t="s">
        <v>4755</v>
      </c>
      <c r="B1917">
        <v>2014</v>
      </c>
      <c r="C1917" s="1">
        <v>41760</v>
      </c>
      <c r="D1917" s="1">
        <v>41765</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v>0.2</v>
      </c>
      <c r="U1917">
        <v>4.8525</v>
      </c>
    </row>
    <row r="1918" spans="1:21" x14ac:dyDescent="0.3">
      <c r="A1918" t="s">
        <v>4755</v>
      </c>
      <c r="B1918">
        <v>2014</v>
      </c>
      <c r="C1918" s="1">
        <v>41760</v>
      </c>
      <c r="D1918" s="1">
        <v>41765</v>
      </c>
      <c r="E1918" t="s">
        <v>49</v>
      </c>
      <c r="F1918" t="s">
        <v>2953</v>
      </c>
      <c r="G1918" t="s">
        <v>2954</v>
      </c>
      <c r="H1918" t="s">
        <v>101</v>
      </c>
      <c r="I1918" t="s">
        <v>26</v>
      </c>
      <c r="J1918" t="s">
        <v>3460</v>
      </c>
      <c r="K1918" t="s">
        <v>53</v>
      </c>
      <c r="L1918">
        <v>33437</v>
      </c>
      <c r="M1918" t="s">
        <v>29</v>
      </c>
      <c r="N1918" t="s">
        <v>2491</v>
      </c>
      <c r="O1918" t="s">
        <v>45</v>
      </c>
      <c r="P1918" t="s">
        <v>46</v>
      </c>
      <c r="Q1918" t="s">
        <v>2492</v>
      </c>
      <c r="R1918">
        <v>11.952</v>
      </c>
      <c r="S1918">
        <v>3</v>
      </c>
      <c r="T1918">
        <v>0.2</v>
      </c>
      <c r="U1918">
        <v>3.8843999999999999</v>
      </c>
    </row>
    <row r="1919" spans="1:21" x14ac:dyDescent="0.3">
      <c r="A1919" t="s">
        <v>4758</v>
      </c>
      <c r="B1919">
        <v>2012</v>
      </c>
      <c r="C1919" s="1">
        <v>41221</v>
      </c>
      <c r="D1919" s="1">
        <v>41227</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v>0</v>
      </c>
      <c r="U1919">
        <v>3.3784999999999998</v>
      </c>
    </row>
    <row r="1920" spans="1:21" x14ac:dyDescent="0.3">
      <c r="A1920" t="s">
        <v>4759</v>
      </c>
      <c r="B1920">
        <v>2012</v>
      </c>
      <c r="C1920" s="1">
        <v>41212</v>
      </c>
      <c r="D1920" s="1">
        <v>41214</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v>0</v>
      </c>
      <c r="U1920">
        <v>74.974999999999994</v>
      </c>
    </row>
    <row r="1921" spans="1:21" x14ac:dyDescent="0.3">
      <c r="A1921" t="s">
        <v>4762</v>
      </c>
      <c r="B1921">
        <v>2014</v>
      </c>
      <c r="C1921" s="1">
        <v>41869</v>
      </c>
      <c r="D1921" s="1">
        <v>41871</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row>
    <row r="1922" spans="1:21" x14ac:dyDescent="0.3">
      <c r="A1922" t="s">
        <v>4762</v>
      </c>
      <c r="B1922">
        <v>2014</v>
      </c>
      <c r="C1922" s="1">
        <v>41869</v>
      </c>
      <c r="D1922" s="1">
        <v>41871</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row>
    <row r="1923" spans="1:21" x14ac:dyDescent="0.3">
      <c r="A1923" t="s">
        <v>4769</v>
      </c>
      <c r="B1923">
        <v>2012</v>
      </c>
      <c r="C1923" s="1">
        <v>41185</v>
      </c>
      <c r="D1923" s="1">
        <v>41191</v>
      </c>
      <c r="E1923" t="s">
        <v>49</v>
      </c>
      <c r="F1923" t="s">
        <v>772</v>
      </c>
      <c r="G1923" t="s">
        <v>773</v>
      </c>
      <c r="H1923" t="s">
        <v>40</v>
      </c>
      <c r="I1923" t="s">
        <v>26</v>
      </c>
      <c r="J1923" t="s">
        <v>4770</v>
      </c>
      <c r="K1923" t="s">
        <v>146</v>
      </c>
      <c r="L1923">
        <v>19601</v>
      </c>
      <c r="M1923" t="s">
        <v>147</v>
      </c>
      <c r="N1923" t="s">
        <v>4771</v>
      </c>
      <c r="O1923" t="s">
        <v>45</v>
      </c>
      <c r="P1923" t="s">
        <v>58</v>
      </c>
      <c r="Q1923" t="s">
        <v>185</v>
      </c>
      <c r="R1923">
        <v>15.007999999999999</v>
      </c>
      <c r="S1923">
        <v>2</v>
      </c>
      <c r="T1923">
        <v>0.2</v>
      </c>
      <c r="U1923">
        <v>1.5007999999999999</v>
      </c>
    </row>
    <row r="1924" spans="1:21" x14ac:dyDescent="0.3">
      <c r="A1924" t="s">
        <v>4772</v>
      </c>
      <c r="B1924">
        <v>2013</v>
      </c>
      <c r="C1924" s="1">
        <v>41464</v>
      </c>
      <c r="D1924" s="1">
        <v>41466</v>
      </c>
      <c r="E1924" t="s">
        <v>22</v>
      </c>
      <c r="F1924" t="s">
        <v>4773</v>
      </c>
      <c r="G1924" t="s">
        <v>4774</v>
      </c>
      <c r="H1924" t="s">
        <v>40</v>
      </c>
      <c r="I1924" t="s">
        <v>26</v>
      </c>
      <c r="J1924" t="s">
        <v>1126</v>
      </c>
      <c r="K1924" t="s">
        <v>103</v>
      </c>
      <c r="L1924">
        <v>76017</v>
      </c>
      <c r="M1924" t="s">
        <v>104</v>
      </c>
      <c r="N1924" t="s">
        <v>4775</v>
      </c>
      <c r="O1924" t="s">
        <v>70</v>
      </c>
      <c r="P1924" t="s">
        <v>71</v>
      </c>
      <c r="Q1924" t="s">
        <v>4776</v>
      </c>
      <c r="R1924">
        <v>863.64</v>
      </c>
      <c r="S1924">
        <v>9</v>
      </c>
      <c r="T1924">
        <v>0.2</v>
      </c>
      <c r="U1924">
        <v>107.955</v>
      </c>
    </row>
    <row r="1925" spans="1:21" x14ac:dyDescent="0.3">
      <c r="A1925" t="s">
        <v>4772</v>
      </c>
      <c r="B1925">
        <v>2013</v>
      </c>
      <c r="C1925" s="1">
        <v>41464</v>
      </c>
      <c r="D1925" s="1">
        <v>41466</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v>0.2</v>
      </c>
      <c r="U1925">
        <v>3.5712000000000002</v>
      </c>
    </row>
    <row r="1926" spans="1:21" x14ac:dyDescent="0.3">
      <c r="A1926" t="s">
        <v>4777</v>
      </c>
      <c r="B1926">
        <v>2014</v>
      </c>
      <c r="C1926" s="1">
        <v>41979</v>
      </c>
      <c r="D1926" s="1">
        <v>41981</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v>0</v>
      </c>
      <c r="U1926">
        <v>41.823</v>
      </c>
    </row>
    <row r="1927" spans="1:21" x14ac:dyDescent="0.3">
      <c r="A1927" t="s">
        <v>4778</v>
      </c>
      <c r="B1927">
        <v>2014</v>
      </c>
      <c r="C1927" s="1">
        <v>41708</v>
      </c>
      <c r="D1927" s="1">
        <v>41712</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v>0</v>
      </c>
      <c r="U1927">
        <v>69.992999999999995</v>
      </c>
    </row>
    <row r="1928" spans="1:21" x14ac:dyDescent="0.3">
      <c r="A1928" t="s">
        <v>4779</v>
      </c>
      <c r="B1928">
        <v>2013</v>
      </c>
      <c r="C1928" s="1">
        <v>41435</v>
      </c>
      <c r="D1928" s="1">
        <v>41441</v>
      </c>
      <c r="E1928" t="s">
        <v>49</v>
      </c>
      <c r="F1928" t="s">
        <v>3466</v>
      </c>
      <c r="G1928" t="s">
        <v>3467</v>
      </c>
      <c r="H1928" t="s">
        <v>25</v>
      </c>
      <c r="I1928" t="s">
        <v>26</v>
      </c>
      <c r="J1928" t="s">
        <v>41</v>
      </c>
      <c r="K1928" t="s">
        <v>42</v>
      </c>
      <c r="L1928">
        <v>90045</v>
      </c>
      <c r="M1928" t="s">
        <v>43</v>
      </c>
      <c r="N1928" t="s">
        <v>4780</v>
      </c>
      <c r="O1928" t="s">
        <v>70</v>
      </c>
      <c r="P1928" t="s">
        <v>71</v>
      </c>
      <c r="Q1928" t="s">
        <v>4781</v>
      </c>
      <c r="R1928">
        <v>177.48</v>
      </c>
      <c r="S1928">
        <v>3</v>
      </c>
      <c r="T1928">
        <v>0.2</v>
      </c>
      <c r="U1928">
        <v>19.9665</v>
      </c>
    </row>
    <row r="1929" spans="1:21" x14ac:dyDescent="0.3">
      <c r="A1929" t="s">
        <v>4782</v>
      </c>
      <c r="B1929">
        <v>2014</v>
      </c>
      <c r="C1929" s="1">
        <v>41972</v>
      </c>
      <c r="D1929" s="1">
        <v>41975</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v>0.2</v>
      </c>
      <c r="U1929">
        <v>31.0688</v>
      </c>
    </row>
    <row r="1930" spans="1:21" x14ac:dyDescent="0.3">
      <c r="A1930" t="s">
        <v>4783</v>
      </c>
      <c r="B1930">
        <v>2014</v>
      </c>
      <c r="C1930" s="1">
        <v>41715</v>
      </c>
      <c r="D1930" s="1">
        <v>41717</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v>0</v>
      </c>
      <c r="U1930">
        <v>3.1103999999999998</v>
      </c>
    </row>
    <row r="1931" spans="1:21" x14ac:dyDescent="0.3">
      <c r="A1931" t="s">
        <v>4783</v>
      </c>
      <c r="B1931">
        <v>2014</v>
      </c>
      <c r="C1931" s="1">
        <v>41715</v>
      </c>
      <c r="D1931" s="1">
        <v>41717</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v>0</v>
      </c>
      <c r="U1931">
        <v>1.8604000000000001</v>
      </c>
    </row>
    <row r="1932" spans="1:21" x14ac:dyDescent="0.3">
      <c r="A1932" t="s">
        <v>4783</v>
      </c>
      <c r="B1932">
        <v>2014</v>
      </c>
      <c r="C1932" s="1">
        <v>41715</v>
      </c>
      <c r="D1932" s="1">
        <v>41717</v>
      </c>
      <c r="E1932" t="s">
        <v>22</v>
      </c>
      <c r="F1932" t="s">
        <v>784</v>
      </c>
      <c r="G1932" t="s">
        <v>785</v>
      </c>
      <c r="H1932" t="s">
        <v>101</v>
      </c>
      <c r="I1932" t="s">
        <v>26</v>
      </c>
      <c r="J1932" t="s">
        <v>94</v>
      </c>
      <c r="K1932" t="s">
        <v>95</v>
      </c>
      <c r="L1932">
        <v>98105</v>
      </c>
      <c r="M1932" t="s">
        <v>43</v>
      </c>
      <c r="N1932" t="s">
        <v>3499</v>
      </c>
      <c r="O1932" t="s">
        <v>70</v>
      </c>
      <c r="P1932" t="s">
        <v>71</v>
      </c>
      <c r="Q1932" t="s">
        <v>3500</v>
      </c>
      <c r="R1932">
        <v>659.976</v>
      </c>
      <c r="S1932">
        <v>3</v>
      </c>
      <c r="T1932">
        <v>0.2</v>
      </c>
      <c r="U1932">
        <v>49.498199999999997</v>
      </c>
    </row>
    <row r="1933" spans="1:21" x14ac:dyDescent="0.3">
      <c r="A1933" t="s">
        <v>4786</v>
      </c>
      <c r="B1933">
        <v>2013</v>
      </c>
      <c r="C1933" s="1">
        <v>41606</v>
      </c>
      <c r="D1933" s="1">
        <v>41608</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v>0.2</v>
      </c>
      <c r="U1933">
        <v>23.799299999999999</v>
      </c>
    </row>
    <row r="1934" spans="1:21" x14ac:dyDescent="0.3">
      <c r="A1934" t="s">
        <v>4789</v>
      </c>
      <c r="B1934">
        <v>2014</v>
      </c>
      <c r="C1934" s="1">
        <v>41858</v>
      </c>
      <c r="D1934" s="1">
        <v>41862</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v>0</v>
      </c>
      <c r="U1934">
        <v>23.3184</v>
      </c>
    </row>
    <row r="1935" spans="1:21" x14ac:dyDescent="0.3">
      <c r="A1935" t="s">
        <v>4789</v>
      </c>
      <c r="B1935">
        <v>2014</v>
      </c>
      <c r="C1935" s="1">
        <v>41858</v>
      </c>
      <c r="D1935" s="1">
        <v>41862</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v>0</v>
      </c>
      <c r="U1935">
        <v>7.3920000000000003</v>
      </c>
    </row>
    <row r="1936" spans="1:21" x14ac:dyDescent="0.3">
      <c r="A1936" t="s">
        <v>4792</v>
      </c>
      <c r="B1936">
        <v>2014</v>
      </c>
      <c r="C1936" s="1">
        <v>41971</v>
      </c>
      <c r="D1936" s="1">
        <v>41977</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row>
    <row r="1937" spans="1:21" x14ac:dyDescent="0.3">
      <c r="A1937" t="s">
        <v>4792</v>
      </c>
      <c r="B1937">
        <v>2014</v>
      </c>
      <c r="C1937" s="1">
        <v>41971</v>
      </c>
      <c r="D1937" s="1">
        <v>41977</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row>
    <row r="1938" spans="1:21" x14ac:dyDescent="0.3">
      <c r="A1938" t="s">
        <v>4795</v>
      </c>
      <c r="B1938">
        <v>2012</v>
      </c>
      <c r="C1938" s="1">
        <v>41054</v>
      </c>
      <c r="D1938" s="1">
        <v>41056</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v>0</v>
      </c>
      <c r="U1938">
        <v>4.8609</v>
      </c>
    </row>
    <row r="1939" spans="1:21" x14ac:dyDescent="0.3">
      <c r="A1939" t="s">
        <v>4796</v>
      </c>
      <c r="B1939">
        <v>2013</v>
      </c>
      <c r="C1939" s="1">
        <v>41464</v>
      </c>
      <c r="D1939" s="1">
        <v>41468</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row>
    <row r="1940" spans="1:21" x14ac:dyDescent="0.3">
      <c r="A1940" t="s">
        <v>4796</v>
      </c>
      <c r="B1940">
        <v>2013</v>
      </c>
      <c r="C1940" s="1">
        <v>41464</v>
      </c>
      <c r="D1940" s="1">
        <v>41468</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row>
    <row r="1941" spans="1:21" x14ac:dyDescent="0.3">
      <c r="A1941" t="s">
        <v>4796</v>
      </c>
      <c r="B1941">
        <v>2013</v>
      </c>
      <c r="C1941" s="1">
        <v>41464</v>
      </c>
      <c r="D1941" s="1">
        <v>41468</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row>
    <row r="1942" spans="1:21" x14ac:dyDescent="0.3">
      <c r="A1942" t="s">
        <v>4796</v>
      </c>
      <c r="B1942">
        <v>2013</v>
      </c>
      <c r="C1942" s="1">
        <v>41464</v>
      </c>
      <c r="D1942" s="1">
        <v>41468</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v>0.2</v>
      </c>
      <c r="U1942">
        <v>74.573999999999998</v>
      </c>
    </row>
    <row r="1943" spans="1:21" x14ac:dyDescent="0.3">
      <c r="A1943" t="s">
        <v>4804</v>
      </c>
      <c r="B1943">
        <v>2014</v>
      </c>
      <c r="C1943" s="1">
        <v>41881</v>
      </c>
      <c r="D1943" s="1">
        <v>41884</v>
      </c>
      <c r="E1943" t="s">
        <v>187</v>
      </c>
      <c r="F1943" t="s">
        <v>3664</v>
      </c>
      <c r="G1943" t="s">
        <v>3665</v>
      </c>
      <c r="H1943" t="s">
        <v>40</v>
      </c>
      <c r="I1943" t="s">
        <v>26</v>
      </c>
      <c r="J1943" t="s">
        <v>1319</v>
      </c>
      <c r="K1943" t="s">
        <v>210</v>
      </c>
      <c r="L1943">
        <v>62301</v>
      </c>
      <c r="M1943" t="s">
        <v>104</v>
      </c>
      <c r="N1943" t="s">
        <v>849</v>
      </c>
      <c r="O1943" t="s">
        <v>45</v>
      </c>
      <c r="P1943" t="s">
        <v>46</v>
      </c>
      <c r="Q1943" t="s">
        <v>850</v>
      </c>
      <c r="R1943">
        <v>47.36</v>
      </c>
      <c r="S1943">
        <v>4</v>
      </c>
      <c r="T1943">
        <v>0.2</v>
      </c>
      <c r="U1943">
        <v>17.760000000000002</v>
      </c>
    </row>
    <row r="1944" spans="1:21" x14ac:dyDescent="0.3">
      <c r="A1944" t="s">
        <v>4804</v>
      </c>
      <c r="B1944">
        <v>2014</v>
      </c>
      <c r="C1944" s="1">
        <v>41881</v>
      </c>
      <c r="D1944" s="1">
        <v>41884</v>
      </c>
      <c r="E1944" t="s">
        <v>187</v>
      </c>
      <c r="F1944" t="s">
        <v>3664</v>
      </c>
      <c r="G1944" t="s">
        <v>3665</v>
      </c>
      <c r="H1944" t="s">
        <v>40</v>
      </c>
      <c r="I1944" t="s">
        <v>26</v>
      </c>
      <c r="J1944" t="s">
        <v>1319</v>
      </c>
      <c r="K1944" t="s">
        <v>210</v>
      </c>
      <c r="L1944">
        <v>62301</v>
      </c>
      <c r="M1944" t="s">
        <v>104</v>
      </c>
      <c r="N1944" t="s">
        <v>1764</v>
      </c>
      <c r="O1944" t="s">
        <v>45</v>
      </c>
      <c r="P1944" t="s">
        <v>58</v>
      </c>
      <c r="Q1944" t="s">
        <v>1765</v>
      </c>
      <c r="R1944">
        <v>27.44</v>
      </c>
      <c r="S1944">
        <v>2</v>
      </c>
      <c r="T1944">
        <v>0.2</v>
      </c>
      <c r="U1944">
        <v>2.4009999999999998</v>
      </c>
    </row>
    <row r="1945" spans="1:21" x14ac:dyDescent="0.3">
      <c r="A1945" t="s">
        <v>4804</v>
      </c>
      <c r="B1945">
        <v>2014</v>
      </c>
      <c r="C1945" s="1">
        <v>41881</v>
      </c>
      <c r="D1945" s="1">
        <v>41884</v>
      </c>
      <c r="E1945" t="s">
        <v>187</v>
      </c>
      <c r="F1945" t="s">
        <v>3664</v>
      </c>
      <c r="G1945" t="s">
        <v>3665</v>
      </c>
      <c r="H1945" t="s">
        <v>40</v>
      </c>
      <c r="I1945" t="s">
        <v>26</v>
      </c>
      <c r="J1945" t="s">
        <v>1319</v>
      </c>
      <c r="K1945" t="s">
        <v>210</v>
      </c>
      <c r="L1945">
        <v>62301</v>
      </c>
      <c r="M1945" t="s">
        <v>104</v>
      </c>
      <c r="N1945" t="s">
        <v>2935</v>
      </c>
      <c r="O1945" t="s">
        <v>45</v>
      </c>
      <c r="P1945" t="s">
        <v>74</v>
      </c>
      <c r="Q1945" t="s">
        <v>2936</v>
      </c>
      <c r="R1945">
        <v>3.24</v>
      </c>
      <c r="S1945">
        <v>9</v>
      </c>
      <c r="T1945">
        <v>0.8</v>
      </c>
      <c r="U1945">
        <v>-5.1840000000000002</v>
      </c>
    </row>
    <row r="1946" spans="1:21" x14ac:dyDescent="0.3">
      <c r="A1946" t="s">
        <v>4805</v>
      </c>
      <c r="B1946">
        <v>2013</v>
      </c>
      <c r="C1946" s="1">
        <v>41446</v>
      </c>
      <c r="D1946" s="1">
        <v>41452</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row>
    <row r="1947" spans="1:21" x14ac:dyDescent="0.3">
      <c r="A1947" t="s">
        <v>4805</v>
      </c>
      <c r="B1947">
        <v>2013</v>
      </c>
      <c r="C1947" s="1">
        <v>41446</v>
      </c>
      <c r="D1947" s="1">
        <v>41452</v>
      </c>
      <c r="E1947" t="s">
        <v>49</v>
      </c>
      <c r="F1947" t="s">
        <v>894</v>
      </c>
      <c r="G1947" t="s">
        <v>895</v>
      </c>
      <c r="H1947" t="s">
        <v>40</v>
      </c>
      <c r="I1947" t="s">
        <v>26</v>
      </c>
      <c r="J1947" t="s">
        <v>4213</v>
      </c>
      <c r="K1947" t="s">
        <v>103</v>
      </c>
      <c r="L1947">
        <v>75007</v>
      </c>
      <c r="M1947" t="s">
        <v>104</v>
      </c>
      <c r="N1947" t="s">
        <v>4578</v>
      </c>
      <c r="O1947" t="s">
        <v>45</v>
      </c>
      <c r="P1947" t="s">
        <v>89</v>
      </c>
      <c r="Q1947" t="s">
        <v>4579</v>
      </c>
      <c r="R1947">
        <v>10.368</v>
      </c>
      <c r="S1947">
        <v>2</v>
      </c>
      <c r="T1947">
        <v>0.2</v>
      </c>
      <c r="U1947">
        <v>3.6288</v>
      </c>
    </row>
    <row r="1948" spans="1:21" x14ac:dyDescent="0.3">
      <c r="A1948" t="s">
        <v>4806</v>
      </c>
      <c r="B1948">
        <v>2014</v>
      </c>
      <c r="C1948" s="1">
        <v>41885</v>
      </c>
      <c r="D1948" s="1">
        <v>41889</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v>0</v>
      </c>
      <c r="U1948">
        <v>6.468</v>
      </c>
    </row>
    <row r="1949" spans="1:21" x14ac:dyDescent="0.3">
      <c r="A1949" t="s">
        <v>4806</v>
      </c>
      <c r="B1949">
        <v>2014</v>
      </c>
      <c r="C1949" s="1">
        <v>41885</v>
      </c>
      <c r="D1949" s="1">
        <v>41889</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row>
    <row r="1950" spans="1:21" x14ac:dyDescent="0.3">
      <c r="A1950" t="s">
        <v>4806</v>
      </c>
      <c r="B1950">
        <v>2014</v>
      </c>
      <c r="C1950" s="1">
        <v>41885</v>
      </c>
      <c r="D1950" s="1">
        <v>41889</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row>
    <row r="1951" spans="1:21" x14ac:dyDescent="0.3">
      <c r="A1951" t="s">
        <v>4806</v>
      </c>
      <c r="B1951">
        <v>2014</v>
      </c>
      <c r="C1951" s="1">
        <v>41885</v>
      </c>
      <c r="D1951" s="1">
        <v>41889</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x14ac:dyDescent="0.3">
      <c r="A1952" t="s">
        <v>4806</v>
      </c>
      <c r="B1952">
        <v>2014</v>
      </c>
      <c r="C1952" s="1">
        <v>41885</v>
      </c>
      <c r="D1952" s="1">
        <v>41889</v>
      </c>
      <c r="E1952" t="s">
        <v>49</v>
      </c>
      <c r="F1952" t="s">
        <v>4807</v>
      </c>
      <c r="G1952" t="s">
        <v>4808</v>
      </c>
      <c r="H1952" t="s">
        <v>40</v>
      </c>
      <c r="I1952" t="s">
        <v>26</v>
      </c>
      <c r="J1952" t="s">
        <v>265</v>
      </c>
      <c r="K1952" t="s">
        <v>266</v>
      </c>
      <c r="L1952">
        <v>10009</v>
      </c>
      <c r="M1952" t="s">
        <v>147</v>
      </c>
      <c r="N1952" t="s">
        <v>3586</v>
      </c>
      <c r="O1952" t="s">
        <v>45</v>
      </c>
      <c r="P1952" t="s">
        <v>74</v>
      </c>
      <c r="Q1952" t="s">
        <v>3587</v>
      </c>
      <c r="R1952">
        <v>26.431999999999999</v>
      </c>
      <c r="S1952">
        <v>8</v>
      </c>
      <c r="T1952">
        <v>0.2</v>
      </c>
      <c r="U1952">
        <v>8.9207999999999998</v>
      </c>
    </row>
    <row r="1953" spans="1:21" x14ac:dyDescent="0.3">
      <c r="A1953" t="s">
        <v>4806</v>
      </c>
      <c r="B1953">
        <v>2014</v>
      </c>
      <c r="C1953" s="1">
        <v>41885</v>
      </c>
      <c r="D1953" s="1">
        <v>41889</v>
      </c>
      <c r="E1953" t="s">
        <v>49</v>
      </c>
      <c r="F1953" t="s">
        <v>4807</v>
      </c>
      <c r="G1953" t="s">
        <v>4808</v>
      </c>
      <c r="H1953" t="s">
        <v>40</v>
      </c>
      <c r="I1953" t="s">
        <v>26</v>
      </c>
      <c r="J1953" t="s">
        <v>265</v>
      </c>
      <c r="K1953" t="s">
        <v>266</v>
      </c>
      <c r="L1953">
        <v>10009</v>
      </c>
      <c r="M1953" t="s">
        <v>147</v>
      </c>
      <c r="N1953" t="s">
        <v>3057</v>
      </c>
      <c r="O1953" t="s">
        <v>70</v>
      </c>
      <c r="P1953" t="s">
        <v>71</v>
      </c>
      <c r="Q1953" t="s">
        <v>3058</v>
      </c>
      <c r="R1953">
        <v>197.97</v>
      </c>
      <c r="S1953">
        <v>3</v>
      </c>
      <c r="T1953">
        <v>0</v>
      </c>
      <c r="U1953">
        <v>57.411299999999997</v>
      </c>
    </row>
    <row r="1954" spans="1:21" x14ac:dyDescent="0.3">
      <c r="A1954" t="s">
        <v>4806</v>
      </c>
      <c r="B1954">
        <v>2014</v>
      </c>
      <c r="C1954" s="1">
        <v>41885</v>
      </c>
      <c r="D1954" s="1">
        <v>41889</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row>
    <row r="1955" spans="1:21" x14ac:dyDescent="0.3">
      <c r="A1955" t="s">
        <v>4806</v>
      </c>
      <c r="B1955">
        <v>2014</v>
      </c>
      <c r="C1955" s="1">
        <v>41885</v>
      </c>
      <c r="D1955" s="1">
        <v>41889</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row>
    <row r="1956" spans="1:21" x14ac:dyDescent="0.3">
      <c r="A1956" t="s">
        <v>4806</v>
      </c>
      <c r="B1956">
        <v>2014</v>
      </c>
      <c r="C1956" s="1">
        <v>41885</v>
      </c>
      <c r="D1956" s="1">
        <v>41889</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row>
    <row r="1957" spans="1:21" x14ac:dyDescent="0.3">
      <c r="A1957" t="s">
        <v>4806</v>
      </c>
      <c r="B1957">
        <v>2014</v>
      </c>
      <c r="C1957" s="1">
        <v>41885</v>
      </c>
      <c r="D1957" s="1">
        <v>41889</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row>
    <row r="1958" spans="1:21" x14ac:dyDescent="0.3">
      <c r="A1958" t="s">
        <v>4806</v>
      </c>
      <c r="B1958">
        <v>2014</v>
      </c>
      <c r="C1958" s="1">
        <v>41885</v>
      </c>
      <c r="D1958" s="1">
        <v>41889</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v>0</v>
      </c>
      <c r="U1958">
        <v>40.312800000000003</v>
      </c>
    </row>
    <row r="1959" spans="1:21" x14ac:dyDescent="0.3">
      <c r="A1959" t="s">
        <v>4806</v>
      </c>
      <c r="B1959">
        <v>2014</v>
      </c>
      <c r="C1959" s="1">
        <v>41885</v>
      </c>
      <c r="D1959" s="1">
        <v>41889</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row>
    <row r="1960" spans="1:21" x14ac:dyDescent="0.3">
      <c r="A1960" t="s">
        <v>4813</v>
      </c>
      <c r="B1960">
        <v>2014</v>
      </c>
      <c r="C1960" s="1">
        <v>41893</v>
      </c>
      <c r="D1960" s="1">
        <v>41898</v>
      </c>
      <c r="E1960" t="s">
        <v>22</v>
      </c>
      <c r="F1960" t="s">
        <v>2939</v>
      </c>
      <c r="G1960" t="s">
        <v>2940</v>
      </c>
      <c r="H1960" t="s">
        <v>25</v>
      </c>
      <c r="I1960" t="s">
        <v>26</v>
      </c>
      <c r="J1960" t="s">
        <v>317</v>
      </c>
      <c r="K1960" t="s">
        <v>595</v>
      </c>
      <c r="L1960">
        <v>65807</v>
      </c>
      <c r="M1960" t="s">
        <v>104</v>
      </c>
      <c r="N1960" t="s">
        <v>3162</v>
      </c>
      <c r="O1960" t="s">
        <v>45</v>
      </c>
      <c r="P1960" t="s">
        <v>74</v>
      </c>
      <c r="Q1960" t="s">
        <v>3163</v>
      </c>
      <c r="R1960">
        <v>16.2</v>
      </c>
      <c r="S1960">
        <v>3</v>
      </c>
      <c r="T1960">
        <v>0</v>
      </c>
      <c r="U1960">
        <v>7.7759999999999998</v>
      </c>
    </row>
    <row r="1961" spans="1:21" x14ac:dyDescent="0.3">
      <c r="A1961" t="s">
        <v>4813</v>
      </c>
      <c r="B1961">
        <v>2014</v>
      </c>
      <c r="C1961" s="1">
        <v>41893</v>
      </c>
      <c r="D1961" s="1">
        <v>41898</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v>0</v>
      </c>
      <c r="U1961">
        <v>14.6157</v>
      </c>
    </row>
    <row r="1962" spans="1:21" x14ac:dyDescent="0.3">
      <c r="A1962" t="s">
        <v>4813</v>
      </c>
      <c r="B1962">
        <v>2014</v>
      </c>
      <c r="C1962" s="1">
        <v>41893</v>
      </c>
      <c r="D1962" s="1">
        <v>41898</v>
      </c>
      <c r="E1962" t="s">
        <v>22</v>
      </c>
      <c r="F1962" t="s">
        <v>2939</v>
      </c>
      <c r="G1962" t="s">
        <v>2940</v>
      </c>
      <c r="H1962" t="s">
        <v>25</v>
      </c>
      <c r="I1962" t="s">
        <v>26</v>
      </c>
      <c r="J1962" t="s">
        <v>317</v>
      </c>
      <c r="K1962" t="s">
        <v>595</v>
      </c>
      <c r="L1962">
        <v>65807</v>
      </c>
      <c r="M1962" t="s">
        <v>104</v>
      </c>
      <c r="N1962" t="s">
        <v>4333</v>
      </c>
      <c r="O1962" t="s">
        <v>70</v>
      </c>
      <c r="P1962" t="s">
        <v>160</v>
      </c>
      <c r="Q1962" t="s">
        <v>4334</v>
      </c>
      <c r="R1962">
        <v>296.85000000000002</v>
      </c>
      <c r="S1962">
        <v>5</v>
      </c>
      <c r="T1962">
        <v>0</v>
      </c>
      <c r="U1962">
        <v>53.433</v>
      </c>
    </row>
    <row r="1963" spans="1:21" x14ac:dyDescent="0.3">
      <c r="A1963" t="s">
        <v>4813</v>
      </c>
      <c r="B1963">
        <v>2014</v>
      </c>
      <c r="C1963" s="1">
        <v>41893</v>
      </c>
      <c r="D1963" s="1">
        <v>41898</v>
      </c>
      <c r="E1963" t="s">
        <v>22</v>
      </c>
      <c r="F1963" t="s">
        <v>2939</v>
      </c>
      <c r="G1963" t="s">
        <v>2940</v>
      </c>
      <c r="H1963" t="s">
        <v>25</v>
      </c>
      <c r="I1963" t="s">
        <v>26</v>
      </c>
      <c r="J1963" t="s">
        <v>317</v>
      </c>
      <c r="K1963" t="s">
        <v>595</v>
      </c>
      <c r="L1963">
        <v>65807</v>
      </c>
      <c r="M1963" t="s">
        <v>104</v>
      </c>
      <c r="N1963" t="s">
        <v>4816</v>
      </c>
      <c r="O1963" t="s">
        <v>70</v>
      </c>
      <c r="P1963" t="s">
        <v>160</v>
      </c>
      <c r="Q1963" t="s">
        <v>4817</v>
      </c>
      <c r="R1963">
        <v>112.8</v>
      </c>
      <c r="S1963">
        <v>6</v>
      </c>
      <c r="T1963">
        <v>0</v>
      </c>
      <c r="U1963">
        <v>6.7679999999999998</v>
      </c>
    </row>
    <row r="1964" spans="1:21" x14ac:dyDescent="0.3">
      <c r="A1964" t="s">
        <v>4813</v>
      </c>
      <c r="B1964">
        <v>2014</v>
      </c>
      <c r="C1964" s="1">
        <v>41893</v>
      </c>
      <c r="D1964" s="1">
        <v>41898</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v>0</v>
      </c>
      <c r="U1964">
        <v>6.5808</v>
      </c>
    </row>
    <row r="1965" spans="1:21" x14ac:dyDescent="0.3">
      <c r="A1965" t="s">
        <v>4813</v>
      </c>
      <c r="B1965">
        <v>2014</v>
      </c>
      <c r="C1965" s="1">
        <v>41893</v>
      </c>
      <c r="D1965" s="1">
        <v>41898</v>
      </c>
      <c r="E1965" t="s">
        <v>22</v>
      </c>
      <c r="F1965" t="s">
        <v>2939</v>
      </c>
      <c r="G1965" t="s">
        <v>2940</v>
      </c>
      <c r="H1965" t="s">
        <v>25</v>
      </c>
      <c r="I1965" t="s">
        <v>26</v>
      </c>
      <c r="J1965" t="s">
        <v>317</v>
      </c>
      <c r="K1965" t="s">
        <v>595</v>
      </c>
      <c r="L1965">
        <v>65807</v>
      </c>
      <c r="M1965" t="s">
        <v>104</v>
      </c>
      <c r="N1965" t="s">
        <v>4057</v>
      </c>
      <c r="O1965" t="s">
        <v>45</v>
      </c>
      <c r="P1965" t="s">
        <v>89</v>
      </c>
      <c r="Q1965" t="s">
        <v>4058</v>
      </c>
      <c r="R1965">
        <v>24.9</v>
      </c>
      <c r="S1965">
        <v>5</v>
      </c>
      <c r="T1965">
        <v>0</v>
      </c>
      <c r="U1965">
        <v>11.702999999999999</v>
      </c>
    </row>
    <row r="1966" spans="1:21" x14ac:dyDescent="0.3">
      <c r="A1966" t="s">
        <v>4813</v>
      </c>
      <c r="B1966">
        <v>2014</v>
      </c>
      <c r="C1966" s="1">
        <v>41893</v>
      </c>
      <c r="D1966" s="1">
        <v>41898</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v>0</v>
      </c>
      <c r="U1966">
        <v>17.177399999999999</v>
      </c>
    </row>
    <row r="1967" spans="1:21" x14ac:dyDescent="0.3">
      <c r="A1967" t="s">
        <v>4813</v>
      </c>
      <c r="B1967">
        <v>2014</v>
      </c>
      <c r="C1967" s="1">
        <v>41893</v>
      </c>
      <c r="D1967" s="1">
        <v>41898</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v>0</v>
      </c>
      <c r="U1967">
        <v>7.2539999999999996</v>
      </c>
    </row>
    <row r="1968" spans="1:21" x14ac:dyDescent="0.3">
      <c r="A1968" t="s">
        <v>4822</v>
      </c>
      <c r="B1968">
        <v>2014</v>
      </c>
      <c r="C1968" s="1">
        <v>41995</v>
      </c>
      <c r="D1968" s="1">
        <v>42002</v>
      </c>
      <c r="E1968" t="s">
        <v>49</v>
      </c>
      <c r="F1968" t="s">
        <v>1771</v>
      </c>
      <c r="G1968" t="s">
        <v>1772</v>
      </c>
      <c r="H1968" t="s">
        <v>25</v>
      </c>
      <c r="I1968" t="s">
        <v>26</v>
      </c>
      <c r="J1968" t="s">
        <v>4823</v>
      </c>
      <c r="K1968" t="s">
        <v>787</v>
      </c>
      <c r="L1968">
        <v>7501</v>
      </c>
      <c r="M1968" t="s">
        <v>147</v>
      </c>
      <c r="N1968" t="s">
        <v>2085</v>
      </c>
      <c r="O1968" t="s">
        <v>70</v>
      </c>
      <c r="P1968" t="s">
        <v>71</v>
      </c>
      <c r="Q1968" t="s">
        <v>2086</v>
      </c>
      <c r="R1968">
        <v>281.97000000000003</v>
      </c>
      <c r="S1968">
        <v>3</v>
      </c>
      <c r="T1968">
        <v>0</v>
      </c>
      <c r="U1968">
        <v>78.951599999999999</v>
      </c>
    </row>
    <row r="1969" spans="1:21" x14ac:dyDescent="0.3">
      <c r="A1969" t="s">
        <v>4822</v>
      </c>
      <c r="B1969">
        <v>2014</v>
      </c>
      <c r="C1969" s="1">
        <v>41995</v>
      </c>
      <c r="D1969" s="1">
        <v>42002</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v>0</v>
      </c>
      <c r="U1969">
        <v>20.155000000000001</v>
      </c>
    </row>
    <row r="1970" spans="1:21" x14ac:dyDescent="0.3">
      <c r="A1970" t="s">
        <v>4822</v>
      </c>
      <c r="B1970">
        <v>2014</v>
      </c>
      <c r="C1970" s="1">
        <v>41995</v>
      </c>
      <c r="D1970" s="1">
        <v>42002</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v>0</v>
      </c>
      <c r="U1970">
        <v>79.891199999999998</v>
      </c>
    </row>
    <row r="1971" spans="1:21" x14ac:dyDescent="0.3">
      <c r="A1971" t="s">
        <v>4826</v>
      </c>
      <c r="B1971">
        <v>2014</v>
      </c>
      <c r="C1971" s="1">
        <v>41906</v>
      </c>
      <c r="D1971" s="1">
        <v>41912</v>
      </c>
      <c r="E1971" t="s">
        <v>49</v>
      </c>
      <c r="F1971" t="s">
        <v>1869</v>
      </c>
      <c r="G1971" t="s">
        <v>1870</v>
      </c>
      <c r="H1971" t="s">
        <v>25</v>
      </c>
      <c r="I1971" t="s">
        <v>26</v>
      </c>
      <c r="J1971" t="s">
        <v>4547</v>
      </c>
      <c r="K1971" t="s">
        <v>648</v>
      </c>
      <c r="L1971">
        <v>74133</v>
      </c>
      <c r="M1971" t="s">
        <v>104</v>
      </c>
      <c r="N1971" t="s">
        <v>729</v>
      </c>
      <c r="O1971" t="s">
        <v>70</v>
      </c>
      <c r="P1971" t="s">
        <v>160</v>
      </c>
      <c r="Q1971" t="s">
        <v>730</v>
      </c>
      <c r="R1971">
        <v>291.95999999999998</v>
      </c>
      <c r="S1971">
        <v>4</v>
      </c>
      <c r="T1971">
        <v>0</v>
      </c>
      <c r="U1971">
        <v>102.18600000000001</v>
      </c>
    </row>
    <row r="1972" spans="1:21" x14ac:dyDescent="0.3">
      <c r="A1972" t="s">
        <v>4827</v>
      </c>
      <c r="B1972">
        <v>2014</v>
      </c>
      <c r="C1972" s="1">
        <v>41766</v>
      </c>
      <c r="D1972" s="1">
        <v>41771</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row>
    <row r="1973" spans="1:21" x14ac:dyDescent="0.3">
      <c r="A1973" t="s">
        <v>4827</v>
      </c>
      <c r="B1973">
        <v>2014</v>
      </c>
      <c r="C1973" s="1">
        <v>41766</v>
      </c>
      <c r="D1973" s="1">
        <v>41771</v>
      </c>
      <c r="E1973" t="s">
        <v>49</v>
      </c>
      <c r="F1973" t="s">
        <v>4478</v>
      </c>
      <c r="G1973" t="s">
        <v>4479</v>
      </c>
      <c r="H1973" t="s">
        <v>101</v>
      </c>
      <c r="I1973" t="s">
        <v>26</v>
      </c>
      <c r="J1973" t="s">
        <v>302</v>
      </c>
      <c r="K1973" t="s">
        <v>210</v>
      </c>
      <c r="L1973">
        <v>60623</v>
      </c>
      <c r="M1973" t="s">
        <v>104</v>
      </c>
      <c r="N1973" t="s">
        <v>729</v>
      </c>
      <c r="O1973" t="s">
        <v>70</v>
      </c>
      <c r="P1973" t="s">
        <v>160</v>
      </c>
      <c r="Q1973" t="s">
        <v>730</v>
      </c>
      <c r="R1973">
        <v>408.74400000000003</v>
      </c>
      <c r="S1973">
        <v>7</v>
      </c>
      <c r="T1973">
        <v>0.2</v>
      </c>
      <c r="U1973">
        <v>76.639499999999998</v>
      </c>
    </row>
    <row r="1974" spans="1:21" x14ac:dyDescent="0.3">
      <c r="A1974" t="s">
        <v>4828</v>
      </c>
      <c r="B1974">
        <v>2011</v>
      </c>
      <c r="C1974" s="1">
        <v>40891</v>
      </c>
      <c r="D1974" s="1">
        <v>40896</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row>
    <row r="1975" spans="1:21" x14ac:dyDescent="0.3">
      <c r="A1975" t="s">
        <v>4828</v>
      </c>
      <c r="B1975">
        <v>2011</v>
      </c>
      <c r="C1975" s="1">
        <v>40891</v>
      </c>
      <c r="D1975" s="1">
        <v>40896</v>
      </c>
      <c r="E1975" t="s">
        <v>49</v>
      </c>
      <c r="F1975" t="s">
        <v>4829</v>
      </c>
      <c r="G1975" t="s">
        <v>4830</v>
      </c>
      <c r="H1975" t="s">
        <v>25</v>
      </c>
      <c r="I1975" t="s">
        <v>26</v>
      </c>
      <c r="J1975" t="s">
        <v>302</v>
      </c>
      <c r="K1975" t="s">
        <v>210</v>
      </c>
      <c r="L1975">
        <v>60610</v>
      </c>
      <c r="M1975" t="s">
        <v>104</v>
      </c>
      <c r="N1975" t="s">
        <v>3141</v>
      </c>
      <c r="O1975" t="s">
        <v>45</v>
      </c>
      <c r="P1975" t="s">
        <v>268</v>
      </c>
      <c r="Q1975" t="s">
        <v>3142</v>
      </c>
      <c r="R1975">
        <v>2.8959999999999999</v>
      </c>
      <c r="S1975">
        <v>2</v>
      </c>
      <c r="T1975">
        <v>0.2</v>
      </c>
      <c r="U1975">
        <v>0.47060000000000002</v>
      </c>
    </row>
    <row r="1976" spans="1:21" x14ac:dyDescent="0.3">
      <c r="A1976" t="s">
        <v>4828</v>
      </c>
      <c r="B1976">
        <v>2011</v>
      </c>
      <c r="C1976" s="1">
        <v>40891</v>
      </c>
      <c r="D1976" s="1">
        <v>40896</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row>
    <row r="1977" spans="1:21" x14ac:dyDescent="0.3">
      <c r="A1977" t="s">
        <v>4835</v>
      </c>
      <c r="B1977">
        <v>2011</v>
      </c>
      <c r="C1977" s="1">
        <v>40834</v>
      </c>
      <c r="D1977" s="1">
        <v>40836</v>
      </c>
      <c r="E1977" t="s">
        <v>22</v>
      </c>
      <c r="F1977" t="s">
        <v>1107</v>
      </c>
      <c r="G1977" t="s">
        <v>1108</v>
      </c>
      <c r="H1977" t="s">
        <v>40</v>
      </c>
      <c r="I1977" t="s">
        <v>26</v>
      </c>
      <c r="J1977" t="s">
        <v>1816</v>
      </c>
      <c r="K1977" t="s">
        <v>357</v>
      </c>
      <c r="L1977">
        <v>36116</v>
      </c>
      <c r="M1977" t="s">
        <v>29</v>
      </c>
      <c r="N1977" t="s">
        <v>838</v>
      </c>
      <c r="O1977" t="s">
        <v>45</v>
      </c>
      <c r="P1977" t="s">
        <v>58</v>
      </c>
      <c r="Q1977" t="s">
        <v>839</v>
      </c>
      <c r="R1977">
        <v>275.97000000000003</v>
      </c>
      <c r="S1977">
        <v>3</v>
      </c>
      <c r="T1977">
        <v>0</v>
      </c>
      <c r="U1977">
        <v>11.0388</v>
      </c>
    </row>
    <row r="1978" spans="1:21" x14ac:dyDescent="0.3">
      <c r="A1978" t="s">
        <v>4835</v>
      </c>
      <c r="B1978">
        <v>2011</v>
      </c>
      <c r="C1978" s="1">
        <v>40834</v>
      </c>
      <c r="D1978" s="1">
        <v>40836</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row>
    <row r="1979" spans="1:21" x14ac:dyDescent="0.3">
      <c r="A1979" t="s">
        <v>4835</v>
      </c>
      <c r="B1979">
        <v>2011</v>
      </c>
      <c r="C1979" s="1">
        <v>40834</v>
      </c>
      <c r="D1979" s="1">
        <v>40836</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row>
    <row r="1980" spans="1:21" x14ac:dyDescent="0.3">
      <c r="A1980" t="s">
        <v>4840</v>
      </c>
      <c r="B1980">
        <v>2012</v>
      </c>
      <c r="C1980" s="1">
        <v>41037</v>
      </c>
      <c r="D1980" s="1">
        <v>41041</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v>0.2</v>
      </c>
      <c r="U1980">
        <v>0.59040000000000004</v>
      </c>
    </row>
    <row r="1981" spans="1:21" x14ac:dyDescent="0.3">
      <c r="A1981" t="s">
        <v>4843</v>
      </c>
      <c r="B1981">
        <v>2013</v>
      </c>
      <c r="C1981" s="1">
        <v>41379</v>
      </c>
      <c r="D1981" s="1">
        <v>41379</v>
      </c>
      <c r="E1981" t="s">
        <v>1289</v>
      </c>
      <c r="F1981" t="s">
        <v>3738</v>
      </c>
      <c r="G1981" t="s">
        <v>3739</v>
      </c>
      <c r="H1981" t="s">
        <v>25</v>
      </c>
      <c r="I1981" t="s">
        <v>26</v>
      </c>
      <c r="J1981" t="s">
        <v>3941</v>
      </c>
      <c r="K1981" t="s">
        <v>309</v>
      </c>
      <c r="L1981">
        <v>85301</v>
      </c>
      <c r="M1981" t="s">
        <v>43</v>
      </c>
      <c r="N1981" t="s">
        <v>1135</v>
      </c>
      <c r="O1981" t="s">
        <v>31</v>
      </c>
      <c r="P1981" t="s">
        <v>35</v>
      </c>
      <c r="Q1981" t="s">
        <v>1136</v>
      </c>
      <c r="R1981">
        <v>933.53599999999994</v>
      </c>
      <c r="S1981">
        <v>4</v>
      </c>
      <c r="T1981">
        <v>0.2</v>
      </c>
      <c r="U1981">
        <v>105.0228</v>
      </c>
    </row>
    <row r="1982" spans="1:21" x14ac:dyDescent="0.3">
      <c r="A1982" t="s">
        <v>4843</v>
      </c>
      <c r="B1982">
        <v>2013</v>
      </c>
      <c r="C1982" s="1">
        <v>41379</v>
      </c>
      <c r="D1982" s="1">
        <v>41379</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v>0.2</v>
      </c>
      <c r="U1982">
        <v>4.2976000000000001</v>
      </c>
    </row>
    <row r="1983" spans="1:21" x14ac:dyDescent="0.3">
      <c r="A1983" t="s">
        <v>4844</v>
      </c>
      <c r="B1983">
        <v>2012</v>
      </c>
      <c r="C1983" s="1">
        <v>41257</v>
      </c>
      <c r="D1983" s="1">
        <v>41259</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v>0</v>
      </c>
      <c r="U1983">
        <v>1.8048</v>
      </c>
    </row>
    <row r="1984" spans="1:21" x14ac:dyDescent="0.3">
      <c r="A1984" t="s">
        <v>4845</v>
      </c>
      <c r="B1984">
        <v>2011</v>
      </c>
      <c r="C1984" s="1">
        <v>40880</v>
      </c>
      <c r="D1984" s="1">
        <v>40886</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v>0</v>
      </c>
      <c r="U1984">
        <v>134.3888</v>
      </c>
    </row>
    <row r="1985" spans="1:21" x14ac:dyDescent="0.3">
      <c r="A1985" t="s">
        <v>4849</v>
      </c>
      <c r="B1985">
        <v>2011</v>
      </c>
      <c r="C1985" s="1">
        <v>40872</v>
      </c>
      <c r="D1985" s="1">
        <v>40874</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v>0</v>
      </c>
      <c r="U1985">
        <v>93.055199999999999</v>
      </c>
    </row>
    <row r="1986" spans="1:21" x14ac:dyDescent="0.3">
      <c r="A1986" t="s">
        <v>4849</v>
      </c>
      <c r="B1986">
        <v>2011</v>
      </c>
      <c r="C1986" s="1">
        <v>40872</v>
      </c>
      <c r="D1986" s="1">
        <v>40874</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v>0</v>
      </c>
      <c r="U1986">
        <v>10.507199999999999</v>
      </c>
    </row>
    <row r="1987" spans="1:21" x14ac:dyDescent="0.3">
      <c r="A1987" t="s">
        <v>4849</v>
      </c>
      <c r="B1987">
        <v>2011</v>
      </c>
      <c r="C1987" s="1">
        <v>40872</v>
      </c>
      <c r="D1987" s="1">
        <v>40874</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v>0</v>
      </c>
      <c r="U1987">
        <v>12.3096</v>
      </c>
    </row>
    <row r="1988" spans="1:21" x14ac:dyDescent="0.3">
      <c r="A1988" t="s">
        <v>4850</v>
      </c>
      <c r="B1988">
        <v>2013</v>
      </c>
      <c r="C1988" s="1">
        <v>41481</v>
      </c>
      <c r="D1988" s="1">
        <v>41483</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row>
    <row r="1989" spans="1:21" x14ac:dyDescent="0.3">
      <c r="A1989" t="s">
        <v>4853</v>
      </c>
      <c r="B1989">
        <v>2012</v>
      </c>
      <c r="C1989" s="1">
        <v>41222</v>
      </c>
      <c r="D1989" s="1">
        <v>41226</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v>0</v>
      </c>
      <c r="U1989">
        <v>7.9211999999999998</v>
      </c>
    </row>
    <row r="1990" spans="1:21" x14ac:dyDescent="0.3">
      <c r="A1990" t="s">
        <v>4853</v>
      </c>
      <c r="B1990">
        <v>2012</v>
      </c>
      <c r="C1990" s="1">
        <v>41222</v>
      </c>
      <c r="D1990" s="1">
        <v>41226</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v>0</v>
      </c>
      <c r="U1990">
        <v>215.1198</v>
      </c>
    </row>
    <row r="1991" spans="1:21" x14ac:dyDescent="0.3">
      <c r="A1991" t="s">
        <v>4853</v>
      </c>
      <c r="B1991">
        <v>2012</v>
      </c>
      <c r="C1991" s="1">
        <v>41222</v>
      </c>
      <c r="D1991" s="1">
        <v>41226</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v>0</v>
      </c>
      <c r="U1991">
        <v>12.323399999999999</v>
      </c>
    </row>
    <row r="1992" spans="1:21" x14ac:dyDescent="0.3">
      <c r="A1992" t="s">
        <v>4853</v>
      </c>
      <c r="B1992">
        <v>2012</v>
      </c>
      <c r="C1992" s="1">
        <v>41222</v>
      </c>
      <c r="D1992" s="1">
        <v>41226</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v>0</v>
      </c>
      <c r="U1992">
        <v>8.4966000000000008</v>
      </c>
    </row>
    <row r="1993" spans="1:21" x14ac:dyDescent="0.3">
      <c r="A1993" t="s">
        <v>4861</v>
      </c>
      <c r="B1993">
        <v>2014</v>
      </c>
      <c r="C1993" s="1">
        <v>41695</v>
      </c>
      <c r="D1993" s="1">
        <v>41699</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v>0.7</v>
      </c>
      <c r="U1993">
        <v>-3.7995999999999999</v>
      </c>
    </row>
    <row r="1994" spans="1:21" x14ac:dyDescent="0.3">
      <c r="A1994" t="s">
        <v>4862</v>
      </c>
      <c r="B1994">
        <v>2014</v>
      </c>
      <c r="C1994" s="1">
        <v>41816</v>
      </c>
      <c r="D1994" s="1">
        <v>41823</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row>
    <row r="1995" spans="1:21" x14ac:dyDescent="0.3">
      <c r="A1995" t="s">
        <v>4862</v>
      </c>
      <c r="B1995">
        <v>2014</v>
      </c>
      <c r="C1995" s="1">
        <v>41816</v>
      </c>
      <c r="D1995" s="1">
        <v>41823</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row>
    <row r="1996" spans="1:21" x14ac:dyDescent="0.3">
      <c r="A1996" t="s">
        <v>4862</v>
      </c>
      <c r="B1996">
        <v>2014</v>
      </c>
      <c r="C1996" s="1">
        <v>41816</v>
      </c>
      <c r="D1996" s="1">
        <v>41823</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row>
    <row r="1997" spans="1:21" x14ac:dyDescent="0.3">
      <c r="A1997" t="s">
        <v>4867</v>
      </c>
      <c r="B1997">
        <v>2014</v>
      </c>
      <c r="C1997" s="1">
        <v>41976</v>
      </c>
      <c r="D1997" s="1">
        <v>41978</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row>
    <row r="1998" spans="1:21" x14ac:dyDescent="0.3">
      <c r="A1998" t="s">
        <v>4867</v>
      </c>
      <c r="B1998">
        <v>2014</v>
      </c>
      <c r="C1998" s="1">
        <v>41976</v>
      </c>
      <c r="D1998" s="1">
        <v>41978</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v>0.6</v>
      </c>
      <c r="U1998">
        <v>-3.7195999999999998</v>
      </c>
    </row>
    <row r="1999" spans="1:21" x14ac:dyDescent="0.3">
      <c r="A1999" t="s">
        <v>4872</v>
      </c>
      <c r="B1999">
        <v>2011</v>
      </c>
      <c r="C1999" s="1">
        <v>40581</v>
      </c>
      <c r="D1999" s="1">
        <v>40584</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v>0</v>
      </c>
      <c r="U1999">
        <v>7.2</v>
      </c>
    </row>
    <row r="2000" spans="1:21" x14ac:dyDescent="0.3">
      <c r="A2000" t="s">
        <v>4872</v>
      </c>
      <c r="B2000">
        <v>2011</v>
      </c>
      <c r="C2000" s="1">
        <v>40581</v>
      </c>
      <c r="D2000" s="1">
        <v>40584</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v>0</v>
      </c>
      <c r="U2000">
        <v>42.018599999999999</v>
      </c>
    </row>
    <row r="2001" spans="1:21" x14ac:dyDescent="0.3">
      <c r="A2001" t="s">
        <v>4872</v>
      </c>
      <c r="B2001">
        <v>2011</v>
      </c>
      <c r="C2001" s="1">
        <v>40581</v>
      </c>
      <c r="D2001" s="1">
        <v>40584</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row>
    <row r="2002" spans="1:21" x14ac:dyDescent="0.3">
      <c r="A2002" t="s">
        <v>4874</v>
      </c>
      <c r="B2002">
        <v>2014</v>
      </c>
      <c r="C2002" s="1">
        <v>41741</v>
      </c>
      <c r="D2002" s="1">
        <v>41748</v>
      </c>
      <c r="E2002" t="s">
        <v>49</v>
      </c>
      <c r="F2002" t="s">
        <v>4875</v>
      </c>
      <c r="G2002" t="s">
        <v>4876</v>
      </c>
      <c r="H2002" t="s">
        <v>25</v>
      </c>
      <c r="I2002" t="s">
        <v>26</v>
      </c>
      <c r="J2002" t="s">
        <v>601</v>
      </c>
      <c r="K2002" t="s">
        <v>42</v>
      </c>
      <c r="L2002">
        <v>91104</v>
      </c>
      <c r="M2002" t="s">
        <v>43</v>
      </c>
      <c r="N2002" t="s">
        <v>443</v>
      </c>
      <c r="O2002" t="s">
        <v>70</v>
      </c>
      <c r="P2002" t="s">
        <v>160</v>
      </c>
      <c r="Q2002" t="s">
        <v>444</v>
      </c>
      <c r="R2002">
        <v>199.95</v>
      </c>
      <c r="S2002">
        <v>5</v>
      </c>
      <c r="T2002">
        <v>0</v>
      </c>
      <c r="U2002">
        <v>21.994499999999999</v>
      </c>
    </row>
    <row r="2003" spans="1:21" x14ac:dyDescent="0.3">
      <c r="A2003" t="s">
        <v>4874</v>
      </c>
      <c r="B2003">
        <v>2014</v>
      </c>
      <c r="C2003" s="1">
        <v>41741</v>
      </c>
      <c r="D2003" s="1">
        <v>41748</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v>0</v>
      </c>
      <c r="U2003">
        <v>14.2324</v>
      </c>
    </row>
    <row r="2004" spans="1:21" x14ac:dyDescent="0.3">
      <c r="A2004" t="s">
        <v>4877</v>
      </c>
      <c r="B2004">
        <v>2014</v>
      </c>
      <c r="C2004" s="1">
        <v>41999</v>
      </c>
      <c r="D2004" s="1">
        <v>42002</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v>0</v>
      </c>
      <c r="U2004">
        <v>9.5939999999999994</v>
      </c>
    </row>
    <row r="2005" spans="1:21" x14ac:dyDescent="0.3">
      <c r="A2005" t="s">
        <v>4877</v>
      </c>
      <c r="B2005">
        <v>2014</v>
      </c>
      <c r="C2005" s="1">
        <v>41999</v>
      </c>
      <c r="D2005" s="1">
        <v>42002</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row>
    <row r="2006" spans="1:21" x14ac:dyDescent="0.3">
      <c r="A2006" t="s">
        <v>4878</v>
      </c>
      <c r="B2006">
        <v>2014</v>
      </c>
      <c r="C2006" s="1">
        <v>41741</v>
      </c>
      <c r="D2006" s="1">
        <v>41748</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row>
    <row r="2007" spans="1:21" x14ac:dyDescent="0.3">
      <c r="A2007" t="s">
        <v>4880</v>
      </c>
      <c r="B2007">
        <v>2011</v>
      </c>
      <c r="C2007" s="1">
        <v>40908</v>
      </c>
      <c r="D2007" s="1">
        <v>40912</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v>0</v>
      </c>
      <c r="U2007">
        <v>11.575200000000001</v>
      </c>
    </row>
    <row r="2008" spans="1:21" x14ac:dyDescent="0.3">
      <c r="A2008" t="s">
        <v>4880</v>
      </c>
      <c r="B2008">
        <v>2011</v>
      </c>
      <c r="C2008" s="1">
        <v>40908</v>
      </c>
      <c r="D2008" s="1">
        <v>40912</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v>0</v>
      </c>
      <c r="U2008">
        <v>16.1602</v>
      </c>
    </row>
    <row r="2009" spans="1:21" x14ac:dyDescent="0.3">
      <c r="A2009" t="s">
        <v>4881</v>
      </c>
      <c r="B2009">
        <v>2014</v>
      </c>
      <c r="C2009" s="1">
        <v>41855</v>
      </c>
      <c r="D2009" s="1">
        <v>41856</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row>
    <row r="2010" spans="1:21" x14ac:dyDescent="0.3">
      <c r="A2010" t="s">
        <v>4884</v>
      </c>
      <c r="B2010">
        <v>2011</v>
      </c>
      <c r="C2010" s="1">
        <v>40862</v>
      </c>
      <c r="D2010" s="1">
        <v>40868</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row>
    <row r="2011" spans="1:21" x14ac:dyDescent="0.3">
      <c r="A2011" t="s">
        <v>4884</v>
      </c>
      <c r="B2011">
        <v>2011</v>
      </c>
      <c r="C2011" s="1">
        <v>40862</v>
      </c>
      <c r="D2011" s="1">
        <v>40868</v>
      </c>
      <c r="E2011" t="s">
        <v>49</v>
      </c>
      <c r="F2011" t="s">
        <v>3690</v>
      </c>
      <c r="G2011" t="s">
        <v>3691</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row>
    <row r="2012" spans="1:21" x14ac:dyDescent="0.3">
      <c r="A2012" t="s">
        <v>4884</v>
      </c>
      <c r="B2012">
        <v>2011</v>
      </c>
      <c r="C2012" s="1">
        <v>40862</v>
      </c>
      <c r="D2012" s="1">
        <v>40868</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v>0.2</v>
      </c>
      <c r="U2012">
        <v>7.78</v>
      </c>
    </row>
    <row r="2013" spans="1:21" x14ac:dyDescent="0.3">
      <c r="A2013" t="s">
        <v>4886</v>
      </c>
      <c r="B2013">
        <v>2012</v>
      </c>
      <c r="C2013" s="1">
        <v>41254</v>
      </c>
      <c r="D2013" s="1">
        <v>41254</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v>0.2</v>
      </c>
      <c r="U2013">
        <v>35.996400000000001</v>
      </c>
    </row>
    <row r="2014" spans="1:21" x14ac:dyDescent="0.3">
      <c r="A2014" t="s">
        <v>4886</v>
      </c>
      <c r="B2014">
        <v>2012</v>
      </c>
      <c r="C2014" s="1">
        <v>41254</v>
      </c>
      <c r="D2014" s="1">
        <v>41254</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row>
    <row r="2015" spans="1:21" x14ac:dyDescent="0.3">
      <c r="A2015" t="s">
        <v>4891</v>
      </c>
      <c r="B2015">
        <v>2013</v>
      </c>
      <c r="C2015" s="1">
        <v>41536</v>
      </c>
      <c r="D2015" s="1">
        <v>41541</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row>
    <row r="2016" spans="1:21" x14ac:dyDescent="0.3">
      <c r="A2016" t="s">
        <v>4891</v>
      </c>
      <c r="B2016">
        <v>2013</v>
      </c>
      <c r="C2016" s="1">
        <v>41536</v>
      </c>
      <c r="D2016" s="1">
        <v>41541</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row>
    <row r="2017" spans="1:21" x14ac:dyDescent="0.3">
      <c r="A2017" t="s">
        <v>4891</v>
      </c>
      <c r="B2017">
        <v>2013</v>
      </c>
      <c r="C2017" s="1">
        <v>41536</v>
      </c>
      <c r="D2017" s="1">
        <v>41541</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v>0</v>
      </c>
      <c r="U2017">
        <v>117.0104</v>
      </c>
    </row>
    <row r="2018" spans="1:21" x14ac:dyDescent="0.3">
      <c r="A2018" t="s">
        <v>4896</v>
      </c>
      <c r="B2018">
        <v>2012</v>
      </c>
      <c r="C2018" s="1">
        <v>40987</v>
      </c>
      <c r="D2018" s="1">
        <v>40991</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row>
    <row r="2019" spans="1:21" x14ac:dyDescent="0.3">
      <c r="A2019" t="s">
        <v>4896</v>
      </c>
      <c r="B2019">
        <v>2012</v>
      </c>
      <c r="C2019" s="1">
        <v>40987</v>
      </c>
      <c r="D2019" s="1">
        <v>40991</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v>0</v>
      </c>
      <c r="U2019">
        <v>6.8714000000000004</v>
      </c>
    </row>
    <row r="2020" spans="1:21" x14ac:dyDescent="0.3">
      <c r="A2020" t="s">
        <v>4896</v>
      </c>
      <c r="B2020">
        <v>2012</v>
      </c>
      <c r="C2020" s="1">
        <v>40987</v>
      </c>
      <c r="D2020" s="1">
        <v>40991</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v>0</v>
      </c>
      <c r="U2020">
        <v>8.6736000000000004</v>
      </c>
    </row>
    <row r="2021" spans="1:21" x14ac:dyDescent="0.3">
      <c r="A2021" t="s">
        <v>4896</v>
      </c>
      <c r="B2021">
        <v>2012</v>
      </c>
      <c r="C2021" s="1">
        <v>40987</v>
      </c>
      <c r="D2021" s="1">
        <v>40991</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v>0</v>
      </c>
      <c r="U2021">
        <v>19.668600000000001</v>
      </c>
    </row>
    <row r="2022" spans="1:21" x14ac:dyDescent="0.3">
      <c r="A2022" t="s">
        <v>4898</v>
      </c>
      <c r="B2022">
        <v>2013</v>
      </c>
      <c r="C2022" s="1">
        <v>41537</v>
      </c>
      <c r="D2022" s="1">
        <v>41539</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v>0</v>
      </c>
      <c r="U2022">
        <v>481.86900000000003</v>
      </c>
    </row>
    <row r="2023" spans="1:21" x14ac:dyDescent="0.3">
      <c r="A2023" t="s">
        <v>4898</v>
      </c>
      <c r="B2023">
        <v>2013</v>
      </c>
      <c r="C2023" s="1">
        <v>41537</v>
      </c>
      <c r="D2023" s="1">
        <v>41539</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v>0</v>
      </c>
      <c r="U2023">
        <v>7.6680000000000001</v>
      </c>
    </row>
    <row r="2024" spans="1:21" x14ac:dyDescent="0.3">
      <c r="A2024" t="s">
        <v>4898</v>
      </c>
      <c r="B2024">
        <v>2013</v>
      </c>
      <c r="C2024" s="1">
        <v>41537</v>
      </c>
      <c r="D2024" s="1">
        <v>41539</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v>0</v>
      </c>
      <c r="U2024">
        <v>23.7744</v>
      </c>
    </row>
    <row r="2025" spans="1:21" x14ac:dyDescent="0.3">
      <c r="A2025" t="s">
        <v>4898</v>
      </c>
      <c r="B2025">
        <v>2013</v>
      </c>
      <c r="C2025" s="1">
        <v>41537</v>
      </c>
      <c r="D2025" s="1">
        <v>41539</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v>0</v>
      </c>
      <c r="U2025">
        <v>244.24959999999999</v>
      </c>
    </row>
    <row r="2026" spans="1:21" x14ac:dyDescent="0.3">
      <c r="A2026" t="s">
        <v>4901</v>
      </c>
      <c r="B2026">
        <v>2014</v>
      </c>
      <c r="C2026" s="1">
        <v>41872</v>
      </c>
      <c r="D2026" s="1">
        <v>41874</v>
      </c>
      <c r="E2026" t="s">
        <v>22</v>
      </c>
      <c r="F2026" t="s">
        <v>3574</v>
      </c>
      <c r="G2026" t="s">
        <v>3575</v>
      </c>
      <c r="H2026" t="s">
        <v>25</v>
      </c>
      <c r="I2026" t="s">
        <v>26</v>
      </c>
      <c r="J2026" t="s">
        <v>3487</v>
      </c>
      <c r="K2026" t="s">
        <v>42</v>
      </c>
      <c r="L2026">
        <v>93727</v>
      </c>
      <c r="M2026" t="s">
        <v>43</v>
      </c>
      <c r="N2026" t="s">
        <v>3833</v>
      </c>
      <c r="O2026" t="s">
        <v>45</v>
      </c>
      <c r="P2026" t="s">
        <v>74</v>
      </c>
      <c r="Q2026" t="s">
        <v>3834</v>
      </c>
      <c r="R2026">
        <v>239.12</v>
      </c>
      <c r="S2026">
        <v>5</v>
      </c>
      <c r="T2026">
        <v>0.2</v>
      </c>
      <c r="U2026">
        <v>77.713999999999999</v>
      </c>
    </row>
    <row r="2027" spans="1:21" x14ac:dyDescent="0.3">
      <c r="A2027" t="s">
        <v>4902</v>
      </c>
      <c r="B2027">
        <v>2012</v>
      </c>
      <c r="C2027" s="1">
        <v>40981</v>
      </c>
      <c r="D2027" s="1">
        <v>40983</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row>
    <row r="2028" spans="1:21" x14ac:dyDescent="0.3">
      <c r="A2028" t="s">
        <v>4903</v>
      </c>
      <c r="B2028">
        <v>2013</v>
      </c>
      <c r="C2028" s="1">
        <v>41526</v>
      </c>
      <c r="D2028" s="1">
        <v>41528</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v>0.2</v>
      </c>
      <c r="U2028">
        <v>11.558400000000001</v>
      </c>
    </row>
    <row r="2029" spans="1:21" x14ac:dyDescent="0.3">
      <c r="A2029" t="s">
        <v>4903</v>
      </c>
      <c r="B2029">
        <v>2013</v>
      </c>
      <c r="C2029" s="1">
        <v>41526</v>
      </c>
      <c r="D2029" s="1">
        <v>41528</v>
      </c>
      <c r="E2029" t="s">
        <v>22</v>
      </c>
      <c r="F2029" t="s">
        <v>784</v>
      </c>
      <c r="G2029" t="s">
        <v>785</v>
      </c>
      <c r="H2029" t="s">
        <v>101</v>
      </c>
      <c r="I2029" t="s">
        <v>26</v>
      </c>
      <c r="J2029" t="s">
        <v>2469</v>
      </c>
      <c r="K2029" t="s">
        <v>42</v>
      </c>
      <c r="L2029">
        <v>93534</v>
      </c>
      <c r="M2029" t="s">
        <v>43</v>
      </c>
      <c r="N2029" t="s">
        <v>2099</v>
      </c>
      <c r="O2029" t="s">
        <v>45</v>
      </c>
      <c r="P2029" t="s">
        <v>74</v>
      </c>
      <c r="Q2029" t="s">
        <v>2100</v>
      </c>
      <c r="R2029">
        <v>67.135999999999996</v>
      </c>
      <c r="S2029">
        <v>4</v>
      </c>
      <c r="T2029">
        <v>0.2</v>
      </c>
      <c r="U2029">
        <v>23.497599999999998</v>
      </c>
    </row>
    <row r="2030" spans="1:21" x14ac:dyDescent="0.3">
      <c r="A2030" t="s">
        <v>4904</v>
      </c>
      <c r="B2030">
        <v>2012</v>
      </c>
      <c r="C2030" s="1">
        <v>41239</v>
      </c>
      <c r="D2030" s="1">
        <v>41243</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v>0</v>
      </c>
      <c r="U2030">
        <v>6.9230999999999998</v>
      </c>
    </row>
    <row r="2031" spans="1:21" x14ac:dyDescent="0.3">
      <c r="A2031" t="s">
        <v>4904</v>
      </c>
      <c r="B2031">
        <v>2012</v>
      </c>
      <c r="C2031" s="1">
        <v>41239</v>
      </c>
      <c r="D2031" s="1">
        <v>41243</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row>
    <row r="2032" spans="1:21" x14ac:dyDescent="0.3">
      <c r="A2032" t="s">
        <v>4904</v>
      </c>
      <c r="B2032">
        <v>2012</v>
      </c>
      <c r="C2032" s="1">
        <v>41239</v>
      </c>
      <c r="D2032" s="1">
        <v>41243</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v>0</v>
      </c>
      <c r="U2032">
        <v>30.52</v>
      </c>
    </row>
    <row r="2033" spans="1:21" x14ac:dyDescent="0.3">
      <c r="A2033" t="s">
        <v>4904</v>
      </c>
      <c r="B2033">
        <v>2012</v>
      </c>
      <c r="C2033" s="1">
        <v>41239</v>
      </c>
      <c r="D2033" s="1">
        <v>41243</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row>
    <row r="2034" spans="1:21" x14ac:dyDescent="0.3">
      <c r="A2034" t="s">
        <v>4908</v>
      </c>
      <c r="B2034">
        <v>2013</v>
      </c>
      <c r="C2034" s="1">
        <v>41618</v>
      </c>
      <c r="D2034" s="1">
        <v>41622</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row>
    <row r="2035" spans="1:21" x14ac:dyDescent="0.3">
      <c r="A2035" t="s">
        <v>4908</v>
      </c>
      <c r="B2035">
        <v>2013</v>
      </c>
      <c r="C2035" s="1">
        <v>41618</v>
      </c>
      <c r="D2035" s="1">
        <v>41622</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row>
    <row r="2036" spans="1:21" x14ac:dyDescent="0.3">
      <c r="A2036" t="s">
        <v>4909</v>
      </c>
      <c r="B2036">
        <v>2014</v>
      </c>
      <c r="C2036" s="1">
        <v>41908</v>
      </c>
      <c r="D2036" s="1">
        <v>41912</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v>0</v>
      </c>
      <c r="U2036">
        <v>3.8822000000000001</v>
      </c>
    </row>
    <row r="2037" spans="1:21" x14ac:dyDescent="0.3">
      <c r="A2037" t="s">
        <v>4909</v>
      </c>
      <c r="B2037">
        <v>2014</v>
      </c>
      <c r="C2037" s="1">
        <v>41908</v>
      </c>
      <c r="D2037" s="1">
        <v>41912</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x14ac:dyDescent="0.3">
      <c r="A2038" t="s">
        <v>4912</v>
      </c>
      <c r="B2038">
        <v>2012</v>
      </c>
      <c r="C2038" s="1">
        <v>40931</v>
      </c>
      <c r="D2038" s="1">
        <v>40935</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row>
    <row r="2039" spans="1:21" x14ac:dyDescent="0.3">
      <c r="A2039" t="s">
        <v>4912</v>
      </c>
      <c r="B2039">
        <v>2012</v>
      </c>
      <c r="C2039" s="1">
        <v>40931</v>
      </c>
      <c r="D2039" s="1">
        <v>40935</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row>
    <row r="2040" spans="1:21" x14ac:dyDescent="0.3">
      <c r="A2040" t="s">
        <v>4914</v>
      </c>
      <c r="B2040">
        <v>2012</v>
      </c>
      <c r="C2040" s="1">
        <v>41078</v>
      </c>
      <c r="D2040" s="1">
        <v>41083</v>
      </c>
      <c r="E2040" t="s">
        <v>49</v>
      </c>
      <c r="F2040" t="s">
        <v>3154</v>
      </c>
      <c r="G2040" t="s">
        <v>3155</v>
      </c>
      <c r="H2040" t="s">
        <v>101</v>
      </c>
      <c r="I2040" t="s">
        <v>26</v>
      </c>
      <c r="J2040" t="s">
        <v>1384</v>
      </c>
      <c r="K2040" t="s">
        <v>309</v>
      </c>
      <c r="L2040">
        <v>85345</v>
      </c>
      <c r="M2040" t="s">
        <v>43</v>
      </c>
      <c r="N2040" t="s">
        <v>4915</v>
      </c>
      <c r="O2040" t="s">
        <v>45</v>
      </c>
      <c r="P2040" t="s">
        <v>89</v>
      </c>
      <c r="Q2040" t="s">
        <v>4916</v>
      </c>
      <c r="R2040">
        <v>11.952</v>
      </c>
      <c r="S2040">
        <v>3</v>
      </c>
      <c r="T2040">
        <v>0.2</v>
      </c>
      <c r="U2040">
        <v>4.3326000000000002</v>
      </c>
    </row>
    <row r="2041" spans="1:21" x14ac:dyDescent="0.3">
      <c r="A2041" t="s">
        <v>4914</v>
      </c>
      <c r="B2041">
        <v>2012</v>
      </c>
      <c r="C2041" s="1">
        <v>41078</v>
      </c>
      <c r="D2041" s="1">
        <v>41083</v>
      </c>
      <c r="E2041" t="s">
        <v>49</v>
      </c>
      <c r="F2041" t="s">
        <v>3154</v>
      </c>
      <c r="G2041" t="s">
        <v>3155</v>
      </c>
      <c r="H2041" t="s">
        <v>101</v>
      </c>
      <c r="I2041" t="s">
        <v>26</v>
      </c>
      <c r="J2041" t="s">
        <v>1384</v>
      </c>
      <c r="K2041" t="s">
        <v>309</v>
      </c>
      <c r="L2041">
        <v>85345</v>
      </c>
      <c r="M2041" t="s">
        <v>43</v>
      </c>
      <c r="N2041" t="s">
        <v>3390</v>
      </c>
      <c r="O2041" t="s">
        <v>45</v>
      </c>
      <c r="P2041" t="s">
        <v>74</v>
      </c>
      <c r="Q2041" t="s">
        <v>3391</v>
      </c>
      <c r="R2041">
        <v>4.5359999999999996</v>
      </c>
      <c r="S2041">
        <v>7</v>
      </c>
      <c r="T2041">
        <v>0.7</v>
      </c>
      <c r="U2041">
        <v>-3.3264</v>
      </c>
    </row>
    <row r="2042" spans="1:21" x14ac:dyDescent="0.3">
      <c r="A2042" t="s">
        <v>4914</v>
      </c>
      <c r="B2042">
        <v>2012</v>
      </c>
      <c r="C2042" s="1">
        <v>41078</v>
      </c>
      <c r="D2042" s="1">
        <v>41083</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v>0.7</v>
      </c>
      <c r="U2042">
        <v>-6.1040000000000001</v>
      </c>
    </row>
    <row r="2043" spans="1:21" x14ac:dyDescent="0.3">
      <c r="A2043" t="s">
        <v>4914</v>
      </c>
      <c r="B2043">
        <v>2012</v>
      </c>
      <c r="C2043" s="1">
        <v>41078</v>
      </c>
      <c r="D2043" s="1">
        <v>41083</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v>0.2</v>
      </c>
      <c r="U2043">
        <v>20.724</v>
      </c>
    </row>
    <row r="2044" spans="1:21" x14ac:dyDescent="0.3">
      <c r="A2044" t="s">
        <v>4917</v>
      </c>
      <c r="B2044">
        <v>2012</v>
      </c>
      <c r="C2044" s="1">
        <v>41184</v>
      </c>
      <c r="D2044" s="1">
        <v>41190</v>
      </c>
      <c r="E2044" t="s">
        <v>49</v>
      </c>
      <c r="F2044" t="s">
        <v>1573</v>
      </c>
      <c r="G2044" t="s">
        <v>1574</v>
      </c>
      <c r="H2044" t="s">
        <v>40</v>
      </c>
      <c r="I2044" t="s">
        <v>26</v>
      </c>
      <c r="J2044" t="s">
        <v>946</v>
      </c>
      <c r="K2044" t="s">
        <v>42</v>
      </c>
      <c r="L2044">
        <v>92105</v>
      </c>
      <c r="M2044" t="s">
        <v>43</v>
      </c>
      <c r="N2044" t="s">
        <v>4918</v>
      </c>
      <c r="O2044" t="s">
        <v>45</v>
      </c>
      <c r="P2044" t="s">
        <v>74</v>
      </c>
      <c r="Q2044" t="s">
        <v>4919</v>
      </c>
      <c r="R2044">
        <v>57.503999999999998</v>
      </c>
      <c r="S2044">
        <v>6</v>
      </c>
      <c r="T2044">
        <v>0.2</v>
      </c>
      <c r="U2044">
        <v>20.1264</v>
      </c>
    </row>
    <row r="2045" spans="1:21" x14ac:dyDescent="0.3">
      <c r="A2045" t="s">
        <v>4920</v>
      </c>
      <c r="B2045">
        <v>2014</v>
      </c>
      <c r="C2045" s="1">
        <v>41962</v>
      </c>
      <c r="D2045" s="1">
        <v>41967</v>
      </c>
      <c r="E2045" t="s">
        <v>49</v>
      </c>
      <c r="F2045" t="s">
        <v>4006</v>
      </c>
      <c r="G2045" t="s">
        <v>4007</v>
      </c>
      <c r="H2045" t="s">
        <v>40</v>
      </c>
      <c r="I2045" t="s">
        <v>26</v>
      </c>
      <c r="J2045" t="s">
        <v>1118</v>
      </c>
      <c r="K2045" t="s">
        <v>497</v>
      </c>
      <c r="L2045">
        <v>44107</v>
      </c>
      <c r="M2045" t="s">
        <v>147</v>
      </c>
      <c r="N2045" t="s">
        <v>3583</v>
      </c>
      <c r="O2045" t="s">
        <v>45</v>
      </c>
      <c r="P2045" t="s">
        <v>67</v>
      </c>
      <c r="Q2045" t="s">
        <v>3584</v>
      </c>
      <c r="R2045">
        <v>38.863999999999997</v>
      </c>
      <c r="S2045">
        <v>7</v>
      </c>
      <c r="T2045">
        <v>0.2</v>
      </c>
      <c r="U2045">
        <v>7.7728000000000002</v>
      </c>
    </row>
    <row r="2046" spans="1:21" x14ac:dyDescent="0.3">
      <c r="A2046" t="s">
        <v>4921</v>
      </c>
      <c r="B2046">
        <v>2011</v>
      </c>
      <c r="C2046" s="1">
        <v>40772</v>
      </c>
      <c r="D2046" s="1">
        <v>40778</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row>
    <row r="2047" spans="1:21" x14ac:dyDescent="0.3">
      <c r="A2047" t="s">
        <v>4922</v>
      </c>
      <c r="B2047">
        <v>2013</v>
      </c>
      <c r="C2047" s="1">
        <v>41473</v>
      </c>
      <c r="D2047" s="1">
        <v>41477</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v>0</v>
      </c>
      <c r="U2047">
        <v>45.539200000000001</v>
      </c>
    </row>
    <row r="2048" spans="1:21" x14ac:dyDescent="0.3">
      <c r="A2048" t="s">
        <v>4922</v>
      </c>
      <c r="B2048">
        <v>2013</v>
      </c>
      <c r="C2048" s="1">
        <v>41473</v>
      </c>
      <c r="D2048" s="1">
        <v>41477</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v>0</v>
      </c>
      <c r="U2048">
        <v>280.58999999999997</v>
      </c>
    </row>
    <row r="2049" spans="1:21" x14ac:dyDescent="0.3">
      <c r="A2049" t="s">
        <v>4922</v>
      </c>
      <c r="B2049">
        <v>2013</v>
      </c>
      <c r="C2049" s="1">
        <v>41473</v>
      </c>
      <c r="D2049" s="1">
        <v>41477</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v>0</v>
      </c>
      <c r="U2049">
        <v>26.630400000000002</v>
      </c>
    </row>
    <row r="2050" spans="1:21" x14ac:dyDescent="0.3">
      <c r="A2050" t="s">
        <v>4926</v>
      </c>
      <c r="B2050">
        <v>2012</v>
      </c>
      <c r="C2050" s="1">
        <v>41101</v>
      </c>
      <c r="D2050" s="1">
        <v>41103</v>
      </c>
      <c r="E2050" t="s">
        <v>187</v>
      </c>
      <c r="F2050" t="s">
        <v>2034</v>
      </c>
      <c r="G2050" t="s">
        <v>2035</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x14ac:dyDescent="0.3">
      <c r="A2051" t="s">
        <v>4926</v>
      </c>
      <c r="B2051">
        <v>2012</v>
      </c>
      <c r="C2051" s="1">
        <v>41101</v>
      </c>
      <c r="D2051" s="1">
        <v>41103</v>
      </c>
      <c r="E2051" t="s">
        <v>187</v>
      </c>
      <c r="F2051" t="s">
        <v>2034</v>
      </c>
      <c r="G2051" t="s">
        <v>2035</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row>
    <row r="2052" spans="1:21" x14ac:dyDescent="0.3">
      <c r="A2052" t="s">
        <v>4926</v>
      </c>
      <c r="B2052">
        <v>2012</v>
      </c>
      <c r="C2052" s="1">
        <v>41101</v>
      </c>
      <c r="D2052" s="1">
        <v>41103</v>
      </c>
      <c r="E2052" t="s">
        <v>187</v>
      </c>
      <c r="F2052" t="s">
        <v>2034</v>
      </c>
      <c r="G2052" t="s">
        <v>2035</v>
      </c>
      <c r="H2052" t="s">
        <v>25</v>
      </c>
      <c r="I2052" t="s">
        <v>26</v>
      </c>
      <c r="J2052" t="s">
        <v>145</v>
      </c>
      <c r="K2052" t="s">
        <v>146</v>
      </c>
      <c r="L2052">
        <v>19134</v>
      </c>
      <c r="M2052" t="s">
        <v>147</v>
      </c>
      <c r="N2052" t="s">
        <v>3162</v>
      </c>
      <c r="O2052" t="s">
        <v>45</v>
      </c>
      <c r="P2052" t="s">
        <v>74</v>
      </c>
      <c r="Q2052" t="s">
        <v>3163</v>
      </c>
      <c r="R2052">
        <v>6.48</v>
      </c>
      <c r="S2052">
        <v>4</v>
      </c>
      <c r="T2052">
        <v>0.7</v>
      </c>
      <c r="U2052">
        <v>-4.7519999999999998</v>
      </c>
    </row>
    <row r="2053" spans="1:21" x14ac:dyDescent="0.3">
      <c r="A2053" t="s">
        <v>4926</v>
      </c>
      <c r="B2053">
        <v>2012</v>
      </c>
      <c r="C2053" s="1">
        <v>41101</v>
      </c>
      <c r="D2053" s="1">
        <v>41103</v>
      </c>
      <c r="E2053" t="s">
        <v>187</v>
      </c>
      <c r="F2053" t="s">
        <v>2034</v>
      </c>
      <c r="G2053" t="s">
        <v>2035</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row>
    <row r="2054" spans="1:21" x14ac:dyDescent="0.3">
      <c r="A2054" t="s">
        <v>4926</v>
      </c>
      <c r="B2054">
        <v>2012</v>
      </c>
      <c r="C2054" s="1">
        <v>41101</v>
      </c>
      <c r="D2054" s="1">
        <v>41103</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v>0.2</v>
      </c>
      <c r="U2054">
        <v>0.83399999999999996</v>
      </c>
    </row>
    <row r="2055" spans="1:21" x14ac:dyDescent="0.3">
      <c r="A2055" t="s">
        <v>4926</v>
      </c>
      <c r="B2055">
        <v>2012</v>
      </c>
      <c r="C2055" s="1">
        <v>41101</v>
      </c>
      <c r="D2055" s="1">
        <v>41103</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row>
    <row r="2056" spans="1:21" x14ac:dyDescent="0.3">
      <c r="A2056" t="s">
        <v>4931</v>
      </c>
      <c r="B2056">
        <v>2013</v>
      </c>
      <c r="C2056" s="1">
        <v>41610</v>
      </c>
      <c r="D2056" s="1">
        <v>41616</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row>
    <row r="2057" spans="1:21" x14ac:dyDescent="0.3">
      <c r="A2057" t="s">
        <v>4932</v>
      </c>
      <c r="B2057">
        <v>2014</v>
      </c>
      <c r="C2057" s="1">
        <v>41996</v>
      </c>
      <c r="D2057" s="1">
        <v>41999</v>
      </c>
      <c r="E2057" t="s">
        <v>187</v>
      </c>
      <c r="F2057" t="s">
        <v>1996</v>
      </c>
      <c r="G2057" t="s">
        <v>1997</v>
      </c>
      <c r="H2057" t="s">
        <v>25</v>
      </c>
      <c r="I2057" t="s">
        <v>26</v>
      </c>
      <c r="J2057" t="s">
        <v>879</v>
      </c>
      <c r="K2057" t="s">
        <v>237</v>
      </c>
      <c r="L2057">
        <v>48227</v>
      </c>
      <c r="M2057" t="s">
        <v>104</v>
      </c>
      <c r="N2057" t="s">
        <v>4933</v>
      </c>
      <c r="O2057" t="s">
        <v>70</v>
      </c>
      <c r="P2057" t="s">
        <v>160</v>
      </c>
      <c r="Q2057" t="s">
        <v>4934</v>
      </c>
      <c r="R2057">
        <v>199.95</v>
      </c>
      <c r="S2057">
        <v>5</v>
      </c>
      <c r="T2057">
        <v>0</v>
      </c>
      <c r="U2057">
        <v>63.984000000000002</v>
      </c>
    </row>
    <row r="2058" spans="1:21" x14ac:dyDescent="0.3">
      <c r="A2058" t="s">
        <v>4932</v>
      </c>
      <c r="B2058">
        <v>2014</v>
      </c>
      <c r="C2058" s="1">
        <v>41996</v>
      </c>
      <c r="D2058" s="1">
        <v>41999</v>
      </c>
      <c r="E2058" t="s">
        <v>187</v>
      </c>
      <c r="F2058" t="s">
        <v>1996</v>
      </c>
      <c r="G2058" t="s">
        <v>1997</v>
      </c>
      <c r="H2058" t="s">
        <v>25</v>
      </c>
      <c r="I2058" t="s">
        <v>26</v>
      </c>
      <c r="J2058" t="s">
        <v>879</v>
      </c>
      <c r="K2058" t="s">
        <v>237</v>
      </c>
      <c r="L2058">
        <v>48227</v>
      </c>
      <c r="M2058" t="s">
        <v>104</v>
      </c>
      <c r="N2058" t="s">
        <v>2454</v>
      </c>
      <c r="O2058" t="s">
        <v>31</v>
      </c>
      <c r="P2058" t="s">
        <v>35</v>
      </c>
      <c r="Q2058" t="s">
        <v>2455</v>
      </c>
      <c r="R2058">
        <v>1586.69</v>
      </c>
      <c r="S2058">
        <v>7</v>
      </c>
      <c r="T2058">
        <v>0</v>
      </c>
      <c r="U2058">
        <v>412.5394</v>
      </c>
    </row>
    <row r="2059" spans="1:21" x14ac:dyDescent="0.3">
      <c r="A2059" t="s">
        <v>4932</v>
      </c>
      <c r="B2059">
        <v>2014</v>
      </c>
      <c r="C2059" s="1">
        <v>41996</v>
      </c>
      <c r="D2059" s="1">
        <v>41999</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v>0</v>
      </c>
      <c r="U2059">
        <v>30.596399999999999</v>
      </c>
    </row>
    <row r="2060" spans="1:21" x14ac:dyDescent="0.3">
      <c r="A2060" t="s">
        <v>4932</v>
      </c>
      <c r="B2060">
        <v>2014</v>
      </c>
      <c r="C2060" s="1">
        <v>41996</v>
      </c>
      <c r="D2060" s="1">
        <v>41999</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v>0</v>
      </c>
      <c r="U2060">
        <v>70.006</v>
      </c>
    </row>
    <row r="2061" spans="1:21" x14ac:dyDescent="0.3">
      <c r="A2061" t="s">
        <v>4935</v>
      </c>
      <c r="B2061">
        <v>2011</v>
      </c>
      <c r="C2061" s="1">
        <v>40847</v>
      </c>
      <c r="D2061" s="1">
        <v>40851</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v>0</v>
      </c>
      <c r="U2061">
        <v>5.2164000000000001</v>
      </c>
    </row>
    <row r="2062" spans="1:21" x14ac:dyDescent="0.3">
      <c r="A2062" t="s">
        <v>4935</v>
      </c>
      <c r="B2062">
        <v>2011</v>
      </c>
      <c r="C2062" s="1">
        <v>40847</v>
      </c>
      <c r="D2062" s="1">
        <v>40851</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row>
    <row r="2063" spans="1:21" x14ac:dyDescent="0.3">
      <c r="A2063" t="s">
        <v>4935</v>
      </c>
      <c r="B2063">
        <v>2011</v>
      </c>
      <c r="C2063" s="1">
        <v>40847</v>
      </c>
      <c r="D2063" s="1">
        <v>40851</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row>
    <row r="2064" spans="1:21" x14ac:dyDescent="0.3">
      <c r="A2064" t="s">
        <v>4935</v>
      </c>
      <c r="B2064">
        <v>2011</v>
      </c>
      <c r="C2064" s="1">
        <v>40847</v>
      </c>
      <c r="D2064" s="1">
        <v>40851</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row>
    <row r="2065" spans="1:21" x14ac:dyDescent="0.3">
      <c r="A2065" t="s">
        <v>4935</v>
      </c>
      <c r="B2065">
        <v>2011</v>
      </c>
      <c r="C2065" s="1">
        <v>40847</v>
      </c>
      <c r="D2065" s="1">
        <v>40851</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row>
    <row r="2066" spans="1:21" x14ac:dyDescent="0.3">
      <c r="A2066" t="s">
        <v>4935</v>
      </c>
      <c r="B2066">
        <v>2011</v>
      </c>
      <c r="C2066" s="1">
        <v>40847</v>
      </c>
      <c r="D2066" s="1">
        <v>40851</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v>0</v>
      </c>
      <c r="U2066">
        <v>12.1692</v>
      </c>
    </row>
    <row r="2067" spans="1:21" x14ac:dyDescent="0.3">
      <c r="A2067" t="s">
        <v>4935</v>
      </c>
      <c r="B2067">
        <v>2011</v>
      </c>
      <c r="C2067" s="1">
        <v>40847</v>
      </c>
      <c r="D2067" s="1">
        <v>40851</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row>
    <row r="2068" spans="1:21" x14ac:dyDescent="0.3">
      <c r="A2068" t="s">
        <v>4935</v>
      </c>
      <c r="B2068">
        <v>2011</v>
      </c>
      <c r="C2068" s="1">
        <v>40847</v>
      </c>
      <c r="D2068" s="1">
        <v>40851</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row>
    <row r="2069" spans="1:21" x14ac:dyDescent="0.3">
      <c r="A2069" t="s">
        <v>4935</v>
      </c>
      <c r="B2069">
        <v>2011</v>
      </c>
      <c r="C2069" s="1">
        <v>40847</v>
      </c>
      <c r="D2069" s="1">
        <v>40851</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row>
    <row r="2070" spans="1:21" x14ac:dyDescent="0.3">
      <c r="A2070" t="s">
        <v>4945</v>
      </c>
      <c r="B2070">
        <v>2012</v>
      </c>
      <c r="C2070" s="1">
        <v>41012</v>
      </c>
      <c r="D2070" s="1">
        <v>41018</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row>
    <row r="2071" spans="1:21" x14ac:dyDescent="0.3">
      <c r="A2071" t="s">
        <v>4945</v>
      </c>
      <c r="B2071">
        <v>2012</v>
      </c>
      <c r="C2071" s="1">
        <v>41012</v>
      </c>
      <c r="D2071" s="1">
        <v>41018</v>
      </c>
      <c r="E2071" t="s">
        <v>49</v>
      </c>
      <c r="F2071" t="s">
        <v>1973</v>
      </c>
      <c r="G2071" t="s">
        <v>1974</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row>
    <row r="2072" spans="1:21" x14ac:dyDescent="0.3">
      <c r="A2072" t="s">
        <v>4950</v>
      </c>
      <c r="B2072">
        <v>2013</v>
      </c>
      <c r="C2072" s="1">
        <v>41477</v>
      </c>
      <c r="D2072" s="1">
        <v>41479</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row>
    <row r="2073" spans="1:21" x14ac:dyDescent="0.3">
      <c r="A2073" t="s">
        <v>4953</v>
      </c>
      <c r="B2073">
        <v>2014</v>
      </c>
      <c r="C2073" s="1">
        <v>41964</v>
      </c>
      <c r="D2073" s="1">
        <v>41969</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row>
    <row r="2074" spans="1:21" x14ac:dyDescent="0.3">
      <c r="A2074" t="s">
        <v>4957</v>
      </c>
      <c r="B2074">
        <v>2013</v>
      </c>
      <c r="C2074" s="1">
        <v>41605</v>
      </c>
      <c r="D2074" s="1">
        <v>41611</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row>
    <row r="2075" spans="1:21" x14ac:dyDescent="0.3">
      <c r="A2075" t="s">
        <v>4960</v>
      </c>
      <c r="B2075">
        <v>2014</v>
      </c>
      <c r="C2075" s="1">
        <v>41951</v>
      </c>
      <c r="D2075" s="1">
        <v>41956</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v>0</v>
      </c>
      <c r="U2075">
        <v>13.793100000000001</v>
      </c>
    </row>
    <row r="2076" spans="1:21" x14ac:dyDescent="0.3">
      <c r="A2076" t="s">
        <v>4960</v>
      </c>
      <c r="B2076">
        <v>2014</v>
      </c>
      <c r="C2076" s="1">
        <v>41951</v>
      </c>
      <c r="D2076" s="1">
        <v>41956</v>
      </c>
      <c r="E2076" t="s">
        <v>22</v>
      </c>
      <c r="F2076" t="s">
        <v>4099</v>
      </c>
      <c r="G2076" t="s">
        <v>4100</v>
      </c>
      <c r="H2076" t="s">
        <v>101</v>
      </c>
      <c r="I2076" t="s">
        <v>26</v>
      </c>
      <c r="J2076" t="s">
        <v>990</v>
      </c>
      <c r="K2076" t="s">
        <v>42</v>
      </c>
      <c r="L2076">
        <v>94513</v>
      </c>
      <c r="M2076" t="s">
        <v>43</v>
      </c>
      <c r="N2076" t="s">
        <v>4963</v>
      </c>
      <c r="O2076" t="s">
        <v>70</v>
      </c>
      <c r="P2076" t="s">
        <v>71</v>
      </c>
      <c r="Q2076" t="s">
        <v>4964</v>
      </c>
      <c r="R2076">
        <v>761.54399999999998</v>
      </c>
      <c r="S2076">
        <v>7</v>
      </c>
      <c r="T2076">
        <v>0.2</v>
      </c>
      <c r="U2076">
        <v>66.635099999999994</v>
      </c>
    </row>
    <row r="2077" spans="1:21" x14ac:dyDescent="0.3">
      <c r="A2077" t="s">
        <v>4965</v>
      </c>
      <c r="B2077">
        <v>2011</v>
      </c>
      <c r="C2077" s="1">
        <v>40878</v>
      </c>
      <c r="D2077" s="1">
        <v>40882</v>
      </c>
      <c r="E2077" t="s">
        <v>49</v>
      </c>
      <c r="F2077" t="s">
        <v>2561</v>
      </c>
      <c r="G2077" t="s">
        <v>2562</v>
      </c>
      <c r="H2077" t="s">
        <v>25</v>
      </c>
      <c r="I2077" t="s">
        <v>26</v>
      </c>
      <c r="J2077" t="s">
        <v>126</v>
      </c>
      <c r="K2077" t="s">
        <v>42</v>
      </c>
      <c r="L2077">
        <v>94122</v>
      </c>
      <c r="M2077" t="s">
        <v>43</v>
      </c>
      <c r="N2077" t="s">
        <v>1099</v>
      </c>
      <c r="O2077" t="s">
        <v>31</v>
      </c>
      <c r="P2077" t="s">
        <v>64</v>
      </c>
      <c r="Q2077" t="s">
        <v>1100</v>
      </c>
      <c r="R2077">
        <v>58.2</v>
      </c>
      <c r="S2077">
        <v>3</v>
      </c>
      <c r="T2077">
        <v>0</v>
      </c>
      <c r="U2077">
        <v>28.518000000000001</v>
      </c>
    </row>
    <row r="2078" spans="1:21" x14ac:dyDescent="0.3">
      <c r="A2078" t="s">
        <v>4966</v>
      </c>
      <c r="B2078">
        <v>2014</v>
      </c>
      <c r="C2078" s="1">
        <v>41895</v>
      </c>
      <c r="D2078" s="1">
        <v>41898</v>
      </c>
      <c r="E2078" t="s">
        <v>187</v>
      </c>
      <c r="F2078" t="s">
        <v>4967</v>
      </c>
      <c r="G2078" t="s">
        <v>4968</v>
      </c>
      <c r="H2078" t="s">
        <v>25</v>
      </c>
      <c r="I2078" t="s">
        <v>26</v>
      </c>
      <c r="J2078" t="s">
        <v>4491</v>
      </c>
      <c r="K2078" t="s">
        <v>2734</v>
      </c>
      <c r="L2078">
        <v>21215</v>
      </c>
      <c r="M2078" t="s">
        <v>147</v>
      </c>
      <c r="N2078" t="s">
        <v>934</v>
      </c>
      <c r="O2078" t="s">
        <v>45</v>
      </c>
      <c r="P2078" t="s">
        <v>89</v>
      </c>
      <c r="Q2078" t="s">
        <v>935</v>
      </c>
      <c r="R2078">
        <v>39.9</v>
      </c>
      <c r="S2078">
        <v>5</v>
      </c>
      <c r="T2078">
        <v>0</v>
      </c>
      <c r="U2078">
        <v>19.95</v>
      </c>
    </row>
    <row r="2079" spans="1:21" x14ac:dyDescent="0.3">
      <c r="A2079" t="s">
        <v>4966</v>
      </c>
      <c r="B2079">
        <v>2014</v>
      </c>
      <c r="C2079" s="1">
        <v>41895</v>
      </c>
      <c r="D2079" s="1">
        <v>41898</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row>
    <row r="2080" spans="1:21" x14ac:dyDescent="0.3">
      <c r="A2080" t="s">
        <v>4966</v>
      </c>
      <c r="B2080">
        <v>2014</v>
      </c>
      <c r="C2080" s="1">
        <v>41895</v>
      </c>
      <c r="D2080" s="1">
        <v>41898</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v>0</v>
      </c>
      <c r="U2080">
        <v>45.527999999999999</v>
      </c>
    </row>
    <row r="2081" spans="1:21" x14ac:dyDescent="0.3">
      <c r="A2081" t="s">
        <v>4969</v>
      </c>
      <c r="B2081">
        <v>2012</v>
      </c>
      <c r="C2081" s="1">
        <v>41267</v>
      </c>
      <c r="D2081" s="1">
        <v>41272</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row>
    <row r="2082" spans="1:21" x14ac:dyDescent="0.3">
      <c r="A2082" t="s">
        <v>4969</v>
      </c>
      <c r="B2082">
        <v>2012</v>
      </c>
      <c r="C2082" s="1">
        <v>41267</v>
      </c>
      <c r="D2082" s="1">
        <v>41272</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v>0.2</v>
      </c>
      <c r="U2082">
        <v>11.198399999999999</v>
      </c>
    </row>
    <row r="2083" spans="1:21" x14ac:dyDescent="0.3">
      <c r="A2083" t="s">
        <v>4969</v>
      </c>
      <c r="B2083">
        <v>2012</v>
      </c>
      <c r="C2083" s="1">
        <v>41267</v>
      </c>
      <c r="D2083" s="1">
        <v>41272</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row>
    <row r="2084" spans="1:21" x14ac:dyDescent="0.3">
      <c r="A2084" t="s">
        <v>4972</v>
      </c>
      <c r="B2084">
        <v>2014</v>
      </c>
      <c r="C2084" s="1">
        <v>41694</v>
      </c>
      <c r="D2084" s="1">
        <v>41700</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v>0</v>
      </c>
      <c r="U2084">
        <v>16.847999999999999</v>
      </c>
    </row>
    <row r="2085" spans="1:21" x14ac:dyDescent="0.3">
      <c r="A2085" t="s">
        <v>4973</v>
      </c>
      <c r="B2085">
        <v>2011</v>
      </c>
      <c r="C2085" s="1">
        <v>40870</v>
      </c>
      <c r="D2085" s="1">
        <v>40876</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row>
    <row r="2086" spans="1:21" x14ac:dyDescent="0.3">
      <c r="A2086" t="s">
        <v>4974</v>
      </c>
      <c r="B2086">
        <v>2013</v>
      </c>
      <c r="C2086" s="1">
        <v>41449</v>
      </c>
      <c r="D2086" s="1">
        <v>41454</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v>0</v>
      </c>
      <c r="U2086">
        <v>56.175199999999997</v>
      </c>
    </row>
    <row r="2087" spans="1:21" x14ac:dyDescent="0.3">
      <c r="A2087" t="s">
        <v>4974</v>
      </c>
      <c r="B2087">
        <v>2013</v>
      </c>
      <c r="C2087" s="1">
        <v>41449</v>
      </c>
      <c r="D2087" s="1">
        <v>41454</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row>
    <row r="2088" spans="1:21" x14ac:dyDescent="0.3">
      <c r="A2088" t="s">
        <v>4974</v>
      </c>
      <c r="B2088">
        <v>2013</v>
      </c>
      <c r="C2088" s="1">
        <v>41449</v>
      </c>
      <c r="D2088" s="1">
        <v>41454</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row>
    <row r="2089" spans="1:21" x14ac:dyDescent="0.3">
      <c r="A2089" t="s">
        <v>4974</v>
      </c>
      <c r="B2089">
        <v>2013</v>
      </c>
      <c r="C2089" s="1">
        <v>41449</v>
      </c>
      <c r="D2089" s="1">
        <v>41454</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row>
    <row r="2090" spans="1:21" x14ac:dyDescent="0.3">
      <c r="A2090" t="s">
        <v>4974</v>
      </c>
      <c r="B2090">
        <v>2013</v>
      </c>
      <c r="C2090" s="1">
        <v>41449</v>
      </c>
      <c r="D2090" s="1">
        <v>41454</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row>
    <row r="2091" spans="1:21" x14ac:dyDescent="0.3">
      <c r="A2091" t="s">
        <v>4979</v>
      </c>
      <c r="B2091">
        <v>2012</v>
      </c>
      <c r="C2091" s="1">
        <v>41208</v>
      </c>
      <c r="D2091" s="1">
        <v>41212</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row>
    <row r="2092" spans="1:21" x14ac:dyDescent="0.3">
      <c r="A2092" t="s">
        <v>4983</v>
      </c>
      <c r="B2092">
        <v>2014</v>
      </c>
      <c r="C2092" s="1">
        <v>41836</v>
      </c>
      <c r="D2092" s="1">
        <v>41840</v>
      </c>
      <c r="E2092" t="s">
        <v>49</v>
      </c>
      <c r="F2092" t="s">
        <v>4984</v>
      </c>
      <c r="G2092" t="s">
        <v>4985</v>
      </c>
      <c r="H2092" t="s">
        <v>25</v>
      </c>
      <c r="I2092" t="s">
        <v>26</v>
      </c>
      <c r="J2092" t="s">
        <v>520</v>
      </c>
      <c r="K2092" t="s">
        <v>244</v>
      </c>
      <c r="L2092">
        <v>19805</v>
      </c>
      <c r="M2092" t="s">
        <v>147</v>
      </c>
      <c r="N2092" t="s">
        <v>2366</v>
      </c>
      <c r="O2092" t="s">
        <v>45</v>
      </c>
      <c r="P2092" t="s">
        <v>74</v>
      </c>
      <c r="Q2092" t="s">
        <v>2367</v>
      </c>
      <c r="R2092">
        <v>26.55</v>
      </c>
      <c r="S2092">
        <v>3</v>
      </c>
      <c r="T2092">
        <v>0</v>
      </c>
      <c r="U2092">
        <v>13.009499999999999</v>
      </c>
    </row>
    <row r="2093" spans="1:21" x14ac:dyDescent="0.3">
      <c r="A2093" t="s">
        <v>4983</v>
      </c>
      <c r="B2093">
        <v>2014</v>
      </c>
      <c r="C2093" s="1">
        <v>41836</v>
      </c>
      <c r="D2093" s="1">
        <v>41840</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row>
    <row r="2094" spans="1:21" x14ac:dyDescent="0.3">
      <c r="A2094" t="s">
        <v>4986</v>
      </c>
      <c r="B2094">
        <v>2011</v>
      </c>
      <c r="C2094" s="1">
        <v>40864</v>
      </c>
      <c r="D2094" s="1">
        <v>40868</v>
      </c>
      <c r="E2094" t="s">
        <v>49</v>
      </c>
      <c r="F2094" t="s">
        <v>761</v>
      </c>
      <c r="G2094" t="s">
        <v>762</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row>
    <row r="2095" spans="1:21" x14ac:dyDescent="0.3">
      <c r="A2095" t="s">
        <v>4988</v>
      </c>
      <c r="B2095">
        <v>2012</v>
      </c>
      <c r="C2095" s="1">
        <v>41012</v>
      </c>
      <c r="D2095" s="1">
        <v>41014</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v>0</v>
      </c>
      <c r="U2095">
        <v>0.38640000000000002</v>
      </c>
    </row>
    <row r="2096" spans="1:21" x14ac:dyDescent="0.3">
      <c r="A2096" t="s">
        <v>4989</v>
      </c>
      <c r="B2096">
        <v>2012</v>
      </c>
      <c r="C2096" s="1">
        <v>41238</v>
      </c>
      <c r="D2096" s="1">
        <v>41242</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row>
    <row r="2097" spans="1:21" x14ac:dyDescent="0.3">
      <c r="A2097" t="s">
        <v>4992</v>
      </c>
      <c r="B2097">
        <v>2013</v>
      </c>
      <c r="C2097" s="1">
        <v>41410</v>
      </c>
      <c r="D2097" s="1">
        <v>41415</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row>
    <row r="2098" spans="1:21" x14ac:dyDescent="0.3">
      <c r="A2098" t="s">
        <v>4992</v>
      </c>
      <c r="B2098">
        <v>2013</v>
      </c>
      <c r="C2098" s="1">
        <v>41410</v>
      </c>
      <c r="D2098" s="1">
        <v>41415</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row>
    <row r="2099" spans="1:21" x14ac:dyDescent="0.3">
      <c r="A2099" t="s">
        <v>4992</v>
      </c>
      <c r="B2099">
        <v>2013</v>
      </c>
      <c r="C2099" s="1">
        <v>41410</v>
      </c>
      <c r="D2099" s="1">
        <v>41415</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row>
    <row r="2100" spans="1:21" x14ac:dyDescent="0.3">
      <c r="A2100" t="s">
        <v>4997</v>
      </c>
      <c r="B2100">
        <v>2014</v>
      </c>
      <c r="C2100" s="1">
        <v>41890</v>
      </c>
      <c r="D2100" s="1">
        <v>41895</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v>0.2</v>
      </c>
      <c r="U2100">
        <v>2.355</v>
      </c>
    </row>
    <row r="2101" spans="1:21" x14ac:dyDescent="0.3">
      <c r="A2101" t="s">
        <v>4997</v>
      </c>
      <c r="B2101">
        <v>2014</v>
      </c>
      <c r="C2101" s="1">
        <v>41890</v>
      </c>
      <c r="D2101" s="1">
        <v>41895</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row>
    <row r="2102" spans="1:21" x14ac:dyDescent="0.3">
      <c r="A2102" t="s">
        <v>4998</v>
      </c>
      <c r="B2102">
        <v>2011</v>
      </c>
      <c r="C2102" s="1">
        <v>40612</v>
      </c>
      <c r="D2102" s="1">
        <v>40619</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636.40800000000002</v>
      </c>
      <c r="S2102">
        <v>3</v>
      </c>
      <c r="T2102">
        <v>0.2</v>
      </c>
      <c r="U2102">
        <v>-15.9102</v>
      </c>
    </row>
    <row r="2103" spans="1:21" x14ac:dyDescent="0.3">
      <c r="A2103" t="s">
        <v>4998</v>
      </c>
      <c r="B2103">
        <v>2011</v>
      </c>
      <c r="C2103" s="1">
        <v>40612</v>
      </c>
      <c r="D2103" s="1">
        <v>40619</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v>0.2</v>
      </c>
      <c r="U2103">
        <v>9.3564000000000007</v>
      </c>
    </row>
    <row r="2104" spans="1:21" x14ac:dyDescent="0.3">
      <c r="A2104" t="s">
        <v>5001</v>
      </c>
      <c r="B2104">
        <v>2011</v>
      </c>
      <c r="C2104" s="1">
        <v>40742</v>
      </c>
      <c r="D2104" s="1">
        <v>40742</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v>0.2</v>
      </c>
      <c r="U2104">
        <v>-25.913599999999999</v>
      </c>
    </row>
    <row r="2105" spans="1:21" x14ac:dyDescent="0.3">
      <c r="A2105" t="s">
        <v>5004</v>
      </c>
      <c r="B2105">
        <v>2014</v>
      </c>
      <c r="C2105" s="1">
        <v>41723</v>
      </c>
      <c r="D2105" s="1">
        <v>41727</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row>
    <row r="2106" spans="1:21" x14ac:dyDescent="0.3">
      <c r="A2106" t="s">
        <v>5004</v>
      </c>
      <c r="B2106">
        <v>2014</v>
      </c>
      <c r="C2106" s="1">
        <v>41723</v>
      </c>
      <c r="D2106" s="1">
        <v>41727</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v>0</v>
      </c>
      <c r="U2106">
        <v>11.7</v>
      </c>
    </row>
    <row r="2107" spans="1:21" x14ac:dyDescent="0.3">
      <c r="A2107" t="s">
        <v>5006</v>
      </c>
      <c r="B2107">
        <v>2011</v>
      </c>
      <c r="C2107" s="1">
        <v>40816</v>
      </c>
      <c r="D2107" s="1">
        <v>40821</v>
      </c>
      <c r="E2107" t="s">
        <v>49</v>
      </c>
      <c r="F2107" t="s">
        <v>5007</v>
      </c>
      <c r="G2107" t="s">
        <v>5008</v>
      </c>
      <c r="H2107" t="s">
        <v>25</v>
      </c>
      <c r="I2107" t="s">
        <v>26</v>
      </c>
      <c r="J2107" t="s">
        <v>3460</v>
      </c>
      <c r="K2107" t="s">
        <v>53</v>
      </c>
      <c r="L2107">
        <v>33437</v>
      </c>
      <c r="M2107" t="s">
        <v>29</v>
      </c>
      <c r="N2107" t="s">
        <v>3810</v>
      </c>
      <c r="O2107" t="s">
        <v>45</v>
      </c>
      <c r="P2107" t="s">
        <v>89</v>
      </c>
      <c r="Q2107" t="s">
        <v>3811</v>
      </c>
      <c r="R2107">
        <v>15.552</v>
      </c>
      <c r="S2107">
        <v>3</v>
      </c>
      <c r="T2107">
        <v>0.2</v>
      </c>
      <c r="U2107">
        <v>5.4432</v>
      </c>
    </row>
    <row r="2108" spans="1:21" x14ac:dyDescent="0.3">
      <c r="A2108" t="s">
        <v>5009</v>
      </c>
      <c r="B2108">
        <v>2011</v>
      </c>
      <c r="C2108" s="1">
        <v>40812</v>
      </c>
      <c r="D2108" s="1">
        <v>40812</v>
      </c>
      <c r="E2108" t="s">
        <v>1289</v>
      </c>
      <c r="F2108" t="s">
        <v>3629</v>
      </c>
      <c r="G2108" t="s">
        <v>3630</v>
      </c>
      <c r="H2108" t="s">
        <v>40</v>
      </c>
      <c r="I2108" t="s">
        <v>26</v>
      </c>
      <c r="J2108" t="s">
        <v>5010</v>
      </c>
      <c r="K2108" t="s">
        <v>103</v>
      </c>
      <c r="L2108">
        <v>75150</v>
      </c>
      <c r="M2108" t="s">
        <v>104</v>
      </c>
      <c r="N2108" t="s">
        <v>970</v>
      </c>
      <c r="O2108" t="s">
        <v>45</v>
      </c>
      <c r="P2108" t="s">
        <v>74</v>
      </c>
      <c r="Q2108" t="s">
        <v>971</v>
      </c>
      <c r="R2108">
        <v>0.876</v>
      </c>
      <c r="S2108">
        <v>1</v>
      </c>
      <c r="T2108">
        <v>0.8</v>
      </c>
      <c r="U2108">
        <v>-1.4016</v>
      </c>
    </row>
    <row r="2109" spans="1:21" x14ac:dyDescent="0.3">
      <c r="A2109" t="s">
        <v>5011</v>
      </c>
      <c r="B2109">
        <v>2012</v>
      </c>
      <c r="C2109" s="1">
        <v>41213</v>
      </c>
      <c r="D2109" s="1">
        <v>41213</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v>0</v>
      </c>
      <c r="U2109">
        <v>9.3905999999999992</v>
      </c>
    </row>
    <row r="2110" spans="1:21" x14ac:dyDescent="0.3">
      <c r="A2110" t="s">
        <v>5011</v>
      </c>
      <c r="B2110">
        <v>2012</v>
      </c>
      <c r="C2110" s="1">
        <v>41213</v>
      </c>
      <c r="D2110" s="1">
        <v>41213</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v>0.2</v>
      </c>
      <c r="U2110">
        <v>124.485</v>
      </c>
    </row>
    <row r="2111" spans="1:21" x14ac:dyDescent="0.3">
      <c r="A2111" t="s">
        <v>5011</v>
      </c>
      <c r="B2111">
        <v>2012</v>
      </c>
      <c r="C2111" s="1">
        <v>41213</v>
      </c>
      <c r="D2111" s="1">
        <v>41213</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v>0</v>
      </c>
      <c r="U2111">
        <v>1.26</v>
      </c>
    </row>
    <row r="2112" spans="1:21" x14ac:dyDescent="0.3">
      <c r="A2112" t="s">
        <v>5011</v>
      </c>
      <c r="B2112">
        <v>2012</v>
      </c>
      <c r="C2112" s="1">
        <v>41213</v>
      </c>
      <c r="D2112" s="1">
        <v>41213</v>
      </c>
      <c r="E2112" t="s">
        <v>1289</v>
      </c>
      <c r="F2112" t="s">
        <v>592</v>
      </c>
      <c r="G2112" t="s">
        <v>593</v>
      </c>
      <c r="H2112" t="s">
        <v>25</v>
      </c>
      <c r="I2112" t="s">
        <v>26</v>
      </c>
      <c r="J2112" t="s">
        <v>774</v>
      </c>
      <c r="K2112" t="s">
        <v>42</v>
      </c>
      <c r="L2112">
        <v>92374</v>
      </c>
      <c r="M2112" t="s">
        <v>43</v>
      </c>
      <c r="N2112" t="s">
        <v>866</v>
      </c>
      <c r="O2112" t="s">
        <v>45</v>
      </c>
      <c r="P2112" t="s">
        <v>268</v>
      </c>
      <c r="Q2112" t="s">
        <v>867</v>
      </c>
      <c r="R2112">
        <v>17.45</v>
      </c>
      <c r="S2112">
        <v>5</v>
      </c>
      <c r="T2112">
        <v>0</v>
      </c>
      <c r="U2112">
        <v>8.0269999999999992</v>
      </c>
    </row>
    <row r="2113" spans="1:21" x14ac:dyDescent="0.3">
      <c r="A2113" t="s">
        <v>5011</v>
      </c>
      <c r="B2113">
        <v>2012</v>
      </c>
      <c r="C2113" s="1">
        <v>41213</v>
      </c>
      <c r="D2113" s="1">
        <v>41213</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v>0.2</v>
      </c>
      <c r="U2113">
        <v>20.196000000000002</v>
      </c>
    </row>
    <row r="2114" spans="1:21" x14ac:dyDescent="0.3">
      <c r="A2114" t="s">
        <v>5011</v>
      </c>
      <c r="B2114">
        <v>2012</v>
      </c>
      <c r="C2114" s="1">
        <v>41213</v>
      </c>
      <c r="D2114" s="1">
        <v>41213</v>
      </c>
      <c r="E2114" t="s">
        <v>1289</v>
      </c>
      <c r="F2114" t="s">
        <v>592</v>
      </c>
      <c r="G2114" t="s">
        <v>593</v>
      </c>
      <c r="H2114" t="s">
        <v>25</v>
      </c>
      <c r="I2114" t="s">
        <v>26</v>
      </c>
      <c r="J2114" t="s">
        <v>774</v>
      </c>
      <c r="K2114" t="s">
        <v>42</v>
      </c>
      <c r="L2114">
        <v>92374</v>
      </c>
      <c r="M2114" t="s">
        <v>43</v>
      </c>
      <c r="N2114" t="s">
        <v>2172</v>
      </c>
      <c r="O2114" t="s">
        <v>45</v>
      </c>
      <c r="P2114" t="s">
        <v>577</v>
      </c>
      <c r="Q2114" t="s">
        <v>2173</v>
      </c>
      <c r="R2114">
        <v>29.7</v>
      </c>
      <c r="S2114">
        <v>3</v>
      </c>
      <c r="T2114">
        <v>0</v>
      </c>
      <c r="U2114">
        <v>8.0190000000000001</v>
      </c>
    </row>
    <row r="2115" spans="1:21" x14ac:dyDescent="0.3">
      <c r="A2115" t="s">
        <v>5011</v>
      </c>
      <c r="B2115">
        <v>2012</v>
      </c>
      <c r="C2115" s="1">
        <v>41213</v>
      </c>
      <c r="D2115" s="1">
        <v>41213</v>
      </c>
      <c r="E2115" t="s">
        <v>1289</v>
      </c>
      <c r="F2115" t="s">
        <v>592</v>
      </c>
      <c r="G2115" t="s">
        <v>593</v>
      </c>
      <c r="H2115" t="s">
        <v>25</v>
      </c>
      <c r="I2115" t="s">
        <v>26</v>
      </c>
      <c r="J2115" t="s">
        <v>774</v>
      </c>
      <c r="K2115" t="s">
        <v>42</v>
      </c>
      <c r="L2115">
        <v>92374</v>
      </c>
      <c r="M2115" t="s">
        <v>43</v>
      </c>
      <c r="N2115" t="s">
        <v>5014</v>
      </c>
      <c r="O2115" t="s">
        <v>70</v>
      </c>
      <c r="P2115" t="s">
        <v>71</v>
      </c>
      <c r="Q2115" t="s">
        <v>5015</v>
      </c>
      <c r="R2115">
        <v>1295.8399999999999</v>
      </c>
      <c r="S2115">
        <v>4</v>
      </c>
      <c r="T2115">
        <v>0.2</v>
      </c>
      <c r="U2115">
        <v>145.78200000000001</v>
      </c>
    </row>
    <row r="2116" spans="1:21" x14ac:dyDescent="0.3">
      <c r="A2116" t="s">
        <v>5011</v>
      </c>
      <c r="B2116">
        <v>2012</v>
      </c>
      <c r="C2116" s="1">
        <v>41213</v>
      </c>
      <c r="D2116" s="1">
        <v>41213</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v>0</v>
      </c>
      <c r="U2116">
        <v>12.646800000000001</v>
      </c>
    </row>
    <row r="2117" spans="1:21" x14ac:dyDescent="0.3">
      <c r="A2117" t="s">
        <v>5011</v>
      </c>
      <c r="B2117">
        <v>2012</v>
      </c>
      <c r="C2117" s="1">
        <v>41213</v>
      </c>
      <c r="D2117" s="1">
        <v>41213</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v>0.15</v>
      </c>
      <c r="U2117">
        <v>20.039200000000001</v>
      </c>
    </row>
    <row r="2118" spans="1:21" x14ac:dyDescent="0.3">
      <c r="A2118" t="s">
        <v>5020</v>
      </c>
      <c r="B2118">
        <v>2012</v>
      </c>
      <c r="C2118" s="1">
        <v>41194</v>
      </c>
      <c r="D2118" s="1">
        <v>41199</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row>
    <row r="2119" spans="1:21" x14ac:dyDescent="0.3">
      <c r="A2119" t="s">
        <v>5021</v>
      </c>
      <c r="B2119">
        <v>2013</v>
      </c>
      <c r="C2119" s="1">
        <v>41537</v>
      </c>
      <c r="D2119" s="1">
        <v>41541</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row>
    <row r="2120" spans="1:21" x14ac:dyDescent="0.3">
      <c r="A2120" t="s">
        <v>5025</v>
      </c>
      <c r="B2120">
        <v>2014</v>
      </c>
      <c r="C2120" s="1">
        <v>41743</v>
      </c>
      <c r="D2120" s="1">
        <v>41745</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v>0</v>
      </c>
      <c r="U2120">
        <v>2.3759999999999999</v>
      </c>
    </row>
    <row r="2121" spans="1:21" x14ac:dyDescent="0.3">
      <c r="A2121" t="s">
        <v>5025</v>
      </c>
      <c r="B2121">
        <v>2014</v>
      </c>
      <c r="C2121" s="1">
        <v>41743</v>
      </c>
      <c r="D2121" s="1">
        <v>41745</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row>
    <row r="2122" spans="1:21" x14ac:dyDescent="0.3">
      <c r="A2122" t="s">
        <v>5026</v>
      </c>
      <c r="B2122">
        <v>2014</v>
      </c>
      <c r="C2122" s="1">
        <v>41647</v>
      </c>
      <c r="D2122" s="1">
        <v>41653</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row>
    <row r="2123" spans="1:21" x14ac:dyDescent="0.3">
      <c r="A2123" t="s">
        <v>5028</v>
      </c>
      <c r="B2123">
        <v>2014</v>
      </c>
      <c r="C2123" s="1">
        <v>41953</v>
      </c>
      <c r="D2123" s="1">
        <v>41955</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v>0.2</v>
      </c>
      <c r="U2123">
        <v>-2.6997</v>
      </c>
    </row>
    <row r="2124" spans="1:21" x14ac:dyDescent="0.3">
      <c r="A2124" t="s">
        <v>5030</v>
      </c>
      <c r="B2124">
        <v>2014</v>
      </c>
      <c r="C2124" s="1">
        <v>41905</v>
      </c>
      <c r="D2124" s="1">
        <v>41907</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v>0</v>
      </c>
      <c r="U2124">
        <v>41.133200000000002</v>
      </c>
    </row>
    <row r="2125" spans="1:21" x14ac:dyDescent="0.3">
      <c r="A2125" t="s">
        <v>5030</v>
      </c>
      <c r="B2125">
        <v>2014</v>
      </c>
      <c r="C2125" s="1">
        <v>41905</v>
      </c>
      <c r="D2125" s="1">
        <v>41907</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v>0</v>
      </c>
      <c r="U2125">
        <v>13.3056</v>
      </c>
    </row>
    <row r="2126" spans="1:21" x14ac:dyDescent="0.3">
      <c r="A2126" t="s">
        <v>5031</v>
      </c>
      <c r="B2126">
        <v>2014</v>
      </c>
      <c r="C2126" s="1">
        <v>41975</v>
      </c>
      <c r="D2126" s="1">
        <v>41979</v>
      </c>
      <c r="E2126" t="s">
        <v>49</v>
      </c>
      <c r="F2126" t="s">
        <v>3157</v>
      </c>
      <c r="G2126" t="s">
        <v>3158</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row>
    <row r="2127" spans="1:21" x14ac:dyDescent="0.3">
      <c r="A2127" t="s">
        <v>5031</v>
      </c>
      <c r="B2127">
        <v>2014</v>
      </c>
      <c r="C2127" s="1">
        <v>41975</v>
      </c>
      <c r="D2127" s="1">
        <v>41979</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row>
    <row r="2128" spans="1:21" x14ac:dyDescent="0.3">
      <c r="A2128" t="s">
        <v>5036</v>
      </c>
      <c r="B2128">
        <v>2011</v>
      </c>
      <c r="C2128" s="1">
        <v>40717</v>
      </c>
      <c r="D2128" s="1">
        <v>40722</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v>0.2</v>
      </c>
      <c r="U2128">
        <v>1.0797000000000001</v>
      </c>
    </row>
    <row r="2129" spans="1:21" x14ac:dyDescent="0.3">
      <c r="A2129" t="s">
        <v>5039</v>
      </c>
      <c r="B2129">
        <v>2012</v>
      </c>
      <c r="C2129" s="1">
        <v>41186</v>
      </c>
      <c r="D2129" s="1">
        <v>41191</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row>
    <row r="2130" spans="1:21" x14ac:dyDescent="0.3">
      <c r="A2130" t="s">
        <v>5039</v>
      </c>
      <c r="B2130">
        <v>2012</v>
      </c>
      <c r="C2130" s="1">
        <v>41186</v>
      </c>
      <c r="D2130" s="1">
        <v>41191</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row>
    <row r="2131" spans="1:21" x14ac:dyDescent="0.3">
      <c r="A2131" t="s">
        <v>5042</v>
      </c>
      <c r="B2131">
        <v>2011</v>
      </c>
      <c r="C2131" s="1">
        <v>40683</v>
      </c>
      <c r="D2131" s="1">
        <v>40685</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row>
    <row r="2132" spans="1:21" x14ac:dyDescent="0.3">
      <c r="A2132" t="s">
        <v>5042</v>
      </c>
      <c r="B2132">
        <v>2011</v>
      </c>
      <c r="C2132" s="1">
        <v>40683</v>
      </c>
      <c r="D2132" s="1">
        <v>40685</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row>
    <row r="2133" spans="1:21" x14ac:dyDescent="0.3">
      <c r="A2133" t="s">
        <v>5042</v>
      </c>
      <c r="B2133">
        <v>2011</v>
      </c>
      <c r="C2133" s="1">
        <v>40683</v>
      </c>
      <c r="D2133" s="1">
        <v>40685</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v>0</v>
      </c>
      <c r="U2133">
        <v>60.139800000000001</v>
      </c>
    </row>
    <row r="2134" spans="1:21" x14ac:dyDescent="0.3">
      <c r="A2134" t="s">
        <v>5049</v>
      </c>
      <c r="B2134">
        <v>2012</v>
      </c>
      <c r="C2134" s="1">
        <v>41233</v>
      </c>
      <c r="D2134" s="1">
        <v>41239</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row>
    <row r="2135" spans="1:21" x14ac:dyDescent="0.3">
      <c r="A2135" t="s">
        <v>5052</v>
      </c>
      <c r="B2135">
        <v>2012</v>
      </c>
      <c r="C2135" s="1">
        <v>41243</v>
      </c>
      <c r="D2135" s="1">
        <v>41247</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x14ac:dyDescent="0.3">
      <c r="A2136" t="s">
        <v>5052</v>
      </c>
      <c r="B2136">
        <v>2012</v>
      </c>
      <c r="C2136" s="1">
        <v>41243</v>
      </c>
      <c r="D2136" s="1">
        <v>41247</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row>
    <row r="2137" spans="1:21" x14ac:dyDescent="0.3">
      <c r="A2137" t="s">
        <v>5052</v>
      </c>
      <c r="B2137">
        <v>2012</v>
      </c>
      <c r="C2137" s="1">
        <v>41243</v>
      </c>
      <c r="D2137" s="1">
        <v>41247</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row>
    <row r="2138" spans="1:21" x14ac:dyDescent="0.3">
      <c r="A2138" t="s">
        <v>5057</v>
      </c>
      <c r="B2138">
        <v>2012</v>
      </c>
      <c r="C2138" s="1">
        <v>41274</v>
      </c>
      <c r="D2138" s="1">
        <v>41279</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v>0.6</v>
      </c>
      <c r="U2138">
        <v>-11.439</v>
      </c>
    </row>
    <row r="2139" spans="1:21" x14ac:dyDescent="0.3">
      <c r="A2139" t="s">
        <v>5057</v>
      </c>
      <c r="B2139">
        <v>2012</v>
      </c>
      <c r="C2139" s="1">
        <v>41274</v>
      </c>
      <c r="D2139" s="1">
        <v>41279</v>
      </c>
      <c r="E2139" t="s">
        <v>49</v>
      </c>
      <c r="F2139" t="s">
        <v>5058</v>
      </c>
      <c r="G2139" t="s">
        <v>5059</v>
      </c>
      <c r="H2139" t="s">
        <v>25</v>
      </c>
      <c r="I2139" t="s">
        <v>26</v>
      </c>
      <c r="J2139" t="s">
        <v>757</v>
      </c>
      <c r="K2139" t="s">
        <v>103</v>
      </c>
      <c r="L2139">
        <v>75051</v>
      </c>
      <c r="M2139" t="s">
        <v>104</v>
      </c>
      <c r="N2139" t="s">
        <v>4818</v>
      </c>
      <c r="O2139" t="s">
        <v>45</v>
      </c>
      <c r="P2139" t="s">
        <v>74</v>
      </c>
      <c r="Q2139" t="s">
        <v>4819</v>
      </c>
      <c r="R2139">
        <v>3.6560000000000001</v>
      </c>
      <c r="S2139">
        <v>4</v>
      </c>
      <c r="T2139">
        <v>0.8</v>
      </c>
      <c r="U2139">
        <v>-5.8495999999999997</v>
      </c>
    </row>
    <row r="2140" spans="1:21" x14ac:dyDescent="0.3">
      <c r="A2140" t="s">
        <v>5062</v>
      </c>
      <c r="B2140">
        <v>2014</v>
      </c>
      <c r="C2140" s="1">
        <v>41960</v>
      </c>
      <c r="D2140" s="1">
        <v>41960</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v>0</v>
      </c>
      <c r="U2140">
        <v>73.41</v>
      </c>
    </row>
    <row r="2141" spans="1:21" x14ac:dyDescent="0.3">
      <c r="A2141" t="s">
        <v>5063</v>
      </c>
      <c r="B2141">
        <v>2011</v>
      </c>
      <c r="C2141" s="1">
        <v>40700</v>
      </c>
      <c r="D2141" s="1">
        <v>40705</v>
      </c>
      <c r="E2141" t="s">
        <v>49</v>
      </c>
      <c r="F2141" t="s">
        <v>2218</v>
      </c>
      <c r="G2141" t="s">
        <v>2219</v>
      </c>
      <c r="H2141" t="s">
        <v>40</v>
      </c>
      <c r="I2141" t="s">
        <v>26</v>
      </c>
      <c r="J2141" t="s">
        <v>1172</v>
      </c>
      <c r="K2141" t="s">
        <v>266</v>
      </c>
      <c r="L2141">
        <v>11561</v>
      </c>
      <c r="M2141" t="s">
        <v>147</v>
      </c>
      <c r="N2141" t="s">
        <v>1385</v>
      </c>
      <c r="O2141" t="s">
        <v>45</v>
      </c>
      <c r="P2141" t="s">
        <v>74</v>
      </c>
      <c r="Q2141" t="s">
        <v>1386</v>
      </c>
      <c r="R2141">
        <v>149.54400000000001</v>
      </c>
      <c r="S2141">
        <v>9</v>
      </c>
      <c r="T2141">
        <v>0.2</v>
      </c>
      <c r="U2141">
        <v>50.4711</v>
      </c>
    </row>
    <row r="2142" spans="1:21" x14ac:dyDescent="0.3">
      <c r="A2142" t="s">
        <v>5063</v>
      </c>
      <c r="B2142">
        <v>2011</v>
      </c>
      <c r="C2142" s="1">
        <v>40700</v>
      </c>
      <c r="D2142" s="1">
        <v>40705</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v>0</v>
      </c>
      <c r="U2142">
        <v>4.4564000000000004</v>
      </c>
    </row>
    <row r="2143" spans="1:21" x14ac:dyDescent="0.3">
      <c r="A2143" t="s">
        <v>5063</v>
      </c>
      <c r="B2143">
        <v>2011</v>
      </c>
      <c r="C2143" s="1">
        <v>40700</v>
      </c>
      <c r="D2143" s="1">
        <v>40705</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991.76400000000001</v>
      </c>
      <c r="S2143">
        <v>3</v>
      </c>
      <c r="T2143">
        <v>0.4</v>
      </c>
      <c r="U2143">
        <v>-347.11739999999998</v>
      </c>
    </row>
    <row r="2144" spans="1:21" x14ac:dyDescent="0.3">
      <c r="A2144" t="s">
        <v>5068</v>
      </c>
      <c r="B2144">
        <v>2013</v>
      </c>
      <c r="C2144" s="1">
        <v>41519</v>
      </c>
      <c r="D2144" s="1">
        <v>41523</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x14ac:dyDescent="0.3">
      <c r="A2145" t="s">
        <v>5068</v>
      </c>
      <c r="B2145">
        <v>2013</v>
      </c>
      <c r="C2145" s="1">
        <v>41519</v>
      </c>
      <c r="D2145" s="1">
        <v>41523</v>
      </c>
      <c r="E2145" t="s">
        <v>49</v>
      </c>
      <c r="F2145" t="s">
        <v>1357</v>
      </c>
      <c r="G2145" t="s">
        <v>1358</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x14ac:dyDescent="0.3">
      <c r="A2146" t="s">
        <v>5068</v>
      </c>
      <c r="B2146">
        <v>2013</v>
      </c>
      <c r="C2146" s="1">
        <v>41519</v>
      </c>
      <c r="D2146" s="1">
        <v>41523</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v>0.2</v>
      </c>
      <c r="U2146">
        <v>5.4236000000000004</v>
      </c>
    </row>
    <row r="2147" spans="1:21" x14ac:dyDescent="0.3">
      <c r="A2147" t="s">
        <v>5069</v>
      </c>
      <c r="B2147">
        <v>2013</v>
      </c>
      <c r="C2147" s="1">
        <v>41451</v>
      </c>
      <c r="D2147" s="1">
        <v>41455</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422.05799999999999</v>
      </c>
      <c r="S2147">
        <v>3</v>
      </c>
      <c r="T2147">
        <v>0.3</v>
      </c>
      <c r="U2147">
        <v>-18.088200000000001</v>
      </c>
    </row>
    <row r="2148" spans="1:21" x14ac:dyDescent="0.3">
      <c r="A2148" t="s">
        <v>5069</v>
      </c>
      <c r="B2148">
        <v>2013</v>
      </c>
      <c r="C2148" s="1">
        <v>41451</v>
      </c>
      <c r="D2148" s="1">
        <v>41455</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v>0.7</v>
      </c>
      <c r="U2148">
        <v>-27.9312</v>
      </c>
    </row>
    <row r="2149" spans="1:21" x14ac:dyDescent="0.3">
      <c r="A2149" t="s">
        <v>5069</v>
      </c>
      <c r="B2149">
        <v>2013</v>
      </c>
      <c r="C2149" s="1">
        <v>41451</v>
      </c>
      <c r="D2149" s="1">
        <v>41455</v>
      </c>
      <c r="E2149" t="s">
        <v>49</v>
      </c>
      <c r="F2149" t="s">
        <v>3135</v>
      </c>
      <c r="G2149" t="s">
        <v>3136</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row>
    <row r="2150" spans="1:21" x14ac:dyDescent="0.3">
      <c r="A2150" t="s">
        <v>5071</v>
      </c>
      <c r="B2150">
        <v>2011</v>
      </c>
      <c r="C2150" s="1">
        <v>40889</v>
      </c>
      <c r="D2150" s="1">
        <v>40894</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v>0</v>
      </c>
      <c r="U2150">
        <v>4.3310000000000004</v>
      </c>
    </row>
    <row r="2151" spans="1:21" x14ac:dyDescent="0.3">
      <c r="A2151" t="s">
        <v>5072</v>
      </c>
      <c r="B2151">
        <v>2014</v>
      </c>
      <c r="C2151" s="1">
        <v>41730</v>
      </c>
      <c r="D2151" s="1">
        <v>41735</v>
      </c>
      <c r="E2151" t="s">
        <v>49</v>
      </c>
      <c r="F2151" t="s">
        <v>1349</v>
      </c>
      <c r="G2151" t="s">
        <v>1350</v>
      </c>
      <c r="H2151" t="s">
        <v>25</v>
      </c>
      <c r="I2151" t="s">
        <v>26</v>
      </c>
      <c r="J2151" t="s">
        <v>265</v>
      </c>
      <c r="K2151" t="s">
        <v>266</v>
      </c>
      <c r="L2151">
        <v>10035</v>
      </c>
      <c r="M2151" t="s">
        <v>147</v>
      </c>
      <c r="N2151" t="s">
        <v>5073</v>
      </c>
      <c r="O2151" t="s">
        <v>70</v>
      </c>
      <c r="P2151" t="s">
        <v>71</v>
      </c>
      <c r="Q2151" t="s">
        <v>5074</v>
      </c>
      <c r="R2151">
        <v>84.95</v>
      </c>
      <c r="S2151">
        <v>5</v>
      </c>
      <c r="T2151">
        <v>0</v>
      </c>
      <c r="U2151">
        <v>22.087</v>
      </c>
    </row>
    <row r="2152" spans="1:21" x14ac:dyDescent="0.3">
      <c r="A2152" t="s">
        <v>5075</v>
      </c>
      <c r="B2152">
        <v>2014</v>
      </c>
      <c r="C2152" s="1">
        <v>41963</v>
      </c>
      <c r="D2152" s="1">
        <v>41970</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v>0.3</v>
      </c>
      <c r="U2152">
        <v>-53.270400000000002</v>
      </c>
    </row>
    <row r="2153" spans="1:21" x14ac:dyDescent="0.3">
      <c r="A2153" t="s">
        <v>5079</v>
      </c>
      <c r="B2153">
        <v>2011</v>
      </c>
      <c r="C2153" s="1">
        <v>40871</v>
      </c>
      <c r="D2153" s="1">
        <v>40876</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v>0</v>
      </c>
      <c r="U2153">
        <v>43.598100000000002</v>
      </c>
    </row>
    <row r="2154" spans="1:21" x14ac:dyDescent="0.3">
      <c r="A2154" t="s">
        <v>5083</v>
      </c>
      <c r="B2154">
        <v>2012</v>
      </c>
      <c r="C2154" s="1">
        <v>41235</v>
      </c>
      <c r="D2154" s="1">
        <v>41239</v>
      </c>
      <c r="E2154" t="s">
        <v>49</v>
      </c>
      <c r="F2154" t="s">
        <v>4028</v>
      </c>
      <c r="G2154" t="s">
        <v>4029</v>
      </c>
      <c r="H2154" t="s">
        <v>25</v>
      </c>
      <c r="I2154" t="s">
        <v>26</v>
      </c>
      <c r="J2154" t="s">
        <v>1319</v>
      </c>
      <c r="K2154" t="s">
        <v>1244</v>
      </c>
      <c r="L2154">
        <v>2169</v>
      </c>
      <c r="M2154" t="s">
        <v>147</v>
      </c>
      <c r="N2154" t="s">
        <v>4057</v>
      </c>
      <c r="O2154" t="s">
        <v>45</v>
      </c>
      <c r="P2154" t="s">
        <v>89</v>
      </c>
      <c r="Q2154" t="s">
        <v>4058</v>
      </c>
      <c r="R2154">
        <v>14.94</v>
      </c>
      <c r="S2154">
        <v>3</v>
      </c>
      <c r="T2154">
        <v>0</v>
      </c>
      <c r="U2154">
        <v>7.0217999999999998</v>
      </c>
    </row>
    <row r="2155" spans="1:21" x14ac:dyDescent="0.3">
      <c r="A2155" t="s">
        <v>5084</v>
      </c>
      <c r="B2155">
        <v>2013</v>
      </c>
      <c r="C2155" s="1">
        <v>41470</v>
      </c>
      <c r="D2155" s="1">
        <v>41474</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v>0.2</v>
      </c>
      <c r="U2155">
        <v>5.133</v>
      </c>
    </row>
    <row r="2156" spans="1:21" x14ac:dyDescent="0.3">
      <c r="A2156" t="s">
        <v>5085</v>
      </c>
      <c r="B2156">
        <v>2013</v>
      </c>
      <c r="C2156" s="1">
        <v>41395</v>
      </c>
      <c r="D2156" s="1">
        <v>41400</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v>0.6</v>
      </c>
      <c r="U2156">
        <v>-10.1736</v>
      </c>
    </row>
    <row r="2157" spans="1:21" x14ac:dyDescent="0.3">
      <c r="A2157" t="s">
        <v>5086</v>
      </c>
      <c r="B2157">
        <v>2013</v>
      </c>
      <c r="C2157" s="1">
        <v>41481</v>
      </c>
      <c r="D2157" s="1">
        <v>41483</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v>0</v>
      </c>
      <c r="U2157">
        <v>10.74</v>
      </c>
    </row>
    <row r="2158" spans="1:21" x14ac:dyDescent="0.3">
      <c r="A2158" t="s">
        <v>5087</v>
      </c>
      <c r="B2158">
        <v>2011</v>
      </c>
      <c r="C2158" s="1">
        <v>40716</v>
      </c>
      <c r="D2158" s="1">
        <v>40718</v>
      </c>
      <c r="E2158" t="s">
        <v>187</v>
      </c>
      <c r="F2158" t="s">
        <v>1961</v>
      </c>
      <c r="G2158" t="s">
        <v>1962</v>
      </c>
      <c r="H2158" t="s">
        <v>25</v>
      </c>
      <c r="I2158" t="s">
        <v>26</v>
      </c>
      <c r="J2158" t="s">
        <v>408</v>
      </c>
      <c r="K2158" t="s">
        <v>228</v>
      </c>
      <c r="L2158">
        <v>55407</v>
      </c>
      <c r="M2158" t="s">
        <v>104</v>
      </c>
      <c r="N2158" t="s">
        <v>2928</v>
      </c>
      <c r="O2158" t="s">
        <v>45</v>
      </c>
      <c r="P2158" t="s">
        <v>58</v>
      </c>
      <c r="Q2158" t="s">
        <v>2929</v>
      </c>
      <c r="R2158">
        <v>501.81</v>
      </c>
      <c r="S2158">
        <v>3</v>
      </c>
      <c r="T2158">
        <v>0</v>
      </c>
      <c r="U2158">
        <v>0</v>
      </c>
    </row>
    <row r="2159" spans="1:21" x14ac:dyDescent="0.3">
      <c r="A2159" t="s">
        <v>5087</v>
      </c>
      <c r="B2159">
        <v>2011</v>
      </c>
      <c r="C2159" s="1">
        <v>40716</v>
      </c>
      <c r="D2159" s="1">
        <v>40718</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row>
    <row r="2160" spans="1:21" x14ac:dyDescent="0.3">
      <c r="A2160" t="s">
        <v>5088</v>
      </c>
      <c r="B2160">
        <v>2014</v>
      </c>
      <c r="C2160" s="1">
        <v>41934</v>
      </c>
      <c r="D2160" s="1">
        <v>41939</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v>0.2</v>
      </c>
      <c r="U2160">
        <v>2.0087999999999999</v>
      </c>
    </row>
    <row r="2161" spans="1:21" x14ac:dyDescent="0.3">
      <c r="A2161" t="s">
        <v>5091</v>
      </c>
      <c r="B2161">
        <v>2013</v>
      </c>
      <c r="C2161" s="1">
        <v>41521</v>
      </c>
      <c r="D2161" s="1">
        <v>41527</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8.8079999999999998</v>
      </c>
      <c r="S2161">
        <v>3</v>
      </c>
      <c r="T2161">
        <v>0.8</v>
      </c>
      <c r="U2161">
        <v>-14.973599999999999</v>
      </c>
    </row>
    <row r="2162" spans="1:21" x14ac:dyDescent="0.3">
      <c r="A2162" t="s">
        <v>5092</v>
      </c>
      <c r="B2162">
        <v>2013</v>
      </c>
      <c r="C2162" s="1">
        <v>41409</v>
      </c>
      <c r="D2162" s="1">
        <v>41409</v>
      </c>
      <c r="E2162" t="s">
        <v>1289</v>
      </c>
      <c r="F2162" t="s">
        <v>939</v>
      </c>
      <c r="G2162" t="s">
        <v>940</v>
      </c>
      <c r="H2162" t="s">
        <v>25</v>
      </c>
      <c r="I2162" t="s">
        <v>26</v>
      </c>
      <c r="J2162" t="s">
        <v>1006</v>
      </c>
      <c r="K2162" t="s">
        <v>497</v>
      </c>
      <c r="L2162">
        <v>45231</v>
      </c>
      <c r="M2162" t="s">
        <v>147</v>
      </c>
      <c r="N2162" t="s">
        <v>4255</v>
      </c>
      <c r="O2162" t="s">
        <v>31</v>
      </c>
      <c r="P2162" t="s">
        <v>64</v>
      </c>
      <c r="Q2162" t="s">
        <v>4256</v>
      </c>
      <c r="R2162">
        <v>79.384</v>
      </c>
      <c r="S2162">
        <v>1</v>
      </c>
      <c r="T2162">
        <v>0.2</v>
      </c>
      <c r="U2162">
        <v>29.768999999999998</v>
      </c>
    </row>
    <row r="2163" spans="1:21" x14ac:dyDescent="0.3">
      <c r="A2163" t="s">
        <v>5093</v>
      </c>
      <c r="B2163">
        <v>2013</v>
      </c>
      <c r="C2163" s="1">
        <v>41281</v>
      </c>
      <c r="D2163" s="1">
        <v>41286</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v>0</v>
      </c>
      <c r="U2163">
        <v>10.0282</v>
      </c>
    </row>
    <row r="2164" spans="1:21" x14ac:dyDescent="0.3">
      <c r="A2164" t="s">
        <v>5096</v>
      </c>
      <c r="B2164">
        <v>2014</v>
      </c>
      <c r="C2164" s="1">
        <v>41712</v>
      </c>
      <c r="D2164" s="1">
        <v>41718</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row>
    <row r="2165" spans="1:21" x14ac:dyDescent="0.3">
      <c r="A2165" t="s">
        <v>5100</v>
      </c>
      <c r="B2165">
        <v>2013</v>
      </c>
      <c r="C2165" s="1">
        <v>41561</v>
      </c>
      <c r="D2165" s="1">
        <v>41567</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v>0.2</v>
      </c>
      <c r="U2165">
        <v>23.997</v>
      </c>
    </row>
    <row r="2166" spans="1:21" x14ac:dyDescent="0.3">
      <c r="A2166" t="s">
        <v>5100</v>
      </c>
      <c r="B2166">
        <v>2013</v>
      </c>
      <c r="C2166" s="1">
        <v>41561</v>
      </c>
      <c r="D2166" s="1">
        <v>41567</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v>0.2</v>
      </c>
      <c r="U2166">
        <v>3.0044</v>
      </c>
    </row>
    <row r="2167" spans="1:21" x14ac:dyDescent="0.3">
      <c r="A2167" t="s">
        <v>5100</v>
      </c>
      <c r="B2167">
        <v>2013</v>
      </c>
      <c r="C2167" s="1">
        <v>41561</v>
      </c>
      <c r="D2167" s="1">
        <v>41567</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v>0.6</v>
      </c>
      <c r="U2167">
        <v>-150.41399999999999</v>
      </c>
    </row>
    <row r="2168" spans="1:21" x14ac:dyDescent="0.3">
      <c r="A2168" t="s">
        <v>5100</v>
      </c>
      <c r="B2168">
        <v>2013</v>
      </c>
      <c r="C2168" s="1">
        <v>41561</v>
      </c>
      <c r="D2168" s="1">
        <v>41567</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v>0.2</v>
      </c>
      <c r="U2168">
        <v>1.1903999999999999</v>
      </c>
    </row>
    <row r="2169" spans="1:21" x14ac:dyDescent="0.3">
      <c r="A2169" t="s">
        <v>5100</v>
      </c>
      <c r="B2169">
        <v>2013</v>
      </c>
      <c r="C2169" s="1">
        <v>41561</v>
      </c>
      <c r="D2169" s="1">
        <v>41567</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6.2859999999999996</v>
      </c>
      <c r="S2169">
        <v>7</v>
      </c>
      <c r="T2169">
        <v>0.8</v>
      </c>
      <c r="U2169">
        <v>-11.000500000000001</v>
      </c>
    </row>
    <row r="2170" spans="1:21" x14ac:dyDescent="0.3">
      <c r="A2170" t="s">
        <v>5103</v>
      </c>
      <c r="B2170">
        <v>2014</v>
      </c>
      <c r="C2170" s="1">
        <v>41667</v>
      </c>
      <c r="D2170" s="1">
        <v>41670</v>
      </c>
      <c r="E2170" t="s">
        <v>22</v>
      </c>
      <c r="F2170" t="s">
        <v>5104</v>
      </c>
      <c r="G2170" t="s">
        <v>5105</v>
      </c>
      <c r="H2170" t="s">
        <v>25</v>
      </c>
      <c r="I2170" t="s">
        <v>26</v>
      </c>
      <c r="J2170" t="s">
        <v>4254</v>
      </c>
      <c r="K2170" t="s">
        <v>497</v>
      </c>
      <c r="L2170">
        <v>44240</v>
      </c>
      <c r="M2170" t="s">
        <v>147</v>
      </c>
      <c r="N2170" t="s">
        <v>1986</v>
      </c>
      <c r="O2170" t="s">
        <v>45</v>
      </c>
      <c r="P2170" t="s">
        <v>67</v>
      </c>
      <c r="Q2170" t="s">
        <v>1987</v>
      </c>
      <c r="R2170">
        <v>14.016</v>
      </c>
      <c r="S2170">
        <v>3</v>
      </c>
      <c r="T2170">
        <v>0.2</v>
      </c>
      <c r="U2170">
        <v>1.752</v>
      </c>
    </row>
    <row r="2171" spans="1:21" x14ac:dyDescent="0.3">
      <c r="A2171" t="s">
        <v>5103</v>
      </c>
      <c r="B2171">
        <v>2014</v>
      </c>
      <c r="C2171" s="1">
        <v>41667</v>
      </c>
      <c r="D2171" s="1">
        <v>41670</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row>
    <row r="2172" spans="1:21" x14ac:dyDescent="0.3">
      <c r="A2172" t="s">
        <v>5103</v>
      </c>
      <c r="B2172">
        <v>2014</v>
      </c>
      <c r="C2172" s="1">
        <v>41667</v>
      </c>
      <c r="D2172" s="1">
        <v>41670</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v>0.4</v>
      </c>
      <c r="U2172">
        <v>-26.9955</v>
      </c>
    </row>
    <row r="2173" spans="1:21" x14ac:dyDescent="0.3">
      <c r="A2173" t="s">
        <v>5106</v>
      </c>
      <c r="B2173">
        <v>2014</v>
      </c>
      <c r="C2173" s="1">
        <v>41963</v>
      </c>
      <c r="D2173" s="1">
        <v>41969</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row>
    <row r="2174" spans="1:21" x14ac:dyDescent="0.3">
      <c r="A2174" t="s">
        <v>5108</v>
      </c>
      <c r="B2174">
        <v>2011</v>
      </c>
      <c r="C2174" s="1">
        <v>40756</v>
      </c>
      <c r="D2174" s="1">
        <v>40758</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row>
    <row r="2175" spans="1:21" x14ac:dyDescent="0.3">
      <c r="A2175" t="s">
        <v>5113</v>
      </c>
      <c r="B2175">
        <v>2013</v>
      </c>
      <c r="C2175" s="1">
        <v>41486</v>
      </c>
      <c r="D2175" s="1">
        <v>41491</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row>
    <row r="2176" spans="1:21" x14ac:dyDescent="0.3">
      <c r="A2176" t="s">
        <v>5114</v>
      </c>
      <c r="B2176">
        <v>2012</v>
      </c>
      <c r="C2176" s="1">
        <v>41120</v>
      </c>
      <c r="D2176" s="1">
        <v>41124</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row>
    <row r="2177" spans="1:21" x14ac:dyDescent="0.3">
      <c r="A2177" t="s">
        <v>5115</v>
      </c>
      <c r="B2177">
        <v>2013</v>
      </c>
      <c r="C2177" s="1">
        <v>41563</v>
      </c>
      <c r="D2177" s="1">
        <v>41569</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row>
    <row r="2178" spans="1:21" x14ac:dyDescent="0.3">
      <c r="A2178" t="s">
        <v>5115</v>
      </c>
      <c r="B2178">
        <v>2013</v>
      </c>
      <c r="C2178" s="1">
        <v>41563</v>
      </c>
      <c r="D2178" s="1">
        <v>41569</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row>
    <row r="2179" spans="1:21" x14ac:dyDescent="0.3">
      <c r="A2179" t="s">
        <v>5115</v>
      </c>
      <c r="B2179">
        <v>2013</v>
      </c>
      <c r="C2179" s="1">
        <v>41563</v>
      </c>
      <c r="D2179" s="1">
        <v>41569</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row>
    <row r="2180" spans="1:21" x14ac:dyDescent="0.3">
      <c r="A2180" t="s">
        <v>5115</v>
      </c>
      <c r="B2180">
        <v>2013</v>
      </c>
      <c r="C2180" s="1">
        <v>41563</v>
      </c>
      <c r="D2180" s="1">
        <v>41569</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row>
    <row r="2181" spans="1:21" x14ac:dyDescent="0.3">
      <c r="A2181" t="s">
        <v>5121</v>
      </c>
      <c r="B2181">
        <v>2013</v>
      </c>
      <c r="C2181" s="1">
        <v>41402</v>
      </c>
      <c r="D2181" s="1">
        <v>41406</v>
      </c>
      <c r="E2181" t="s">
        <v>49</v>
      </c>
      <c r="F2181" t="s">
        <v>1452</v>
      </c>
      <c r="G2181" t="s">
        <v>1453</v>
      </c>
      <c r="H2181" t="s">
        <v>25</v>
      </c>
      <c r="I2181" t="s">
        <v>26</v>
      </c>
      <c r="J2181" t="s">
        <v>265</v>
      </c>
      <c r="K2181" t="s">
        <v>266</v>
      </c>
      <c r="L2181">
        <v>10009</v>
      </c>
      <c r="M2181" t="s">
        <v>147</v>
      </c>
      <c r="N2181" t="s">
        <v>1334</v>
      </c>
      <c r="O2181" t="s">
        <v>45</v>
      </c>
      <c r="P2181" t="s">
        <v>74</v>
      </c>
      <c r="Q2181" t="s">
        <v>1335</v>
      </c>
      <c r="R2181">
        <v>85.231999999999999</v>
      </c>
      <c r="S2181">
        <v>7</v>
      </c>
      <c r="T2181">
        <v>0.2</v>
      </c>
      <c r="U2181">
        <v>30.896599999999999</v>
      </c>
    </row>
    <row r="2182" spans="1:21" x14ac:dyDescent="0.3">
      <c r="A2182" t="s">
        <v>5121</v>
      </c>
      <c r="B2182">
        <v>2013</v>
      </c>
      <c r="C2182" s="1">
        <v>41402</v>
      </c>
      <c r="D2182" s="1">
        <v>41406</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row>
    <row r="2183" spans="1:21" x14ac:dyDescent="0.3">
      <c r="A2183" t="s">
        <v>5121</v>
      </c>
      <c r="B2183">
        <v>2013</v>
      </c>
      <c r="C2183" s="1">
        <v>41402</v>
      </c>
      <c r="D2183" s="1">
        <v>41406</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row>
    <row r="2184" spans="1:21" x14ac:dyDescent="0.3">
      <c r="A2184" t="s">
        <v>5121</v>
      </c>
      <c r="B2184">
        <v>2013</v>
      </c>
      <c r="C2184" s="1">
        <v>41402</v>
      </c>
      <c r="D2184" s="1">
        <v>41406</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v>0</v>
      </c>
      <c r="U2184">
        <v>1159.9855</v>
      </c>
    </row>
    <row r="2185" spans="1:21" x14ac:dyDescent="0.3">
      <c r="A2185" t="s">
        <v>5121</v>
      </c>
      <c r="B2185">
        <v>2013</v>
      </c>
      <c r="C2185" s="1">
        <v>41402</v>
      </c>
      <c r="D2185" s="1">
        <v>41406</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x14ac:dyDescent="0.3">
      <c r="A2186" t="s">
        <v>5121</v>
      </c>
      <c r="B2186">
        <v>2013</v>
      </c>
      <c r="C2186" s="1">
        <v>41402</v>
      </c>
      <c r="D2186" s="1">
        <v>41406</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v>0</v>
      </c>
      <c r="U2186">
        <v>28.019200000000001</v>
      </c>
    </row>
    <row r="2187" spans="1:21" x14ac:dyDescent="0.3">
      <c r="A2187" t="s">
        <v>5124</v>
      </c>
      <c r="B2187">
        <v>2014</v>
      </c>
      <c r="C2187" s="1">
        <v>41853</v>
      </c>
      <c r="D2187" s="1">
        <v>41856</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54.896000000000001</v>
      </c>
      <c r="S2187">
        <v>2</v>
      </c>
      <c r="T2187">
        <v>0.2</v>
      </c>
      <c r="U2187">
        <v>18.5274</v>
      </c>
    </row>
    <row r="2188" spans="1:21" x14ac:dyDescent="0.3">
      <c r="A2188" t="s">
        <v>5125</v>
      </c>
      <c r="B2188">
        <v>2013</v>
      </c>
      <c r="C2188" s="1">
        <v>41470</v>
      </c>
      <c r="D2188" s="1">
        <v>41470</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v>0</v>
      </c>
      <c r="U2188">
        <v>7.25</v>
      </c>
    </row>
    <row r="2189" spans="1:21" x14ac:dyDescent="0.3">
      <c r="A2189" t="s">
        <v>5128</v>
      </c>
      <c r="B2189">
        <v>2014</v>
      </c>
      <c r="C2189" s="1">
        <v>41862</v>
      </c>
      <c r="D2189" s="1">
        <v>41867</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v>0</v>
      </c>
      <c r="U2189">
        <v>35.04</v>
      </c>
    </row>
    <row r="2190" spans="1:21" x14ac:dyDescent="0.3">
      <c r="A2190" t="s">
        <v>5128</v>
      </c>
      <c r="B2190">
        <v>2014</v>
      </c>
      <c r="C2190" s="1">
        <v>41862</v>
      </c>
      <c r="D2190" s="1">
        <v>41867</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x14ac:dyDescent="0.3">
      <c r="A2191" t="s">
        <v>5128</v>
      </c>
      <c r="B2191">
        <v>2014</v>
      </c>
      <c r="C2191" s="1">
        <v>41862</v>
      </c>
      <c r="D2191" s="1">
        <v>41867</v>
      </c>
      <c r="E2191" t="s">
        <v>49</v>
      </c>
      <c r="F2191" t="s">
        <v>5109</v>
      </c>
      <c r="G2191" t="s">
        <v>5110</v>
      </c>
      <c r="H2191" t="s">
        <v>25</v>
      </c>
      <c r="I2191" t="s">
        <v>26</v>
      </c>
      <c r="J2191" t="s">
        <v>496</v>
      </c>
      <c r="K2191" t="s">
        <v>253</v>
      </c>
      <c r="L2191">
        <v>47201</v>
      </c>
      <c r="M2191" t="s">
        <v>104</v>
      </c>
      <c r="N2191" t="s">
        <v>1190</v>
      </c>
      <c r="O2191" t="s">
        <v>70</v>
      </c>
      <c r="P2191" t="s">
        <v>71</v>
      </c>
      <c r="Q2191" t="s">
        <v>1191</v>
      </c>
      <c r="R2191">
        <v>1454.49</v>
      </c>
      <c r="S2191">
        <v>9</v>
      </c>
      <c r="T2191">
        <v>0</v>
      </c>
      <c r="U2191">
        <v>378.16739999999999</v>
      </c>
    </row>
    <row r="2192" spans="1:21" x14ac:dyDescent="0.3">
      <c r="A2192" t="s">
        <v>5129</v>
      </c>
      <c r="B2192">
        <v>2013</v>
      </c>
      <c r="C2192" s="1">
        <v>41451</v>
      </c>
      <c r="D2192" s="1">
        <v>41455</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v>0</v>
      </c>
      <c r="U2192">
        <v>17.026800000000001</v>
      </c>
    </row>
    <row r="2193" spans="1:21" x14ac:dyDescent="0.3">
      <c r="A2193" t="s">
        <v>5132</v>
      </c>
      <c r="B2193">
        <v>2013</v>
      </c>
      <c r="C2193" s="1">
        <v>41619</v>
      </c>
      <c r="D2193" s="1">
        <v>41626</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row>
    <row r="2194" spans="1:21" x14ac:dyDescent="0.3">
      <c r="A2194" t="s">
        <v>5132</v>
      </c>
      <c r="B2194">
        <v>2013</v>
      </c>
      <c r="C2194" s="1">
        <v>41619</v>
      </c>
      <c r="D2194" s="1">
        <v>41626</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v>0</v>
      </c>
      <c r="U2194">
        <v>22.869</v>
      </c>
    </row>
    <row r="2195" spans="1:21" x14ac:dyDescent="0.3">
      <c r="A2195" t="s">
        <v>5132</v>
      </c>
      <c r="B2195">
        <v>2013</v>
      </c>
      <c r="C2195" s="1">
        <v>41619</v>
      </c>
      <c r="D2195" s="1">
        <v>41626</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v>0</v>
      </c>
      <c r="U2195">
        <v>55.764000000000003</v>
      </c>
    </row>
    <row r="2196" spans="1:21" x14ac:dyDescent="0.3">
      <c r="A2196" t="s">
        <v>5132</v>
      </c>
      <c r="B2196">
        <v>2013</v>
      </c>
      <c r="C2196" s="1">
        <v>41619</v>
      </c>
      <c r="D2196" s="1">
        <v>41626</v>
      </c>
      <c r="E2196" t="s">
        <v>49</v>
      </c>
      <c r="F2196" t="s">
        <v>2286</v>
      </c>
      <c r="G2196" t="s">
        <v>2287</v>
      </c>
      <c r="H2196" t="s">
        <v>25</v>
      </c>
      <c r="I2196" t="s">
        <v>26</v>
      </c>
      <c r="J2196" t="s">
        <v>94</v>
      </c>
      <c r="K2196" t="s">
        <v>95</v>
      </c>
      <c r="L2196">
        <v>98105</v>
      </c>
      <c r="M2196" t="s">
        <v>43</v>
      </c>
      <c r="N2196" t="s">
        <v>5133</v>
      </c>
      <c r="O2196" t="s">
        <v>45</v>
      </c>
      <c r="P2196" t="s">
        <v>77</v>
      </c>
      <c r="Q2196" t="s">
        <v>5134</v>
      </c>
      <c r="R2196">
        <v>35.1</v>
      </c>
      <c r="S2196">
        <v>3</v>
      </c>
      <c r="T2196">
        <v>0</v>
      </c>
      <c r="U2196">
        <v>12.285</v>
      </c>
    </row>
    <row r="2197" spans="1:21" x14ac:dyDescent="0.3">
      <c r="A2197" t="s">
        <v>5132</v>
      </c>
      <c r="B2197">
        <v>2013</v>
      </c>
      <c r="C2197" s="1">
        <v>41619</v>
      </c>
      <c r="D2197" s="1">
        <v>41626</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v>0</v>
      </c>
      <c r="U2197">
        <v>8.5024999999999995</v>
      </c>
    </row>
    <row r="2198" spans="1:21" x14ac:dyDescent="0.3">
      <c r="A2198" t="s">
        <v>5135</v>
      </c>
      <c r="B2198">
        <v>2013</v>
      </c>
      <c r="C2198" s="1">
        <v>41610</v>
      </c>
      <c r="D2198" s="1">
        <v>41615</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v>0.2</v>
      </c>
      <c r="U2198">
        <v>0.41160000000000002</v>
      </c>
    </row>
    <row r="2199" spans="1:21" x14ac:dyDescent="0.3">
      <c r="A2199" t="s">
        <v>5137</v>
      </c>
      <c r="B2199">
        <v>2011</v>
      </c>
      <c r="C2199" s="1">
        <v>40875</v>
      </c>
      <c r="D2199" s="1">
        <v>40881</v>
      </c>
      <c r="E2199" t="s">
        <v>49</v>
      </c>
      <c r="F2199" t="s">
        <v>4967</v>
      </c>
      <c r="G2199" t="s">
        <v>4968</v>
      </c>
      <c r="H2199" t="s">
        <v>25</v>
      </c>
      <c r="I2199" t="s">
        <v>26</v>
      </c>
      <c r="J2199" t="s">
        <v>1816</v>
      </c>
      <c r="K2199" t="s">
        <v>357</v>
      </c>
      <c r="L2199">
        <v>36116</v>
      </c>
      <c r="M2199" t="s">
        <v>29</v>
      </c>
      <c r="N2199" t="s">
        <v>2189</v>
      </c>
      <c r="O2199" t="s">
        <v>45</v>
      </c>
      <c r="P2199" t="s">
        <v>67</v>
      </c>
      <c r="Q2199" t="s">
        <v>2190</v>
      </c>
      <c r="R2199">
        <v>14.67</v>
      </c>
      <c r="S2199">
        <v>3</v>
      </c>
      <c r="T2199">
        <v>0</v>
      </c>
      <c r="U2199">
        <v>3.9609000000000001</v>
      </c>
    </row>
    <row r="2200" spans="1:21" x14ac:dyDescent="0.3">
      <c r="A2200" t="s">
        <v>5138</v>
      </c>
      <c r="B2200">
        <v>2012</v>
      </c>
      <c r="C2200" s="1">
        <v>40996</v>
      </c>
      <c r="D2200" s="1">
        <v>41001</v>
      </c>
      <c r="E2200" t="s">
        <v>49</v>
      </c>
      <c r="F2200" t="s">
        <v>2001</v>
      </c>
      <c r="G2200" t="s">
        <v>2002</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x14ac:dyDescent="0.3">
      <c r="A2201" t="s">
        <v>5138</v>
      </c>
      <c r="B2201">
        <v>2012</v>
      </c>
      <c r="C2201" s="1">
        <v>40996</v>
      </c>
      <c r="D2201" s="1">
        <v>41001</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row>
    <row r="2202" spans="1:21" x14ac:dyDescent="0.3">
      <c r="A2202" t="s">
        <v>5139</v>
      </c>
      <c r="B2202">
        <v>2011</v>
      </c>
      <c r="C2202" s="1">
        <v>40695</v>
      </c>
      <c r="D2202" s="1">
        <v>40700</v>
      </c>
      <c r="E2202" t="s">
        <v>49</v>
      </c>
      <c r="F2202" t="s">
        <v>2473</v>
      </c>
      <c r="G2202" t="s">
        <v>2474</v>
      </c>
      <c r="H2202" t="s">
        <v>25</v>
      </c>
      <c r="I2202" t="s">
        <v>26</v>
      </c>
      <c r="J2202" t="s">
        <v>5140</v>
      </c>
      <c r="K2202" t="s">
        <v>1706</v>
      </c>
      <c r="L2202">
        <v>72209</v>
      </c>
      <c r="M2202" t="s">
        <v>29</v>
      </c>
      <c r="N2202" t="s">
        <v>1361</v>
      </c>
      <c r="O2202" t="s">
        <v>31</v>
      </c>
      <c r="P2202" t="s">
        <v>64</v>
      </c>
      <c r="Q2202" t="s">
        <v>1362</v>
      </c>
      <c r="R2202">
        <v>22.2</v>
      </c>
      <c r="S2202">
        <v>6</v>
      </c>
      <c r="T2202">
        <v>0</v>
      </c>
      <c r="U2202">
        <v>9.1020000000000003</v>
      </c>
    </row>
    <row r="2203" spans="1:21" x14ac:dyDescent="0.3">
      <c r="A2203" t="s">
        <v>5139</v>
      </c>
      <c r="B2203">
        <v>2011</v>
      </c>
      <c r="C2203" s="1">
        <v>40695</v>
      </c>
      <c r="D2203" s="1">
        <v>40700</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v>0</v>
      </c>
      <c r="U2203">
        <v>229.30179999999999</v>
      </c>
    </row>
    <row r="2204" spans="1:21" x14ac:dyDescent="0.3">
      <c r="A2204" t="s">
        <v>5141</v>
      </c>
      <c r="B2204">
        <v>2012</v>
      </c>
      <c r="C2204" s="1">
        <v>41158</v>
      </c>
      <c r="D2204" s="1">
        <v>41164</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row>
    <row r="2205" spans="1:21" x14ac:dyDescent="0.3">
      <c r="A2205" t="s">
        <v>5141</v>
      </c>
      <c r="B2205">
        <v>2012</v>
      </c>
      <c r="C2205" s="1">
        <v>41158</v>
      </c>
      <c r="D2205" s="1">
        <v>41164</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row>
    <row r="2206" spans="1:21" x14ac:dyDescent="0.3">
      <c r="A2206" t="s">
        <v>5144</v>
      </c>
      <c r="B2206">
        <v>2012</v>
      </c>
      <c r="C2206" s="1">
        <v>41089</v>
      </c>
      <c r="D2206" s="1">
        <v>41095</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row>
    <row r="2207" spans="1:21" x14ac:dyDescent="0.3">
      <c r="A2207" t="s">
        <v>5146</v>
      </c>
      <c r="B2207">
        <v>2013</v>
      </c>
      <c r="C2207" s="1">
        <v>41528</v>
      </c>
      <c r="D2207" s="1">
        <v>41530</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row>
    <row r="2208" spans="1:21" x14ac:dyDescent="0.3">
      <c r="A2208" t="s">
        <v>5149</v>
      </c>
      <c r="B2208">
        <v>2011</v>
      </c>
      <c r="C2208" s="1">
        <v>40738</v>
      </c>
      <c r="D2208" s="1">
        <v>40744</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row>
    <row r="2209" spans="1:21" x14ac:dyDescent="0.3">
      <c r="A2209" t="s">
        <v>5149</v>
      </c>
      <c r="B2209">
        <v>2011</v>
      </c>
      <c r="C2209" s="1">
        <v>40738</v>
      </c>
      <c r="D2209" s="1">
        <v>40744</v>
      </c>
      <c r="E2209" t="s">
        <v>49</v>
      </c>
      <c r="F2209" t="s">
        <v>5150</v>
      </c>
      <c r="G2209" t="s">
        <v>5151</v>
      </c>
      <c r="H2209" t="s">
        <v>101</v>
      </c>
      <c r="I2209" t="s">
        <v>26</v>
      </c>
      <c r="J2209" t="s">
        <v>455</v>
      </c>
      <c r="K2209" t="s">
        <v>210</v>
      </c>
      <c r="L2209">
        <v>60505</v>
      </c>
      <c r="M2209" t="s">
        <v>104</v>
      </c>
      <c r="N2209" t="s">
        <v>765</v>
      </c>
      <c r="O2209" t="s">
        <v>70</v>
      </c>
      <c r="P2209" t="s">
        <v>71</v>
      </c>
      <c r="Q2209" t="s">
        <v>766</v>
      </c>
      <c r="R2209">
        <v>38.271999999999998</v>
      </c>
      <c r="S2209">
        <v>4</v>
      </c>
      <c r="T2209">
        <v>0.2</v>
      </c>
      <c r="U2209">
        <v>3.8271999999999999</v>
      </c>
    </row>
    <row r="2210" spans="1:21" x14ac:dyDescent="0.3">
      <c r="A2210" t="s">
        <v>5152</v>
      </c>
      <c r="B2210">
        <v>2012</v>
      </c>
      <c r="C2210" s="1">
        <v>41143</v>
      </c>
      <c r="D2210" s="1">
        <v>41147</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x14ac:dyDescent="0.3">
      <c r="A2211" t="s">
        <v>5153</v>
      </c>
      <c r="B2211">
        <v>2011</v>
      </c>
      <c r="C2211" s="1">
        <v>40861</v>
      </c>
      <c r="D2211" s="1">
        <v>40863</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v>0</v>
      </c>
      <c r="U2211">
        <v>233.22040000000001</v>
      </c>
    </row>
    <row r="2212" spans="1:21" x14ac:dyDescent="0.3">
      <c r="A2212" t="s">
        <v>5153</v>
      </c>
      <c r="B2212">
        <v>2011</v>
      </c>
      <c r="C2212" s="1">
        <v>40861</v>
      </c>
      <c r="D2212" s="1">
        <v>40863</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v>0</v>
      </c>
      <c r="U2212">
        <v>21.024000000000001</v>
      </c>
    </row>
    <row r="2213" spans="1:21" x14ac:dyDescent="0.3">
      <c r="A2213" t="s">
        <v>5158</v>
      </c>
      <c r="B2213">
        <v>2013</v>
      </c>
      <c r="C2213" s="1">
        <v>41606</v>
      </c>
      <c r="D2213" s="1">
        <v>41609</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v>0.1</v>
      </c>
      <c r="U2213">
        <v>29.7408</v>
      </c>
    </row>
    <row r="2214" spans="1:21" x14ac:dyDescent="0.3">
      <c r="A2214" t="s">
        <v>5162</v>
      </c>
      <c r="B2214">
        <v>2014</v>
      </c>
      <c r="C2214" s="1">
        <v>41965</v>
      </c>
      <c r="D2214" s="1">
        <v>41969</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v>0</v>
      </c>
      <c r="U2214">
        <v>11.2422</v>
      </c>
    </row>
    <row r="2215" spans="1:21" x14ac:dyDescent="0.3">
      <c r="A2215" t="s">
        <v>5163</v>
      </c>
      <c r="B2215">
        <v>2014</v>
      </c>
      <c r="C2215" s="1">
        <v>41914</v>
      </c>
      <c r="D2215" s="1">
        <v>41915</v>
      </c>
      <c r="E2215" t="s">
        <v>187</v>
      </c>
      <c r="F2215" t="s">
        <v>4329</v>
      </c>
      <c r="G2215" t="s">
        <v>4330</v>
      </c>
      <c r="H2215" t="s">
        <v>25</v>
      </c>
      <c r="I2215" t="s">
        <v>26</v>
      </c>
      <c r="J2215" t="s">
        <v>629</v>
      </c>
      <c r="K2215" t="s">
        <v>42</v>
      </c>
      <c r="L2215">
        <v>95123</v>
      </c>
      <c r="M2215" t="s">
        <v>43</v>
      </c>
      <c r="N2215" t="s">
        <v>2935</v>
      </c>
      <c r="O2215" t="s">
        <v>45</v>
      </c>
      <c r="P2215" t="s">
        <v>74</v>
      </c>
      <c r="Q2215" t="s">
        <v>2936</v>
      </c>
      <c r="R2215">
        <v>1.44</v>
      </c>
      <c r="S2215">
        <v>1</v>
      </c>
      <c r="T2215">
        <v>0.2</v>
      </c>
      <c r="U2215">
        <v>0.504</v>
      </c>
    </row>
    <row r="2216" spans="1:21" x14ac:dyDescent="0.3">
      <c r="A2216" t="s">
        <v>5163</v>
      </c>
      <c r="B2216">
        <v>2014</v>
      </c>
      <c r="C2216" s="1">
        <v>41914</v>
      </c>
      <c r="D2216" s="1">
        <v>41915</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61.776000000000003</v>
      </c>
      <c r="S2216">
        <v>13</v>
      </c>
      <c r="T2216">
        <v>0.2</v>
      </c>
      <c r="U2216">
        <v>20.849399999999999</v>
      </c>
    </row>
    <row r="2217" spans="1:21" x14ac:dyDescent="0.3">
      <c r="A2217" t="s">
        <v>5163</v>
      </c>
      <c r="B2217">
        <v>2014</v>
      </c>
      <c r="C2217" s="1">
        <v>41914</v>
      </c>
      <c r="D2217" s="1">
        <v>41915</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v>0</v>
      </c>
      <c r="U2217">
        <v>60.49</v>
      </c>
    </row>
    <row r="2218" spans="1:21" x14ac:dyDescent="0.3">
      <c r="A2218" t="s">
        <v>5163</v>
      </c>
      <c r="B2218">
        <v>2014</v>
      </c>
      <c r="C2218" s="1">
        <v>41914</v>
      </c>
      <c r="D2218" s="1">
        <v>41915</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v>0.2</v>
      </c>
      <c r="U2218">
        <v>9.5031999999999996</v>
      </c>
    </row>
    <row r="2219" spans="1:21" x14ac:dyDescent="0.3">
      <c r="A2219" t="s">
        <v>5166</v>
      </c>
      <c r="B2219">
        <v>2011</v>
      </c>
      <c r="C2219" s="1">
        <v>40806</v>
      </c>
      <c r="D2219" s="1">
        <v>40811</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row>
    <row r="2220" spans="1:21" x14ac:dyDescent="0.3">
      <c r="A2220" t="s">
        <v>5171</v>
      </c>
      <c r="B2220">
        <v>2014</v>
      </c>
      <c r="C2220" s="1">
        <v>41849</v>
      </c>
      <c r="D2220" s="1">
        <v>41853</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row>
    <row r="2221" spans="1:21" x14ac:dyDescent="0.3">
      <c r="A2221" t="s">
        <v>5171</v>
      </c>
      <c r="B2221">
        <v>2014</v>
      </c>
      <c r="C2221" s="1">
        <v>41849</v>
      </c>
      <c r="D2221" s="1">
        <v>41853</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v>0</v>
      </c>
      <c r="U2221">
        <v>4.1943999999999999</v>
      </c>
    </row>
    <row r="2222" spans="1:21" x14ac:dyDescent="0.3">
      <c r="A2222" t="s">
        <v>5171</v>
      </c>
      <c r="B2222">
        <v>2014</v>
      </c>
      <c r="C2222" s="1">
        <v>41849</v>
      </c>
      <c r="D2222" s="1">
        <v>41853</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row>
    <row r="2223" spans="1:21" x14ac:dyDescent="0.3">
      <c r="A2223" t="s">
        <v>5174</v>
      </c>
      <c r="B2223">
        <v>2012</v>
      </c>
      <c r="C2223" s="1">
        <v>41249</v>
      </c>
      <c r="D2223" s="1">
        <v>41249</v>
      </c>
      <c r="E2223" t="s">
        <v>1289</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row>
    <row r="2224" spans="1:21" x14ac:dyDescent="0.3">
      <c r="A2224" t="s">
        <v>5174</v>
      </c>
      <c r="B2224">
        <v>2012</v>
      </c>
      <c r="C2224" s="1">
        <v>41249</v>
      </c>
      <c r="D2224" s="1">
        <v>41249</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v>0.2</v>
      </c>
      <c r="U2224">
        <v>4.6719999999999997</v>
      </c>
    </row>
    <row r="2225" spans="1:21" x14ac:dyDescent="0.3">
      <c r="A2225" t="s">
        <v>5174</v>
      </c>
      <c r="B2225">
        <v>2012</v>
      </c>
      <c r="C2225" s="1">
        <v>41249</v>
      </c>
      <c r="D2225" s="1">
        <v>41249</v>
      </c>
      <c r="E2225" t="s">
        <v>1289</v>
      </c>
      <c r="F2225" t="s">
        <v>5175</v>
      </c>
      <c r="G2225" t="s">
        <v>5176</v>
      </c>
      <c r="H2225" t="s">
        <v>25</v>
      </c>
      <c r="I2225" t="s">
        <v>26</v>
      </c>
      <c r="J2225" t="s">
        <v>5177</v>
      </c>
      <c r="K2225" t="s">
        <v>497</v>
      </c>
      <c r="L2225">
        <v>43302</v>
      </c>
      <c r="M2225" t="s">
        <v>147</v>
      </c>
      <c r="N2225" t="s">
        <v>889</v>
      </c>
      <c r="O2225" t="s">
        <v>31</v>
      </c>
      <c r="P2225" t="s">
        <v>35</v>
      </c>
      <c r="Q2225" t="s">
        <v>890</v>
      </c>
      <c r="R2225">
        <v>70.686000000000007</v>
      </c>
      <c r="S2225">
        <v>1</v>
      </c>
      <c r="T2225">
        <v>0.3</v>
      </c>
      <c r="U2225">
        <v>-24.235199999999999</v>
      </c>
    </row>
    <row r="2226" spans="1:21" x14ac:dyDescent="0.3">
      <c r="A2226" t="s">
        <v>5178</v>
      </c>
      <c r="B2226">
        <v>2014</v>
      </c>
      <c r="C2226" s="1">
        <v>41852</v>
      </c>
      <c r="D2226" s="1">
        <v>41857</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row>
    <row r="2227" spans="1:21" x14ac:dyDescent="0.3">
      <c r="A2227" t="s">
        <v>5181</v>
      </c>
      <c r="B2227">
        <v>2013</v>
      </c>
      <c r="C2227" s="1">
        <v>41353</v>
      </c>
      <c r="D2227" s="1">
        <v>41355</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row>
    <row r="2228" spans="1:21" x14ac:dyDescent="0.3">
      <c r="A2228" t="s">
        <v>5187</v>
      </c>
      <c r="B2228">
        <v>2014</v>
      </c>
      <c r="C2228" s="1">
        <v>41850</v>
      </c>
      <c r="D2228" s="1">
        <v>41855</v>
      </c>
      <c r="E2228" t="s">
        <v>49</v>
      </c>
      <c r="F2228" t="s">
        <v>1344</v>
      </c>
      <c r="G2228" t="s">
        <v>1345</v>
      </c>
      <c r="H2228" t="s">
        <v>40</v>
      </c>
      <c r="I2228" t="s">
        <v>26</v>
      </c>
      <c r="J2228" t="s">
        <v>1236</v>
      </c>
      <c r="K2228" t="s">
        <v>103</v>
      </c>
      <c r="L2228">
        <v>78745</v>
      </c>
      <c r="M2228" t="s">
        <v>104</v>
      </c>
      <c r="N2228" t="s">
        <v>3141</v>
      </c>
      <c r="O2228" t="s">
        <v>45</v>
      </c>
      <c r="P2228" t="s">
        <v>268</v>
      </c>
      <c r="Q2228" t="s">
        <v>3142</v>
      </c>
      <c r="R2228">
        <v>2.8959999999999999</v>
      </c>
      <c r="S2228">
        <v>2</v>
      </c>
      <c r="T2228">
        <v>0.2</v>
      </c>
      <c r="U2228">
        <v>0.47060000000000002</v>
      </c>
    </row>
    <row r="2229" spans="1:21" x14ac:dyDescent="0.3">
      <c r="A2229" t="s">
        <v>5187</v>
      </c>
      <c r="B2229">
        <v>2014</v>
      </c>
      <c r="C2229" s="1">
        <v>41850</v>
      </c>
      <c r="D2229" s="1">
        <v>41855</v>
      </c>
      <c r="E2229" t="s">
        <v>49</v>
      </c>
      <c r="F2229" t="s">
        <v>1344</v>
      </c>
      <c r="G2229" t="s">
        <v>1345</v>
      </c>
      <c r="H2229" t="s">
        <v>40</v>
      </c>
      <c r="I2229" t="s">
        <v>26</v>
      </c>
      <c r="J2229" t="s">
        <v>1236</v>
      </c>
      <c r="K2229" t="s">
        <v>103</v>
      </c>
      <c r="L2229">
        <v>78745</v>
      </c>
      <c r="M2229" t="s">
        <v>104</v>
      </c>
      <c r="N2229" t="s">
        <v>1919</v>
      </c>
      <c r="O2229" t="s">
        <v>70</v>
      </c>
      <c r="P2229" t="s">
        <v>71</v>
      </c>
      <c r="Q2229" t="s">
        <v>1920</v>
      </c>
      <c r="R2229">
        <v>124.792</v>
      </c>
      <c r="S2229">
        <v>1</v>
      </c>
      <c r="T2229">
        <v>0.2</v>
      </c>
      <c r="U2229">
        <v>15.599</v>
      </c>
    </row>
    <row r="2230" spans="1:21" x14ac:dyDescent="0.3">
      <c r="A2230" t="s">
        <v>5188</v>
      </c>
      <c r="B2230">
        <v>2013</v>
      </c>
      <c r="C2230" s="1">
        <v>41549</v>
      </c>
      <c r="D2230" s="1">
        <v>41553</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row>
    <row r="2231" spans="1:21" x14ac:dyDescent="0.3">
      <c r="A2231" t="s">
        <v>5189</v>
      </c>
      <c r="B2231">
        <v>2011</v>
      </c>
      <c r="C2231" s="1">
        <v>40633</v>
      </c>
      <c r="D2231" s="1">
        <v>40638</v>
      </c>
      <c r="E2231" t="s">
        <v>49</v>
      </c>
      <c r="F2231" t="s">
        <v>3331</v>
      </c>
      <c r="G2231" t="s">
        <v>3332</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row>
    <row r="2232" spans="1:21" x14ac:dyDescent="0.3">
      <c r="A2232" t="s">
        <v>5189</v>
      </c>
      <c r="B2232">
        <v>2011</v>
      </c>
      <c r="C2232" s="1">
        <v>40633</v>
      </c>
      <c r="D2232" s="1">
        <v>40638</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v>0</v>
      </c>
      <c r="U2232">
        <v>14.8344</v>
      </c>
    </row>
    <row r="2233" spans="1:21" x14ac:dyDescent="0.3">
      <c r="A2233" t="s">
        <v>5192</v>
      </c>
      <c r="B2233">
        <v>2014</v>
      </c>
      <c r="C2233" s="1">
        <v>41817</v>
      </c>
      <c r="D2233" s="1">
        <v>41822</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v>0</v>
      </c>
      <c r="U2233">
        <v>31.587</v>
      </c>
    </row>
    <row r="2234" spans="1:21" x14ac:dyDescent="0.3">
      <c r="A2234" t="s">
        <v>5195</v>
      </c>
      <c r="B2234">
        <v>2014</v>
      </c>
      <c r="C2234" s="1">
        <v>41830</v>
      </c>
      <c r="D2234" s="1">
        <v>41835</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row>
    <row r="2235" spans="1:21" x14ac:dyDescent="0.3">
      <c r="A2235" t="s">
        <v>5198</v>
      </c>
      <c r="B2235">
        <v>2012</v>
      </c>
      <c r="C2235" s="1">
        <v>41257</v>
      </c>
      <c r="D2235" s="1">
        <v>41259</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row>
    <row r="2236" spans="1:21" x14ac:dyDescent="0.3">
      <c r="A2236" t="s">
        <v>5201</v>
      </c>
      <c r="B2236">
        <v>2014</v>
      </c>
      <c r="C2236" s="1">
        <v>41979</v>
      </c>
      <c r="D2236" s="1">
        <v>41984</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v>0</v>
      </c>
      <c r="U2236">
        <v>67.659899999999993</v>
      </c>
    </row>
    <row r="2237" spans="1:21" x14ac:dyDescent="0.3">
      <c r="A2237" t="s">
        <v>5203</v>
      </c>
      <c r="B2237">
        <v>2012</v>
      </c>
      <c r="C2237" s="1">
        <v>41167</v>
      </c>
      <c r="D2237" s="1">
        <v>41169</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row>
    <row r="2238" spans="1:21" x14ac:dyDescent="0.3">
      <c r="A2238" t="s">
        <v>5203</v>
      </c>
      <c r="B2238">
        <v>2012</v>
      </c>
      <c r="C2238" s="1">
        <v>41167</v>
      </c>
      <c r="D2238" s="1">
        <v>41169</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row>
    <row r="2239" spans="1:21" x14ac:dyDescent="0.3">
      <c r="A2239" t="s">
        <v>5206</v>
      </c>
      <c r="B2239">
        <v>2013</v>
      </c>
      <c r="C2239" s="1">
        <v>41471</v>
      </c>
      <c r="D2239" s="1">
        <v>41477</v>
      </c>
      <c r="E2239" t="s">
        <v>49</v>
      </c>
      <c r="F2239" t="s">
        <v>4899</v>
      </c>
      <c r="G2239" t="s">
        <v>4900</v>
      </c>
      <c r="H2239" t="s">
        <v>101</v>
      </c>
      <c r="I2239" t="s">
        <v>26</v>
      </c>
      <c r="J2239" t="s">
        <v>3770</v>
      </c>
      <c r="K2239" t="s">
        <v>120</v>
      </c>
      <c r="L2239">
        <v>84604</v>
      </c>
      <c r="M2239" t="s">
        <v>43</v>
      </c>
      <c r="N2239" t="s">
        <v>5207</v>
      </c>
      <c r="O2239" t="s">
        <v>45</v>
      </c>
      <c r="P2239" t="s">
        <v>577</v>
      </c>
      <c r="Q2239" t="s">
        <v>5208</v>
      </c>
      <c r="R2239">
        <v>44.4</v>
      </c>
      <c r="S2239">
        <v>5</v>
      </c>
      <c r="T2239">
        <v>0</v>
      </c>
      <c r="U2239">
        <v>12.432</v>
      </c>
    </row>
    <row r="2240" spans="1:21" x14ac:dyDescent="0.3">
      <c r="A2240" t="s">
        <v>5209</v>
      </c>
      <c r="B2240">
        <v>2014</v>
      </c>
      <c r="C2240" s="1">
        <v>41750</v>
      </c>
      <c r="D2240" s="1">
        <v>41756</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row>
    <row r="2241" spans="1:21" x14ac:dyDescent="0.3">
      <c r="A2241" t="s">
        <v>5212</v>
      </c>
      <c r="B2241">
        <v>2013</v>
      </c>
      <c r="C2241" s="1">
        <v>41594</v>
      </c>
      <c r="D2241" s="1">
        <v>41596</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row>
    <row r="2242" spans="1:21" x14ac:dyDescent="0.3">
      <c r="A2242" t="s">
        <v>5212</v>
      </c>
      <c r="B2242">
        <v>2013</v>
      </c>
      <c r="C2242" s="1">
        <v>41594</v>
      </c>
      <c r="D2242" s="1">
        <v>41596</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row>
    <row r="2243" spans="1:21" x14ac:dyDescent="0.3">
      <c r="A2243" t="s">
        <v>5217</v>
      </c>
      <c r="B2243">
        <v>2013</v>
      </c>
      <c r="C2243" s="1">
        <v>41605</v>
      </c>
      <c r="D2243" s="1">
        <v>41610</v>
      </c>
      <c r="E2243" t="s">
        <v>49</v>
      </c>
      <c r="F2243" t="s">
        <v>4910</v>
      </c>
      <c r="G2243" t="s">
        <v>4911</v>
      </c>
      <c r="H2243" t="s">
        <v>25</v>
      </c>
      <c r="I2243" t="s">
        <v>26</v>
      </c>
      <c r="J2243" t="s">
        <v>145</v>
      </c>
      <c r="K2243" t="s">
        <v>146</v>
      </c>
      <c r="L2243">
        <v>19134</v>
      </c>
      <c r="M2243" t="s">
        <v>147</v>
      </c>
      <c r="N2243" t="s">
        <v>3499</v>
      </c>
      <c r="O2243" t="s">
        <v>70</v>
      </c>
      <c r="P2243" t="s">
        <v>71</v>
      </c>
      <c r="Q2243" t="s">
        <v>3500</v>
      </c>
      <c r="R2243">
        <v>494.98200000000003</v>
      </c>
      <c r="S2243">
        <v>3</v>
      </c>
      <c r="T2243">
        <v>0.4</v>
      </c>
      <c r="U2243">
        <v>-115.4958</v>
      </c>
    </row>
    <row r="2244" spans="1:21" x14ac:dyDescent="0.3">
      <c r="A2244" t="s">
        <v>5218</v>
      </c>
      <c r="B2244">
        <v>2014</v>
      </c>
      <c r="C2244" s="1">
        <v>41965</v>
      </c>
      <c r="D2244" s="1">
        <v>41969</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v>0</v>
      </c>
      <c r="U2244">
        <v>15.2712</v>
      </c>
    </row>
    <row r="2245" spans="1:21" x14ac:dyDescent="0.3">
      <c r="A2245" t="s">
        <v>5218</v>
      </c>
      <c r="B2245">
        <v>2014</v>
      </c>
      <c r="C2245" s="1">
        <v>41965</v>
      </c>
      <c r="D2245" s="1">
        <v>41969</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v>0</v>
      </c>
      <c r="U2245">
        <v>1.4456</v>
      </c>
    </row>
    <row r="2246" spans="1:21" x14ac:dyDescent="0.3">
      <c r="A2246" t="s">
        <v>5218</v>
      </c>
      <c r="B2246">
        <v>2014</v>
      </c>
      <c r="C2246" s="1">
        <v>41965</v>
      </c>
      <c r="D2246" s="1">
        <v>41969</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v>0</v>
      </c>
      <c r="U2246">
        <v>3.5177999999999998</v>
      </c>
    </row>
    <row r="2247" spans="1:21" x14ac:dyDescent="0.3">
      <c r="A2247" t="s">
        <v>5218</v>
      </c>
      <c r="B2247">
        <v>2014</v>
      </c>
      <c r="C2247" s="1">
        <v>41965</v>
      </c>
      <c r="D2247" s="1">
        <v>41969</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v>0</v>
      </c>
      <c r="U2247">
        <v>2.2412000000000001</v>
      </c>
    </row>
    <row r="2248" spans="1:21" x14ac:dyDescent="0.3">
      <c r="A2248" t="s">
        <v>5218</v>
      </c>
      <c r="B2248">
        <v>2014</v>
      </c>
      <c r="C2248" s="1">
        <v>41965</v>
      </c>
      <c r="D2248" s="1">
        <v>41969</v>
      </c>
      <c r="E2248" t="s">
        <v>49</v>
      </c>
      <c r="F2248" t="s">
        <v>5219</v>
      </c>
      <c r="G2248" t="s">
        <v>5220</v>
      </c>
      <c r="H2248" t="s">
        <v>101</v>
      </c>
      <c r="I2248" t="s">
        <v>26</v>
      </c>
      <c r="J2248" t="s">
        <v>601</v>
      </c>
      <c r="K2248" t="s">
        <v>42</v>
      </c>
      <c r="L2248">
        <v>91104</v>
      </c>
      <c r="M2248" t="s">
        <v>43</v>
      </c>
      <c r="N2248" t="s">
        <v>3499</v>
      </c>
      <c r="O2248" t="s">
        <v>70</v>
      </c>
      <c r="P2248" t="s">
        <v>71</v>
      </c>
      <c r="Q2248" t="s">
        <v>3500</v>
      </c>
      <c r="R2248">
        <v>659.976</v>
      </c>
      <c r="S2248">
        <v>3</v>
      </c>
      <c r="T2248">
        <v>0.2</v>
      </c>
      <c r="U2248">
        <v>49.498199999999997</v>
      </c>
    </row>
    <row r="2249" spans="1:21" x14ac:dyDescent="0.3">
      <c r="A2249" t="s">
        <v>5221</v>
      </c>
      <c r="B2249">
        <v>2012</v>
      </c>
      <c r="C2249" s="1">
        <v>40954</v>
      </c>
      <c r="D2249" s="1">
        <v>40957</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row>
    <row r="2250" spans="1:21" x14ac:dyDescent="0.3">
      <c r="A2250" t="s">
        <v>5221</v>
      </c>
      <c r="B2250">
        <v>2012</v>
      </c>
      <c r="C2250" s="1">
        <v>40954</v>
      </c>
      <c r="D2250" s="1">
        <v>40957</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row>
    <row r="2251" spans="1:21" x14ac:dyDescent="0.3">
      <c r="A2251" t="s">
        <v>5221</v>
      </c>
      <c r="B2251">
        <v>2012</v>
      </c>
      <c r="C2251" s="1">
        <v>40954</v>
      </c>
      <c r="D2251" s="1">
        <v>40957</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v>0.2</v>
      </c>
      <c r="U2251">
        <v>4.1760000000000002</v>
      </c>
    </row>
    <row r="2252" spans="1:21" x14ac:dyDescent="0.3">
      <c r="A2252" t="s">
        <v>5221</v>
      </c>
      <c r="B2252">
        <v>2012</v>
      </c>
      <c r="C2252" s="1">
        <v>40954</v>
      </c>
      <c r="D2252" s="1">
        <v>40957</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row>
    <row r="2253" spans="1:21" x14ac:dyDescent="0.3">
      <c r="A2253" t="s">
        <v>5221</v>
      </c>
      <c r="B2253">
        <v>2012</v>
      </c>
      <c r="C2253" s="1">
        <v>40954</v>
      </c>
      <c r="D2253" s="1">
        <v>40957</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row>
    <row r="2254" spans="1:21" x14ac:dyDescent="0.3">
      <c r="A2254" t="s">
        <v>5229</v>
      </c>
      <c r="B2254">
        <v>2013</v>
      </c>
      <c r="C2254" s="1">
        <v>41380</v>
      </c>
      <c r="D2254" s="1">
        <v>41382</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v>0</v>
      </c>
      <c r="U2254">
        <v>68.975999999999999</v>
      </c>
    </row>
    <row r="2255" spans="1:21" x14ac:dyDescent="0.3">
      <c r="A2255" t="s">
        <v>5230</v>
      </c>
      <c r="B2255">
        <v>2012</v>
      </c>
      <c r="C2255" s="1">
        <v>41180</v>
      </c>
      <c r="D2255" s="1">
        <v>41183</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v>0</v>
      </c>
      <c r="U2255">
        <v>14.2758</v>
      </c>
    </row>
    <row r="2256" spans="1:21" x14ac:dyDescent="0.3">
      <c r="A2256" t="s">
        <v>5230</v>
      </c>
      <c r="B2256">
        <v>2012</v>
      </c>
      <c r="C2256" s="1">
        <v>41180</v>
      </c>
      <c r="D2256" s="1">
        <v>41183</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v>0</v>
      </c>
      <c r="U2256">
        <v>15.246</v>
      </c>
    </row>
    <row r="2257" spans="1:21" x14ac:dyDescent="0.3">
      <c r="A2257" t="s">
        <v>5231</v>
      </c>
      <c r="B2257">
        <v>2013</v>
      </c>
      <c r="C2257" s="1">
        <v>41535</v>
      </c>
      <c r="D2257" s="1">
        <v>41540</v>
      </c>
      <c r="E2257" t="s">
        <v>49</v>
      </c>
      <c r="F2257" t="s">
        <v>1344</v>
      </c>
      <c r="G2257" t="s">
        <v>1345</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row>
    <row r="2258" spans="1:21" x14ac:dyDescent="0.3">
      <c r="A2258" t="s">
        <v>5231</v>
      </c>
      <c r="B2258">
        <v>2013</v>
      </c>
      <c r="C2258" s="1">
        <v>41535</v>
      </c>
      <c r="D2258" s="1">
        <v>41540</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v>0</v>
      </c>
      <c r="U2258">
        <v>33.938800000000001</v>
      </c>
    </row>
    <row r="2259" spans="1:21" x14ac:dyDescent="0.3">
      <c r="A2259" t="s">
        <v>5236</v>
      </c>
      <c r="B2259">
        <v>2014</v>
      </c>
      <c r="C2259" s="1">
        <v>41807</v>
      </c>
      <c r="D2259" s="1">
        <v>41810</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row>
    <row r="2260" spans="1:21" x14ac:dyDescent="0.3">
      <c r="A2260" t="s">
        <v>5236</v>
      </c>
      <c r="B2260">
        <v>2014</v>
      </c>
      <c r="C2260" s="1">
        <v>41807</v>
      </c>
      <c r="D2260" s="1">
        <v>41810</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row>
    <row r="2261" spans="1:21" x14ac:dyDescent="0.3">
      <c r="A2261" t="s">
        <v>5239</v>
      </c>
      <c r="B2261">
        <v>2012</v>
      </c>
      <c r="C2261" s="1">
        <v>41221</v>
      </c>
      <c r="D2261" s="1">
        <v>41223</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v>0</v>
      </c>
      <c r="U2261">
        <v>2.4</v>
      </c>
    </row>
    <row r="2262" spans="1:21" x14ac:dyDescent="0.3">
      <c r="A2262" t="s">
        <v>5239</v>
      </c>
      <c r="B2262">
        <v>2012</v>
      </c>
      <c r="C2262" s="1">
        <v>41221</v>
      </c>
      <c r="D2262" s="1">
        <v>41223</v>
      </c>
      <c r="E2262" t="s">
        <v>22</v>
      </c>
      <c r="F2262" t="s">
        <v>5240</v>
      </c>
      <c r="G2262" t="s">
        <v>5241</v>
      </c>
      <c r="H2262" t="s">
        <v>101</v>
      </c>
      <c r="I2262" t="s">
        <v>26</v>
      </c>
      <c r="J2262" t="s">
        <v>946</v>
      </c>
      <c r="K2262" t="s">
        <v>42</v>
      </c>
      <c r="L2262">
        <v>92024</v>
      </c>
      <c r="M2262" t="s">
        <v>43</v>
      </c>
      <c r="N2262" t="s">
        <v>2703</v>
      </c>
      <c r="O2262" t="s">
        <v>70</v>
      </c>
      <c r="P2262" t="s">
        <v>160</v>
      </c>
      <c r="Q2262" t="s">
        <v>2704</v>
      </c>
      <c r="R2262">
        <v>371.97</v>
      </c>
      <c r="S2262">
        <v>3</v>
      </c>
      <c r="T2262">
        <v>0</v>
      </c>
      <c r="U2262">
        <v>66.954599999999999</v>
      </c>
    </row>
    <row r="2263" spans="1:21" x14ac:dyDescent="0.3">
      <c r="A2263" t="s">
        <v>5242</v>
      </c>
      <c r="B2263">
        <v>2012</v>
      </c>
      <c r="C2263" s="1">
        <v>41261</v>
      </c>
      <c r="D2263" s="1">
        <v>41261</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v>0</v>
      </c>
      <c r="U2263">
        <v>24.936</v>
      </c>
    </row>
    <row r="2264" spans="1:21" x14ac:dyDescent="0.3">
      <c r="A2264" t="s">
        <v>5245</v>
      </c>
      <c r="B2264">
        <v>2014</v>
      </c>
      <c r="C2264" s="1">
        <v>41677</v>
      </c>
      <c r="D2264" s="1">
        <v>41680</v>
      </c>
      <c r="E2264" t="s">
        <v>187</v>
      </c>
      <c r="F2264" t="s">
        <v>5246</v>
      </c>
      <c r="G2264" t="s">
        <v>5247</v>
      </c>
      <c r="H2264" t="s">
        <v>25</v>
      </c>
      <c r="I2264" t="s">
        <v>26</v>
      </c>
      <c r="J2264" t="s">
        <v>1126</v>
      </c>
      <c r="K2264" t="s">
        <v>318</v>
      </c>
      <c r="L2264">
        <v>22204</v>
      </c>
      <c r="M2264" t="s">
        <v>29</v>
      </c>
      <c r="N2264" t="s">
        <v>2231</v>
      </c>
      <c r="O2264" t="s">
        <v>31</v>
      </c>
      <c r="P2264" t="s">
        <v>32</v>
      </c>
      <c r="Q2264" t="s">
        <v>2232</v>
      </c>
      <c r="R2264">
        <v>359.97</v>
      </c>
      <c r="S2264">
        <v>3</v>
      </c>
      <c r="T2264">
        <v>0</v>
      </c>
      <c r="U2264">
        <v>79.193399999999997</v>
      </c>
    </row>
    <row r="2265" spans="1:21" x14ac:dyDescent="0.3">
      <c r="A2265" t="s">
        <v>5248</v>
      </c>
      <c r="B2265">
        <v>2013</v>
      </c>
      <c r="C2265" s="1">
        <v>41593</v>
      </c>
      <c r="D2265" s="1">
        <v>41595</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v>0</v>
      </c>
      <c r="U2265">
        <v>114.9954</v>
      </c>
    </row>
    <row r="2266" spans="1:21" x14ac:dyDescent="0.3">
      <c r="A2266" t="s">
        <v>5248</v>
      </c>
      <c r="B2266">
        <v>2013</v>
      </c>
      <c r="C2266" s="1">
        <v>41593</v>
      </c>
      <c r="D2266" s="1">
        <v>41595</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v>0</v>
      </c>
      <c r="U2266">
        <v>2.3759999999999999</v>
      </c>
    </row>
    <row r="2267" spans="1:21" x14ac:dyDescent="0.3">
      <c r="A2267" t="s">
        <v>5248</v>
      </c>
      <c r="B2267">
        <v>2013</v>
      </c>
      <c r="C2267" s="1">
        <v>41593</v>
      </c>
      <c r="D2267" s="1">
        <v>41595</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v>0</v>
      </c>
      <c r="U2267">
        <v>3.8822000000000001</v>
      </c>
    </row>
    <row r="2268" spans="1:21" x14ac:dyDescent="0.3">
      <c r="A2268" t="s">
        <v>5251</v>
      </c>
      <c r="B2268">
        <v>2014</v>
      </c>
      <c r="C2268" s="1">
        <v>41925</v>
      </c>
      <c r="D2268" s="1">
        <v>41925</v>
      </c>
      <c r="E2268" t="s">
        <v>1289</v>
      </c>
      <c r="F2268" t="s">
        <v>5252</v>
      </c>
      <c r="G2268" t="s">
        <v>5253</v>
      </c>
      <c r="H2268" t="s">
        <v>101</v>
      </c>
      <c r="I2268" t="s">
        <v>26</v>
      </c>
      <c r="J2268" t="s">
        <v>734</v>
      </c>
      <c r="K2268" t="s">
        <v>87</v>
      </c>
      <c r="L2268">
        <v>28110</v>
      </c>
      <c r="M2268" t="s">
        <v>29</v>
      </c>
      <c r="N2268" t="s">
        <v>5254</v>
      </c>
      <c r="O2268" t="s">
        <v>45</v>
      </c>
      <c r="P2268" t="s">
        <v>89</v>
      </c>
      <c r="Q2268" t="s">
        <v>5255</v>
      </c>
      <c r="R2268">
        <v>7.968</v>
      </c>
      <c r="S2268">
        <v>2</v>
      </c>
      <c r="T2268">
        <v>0.2</v>
      </c>
      <c r="U2268">
        <v>2.6892</v>
      </c>
    </row>
    <row r="2269" spans="1:21" x14ac:dyDescent="0.3">
      <c r="A2269" t="s">
        <v>5256</v>
      </c>
      <c r="B2269">
        <v>2014</v>
      </c>
      <c r="C2269" s="1">
        <v>41900</v>
      </c>
      <c r="D2269" s="1">
        <v>41900</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row>
    <row r="2270" spans="1:21" x14ac:dyDescent="0.3">
      <c r="A2270" t="s">
        <v>5261</v>
      </c>
      <c r="B2270">
        <v>2014</v>
      </c>
      <c r="C2270" s="1">
        <v>41994</v>
      </c>
      <c r="D2270" s="1">
        <v>42000</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v>0</v>
      </c>
      <c r="U2270">
        <v>3.1103999999999998</v>
      </c>
    </row>
    <row r="2271" spans="1:21" x14ac:dyDescent="0.3">
      <c r="A2271" t="s">
        <v>5261</v>
      </c>
      <c r="B2271">
        <v>2014</v>
      </c>
      <c r="C2271" s="1">
        <v>41994</v>
      </c>
      <c r="D2271" s="1">
        <v>42000</v>
      </c>
      <c r="E2271" t="s">
        <v>49</v>
      </c>
      <c r="F2271" t="s">
        <v>1357</v>
      </c>
      <c r="G2271" t="s">
        <v>1358</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x14ac:dyDescent="0.3">
      <c r="A2272" t="s">
        <v>5264</v>
      </c>
      <c r="B2272">
        <v>2014</v>
      </c>
      <c r="C2272" s="1">
        <v>41976</v>
      </c>
      <c r="D2272" s="1">
        <v>41981</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v>0.2</v>
      </c>
      <c r="U2272">
        <v>4.1965000000000003</v>
      </c>
    </row>
    <row r="2273" spans="1:21" x14ac:dyDescent="0.3">
      <c r="A2273" t="s">
        <v>5265</v>
      </c>
      <c r="B2273">
        <v>2012</v>
      </c>
      <c r="C2273" s="1">
        <v>41173</v>
      </c>
      <c r="D2273" s="1">
        <v>41179</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v>0</v>
      </c>
      <c r="U2273">
        <v>47.937600000000003</v>
      </c>
    </row>
    <row r="2274" spans="1:21" x14ac:dyDescent="0.3">
      <c r="A2274" t="s">
        <v>5268</v>
      </c>
      <c r="B2274">
        <v>2012</v>
      </c>
      <c r="C2274" s="1">
        <v>40974</v>
      </c>
      <c r="D2274" s="1">
        <v>40979</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row>
    <row r="2275" spans="1:21" x14ac:dyDescent="0.3">
      <c r="A2275" t="s">
        <v>5268</v>
      </c>
      <c r="B2275">
        <v>2012</v>
      </c>
      <c r="C2275" s="1">
        <v>40974</v>
      </c>
      <c r="D2275" s="1">
        <v>40979</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row>
    <row r="2276" spans="1:21" x14ac:dyDescent="0.3">
      <c r="A2276" t="s">
        <v>5273</v>
      </c>
      <c r="B2276">
        <v>2011</v>
      </c>
      <c r="C2276" s="1">
        <v>40819</v>
      </c>
      <c r="D2276" s="1">
        <v>40824</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row>
    <row r="2277" spans="1:21" x14ac:dyDescent="0.3">
      <c r="A2277" t="s">
        <v>5273</v>
      </c>
      <c r="B2277">
        <v>2011</v>
      </c>
      <c r="C2277" s="1">
        <v>40819</v>
      </c>
      <c r="D2277" s="1">
        <v>40824</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x14ac:dyDescent="0.3">
      <c r="A2278" t="s">
        <v>5276</v>
      </c>
      <c r="B2278">
        <v>2011</v>
      </c>
      <c r="C2278" s="1">
        <v>40721</v>
      </c>
      <c r="D2278" s="1">
        <v>40725</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v>0</v>
      </c>
      <c r="U2278">
        <v>0</v>
      </c>
    </row>
    <row r="2279" spans="1:21" x14ac:dyDescent="0.3">
      <c r="A2279" t="s">
        <v>5276</v>
      </c>
      <c r="B2279">
        <v>2011</v>
      </c>
      <c r="C2279" s="1">
        <v>40721</v>
      </c>
      <c r="D2279" s="1">
        <v>40725</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v>0</v>
      </c>
      <c r="U2279">
        <v>22.354800000000001</v>
      </c>
    </row>
    <row r="2280" spans="1:21" x14ac:dyDescent="0.3">
      <c r="A2280" t="s">
        <v>5276</v>
      </c>
      <c r="B2280">
        <v>2011</v>
      </c>
      <c r="C2280" s="1">
        <v>40721</v>
      </c>
      <c r="D2280" s="1">
        <v>40725</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v>0</v>
      </c>
      <c r="U2280">
        <v>53.750399999999999</v>
      </c>
    </row>
    <row r="2281" spans="1:21" x14ac:dyDescent="0.3">
      <c r="A2281" t="s">
        <v>5278</v>
      </c>
      <c r="B2281">
        <v>2014</v>
      </c>
      <c r="C2281" s="1">
        <v>41943</v>
      </c>
      <c r="D2281" s="1">
        <v>41946</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row>
    <row r="2282" spans="1:21" x14ac:dyDescent="0.3">
      <c r="A2282" t="s">
        <v>5278</v>
      </c>
      <c r="B2282">
        <v>2014</v>
      </c>
      <c r="C2282" s="1">
        <v>41943</v>
      </c>
      <c r="D2282" s="1">
        <v>41946</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row>
    <row r="2283" spans="1:21" x14ac:dyDescent="0.3">
      <c r="A2283" t="s">
        <v>5278</v>
      </c>
      <c r="B2283">
        <v>2014</v>
      </c>
      <c r="C2283" s="1">
        <v>41943</v>
      </c>
      <c r="D2283" s="1">
        <v>41946</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v>0</v>
      </c>
      <c r="U2283">
        <v>37.996200000000002</v>
      </c>
    </row>
    <row r="2284" spans="1:21" x14ac:dyDescent="0.3">
      <c r="A2284" t="s">
        <v>5281</v>
      </c>
      <c r="B2284">
        <v>2013</v>
      </c>
      <c r="C2284" s="1">
        <v>41521</v>
      </c>
      <c r="D2284" s="1">
        <v>41523</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v>0</v>
      </c>
      <c r="U2284">
        <v>22.153600000000001</v>
      </c>
    </row>
    <row r="2285" spans="1:21" x14ac:dyDescent="0.3">
      <c r="A2285" t="s">
        <v>5282</v>
      </c>
      <c r="B2285">
        <v>2012</v>
      </c>
      <c r="C2285" s="1">
        <v>40973</v>
      </c>
      <c r="D2285" s="1">
        <v>40977</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v>0</v>
      </c>
      <c r="U2285">
        <v>6.6976000000000004</v>
      </c>
    </row>
    <row r="2286" spans="1:21" x14ac:dyDescent="0.3">
      <c r="A2286" t="s">
        <v>5282</v>
      </c>
      <c r="B2286">
        <v>2012</v>
      </c>
      <c r="C2286" s="1">
        <v>40973</v>
      </c>
      <c r="D2286" s="1">
        <v>40977</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v>0</v>
      </c>
      <c r="U2286">
        <v>16.386299999999999</v>
      </c>
    </row>
    <row r="2287" spans="1:21" x14ac:dyDescent="0.3">
      <c r="A2287" t="s">
        <v>5285</v>
      </c>
      <c r="B2287">
        <v>2013</v>
      </c>
      <c r="C2287" s="1">
        <v>41400</v>
      </c>
      <c r="D2287" s="1">
        <v>41403</v>
      </c>
      <c r="E2287" t="s">
        <v>187</v>
      </c>
      <c r="F2287" t="s">
        <v>5286</v>
      </c>
      <c r="G2287" t="s">
        <v>5287</v>
      </c>
      <c r="H2287" t="s">
        <v>40</v>
      </c>
      <c r="I2287" t="s">
        <v>26</v>
      </c>
      <c r="J2287" t="s">
        <v>1184</v>
      </c>
      <c r="K2287" t="s">
        <v>334</v>
      </c>
      <c r="L2287">
        <v>37130</v>
      </c>
      <c r="M2287" t="s">
        <v>29</v>
      </c>
      <c r="N2287" t="s">
        <v>5288</v>
      </c>
      <c r="O2287" t="s">
        <v>45</v>
      </c>
      <c r="P2287" t="s">
        <v>89</v>
      </c>
      <c r="Q2287" t="s">
        <v>5289</v>
      </c>
      <c r="R2287">
        <v>14.352</v>
      </c>
      <c r="S2287">
        <v>3</v>
      </c>
      <c r="T2287">
        <v>0.2</v>
      </c>
      <c r="U2287">
        <v>5.2026000000000003</v>
      </c>
    </row>
    <row r="2288" spans="1:21" x14ac:dyDescent="0.3">
      <c r="A2288" t="s">
        <v>5290</v>
      </c>
      <c r="B2288">
        <v>2014</v>
      </c>
      <c r="C2288" s="1">
        <v>41961</v>
      </c>
      <c r="D2288" s="1">
        <v>41967</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v>0</v>
      </c>
      <c r="U2288">
        <v>12.263999999999999</v>
      </c>
    </row>
    <row r="2289" spans="1:21" x14ac:dyDescent="0.3">
      <c r="A2289" t="s">
        <v>5293</v>
      </c>
      <c r="B2289">
        <v>2014</v>
      </c>
      <c r="C2289" s="1">
        <v>41792</v>
      </c>
      <c r="D2289" s="1">
        <v>41796</v>
      </c>
      <c r="E2289" t="s">
        <v>22</v>
      </c>
      <c r="F2289" t="s">
        <v>1024</v>
      </c>
      <c r="G2289" t="s">
        <v>1025</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row>
    <row r="2290" spans="1:21" x14ac:dyDescent="0.3">
      <c r="A2290" t="s">
        <v>5296</v>
      </c>
      <c r="B2290">
        <v>2014</v>
      </c>
      <c r="C2290" s="1">
        <v>41801</v>
      </c>
      <c r="D2290" s="1">
        <v>41804</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v>0</v>
      </c>
      <c r="U2290">
        <v>4.7560000000000002</v>
      </c>
    </row>
    <row r="2291" spans="1:21" x14ac:dyDescent="0.3">
      <c r="A2291" t="s">
        <v>5297</v>
      </c>
      <c r="B2291">
        <v>2014</v>
      </c>
      <c r="C2291" s="1">
        <v>41648</v>
      </c>
      <c r="D2291" s="1">
        <v>41651</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row>
    <row r="2292" spans="1:21" x14ac:dyDescent="0.3">
      <c r="A2292" t="s">
        <v>5302</v>
      </c>
      <c r="B2292">
        <v>2012</v>
      </c>
      <c r="C2292" s="1">
        <v>41019</v>
      </c>
      <c r="D2292" s="1">
        <v>41024</v>
      </c>
      <c r="E2292" t="s">
        <v>49</v>
      </c>
      <c r="F2292" t="s">
        <v>3135</v>
      </c>
      <c r="G2292" t="s">
        <v>3136</v>
      </c>
      <c r="H2292" t="s">
        <v>40</v>
      </c>
      <c r="I2292" t="s">
        <v>26</v>
      </c>
      <c r="J2292" t="s">
        <v>496</v>
      </c>
      <c r="K2292" t="s">
        <v>1271</v>
      </c>
      <c r="L2292">
        <v>31907</v>
      </c>
      <c r="M2292" t="s">
        <v>29</v>
      </c>
      <c r="N2292" t="s">
        <v>2583</v>
      </c>
      <c r="O2292" t="s">
        <v>70</v>
      </c>
      <c r="P2292" t="s">
        <v>71</v>
      </c>
      <c r="Q2292" t="s">
        <v>2584</v>
      </c>
      <c r="R2292">
        <v>287.97000000000003</v>
      </c>
      <c r="S2292">
        <v>3</v>
      </c>
      <c r="T2292">
        <v>0</v>
      </c>
      <c r="U2292">
        <v>77.751900000000006</v>
      </c>
    </row>
    <row r="2293" spans="1:21" x14ac:dyDescent="0.3">
      <c r="A2293" t="s">
        <v>5302</v>
      </c>
      <c r="B2293">
        <v>2012</v>
      </c>
      <c r="C2293" s="1">
        <v>41019</v>
      </c>
      <c r="D2293" s="1">
        <v>41024</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v>0</v>
      </c>
      <c r="U2293">
        <v>297.69</v>
      </c>
    </row>
    <row r="2294" spans="1:21" x14ac:dyDescent="0.3">
      <c r="A2294" t="s">
        <v>5302</v>
      </c>
      <c r="B2294">
        <v>2012</v>
      </c>
      <c r="C2294" s="1">
        <v>41019</v>
      </c>
      <c r="D2294" s="1">
        <v>41024</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v>0</v>
      </c>
      <c r="U2294">
        <v>6.2207999999999997</v>
      </c>
    </row>
    <row r="2295" spans="1:21" x14ac:dyDescent="0.3">
      <c r="A2295" t="s">
        <v>5303</v>
      </c>
      <c r="B2295">
        <v>2012</v>
      </c>
      <c r="C2295" s="1">
        <v>41214</v>
      </c>
      <c r="D2295" s="1">
        <v>41219</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v>0</v>
      </c>
      <c r="U2295">
        <v>1.3365</v>
      </c>
    </row>
    <row r="2296" spans="1:21" x14ac:dyDescent="0.3">
      <c r="A2296" t="s">
        <v>5304</v>
      </c>
      <c r="B2296">
        <v>2014</v>
      </c>
      <c r="C2296" s="1">
        <v>41997</v>
      </c>
      <c r="D2296" s="1">
        <v>42001</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v>0</v>
      </c>
      <c r="U2296">
        <v>38.209499999999998</v>
      </c>
    </row>
    <row r="2297" spans="1:21" x14ac:dyDescent="0.3">
      <c r="A2297" t="s">
        <v>5305</v>
      </c>
      <c r="B2297">
        <v>2012</v>
      </c>
      <c r="C2297" s="1">
        <v>41214</v>
      </c>
      <c r="D2297" s="1">
        <v>41218</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v>0</v>
      </c>
      <c r="U2297">
        <v>6.2191999999999998</v>
      </c>
    </row>
    <row r="2298" spans="1:21" x14ac:dyDescent="0.3">
      <c r="A2298" t="s">
        <v>5305</v>
      </c>
      <c r="B2298">
        <v>2012</v>
      </c>
      <c r="C2298" s="1">
        <v>41214</v>
      </c>
      <c r="D2298" s="1">
        <v>41218</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v>0</v>
      </c>
      <c r="U2298">
        <v>106.477</v>
      </c>
    </row>
    <row r="2299" spans="1:21" x14ac:dyDescent="0.3">
      <c r="A2299" t="s">
        <v>5305</v>
      </c>
      <c r="B2299">
        <v>2012</v>
      </c>
      <c r="C2299" s="1">
        <v>41214</v>
      </c>
      <c r="D2299" s="1">
        <v>41218</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v>0</v>
      </c>
      <c r="U2299">
        <v>1.2885</v>
      </c>
    </row>
    <row r="2300" spans="1:21" x14ac:dyDescent="0.3">
      <c r="A2300" t="s">
        <v>5305</v>
      </c>
      <c r="B2300">
        <v>2012</v>
      </c>
      <c r="C2300" s="1">
        <v>41214</v>
      </c>
      <c r="D2300" s="1">
        <v>41218</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row>
    <row r="2301" spans="1:21" x14ac:dyDescent="0.3">
      <c r="A2301" t="s">
        <v>5305</v>
      </c>
      <c r="B2301">
        <v>2012</v>
      </c>
      <c r="C2301" s="1">
        <v>41214</v>
      </c>
      <c r="D2301" s="1">
        <v>41218</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v>0</v>
      </c>
      <c r="U2301">
        <v>125.99</v>
      </c>
    </row>
    <row r="2302" spans="1:21" x14ac:dyDescent="0.3">
      <c r="A2302" t="s">
        <v>5308</v>
      </c>
      <c r="B2302">
        <v>2011</v>
      </c>
      <c r="C2302" s="1">
        <v>40861</v>
      </c>
      <c r="D2302" s="1">
        <v>40865</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row>
    <row r="2303" spans="1:21" x14ac:dyDescent="0.3">
      <c r="A2303" t="s">
        <v>5308</v>
      </c>
      <c r="B2303">
        <v>2011</v>
      </c>
      <c r="C2303" s="1">
        <v>40861</v>
      </c>
      <c r="D2303" s="1">
        <v>40865</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v>0</v>
      </c>
      <c r="U2303">
        <v>5.6448</v>
      </c>
    </row>
    <row r="2304" spans="1:21" x14ac:dyDescent="0.3">
      <c r="A2304" t="s">
        <v>5310</v>
      </c>
      <c r="B2304">
        <v>2013</v>
      </c>
      <c r="C2304" s="1">
        <v>41291</v>
      </c>
      <c r="D2304" s="1">
        <v>41295</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v>0</v>
      </c>
      <c r="U2304">
        <v>31.6</v>
      </c>
    </row>
    <row r="2305" spans="1:21" x14ac:dyDescent="0.3">
      <c r="A2305" t="s">
        <v>5311</v>
      </c>
      <c r="B2305">
        <v>2014</v>
      </c>
      <c r="C2305" s="1">
        <v>41900</v>
      </c>
      <c r="D2305" s="1">
        <v>41905</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v>0</v>
      </c>
      <c r="U2305">
        <v>188.2192</v>
      </c>
    </row>
    <row r="2306" spans="1:21" x14ac:dyDescent="0.3">
      <c r="A2306" t="s">
        <v>5311</v>
      </c>
      <c r="B2306">
        <v>2014</v>
      </c>
      <c r="C2306" s="1">
        <v>41900</v>
      </c>
      <c r="D2306" s="1">
        <v>41905</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v>0</v>
      </c>
      <c r="U2306">
        <v>49.970399999999998</v>
      </c>
    </row>
    <row r="2307" spans="1:21" x14ac:dyDescent="0.3">
      <c r="A2307" t="s">
        <v>5312</v>
      </c>
      <c r="B2307">
        <v>2013</v>
      </c>
      <c r="C2307" s="1">
        <v>41632</v>
      </c>
      <c r="D2307" s="1">
        <v>41633</v>
      </c>
      <c r="E2307" t="s">
        <v>187</v>
      </c>
      <c r="F2307" t="s">
        <v>1130</v>
      </c>
      <c r="G2307" t="s">
        <v>1131</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row>
    <row r="2308" spans="1:21" x14ac:dyDescent="0.3">
      <c r="A2308" t="s">
        <v>5313</v>
      </c>
      <c r="B2308">
        <v>2012</v>
      </c>
      <c r="C2308" s="1">
        <v>41127</v>
      </c>
      <c r="D2308" s="1">
        <v>41129</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row>
    <row r="2309" spans="1:21" x14ac:dyDescent="0.3">
      <c r="A2309" t="s">
        <v>5314</v>
      </c>
      <c r="B2309">
        <v>2014</v>
      </c>
      <c r="C2309" s="1">
        <v>41949</v>
      </c>
      <c r="D2309" s="1">
        <v>41953</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row>
    <row r="2310" spans="1:21" x14ac:dyDescent="0.3">
      <c r="A2310" t="s">
        <v>5317</v>
      </c>
      <c r="B2310">
        <v>2014</v>
      </c>
      <c r="C2310" s="1">
        <v>41802</v>
      </c>
      <c r="D2310" s="1">
        <v>41803</v>
      </c>
      <c r="E2310" t="s">
        <v>187</v>
      </c>
      <c r="F2310" t="s">
        <v>5318</v>
      </c>
      <c r="G2310" t="s">
        <v>5319</v>
      </c>
      <c r="H2310" t="s">
        <v>101</v>
      </c>
      <c r="I2310" t="s">
        <v>26</v>
      </c>
      <c r="J2310" t="s">
        <v>1384</v>
      </c>
      <c r="K2310" t="s">
        <v>309</v>
      </c>
      <c r="L2310">
        <v>85345</v>
      </c>
      <c r="M2310" t="s">
        <v>43</v>
      </c>
      <c r="N2310" t="s">
        <v>2554</v>
      </c>
      <c r="O2310" t="s">
        <v>31</v>
      </c>
      <c r="P2310" t="s">
        <v>35</v>
      </c>
      <c r="Q2310" t="s">
        <v>2555</v>
      </c>
      <c r="R2310">
        <v>280.79199999999997</v>
      </c>
      <c r="S2310">
        <v>1</v>
      </c>
      <c r="T2310">
        <v>0.2</v>
      </c>
      <c r="U2310">
        <v>35.098999999999997</v>
      </c>
    </row>
    <row r="2311" spans="1:21" x14ac:dyDescent="0.3">
      <c r="A2311" t="s">
        <v>5317</v>
      </c>
      <c r="B2311">
        <v>2014</v>
      </c>
      <c r="C2311" s="1">
        <v>41802</v>
      </c>
      <c r="D2311" s="1">
        <v>41803</v>
      </c>
      <c r="E2311" t="s">
        <v>187</v>
      </c>
      <c r="F2311" t="s">
        <v>5318</v>
      </c>
      <c r="G2311" t="s">
        <v>5319</v>
      </c>
      <c r="H2311" t="s">
        <v>101</v>
      </c>
      <c r="I2311" t="s">
        <v>26</v>
      </c>
      <c r="J2311" t="s">
        <v>1384</v>
      </c>
      <c r="K2311" t="s">
        <v>309</v>
      </c>
      <c r="L2311">
        <v>85345</v>
      </c>
      <c r="M2311" t="s">
        <v>43</v>
      </c>
      <c r="N2311" t="s">
        <v>367</v>
      </c>
      <c r="O2311" t="s">
        <v>45</v>
      </c>
      <c r="P2311" t="s">
        <v>58</v>
      </c>
      <c r="Q2311" t="s">
        <v>368</v>
      </c>
      <c r="R2311">
        <v>68.447999999999993</v>
      </c>
      <c r="S2311">
        <v>4</v>
      </c>
      <c r="T2311">
        <v>0.2</v>
      </c>
      <c r="U2311">
        <v>7.7004000000000001</v>
      </c>
    </row>
    <row r="2312" spans="1:21" x14ac:dyDescent="0.3">
      <c r="A2312" t="s">
        <v>5317</v>
      </c>
      <c r="B2312">
        <v>2014</v>
      </c>
      <c r="C2312" s="1">
        <v>41802</v>
      </c>
      <c r="D2312" s="1">
        <v>41803</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v>0.2</v>
      </c>
      <c r="U2312">
        <v>6.6029999999999998</v>
      </c>
    </row>
    <row r="2313" spans="1:21" x14ac:dyDescent="0.3">
      <c r="A2313" t="s">
        <v>5317</v>
      </c>
      <c r="B2313">
        <v>2014</v>
      </c>
      <c r="C2313" s="1">
        <v>41802</v>
      </c>
      <c r="D2313" s="1">
        <v>41803</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v>0.2</v>
      </c>
      <c r="U2313">
        <v>1.984</v>
      </c>
    </row>
    <row r="2314" spans="1:21" x14ac:dyDescent="0.3">
      <c r="A2314" t="s">
        <v>5317</v>
      </c>
      <c r="B2314">
        <v>2014</v>
      </c>
      <c r="C2314" s="1">
        <v>41802</v>
      </c>
      <c r="D2314" s="1">
        <v>41803</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v>0.2</v>
      </c>
      <c r="U2314">
        <v>-48.508200000000002</v>
      </c>
    </row>
    <row r="2315" spans="1:21" x14ac:dyDescent="0.3">
      <c r="A2315" t="s">
        <v>5320</v>
      </c>
      <c r="B2315">
        <v>2014</v>
      </c>
      <c r="C2315" s="1">
        <v>41841</v>
      </c>
      <c r="D2315" s="1">
        <v>41846</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v>0</v>
      </c>
      <c r="U2315">
        <v>6.8714000000000004</v>
      </c>
    </row>
    <row r="2316" spans="1:21" x14ac:dyDescent="0.3">
      <c r="A2316" t="s">
        <v>5320</v>
      </c>
      <c r="B2316">
        <v>2014</v>
      </c>
      <c r="C2316" s="1">
        <v>41841</v>
      </c>
      <c r="D2316" s="1">
        <v>41846</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row>
    <row r="2317" spans="1:21" x14ac:dyDescent="0.3">
      <c r="A2317" t="s">
        <v>5320</v>
      </c>
      <c r="B2317">
        <v>2014</v>
      </c>
      <c r="C2317" s="1">
        <v>41841</v>
      </c>
      <c r="D2317" s="1">
        <v>41846</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row>
    <row r="2318" spans="1:21" x14ac:dyDescent="0.3">
      <c r="A2318" t="s">
        <v>5320</v>
      </c>
      <c r="B2318">
        <v>2014</v>
      </c>
      <c r="C2318" s="1">
        <v>41841</v>
      </c>
      <c r="D2318" s="1">
        <v>41846</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row>
    <row r="2319" spans="1:21" x14ac:dyDescent="0.3">
      <c r="A2319" t="s">
        <v>5320</v>
      </c>
      <c r="B2319">
        <v>2014</v>
      </c>
      <c r="C2319" s="1">
        <v>41841</v>
      </c>
      <c r="D2319" s="1">
        <v>41846</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v>0</v>
      </c>
      <c r="U2319">
        <v>30.414999999999999</v>
      </c>
    </row>
    <row r="2320" spans="1:21" x14ac:dyDescent="0.3">
      <c r="A2320" t="s">
        <v>5320</v>
      </c>
      <c r="B2320">
        <v>2014</v>
      </c>
      <c r="C2320" s="1">
        <v>41841</v>
      </c>
      <c r="D2320" s="1">
        <v>41846</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row>
    <row r="2321" spans="1:21" x14ac:dyDescent="0.3">
      <c r="A2321" t="s">
        <v>5327</v>
      </c>
      <c r="B2321">
        <v>2012</v>
      </c>
      <c r="C2321" s="1">
        <v>41266</v>
      </c>
      <c r="D2321" s="1">
        <v>41269</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v>0</v>
      </c>
      <c r="U2321">
        <v>56.352800000000002</v>
      </c>
    </row>
    <row r="2322" spans="1:21" x14ac:dyDescent="0.3">
      <c r="A2322" t="s">
        <v>5328</v>
      </c>
      <c r="B2322">
        <v>2014</v>
      </c>
      <c r="C2322" s="1">
        <v>41719</v>
      </c>
      <c r="D2322" s="1">
        <v>41723</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row>
    <row r="2323" spans="1:21" x14ac:dyDescent="0.3">
      <c r="A2323" t="s">
        <v>5331</v>
      </c>
      <c r="B2323">
        <v>2012</v>
      </c>
      <c r="C2323" s="1">
        <v>41274</v>
      </c>
      <c r="D2323" s="1">
        <v>41277</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v>0</v>
      </c>
      <c r="U2323">
        <v>44.527799999999999</v>
      </c>
    </row>
    <row r="2324" spans="1:21" x14ac:dyDescent="0.3">
      <c r="A2324" t="s">
        <v>5331</v>
      </c>
      <c r="B2324">
        <v>2012</v>
      </c>
      <c r="C2324" s="1">
        <v>41274</v>
      </c>
      <c r="D2324" s="1">
        <v>41277</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v>0</v>
      </c>
      <c r="U2324">
        <v>27.894400000000001</v>
      </c>
    </row>
    <row r="2325" spans="1:21" x14ac:dyDescent="0.3">
      <c r="A2325" t="s">
        <v>5331</v>
      </c>
      <c r="B2325">
        <v>2012</v>
      </c>
      <c r="C2325" s="1">
        <v>41274</v>
      </c>
      <c r="D2325" s="1">
        <v>41277</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v>0</v>
      </c>
      <c r="U2325">
        <v>38.15</v>
      </c>
    </row>
    <row r="2326" spans="1:21" x14ac:dyDescent="0.3">
      <c r="A2326" t="s">
        <v>5331</v>
      </c>
      <c r="B2326">
        <v>2012</v>
      </c>
      <c r="C2326" s="1">
        <v>41274</v>
      </c>
      <c r="D2326" s="1">
        <v>41277</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row>
    <row r="2327" spans="1:21" x14ac:dyDescent="0.3">
      <c r="A2327" t="s">
        <v>5332</v>
      </c>
      <c r="B2327">
        <v>2012</v>
      </c>
      <c r="C2327" s="1">
        <v>41167</v>
      </c>
      <c r="D2327" s="1">
        <v>41171</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row>
    <row r="2328" spans="1:21" x14ac:dyDescent="0.3">
      <c r="A2328" t="s">
        <v>5332</v>
      </c>
      <c r="B2328">
        <v>2012</v>
      </c>
      <c r="C2328" s="1">
        <v>41167</v>
      </c>
      <c r="D2328" s="1">
        <v>41171</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v>0.2</v>
      </c>
      <c r="U2328">
        <v>1.1596</v>
      </c>
    </row>
    <row r="2329" spans="1:21" x14ac:dyDescent="0.3">
      <c r="A2329" t="s">
        <v>5332</v>
      </c>
      <c r="B2329">
        <v>2012</v>
      </c>
      <c r="C2329" s="1">
        <v>41167</v>
      </c>
      <c r="D2329" s="1">
        <v>41171</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x14ac:dyDescent="0.3">
      <c r="A2330" t="s">
        <v>5335</v>
      </c>
      <c r="B2330">
        <v>2014</v>
      </c>
      <c r="C2330" s="1">
        <v>41906</v>
      </c>
      <c r="D2330" s="1">
        <v>41909</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row>
    <row r="2331" spans="1:21" x14ac:dyDescent="0.3">
      <c r="A2331" t="s">
        <v>5341</v>
      </c>
      <c r="B2331">
        <v>2012</v>
      </c>
      <c r="C2331" s="1">
        <v>41268</v>
      </c>
      <c r="D2331" s="1">
        <v>41272</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row>
    <row r="2332" spans="1:21" x14ac:dyDescent="0.3">
      <c r="A2332" t="s">
        <v>5344</v>
      </c>
      <c r="B2332">
        <v>2013</v>
      </c>
      <c r="C2332" s="1">
        <v>41542</v>
      </c>
      <c r="D2332" s="1">
        <v>41544</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v>0</v>
      </c>
      <c r="U2332">
        <v>2.9371999999999998</v>
      </c>
    </row>
    <row r="2333" spans="1:21" x14ac:dyDescent="0.3">
      <c r="A2333" t="s">
        <v>5344</v>
      </c>
      <c r="B2333">
        <v>2013</v>
      </c>
      <c r="C2333" s="1">
        <v>41542</v>
      </c>
      <c r="D2333" s="1">
        <v>41544</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v>0</v>
      </c>
      <c r="U2333">
        <v>20.85</v>
      </c>
    </row>
    <row r="2334" spans="1:21" x14ac:dyDescent="0.3">
      <c r="A2334" t="s">
        <v>5347</v>
      </c>
      <c r="B2334">
        <v>2014</v>
      </c>
      <c r="C2334" s="1">
        <v>41720</v>
      </c>
      <c r="D2334" s="1">
        <v>41724</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row>
    <row r="2335" spans="1:21" x14ac:dyDescent="0.3">
      <c r="A2335" t="s">
        <v>5347</v>
      </c>
      <c r="B2335">
        <v>2014</v>
      </c>
      <c r="C2335" s="1">
        <v>41720</v>
      </c>
      <c r="D2335" s="1">
        <v>41724</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v>0</v>
      </c>
      <c r="U2335">
        <v>2.8321999999999998</v>
      </c>
    </row>
    <row r="2336" spans="1:21" x14ac:dyDescent="0.3">
      <c r="A2336" t="s">
        <v>5348</v>
      </c>
      <c r="B2336">
        <v>2011</v>
      </c>
      <c r="C2336" s="1">
        <v>40816</v>
      </c>
      <c r="D2336" s="1">
        <v>40820</v>
      </c>
      <c r="E2336" t="s">
        <v>49</v>
      </c>
      <c r="F2336" t="s">
        <v>5349</v>
      </c>
      <c r="G2336" t="s">
        <v>5350</v>
      </c>
      <c r="H2336" t="s">
        <v>25</v>
      </c>
      <c r="I2336" t="s">
        <v>26</v>
      </c>
      <c r="J2336" t="s">
        <v>5351</v>
      </c>
      <c r="K2336" t="s">
        <v>334</v>
      </c>
      <c r="L2336">
        <v>37042</v>
      </c>
      <c r="M2336" t="s">
        <v>29</v>
      </c>
      <c r="N2336" t="s">
        <v>1330</v>
      </c>
      <c r="O2336" t="s">
        <v>45</v>
      </c>
      <c r="P2336" t="s">
        <v>77</v>
      </c>
      <c r="Q2336" t="s">
        <v>1331</v>
      </c>
      <c r="R2336">
        <v>69.215999999999994</v>
      </c>
      <c r="S2336">
        <v>6</v>
      </c>
      <c r="T2336">
        <v>0.2</v>
      </c>
      <c r="U2336">
        <v>11.2476</v>
      </c>
    </row>
    <row r="2337" spans="1:21" x14ac:dyDescent="0.3">
      <c r="A2337" t="s">
        <v>5352</v>
      </c>
      <c r="B2337">
        <v>2014</v>
      </c>
      <c r="C2337" s="1">
        <v>41984</v>
      </c>
      <c r="D2337" s="1">
        <v>41984</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v>0</v>
      </c>
      <c r="U2337">
        <v>5.1041999999999996</v>
      </c>
    </row>
    <row r="2338" spans="1:21" x14ac:dyDescent="0.3">
      <c r="A2338" t="s">
        <v>5352</v>
      </c>
      <c r="B2338">
        <v>2014</v>
      </c>
      <c r="C2338" s="1">
        <v>41984</v>
      </c>
      <c r="D2338" s="1">
        <v>41984</v>
      </c>
      <c r="E2338" t="s">
        <v>1289</v>
      </c>
      <c r="F2338" t="s">
        <v>3524</v>
      </c>
      <c r="G2338" t="s">
        <v>3525</v>
      </c>
      <c r="H2338" t="s">
        <v>25</v>
      </c>
      <c r="I2338" t="s">
        <v>26</v>
      </c>
      <c r="J2338" t="s">
        <v>745</v>
      </c>
      <c r="K2338" t="s">
        <v>746</v>
      </c>
      <c r="L2338">
        <v>6824</v>
      </c>
      <c r="M2338" t="s">
        <v>147</v>
      </c>
      <c r="N2338" t="s">
        <v>5353</v>
      </c>
      <c r="O2338" t="s">
        <v>45</v>
      </c>
      <c r="P2338" t="s">
        <v>77</v>
      </c>
      <c r="Q2338" t="s">
        <v>5354</v>
      </c>
      <c r="R2338">
        <v>426.79</v>
      </c>
      <c r="S2338">
        <v>7</v>
      </c>
      <c r="T2338">
        <v>0</v>
      </c>
      <c r="U2338">
        <v>123.76909999999999</v>
      </c>
    </row>
    <row r="2339" spans="1:21" x14ac:dyDescent="0.3">
      <c r="A2339" t="s">
        <v>5355</v>
      </c>
      <c r="B2339">
        <v>2011</v>
      </c>
      <c r="C2339" s="1">
        <v>40778</v>
      </c>
      <c r="D2339" s="1">
        <v>40778</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row>
    <row r="2340" spans="1:21" x14ac:dyDescent="0.3">
      <c r="A2340" t="s">
        <v>5355</v>
      </c>
      <c r="B2340">
        <v>2011</v>
      </c>
      <c r="C2340" s="1">
        <v>40778</v>
      </c>
      <c r="D2340" s="1">
        <v>40778</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v>0</v>
      </c>
      <c r="U2340">
        <v>22.500800000000002</v>
      </c>
    </row>
    <row r="2341" spans="1:21" x14ac:dyDescent="0.3">
      <c r="A2341" t="s">
        <v>5358</v>
      </c>
      <c r="B2341">
        <v>2011</v>
      </c>
      <c r="C2341" s="1">
        <v>40774</v>
      </c>
      <c r="D2341" s="1">
        <v>40779</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x14ac:dyDescent="0.3">
      <c r="A2342" t="s">
        <v>5359</v>
      </c>
      <c r="B2342">
        <v>2013</v>
      </c>
      <c r="C2342" s="1">
        <v>41589</v>
      </c>
      <c r="D2342" s="1">
        <v>41594</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v>0</v>
      </c>
      <c r="U2342">
        <v>10.465</v>
      </c>
    </row>
    <row r="2343" spans="1:21" x14ac:dyDescent="0.3">
      <c r="A2343" t="s">
        <v>5360</v>
      </c>
      <c r="B2343">
        <v>2011</v>
      </c>
      <c r="C2343" s="1">
        <v>40908</v>
      </c>
      <c r="D2343" s="1">
        <v>40911</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v>0</v>
      </c>
      <c r="U2343">
        <v>23.384</v>
      </c>
    </row>
    <row r="2344" spans="1:21" x14ac:dyDescent="0.3">
      <c r="A2344" t="s">
        <v>5360</v>
      </c>
      <c r="B2344">
        <v>2011</v>
      </c>
      <c r="C2344" s="1">
        <v>40908</v>
      </c>
      <c r="D2344" s="1">
        <v>40911</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v>0</v>
      </c>
      <c r="U2344">
        <v>27.352799999999998</v>
      </c>
    </row>
    <row r="2345" spans="1:21" x14ac:dyDescent="0.3">
      <c r="A2345" t="s">
        <v>5363</v>
      </c>
      <c r="B2345">
        <v>2011</v>
      </c>
      <c r="C2345" s="1">
        <v>40750</v>
      </c>
      <c r="D2345" s="1">
        <v>40754</v>
      </c>
      <c r="E2345" t="s">
        <v>22</v>
      </c>
      <c r="F2345" t="s">
        <v>4093</v>
      </c>
      <c r="G2345" t="s">
        <v>4094</v>
      </c>
      <c r="H2345" t="s">
        <v>25</v>
      </c>
      <c r="I2345" t="s">
        <v>26</v>
      </c>
      <c r="J2345" t="s">
        <v>302</v>
      </c>
      <c r="K2345" t="s">
        <v>210</v>
      </c>
      <c r="L2345">
        <v>60623</v>
      </c>
      <c r="M2345" t="s">
        <v>104</v>
      </c>
      <c r="N2345" t="s">
        <v>959</v>
      </c>
      <c r="O2345" t="s">
        <v>45</v>
      </c>
      <c r="P2345" t="s">
        <v>58</v>
      </c>
      <c r="Q2345" t="s">
        <v>960</v>
      </c>
      <c r="R2345">
        <v>123.55200000000001</v>
      </c>
      <c r="S2345">
        <v>3</v>
      </c>
      <c r="T2345">
        <v>0.2</v>
      </c>
      <c r="U2345">
        <v>-29.343599999999999</v>
      </c>
    </row>
    <row r="2346" spans="1:21" x14ac:dyDescent="0.3">
      <c r="A2346" t="s">
        <v>5364</v>
      </c>
      <c r="B2346">
        <v>2013</v>
      </c>
      <c r="C2346" s="1">
        <v>41327</v>
      </c>
      <c r="D2346" s="1">
        <v>41333</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row>
    <row r="2347" spans="1:21" x14ac:dyDescent="0.3">
      <c r="A2347" t="s">
        <v>5367</v>
      </c>
      <c r="B2347">
        <v>2013</v>
      </c>
      <c r="C2347" s="1">
        <v>41347</v>
      </c>
      <c r="D2347" s="1">
        <v>41352</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v>0.2</v>
      </c>
      <c r="U2347">
        <v>24.527999999999999</v>
      </c>
    </row>
    <row r="2348" spans="1:21" x14ac:dyDescent="0.3">
      <c r="A2348" t="s">
        <v>5367</v>
      </c>
      <c r="B2348">
        <v>2013</v>
      </c>
      <c r="C2348" s="1">
        <v>41347</v>
      </c>
      <c r="D2348" s="1">
        <v>41352</v>
      </c>
      <c r="E2348" t="s">
        <v>49</v>
      </c>
      <c r="F2348" t="s">
        <v>2473</v>
      </c>
      <c r="G2348" t="s">
        <v>2474</v>
      </c>
      <c r="H2348" t="s">
        <v>25</v>
      </c>
      <c r="I2348" t="s">
        <v>26</v>
      </c>
      <c r="J2348" t="s">
        <v>677</v>
      </c>
      <c r="K2348" t="s">
        <v>103</v>
      </c>
      <c r="L2348">
        <v>78207</v>
      </c>
      <c r="M2348" t="s">
        <v>104</v>
      </c>
      <c r="N2348" t="s">
        <v>5369</v>
      </c>
      <c r="O2348" t="s">
        <v>45</v>
      </c>
      <c r="P2348" t="s">
        <v>74</v>
      </c>
      <c r="Q2348" t="s">
        <v>5370</v>
      </c>
      <c r="R2348">
        <v>1.272</v>
      </c>
      <c r="S2348">
        <v>2</v>
      </c>
      <c r="T2348">
        <v>0.8</v>
      </c>
      <c r="U2348">
        <v>-2.1623999999999999</v>
      </c>
    </row>
    <row r="2349" spans="1:21" x14ac:dyDescent="0.3">
      <c r="A2349" t="s">
        <v>5367</v>
      </c>
      <c r="B2349">
        <v>2013</v>
      </c>
      <c r="C2349" s="1">
        <v>41347</v>
      </c>
      <c r="D2349" s="1">
        <v>41352</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v>0.3</v>
      </c>
      <c r="U2349">
        <v>0</v>
      </c>
    </row>
    <row r="2350" spans="1:21" x14ac:dyDescent="0.3">
      <c r="A2350" t="s">
        <v>5371</v>
      </c>
      <c r="B2350">
        <v>2014</v>
      </c>
      <c r="C2350" s="1">
        <v>41976</v>
      </c>
      <c r="D2350" s="1">
        <v>41977</v>
      </c>
      <c r="E2350" t="s">
        <v>1289</v>
      </c>
      <c r="F2350" t="s">
        <v>755</v>
      </c>
      <c r="G2350" t="s">
        <v>756</v>
      </c>
      <c r="H2350" t="s">
        <v>40</v>
      </c>
      <c r="I2350" t="s">
        <v>26</v>
      </c>
      <c r="J2350" t="s">
        <v>41</v>
      </c>
      <c r="K2350" t="s">
        <v>42</v>
      </c>
      <c r="L2350">
        <v>90032</v>
      </c>
      <c r="M2350" t="s">
        <v>43</v>
      </c>
      <c r="N2350" t="s">
        <v>2426</v>
      </c>
      <c r="O2350" t="s">
        <v>45</v>
      </c>
      <c r="P2350" t="s">
        <v>74</v>
      </c>
      <c r="Q2350" t="s">
        <v>185</v>
      </c>
      <c r="R2350">
        <v>9.0239999999999991</v>
      </c>
      <c r="S2350">
        <v>6</v>
      </c>
      <c r="T2350">
        <v>0.2</v>
      </c>
      <c r="U2350">
        <v>3.1583999999999999</v>
      </c>
    </row>
    <row r="2351" spans="1:21" x14ac:dyDescent="0.3">
      <c r="A2351" t="s">
        <v>5371</v>
      </c>
      <c r="B2351">
        <v>2014</v>
      </c>
      <c r="C2351" s="1">
        <v>41976</v>
      </c>
      <c r="D2351" s="1">
        <v>41977</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row>
    <row r="2352" spans="1:21" x14ac:dyDescent="0.3">
      <c r="A2352" t="s">
        <v>5371</v>
      </c>
      <c r="B2352">
        <v>2014</v>
      </c>
      <c r="C2352" s="1">
        <v>41976</v>
      </c>
      <c r="D2352" s="1">
        <v>41977</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v>0</v>
      </c>
      <c r="U2352">
        <v>5.3213999999999997</v>
      </c>
    </row>
    <row r="2353" spans="1:21" x14ac:dyDescent="0.3">
      <c r="A2353" t="s">
        <v>5371</v>
      </c>
      <c r="B2353">
        <v>2014</v>
      </c>
      <c r="C2353" s="1">
        <v>41976</v>
      </c>
      <c r="D2353" s="1">
        <v>41977</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v>0</v>
      </c>
      <c r="U2353">
        <v>22.2516</v>
      </c>
    </row>
    <row r="2354" spans="1:21" x14ac:dyDescent="0.3">
      <c r="A2354" t="s">
        <v>5371</v>
      </c>
      <c r="B2354">
        <v>2014</v>
      </c>
      <c r="C2354" s="1">
        <v>41976</v>
      </c>
      <c r="D2354" s="1">
        <v>41977</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x14ac:dyDescent="0.3">
      <c r="A2355" t="s">
        <v>5374</v>
      </c>
      <c r="B2355">
        <v>2012</v>
      </c>
      <c r="C2355" s="1">
        <v>41152</v>
      </c>
      <c r="D2355" s="1">
        <v>41154</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x14ac:dyDescent="0.3">
      <c r="A2356" t="s">
        <v>5374</v>
      </c>
      <c r="B2356">
        <v>2012</v>
      </c>
      <c r="C2356" s="1">
        <v>41152</v>
      </c>
      <c r="D2356" s="1">
        <v>41154</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v>0.2</v>
      </c>
      <c r="U2356">
        <v>46.3185</v>
      </c>
    </row>
    <row r="2357" spans="1:21" x14ac:dyDescent="0.3">
      <c r="A2357" t="s">
        <v>5374</v>
      </c>
      <c r="B2357">
        <v>2012</v>
      </c>
      <c r="C2357" s="1">
        <v>41152</v>
      </c>
      <c r="D2357" s="1">
        <v>41154</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row>
    <row r="2358" spans="1:21" x14ac:dyDescent="0.3">
      <c r="A2358" t="s">
        <v>5374</v>
      </c>
      <c r="B2358">
        <v>2012</v>
      </c>
      <c r="C2358" s="1">
        <v>41152</v>
      </c>
      <c r="D2358" s="1">
        <v>41154</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v>0.2</v>
      </c>
      <c r="U2358">
        <v>80.991900000000001</v>
      </c>
    </row>
    <row r="2359" spans="1:21" x14ac:dyDescent="0.3">
      <c r="A2359" t="s">
        <v>5381</v>
      </c>
      <c r="B2359">
        <v>2011</v>
      </c>
      <c r="C2359" s="1">
        <v>40619</v>
      </c>
      <c r="D2359" s="1">
        <v>40623</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v>0.4</v>
      </c>
      <c r="U2359">
        <v>-447.59469999999999</v>
      </c>
    </row>
    <row r="2360" spans="1:21" x14ac:dyDescent="0.3">
      <c r="A2360" t="s">
        <v>5381</v>
      </c>
      <c r="B2360">
        <v>2011</v>
      </c>
      <c r="C2360" s="1">
        <v>40619</v>
      </c>
      <c r="D2360" s="1">
        <v>40623</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row>
    <row r="2361" spans="1:21" x14ac:dyDescent="0.3">
      <c r="A2361" t="s">
        <v>5381</v>
      </c>
      <c r="B2361">
        <v>2011</v>
      </c>
      <c r="C2361" s="1">
        <v>40619</v>
      </c>
      <c r="D2361" s="1">
        <v>40623</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row>
    <row r="2362" spans="1:21" x14ac:dyDescent="0.3">
      <c r="A2362" t="s">
        <v>5381</v>
      </c>
      <c r="B2362">
        <v>2011</v>
      </c>
      <c r="C2362" s="1">
        <v>40619</v>
      </c>
      <c r="D2362" s="1">
        <v>40623</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v>0</v>
      </c>
      <c r="U2362">
        <v>16.3842</v>
      </c>
    </row>
    <row r="2363" spans="1:21" x14ac:dyDescent="0.3">
      <c r="A2363" t="s">
        <v>5381</v>
      </c>
      <c r="B2363">
        <v>2011</v>
      </c>
      <c r="C2363" s="1">
        <v>40619</v>
      </c>
      <c r="D2363" s="1">
        <v>40623</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v>0</v>
      </c>
      <c r="U2363">
        <v>75.9696</v>
      </c>
    </row>
    <row r="2364" spans="1:21" x14ac:dyDescent="0.3">
      <c r="A2364" t="s">
        <v>5386</v>
      </c>
      <c r="B2364">
        <v>2014</v>
      </c>
      <c r="C2364" s="1">
        <v>41746</v>
      </c>
      <c r="D2364" s="1">
        <v>41750</v>
      </c>
      <c r="E2364" t="s">
        <v>49</v>
      </c>
      <c r="F2364" t="s">
        <v>1425</v>
      </c>
      <c r="G2364" t="s">
        <v>1426</v>
      </c>
      <c r="H2364" t="s">
        <v>25</v>
      </c>
      <c r="I2364" t="s">
        <v>26</v>
      </c>
      <c r="J2364" t="s">
        <v>496</v>
      </c>
      <c r="K2364" t="s">
        <v>497</v>
      </c>
      <c r="L2364">
        <v>43229</v>
      </c>
      <c r="M2364" t="s">
        <v>147</v>
      </c>
      <c r="N2364" t="s">
        <v>5387</v>
      </c>
      <c r="O2364" t="s">
        <v>45</v>
      </c>
      <c r="P2364" t="s">
        <v>74</v>
      </c>
      <c r="Q2364" t="s">
        <v>5388</v>
      </c>
      <c r="R2364">
        <v>13.71</v>
      </c>
      <c r="S2364">
        <v>5</v>
      </c>
      <c r="T2364">
        <v>0.7</v>
      </c>
      <c r="U2364">
        <v>-10.054</v>
      </c>
    </row>
    <row r="2365" spans="1:21" x14ac:dyDescent="0.3">
      <c r="A2365" t="s">
        <v>5389</v>
      </c>
      <c r="B2365">
        <v>2013</v>
      </c>
      <c r="C2365" s="1">
        <v>41347</v>
      </c>
      <c r="D2365" s="1">
        <v>41352</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v>0</v>
      </c>
      <c r="U2365">
        <v>40.921599999999998</v>
      </c>
    </row>
    <row r="2366" spans="1:21" x14ac:dyDescent="0.3">
      <c r="A2366" t="s">
        <v>5389</v>
      </c>
      <c r="B2366">
        <v>2013</v>
      </c>
      <c r="C2366" s="1">
        <v>41347</v>
      </c>
      <c r="D2366" s="1">
        <v>41352</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v>0</v>
      </c>
      <c r="U2366">
        <v>44.889600000000002</v>
      </c>
    </row>
    <row r="2367" spans="1:21" x14ac:dyDescent="0.3">
      <c r="A2367" t="s">
        <v>5389</v>
      </c>
      <c r="B2367">
        <v>2013</v>
      </c>
      <c r="C2367" s="1">
        <v>41347</v>
      </c>
      <c r="D2367" s="1">
        <v>41352</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v>0</v>
      </c>
      <c r="U2367">
        <v>20.7</v>
      </c>
    </row>
    <row r="2368" spans="1:21" x14ac:dyDescent="0.3">
      <c r="A2368" t="s">
        <v>5392</v>
      </c>
      <c r="B2368">
        <v>2011</v>
      </c>
      <c r="C2368" s="1">
        <v>40871</v>
      </c>
      <c r="D2368" s="1">
        <v>40873</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row>
    <row r="2369" spans="1:21" x14ac:dyDescent="0.3">
      <c r="A2369" t="s">
        <v>5396</v>
      </c>
      <c r="B2369">
        <v>2014</v>
      </c>
      <c r="C2369" s="1">
        <v>41681</v>
      </c>
      <c r="D2369" s="1">
        <v>41684</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v>0</v>
      </c>
      <c r="U2369">
        <v>11.328799999999999</v>
      </c>
    </row>
    <row r="2370" spans="1:21" x14ac:dyDescent="0.3">
      <c r="A2370" t="s">
        <v>5397</v>
      </c>
      <c r="B2370">
        <v>2013</v>
      </c>
      <c r="C2370" s="1">
        <v>41541</v>
      </c>
      <c r="D2370" s="1">
        <v>41545</v>
      </c>
      <c r="E2370" t="s">
        <v>49</v>
      </c>
      <c r="F2370" t="s">
        <v>1078</v>
      </c>
      <c r="G2370" t="s">
        <v>1079</v>
      </c>
      <c r="H2370" t="s">
        <v>40</v>
      </c>
      <c r="I2370" t="s">
        <v>26</v>
      </c>
      <c r="J2370" t="s">
        <v>745</v>
      </c>
      <c r="K2370" t="s">
        <v>497</v>
      </c>
      <c r="L2370">
        <v>45014</v>
      </c>
      <c r="M2370" t="s">
        <v>147</v>
      </c>
      <c r="N2370" t="s">
        <v>5398</v>
      </c>
      <c r="O2370" t="s">
        <v>31</v>
      </c>
      <c r="P2370" t="s">
        <v>64</v>
      </c>
      <c r="Q2370" t="s">
        <v>5399</v>
      </c>
      <c r="R2370">
        <v>532.70399999999995</v>
      </c>
      <c r="S2370">
        <v>6</v>
      </c>
      <c r="T2370">
        <v>0.2</v>
      </c>
      <c r="U2370">
        <v>-26.635200000000001</v>
      </c>
    </row>
    <row r="2371" spans="1:21" x14ac:dyDescent="0.3">
      <c r="A2371" t="s">
        <v>5397</v>
      </c>
      <c r="B2371">
        <v>2013</v>
      </c>
      <c r="C2371" s="1">
        <v>41541</v>
      </c>
      <c r="D2371" s="1">
        <v>41545</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v>0.2</v>
      </c>
      <c r="U2371">
        <v>0.307</v>
      </c>
    </row>
    <row r="2372" spans="1:21" x14ac:dyDescent="0.3">
      <c r="A2372" t="s">
        <v>5402</v>
      </c>
      <c r="B2372">
        <v>2014</v>
      </c>
      <c r="C2372" s="1">
        <v>41828</v>
      </c>
      <c r="D2372" s="1">
        <v>41830</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v>0</v>
      </c>
      <c r="U2372">
        <v>93.24</v>
      </c>
    </row>
    <row r="2373" spans="1:21" x14ac:dyDescent="0.3">
      <c r="A2373" t="s">
        <v>5403</v>
      </c>
      <c r="B2373">
        <v>2013</v>
      </c>
      <c r="C2373" s="1">
        <v>41463</v>
      </c>
      <c r="D2373" s="1">
        <v>41467</v>
      </c>
      <c r="E2373" t="s">
        <v>22</v>
      </c>
      <c r="F2373" t="s">
        <v>2409</v>
      </c>
      <c r="G2373" t="s">
        <v>2410</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row>
    <row r="2374" spans="1:21" x14ac:dyDescent="0.3">
      <c r="A2374" t="s">
        <v>5403</v>
      </c>
      <c r="B2374">
        <v>2013</v>
      </c>
      <c r="C2374" s="1">
        <v>41463</v>
      </c>
      <c r="D2374" s="1">
        <v>41467</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row>
    <row r="2375" spans="1:21" x14ac:dyDescent="0.3">
      <c r="A2375" t="s">
        <v>5403</v>
      </c>
      <c r="B2375">
        <v>2013</v>
      </c>
      <c r="C2375" s="1">
        <v>41463</v>
      </c>
      <c r="D2375" s="1">
        <v>41467</v>
      </c>
      <c r="E2375" t="s">
        <v>22</v>
      </c>
      <c r="F2375" t="s">
        <v>2409</v>
      </c>
      <c r="G2375" t="s">
        <v>2410</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row>
    <row r="2376" spans="1:21" x14ac:dyDescent="0.3">
      <c r="A2376" t="s">
        <v>5403</v>
      </c>
      <c r="B2376">
        <v>2013</v>
      </c>
      <c r="C2376" s="1">
        <v>41463</v>
      </c>
      <c r="D2376" s="1">
        <v>41467</v>
      </c>
      <c r="E2376" t="s">
        <v>22</v>
      </c>
      <c r="F2376" t="s">
        <v>2409</v>
      </c>
      <c r="G2376" t="s">
        <v>2410</v>
      </c>
      <c r="H2376" t="s">
        <v>40</v>
      </c>
      <c r="I2376" t="s">
        <v>26</v>
      </c>
      <c r="J2376" t="s">
        <v>455</v>
      </c>
      <c r="K2376" t="s">
        <v>210</v>
      </c>
      <c r="L2376">
        <v>60505</v>
      </c>
      <c r="M2376" t="s">
        <v>104</v>
      </c>
      <c r="N2376" t="s">
        <v>1279</v>
      </c>
      <c r="O2376" t="s">
        <v>31</v>
      </c>
      <c r="P2376" t="s">
        <v>35</v>
      </c>
      <c r="Q2376" t="s">
        <v>1280</v>
      </c>
      <c r="R2376">
        <v>253.37200000000001</v>
      </c>
      <c r="S2376">
        <v>2</v>
      </c>
      <c r="T2376">
        <v>0.3</v>
      </c>
      <c r="U2376">
        <v>-14.478400000000001</v>
      </c>
    </row>
    <row r="2377" spans="1:21" x14ac:dyDescent="0.3">
      <c r="A2377" t="s">
        <v>5406</v>
      </c>
      <c r="B2377">
        <v>2014</v>
      </c>
      <c r="C2377" s="1">
        <v>41664</v>
      </c>
      <c r="D2377" s="1">
        <v>41670</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v>0</v>
      </c>
      <c r="U2377">
        <v>0.1134</v>
      </c>
    </row>
    <row r="2378" spans="1:21" x14ac:dyDescent="0.3">
      <c r="A2378" t="s">
        <v>5407</v>
      </c>
      <c r="B2378">
        <v>2011</v>
      </c>
      <c r="C2378" s="1">
        <v>40774</v>
      </c>
      <c r="D2378" s="1">
        <v>40776</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row>
    <row r="2379" spans="1:21" x14ac:dyDescent="0.3">
      <c r="A2379" t="s">
        <v>5407</v>
      </c>
      <c r="B2379">
        <v>2011</v>
      </c>
      <c r="C2379" s="1">
        <v>40774</v>
      </c>
      <c r="D2379" s="1">
        <v>40776</v>
      </c>
      <c r="E2379" t="s">
        <v>22</v>
      </c>
      <c r="F2379" t="s">
        <v>3986</v>
      </c>
      <c r="G2379" t="s">
        <v>3987</v>
      </c>
      <c r="H2379" t="s">
        <v>25</v>
      </c>
      <c r="I2379" t="s">
        <v>26</v>
      </c>
      <c r="J2379" t="s">
        <v>496</v>
      </c>
      <c r="K2379" t="s">
        <v>497</v>
      </c>
      <c r="L2379">
        <v>43229</v>
      </c>
      <c r="M2379" t="s">
        <v>147</v>
      </c>
      <c r="N2379" t="s">
        <v>5408</v>
      </c>
      <c r="O2379" t="s">
        <v>45</v>
      </c>
      <c r="P2379" t="s">
        <v>577</v>
      </c>
      <c r="Q2379" t="s">
        <v>5409</v>
      </c>
      <c r="R2379">
        <v>9.1839999999999993</v>
      </c>
      <c r="S2379">
        <v>2</v>
      </c>
      <c r="T2379">
        <v>0.2</v>
      </c>
      <c r="U2379">
        <v>1.1479999999999999</v>
      </c>
    </row>
    <row r="2380" spans="1:21" x14ac:dyDescent="0.3">
      <c r="A2380" t="s">
        <v>5410</v>
      </c>
      <c r="B2380">
        <v>2012</v>
      </c>
      <c r="C2380" s="1">
        <v>41249</v>
      </c>
      <c r="D2380" s="1">
        <v>41254</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row>
    <row r="2381" spans="1:21" x14ac:dyDescent="0.3">
      <c r="A2381" t="s">
        <v>5412</v>
      </c>
      <c r="B2381">
        <v>2013</v>
      </c>
      <c r="C2381" s="1">
        <v>41401</v>
      </c>
      <c r="D2381" s="1">
        <v>41405</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v>0.2</v>
      </c>
      <c r="U2381">
        <v>1.7138</v>
      </c>
    </row>
    <row r="2382" spans="1:21" x14ac:dyDescent="0.3">
      <c r="A2382" t="s">
        <v>5412</v>
      </c>
      <c r="B2382">
        <v>2013</v>
      </c>
      <c r="C2382" s="1">
        <v>41401</v>
      </c>
      <c r="D2382" s="1">
        <v>41405</v>
      </c>
      <c r="E2382" t="s">
        <v>49</v>
      </c>
      <c r="F2382" t="s">
        <v>4526</v>
      </c>
      <c r="G2382" t="s">
        <v>4527</v>
      </c>
      <c r="H2382" t="s">
        <v>101</v>
      </c>
      <c r="I2382" t="s">
        <v>26</v>
      </c>
      <c r="J2382" t="s">
        <v>2627</v>
      </c>
      <c r="K2382" t="s">
        <v>497</v>
      </c>
      <c r="L2382">
        <v>44052</v>
      </c>
      <c r="M2382" t="s">
        <v>147</v>
      </c>
      <c r="N2382" t="s">
        <v>5413</v>
      </c>
      <c r="O2382" t="s">
        <v>45</v>
      </c>
      <c r="P2382" t="s">
        <v>89</v>
      </c>
      <c r="Q2382" t="s">
        <v>5414</v>
      </c>
      <c r="R2382">
        <v>49.567999999999998</v>
      </c>
      <c r="S2382">
        <v>2</v>
      </c>
      <c r="T2382">
        <v>0.2</v>
      </c>
      <c r="U2382">
        <v>15.49</v>
      </c>
    </row>
    <row r="2383" spans="1:21" x14ac:dyDescent="0.3">
      <c r="A2383" t="s">
        <v>5412</v>
      </c>
      <c r="B2383">
        <v>2013</v>
      </c>
      <c r="C2383" s="1">
        <v>41401</v>
      </c>
      <c r="D2383" s="1">
        <v>41405</v>
      </c>
      <c r="E2383" t="s">
        <v>49</v>
      </c>
      <c r="F2383" t="s">
        <v>4526</v>
      </c>
      <c r="G2383" t="s">
        <v>4527</v>
      </c>
      <c r="H2383" t="s">
        <v>101</v>
      </c>
      <c r="I2383" t="s">
        <v>26</v>
      </c>
      <c r="J2383" t="s">
        <v>2627</v>
      </c>
      <c r="K2383" t="s">
        <v>497</v>
      </c>
      <c r="L2383">
        <v>44052</v>
      </c>
      <c r="M2383" t="s">
        <v>147</v>
      </c>
      <c r="N2383" t="s">
        <v>169</v>
      </c>
      <c r="O2383" t="s">
        <v>31</v>
      </c>
      <c r="P2383" t="s">
        <v>64</v>
      </c>
      <c r="Q2383" t="s">
        <v>5415</v>
      </c>
      <c r="R2383">
        <v>54.712000000000003</v>
      </c>
      <c r="S2383">
        <v>7</v>
      </c>
      <c r="T2383">
        <v>0.2</v>
      </c>
      <c r="U2383">
        <v>11.626300000000001</v>
      </c>
    </row>
    <row r="2384" spans="1:21" x14ac:dyDescent="0.3">
      <c r="A2384" t="s">
        <v>5416</v>
      </c>
      <c r="B2384">
        <v>2014</v>
      </c>
      <c r="C2384" s="1">
        <v>41724</v>
      </c>
      <c r="D2384" s="1">
        <v>41725</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v>0</v>
      </c>
      <c r="U2384">
        <v>45.770400000000002</v>
      </c>
    </row>
    <row r="2385" spans="1:21" x14ac:dyDescent="0.3">
      <c r="A2385" t="s">
        <v>5416</v>
      </c>
      <c r="B2385">
        <v>2014</v>
      </c>
      <c r="C2385" s="1">
        <v>41724</v>
      </c>
      <c r="D2385" s="1">
        <v>41725</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v>0</v>
      </c>
      <c r="U2385">
        <v>4.4855999999999998</v>
      </c>
    </row>
    <row r="2386" spans="1:21" x14ac:dyDescent="0.3">
      <c r="A2386" t="s">
        <v>5416</v>
      </c>
      <c r="B2386">
        <v>2014</v>
      </c>
      <c r="C2386" s="1">
        <v>41724</v>
      </c>
      <c r="D2386" s="1">
        <v>41725</v>
      </c>
      <c r="E2386" t="s">
        <v>187</v>
      </c>
      <c r="F2386" t="s">
        <v>5417</v>
      </c>
      <c r="G2386" t="s">
        <v>5418</v>
      </c>
      <c r="H2386" t="s">
        <v>25</v>
      </c>
      <c r="I2386" t="s">
        <v>26</v>
      </c>
      <c r="J2386" t="s">
        <v>3487</v>
      </c>
      <c r="K2386" t="s">
        <v>42</v>
      </c>
      <c r="L2386">
        <v>93727</v>
      </c>
      <c r="M2386" t="s">
        <v>43</v>
      </c>
      <c r="N2386" t="s">
        <v>3566</v>
      </c>
      <c r="O2386" t="s">
        <v>45</v>
      </c>
      <c r="P2386" t="s">
        <v>74</v>
      </c>
      <c r="Q2386" t="s">
        <v>3567</v>
      </c>
      <c r="R2386">
        <v>185.92</v>
      </c>
      <c r="S2386">
        <v>4</v>
      </c>
      <c r="T2386">
        <v>0.2</v>
      </c>
      <c r="U2386">
        <v>62.747999999999998</v>
      </c>
    </row>
    <row r="2387" spans="1:21" x14ac:dyDescent="0.3">
      <c r="A2387" t="s">
        <v>5416</v>
      </c>
      <c r="B2387">
        <v>2014</v>
      </c>
      <c r="C2387" s="1">
        <v>41724</v>
      </c>
      <c r="D2387" s="1">
        <v>41725</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v>0.2</v>
      </c>
      <c r="U2387">
        <v>15.8376</v>
      </c>
    </row>
    <row r="2388" spans="1:21" x14ac:dyDescent="0.3">
      <c r="A2388" t="s">
        <v>5416</v>
      </c>
      <c r="B2388">
        <v>2014</v>
      </c>
      <c r="C2388" s="1">
        <v>41724</v>
      </c>
      <c r="D2388" s="1">
        <v>41725</v>
      </c>
      <c r="E2388" t="s">
        <v>187</v>
      </c>
      <c r="F2388" t="s">
        <v>5417</v>
      </c>
      <c r="G2388" t="s">
        <v>5418</v>
      </c>
      <c r="H2388" t="s">
        <v>25</v>
      </c>
      <c r="I2388" t="s">
        <v>26</v>
      </c>
      <c r="J2388" t="s">
        <v>3487</v>
      </c>
      <c r="K2388" t="s">
        <v>42</v>
      </c>
      <c r="L2388">
        <v>93727</v>
      </c>
      <c r="M2388" t="s">
        <v>43</v>
      </c>
      <c r="N2388" t="s">
        <v>5424</v>
      </c>
      <c r="O2388" t="s">
        <v>70</v>
      </c>
      <c r="P2388" t="s">
        <v>1215</v>
      </c>
      <c r="Q2388" t="s">
        <v>5425</v>
      </c>
      <c r="R2388">
        <v>479.98399999999998</v>
      </c>
      <c r="S2388">
        <v>2</v>
      </c>
      <c r="T2388">
        <v>0.2</v>
      </c>
      <c r="U2388">
        <v>59.997999999999998</v>
      </c>
    </row>
    <row r="2389" spans="1:21" x14ac:dyDescent="0.3">
      <c r="A2389" t="s">
        <v>5426</v>
      </c>
      <c r="B2389">
        <v>2012</v>
      </c>
      <c r="C2389" s="1">
        <v>41255</v>
      </c>
      <c r="D2389" s="1">
        <v>41258</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v>0</v>
      </c>
      <c r="U2389">
        <v>3.6156000000000001</v>
      </c>
    </row>
    <row r="2390" spans="1:21" x14ac:dyDescent="0.3">
      <c r="A2390" t="s">
        <v>5426</v>
      </c>
      <c r="B2390">
        <v>2012</v>
      </c>
      <c r="C2390" s="1">
        <v>41255</v>
      </c>
      <c r="D2390" s="1">
        <v>41258</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v>0.2</v>
      </c>
      <c r="U2390">
        <v>8.8623999999999992</v>
      </c>
    </row>
    <row r="2391" spans="1:21" x14ac:dyDescent="0.3">
      <c r="A2391" t="s">
        <v>5430</v>
      </c>
      <c r="B2391">
        <v>2012</v>
      </c>
      <c r="C2391" s="1">
        <v>41249</v>
      </c>
      <c r="D2391" s="1">
        <v>41253</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row>
    <row r="2392" spans="1:21" x14ac:dyDescent="0.3">
      <c r="A2392" t="s">
        <v>5430</v>
      </c>
      <c r="B2392">
        <v>2012</v>
      </c>
      <c r="C2392" s="1">
        <v>41249</v>
      </c>
      <c r="D2392" s="1">
        <v>41253</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row>
    <row r="2393" spans="1:21" x14ac:dyDescent="0.3">
      <c r="A2393" t="s">
        <v>5430</v>
      </c>
      <c r="B2393">
        <v>2012</v>
      </c>
      <c r="C2393" s="1">
        <v>41249</v>
      </c>
      <c r="D2393" s="1">
        <v>41253</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row>
    <row r="2394" spans="1:21" x14ac:dyDescent="0.3">
      <c r="A2394" t="s">
        <v>5430</v>
      </c>
      <c r="B2394">
        <v>2012</v>
      </c>
      <c r="C2394" s="1">
        <v>41249</v>
      </c>
      <c r="D2394" s="1">
        <v>41253</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row>
    <row r="2395" spans="1:21" x14ac:dyDescent="0.3">
      <c r="A2395" t="s">
        <v>5439</v>
      </c>
      <c r="B2395">
        <v>2013</v>
      </c>
      <c r="C2395" s="1">
        <v>41351</v>
      </c>
      <c r="D2395" s="1">
        <v>41357</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row>
    <row r="2396" spans="1:21" x14ac:dyDescent="0.3">
      <c r="A2396" t="s">
        <v>5441</v>
      </c>
      <c r="B2396">
        <v>2012</v>
      </c>
      <c r="C2396" s="1">
        <v>41227</v>
      </c>
      <c r="D2396" s="1">
        <v>41232</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row>
    <row r="2397" spans="1:21" x14ac:dyDescent="0.3">
      <c r="A2397" t="s">
        <v>5441</v>
      </c>
      <c r="B2397">
        <v>2012</v>
      </c>
      <c r="C2397" s="1">
        <v>41227</v>
      </c>
      <c r="D2397" s="1">
        <v>41232</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v>0</v>
      </c>
      <c r="U2397">
        <v>23.96</v>
      </c>
    </row>
    <row r="2398" spans="1:21" x14ac:dyDescent="0.3">
      <c r="A2398" t="s">
        <v>5441</v>
      </c>
      <c r="B2398">
        <v>2012</v>
      </c>
      <c r="C2398" s="1">
        <v>41227</v>
      </c>
      <c r="D2398" s="1">
        <v>41232</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row>
    <row r="2399" spans="1:21" x14ac:dyDescent="0.3">
      <c r="A2399" t="s">
        <v>5442</v>
      </c>
      <c r="B2399">
        <v>2014</v>
      </c>
      <c r="C2399" s="1">
        <v>41866</v>
      </c>
      <c r="D2399" s="1">
        <v>41868</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v>0</v>
      </c>
      <c r="U2399">
        <v>2.8224</v>
      </c>
    </row>
    <row r="2400" spans="1:21" x14ac:dyDescent="0.3">
      <c r="A2400" t="s">
        <v>5442</v>
      </c>
      <c r="B2400">
        <v>2014</v>
      </c>
      <c r="C2400" s="1">
        <v>41866</v>
      </c>
      <c r="D2400" s="1">
        <v>41868</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x14ac:dyDescent="0.3">
      <c r="A2401" t="s">
        <v>5443</v>
      </c>
      <c r="B2401">
        <v>2014</v>
      </c>
      <c r="C2401" s="1">
        <v>41892</v>
      </c>
      <c r="D2401" s="1">
        <v>41898</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row>
    <row r="2402" spans="1:21" x14ac:dyDescent="0.3">
      <c r="A2402" t="s">
        <v>5443</v>
      </c>
      <c r="B2402">
        <v>2014</v>
      </c>
      <c r="C2402" s="1">
        <v>41892</v>
      </c>
      <c r="D2402" s="1">
        <v>41898</v>
      </c>
      <c r="E2402" t="s">
        <v>49</v>
      </c>
      <c r="F2402" t="s">
        <v>978</v>
      </c>
      <c r="G2402" t="s">
        <v>979</v>
      </c>
      <c r="H2402" t="s">
        <v>40</v>
      </c>
      <c r="I2402" t="s">
        <v>26</v>
      </c>
      <c r="J2402" t="s">
        <v>2578</v>
      </c>
      <c r="K2402" t="s">
        <v>382</v>
      </c>
      <c r="L2402">
        <v>29501</v>
      </c>
      <c r="M2402" t="s">
        <v>29</v>
      </c>
      <c r="N2402" t="s">
        <v>3977</v>
      </c>
      <c r="O2402" t="s">
        <v>45</v>
      </c>
      <c r="P2402" t="s">
        <v>58</v>
      </c>
      <c r="Q2402" t="s">
        <v>3978</v>
      </c>
      <c r="R2402">
        <v>56.45</v>
      </c>
      <c r="S2402">
        <v>5</v>
      </c>
      <c r="T2402">
        <v>0</v>
      </c>
      <c r="U2402">
        <v>14.677</v>
      </c>
    </row>
    <row r="2403" spans="1:21" x14ac:dyDescent="0.3">
      <c r="A2403" t="s">
        <v>5444</v>
      </c>
      <c r="B2403">
        <v>2014</v>
      </c>
      <c r="C2403" s="1">
        <v>41731</v>
      </c>
      <c r="D2403" s="1">
        <v>41734</v>
      </c>
      <c r="E2403" t="s">
        <v>22</v>
      </c>
      <c r="F2403" t="s">
        <v>4707</v>
      </c>
      <c r="G2403" t="s">
        <v>4708</v>
      </c>
      <c r="H2403" t="s">
        <v>25</v>
      </c>
      <c r="I2403" t="s">
        <v>26</v>
      </c>
      <c r="J2403" t="s">
        <v>317</v>
      </c>
      <c r="K2403" t="s">
        <v>595</v>
      </c>
      <c r="L2403">
        <v>65807</v>
      </c>
      <c r="M2403" t="s">
        <v>104</v>
      </c>
      <c r="N2403" t="s">
        <v>3725</v>
      </c>
      <c r="O2403" t="s">
        <v>45</v>
      </c>
      <c r="P2403" t="s">
        <v>58</v>
      </c>
      <c r="Q2403" t="s">
        <v>3726</v>
      </c>
      <c r="R2403">
        <v>94.2</v>
      </c>
      <c r="S2403">
        <v>6</v>
      </c>
      <c r="T2403">
        <v>0</v>
      </c>
      <c r="U2403">
        <v>23.55</v>
      </c>
    </row>
    <row r="2404" spans="1:21" x14ac:dyDescent="0.3">
      <c r="A2404" t="s">
        <v>5444</v>
      </c>
      <c r="B2404">
        <v>2014</v>
      </c>
      <c r="C2404" s="1">
        <v>41731</v>
      </c>
      <c r="D2404" s="1">
        <v>41734</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v>0</v>
      </c>
      <c r="U2404">
        <v>13.348000000000001</v>
      </c>
    </row>
    <row r="2405" spans="1:21" x14ac:dyDescent="0.3">
      <c r="A2405" t="s">
        <v>5445</v>
      </c>
      <c r="B2405">
        <v>2013</v>
      </c>
      <c r="C2405" s="1">
        <v>41545</v>
      </c>
      <c r="D2405" s="1">
        <v>41551</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row>
    <row r="2406" spans="1:21" x14ac:dyDescent="0.3">
      <c r="A2406" t="s">
        <v>5448</v>
      </c>
      <c r="B2406">
        <v>2014</v>
      </c>
      <c r="C2406" s="1">
        <v>41920</v>
      </c>
      <c r="D2406" s="1">
        <v>41924</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row>
    <row r="2407" spans="1:21" x14ac:dyDescent="0.3">
      <c r="A2407" t="s">
        <v>5448</v>
      </c>
      <c r="B2407">
        <v>2014</v>
      </c>
      <c r="C2407" s="1">
        <v>41920</v>
      </c>
      <c r="D2407" s="1">
        <v>41924</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row>
    <row r="2408" spans="1:21" x14ac:dyDescent="0.3">
      <c r="A2408" t="s">
        <v>5448</v>
      </c>
      <c r="B2408">
        <v>2014</v>
      </c>
      <c r="C2408" s="1">
        <v>41920</v>
      </c>
      <c r="D2408" s="1">
        <v>41924</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row>
    <row r="2409" spans="1:21" x14ac:dyDescent="0.3">
      <c r="A2409" t="s">
        <v>5449</v>
      </c>
      <c r="B2409">
        <v>2014</v>
      </c>
      <c r="C2409" s="1">
        <v>41660</v>
      </c>
      <c r="D2409" s="1">
        <v>41665</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v>0</v>
      </c>
      <c r="U2409">
        <v>7.9859999999999998</v>
      </c>
    </row>
    <row r="2410" spans="1:21" x14ac:dyDescent="0.3">
      <c r="A2410" t="s">
        <v>5449</v>
      </c>
      <c r="B2410">
        <v>2014</v>
      </c>
      <c r="C2410" s="1">
        <v>41660</v>
      </c>
      <c r="D2410" s="1">
        <v>41665</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row>
    <row r="2411" spans="1:21" x14ac:dyDescent="0.3">
      <c r="A2411" t="s">
        <v>5454</v>
      </c>
      <c r="B2411">
        <v>2014</v>
      </c>
      <c r="C2411" s="1">
        <v>41722</v>
      </c>
      <c r="D2411" s="1">
        <v>41724</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row>
    <row r="2412" spans="1:21" x14ac:dyDescent="0.3">
      <c r="A2412" t="s">
        <v>5455</v>
      </c>
      <c r="B2412">
        <v>2011</v>
      </c>
      <c r="C2412" s="1">
        <v>40756</v>
      </c>
      <c r="D2412" s="1">
        <v>40761</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row>
    <row r="2413" spans="1:21" x14ac:dyDescent="0.3">
      <c r="A2413" t="s">
        <v>5456</v>
      </c>
      <c r="B2413">
        <v>2012</v>
      </c>
      <c r="C2413" s="1">
        <v>41067</v>
      </c>
      <c r="D2413" s="1">
        <v>41069</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v>0.2</v>
      </c>
      <c r="U2413">
        <v>2.6320000000000001</v>
      </c>
    </row>
    <row r="2414" spans="1:21" x14ac:dyDescent="0.3">
      <c r="A2414" t="s">
        <v>5459</v>
      </c>
      <c r="B2414">
        <v>2011</v>
      </c>
      <c r="C2414" s="1">
        <v>40859</v>
      </c>
      <c r="D2414" s="1">
        <v>40863</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v>0</v>
      </c>
      <c r="U2414">
        <v>5.8604000000000003</v>
      </c>
    </row>
    <row r="2415" spans="1:21" x14ac:dyDescent="0.3">
      <c r="A2415" t="s">
        <v>5459</v>
      </c>
      <c r="B2415">
        <v>2011</v>
      </c>
      <c r="C2415" s="1">
        <v>40859</v>
      </c>
      <c r="D2415" s="1">
        <v>40863</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row>
    <row r="2416" spans="1:21" x14ac:dyDescent="0.3">
      <c r="A2416" t="s">
        <v>5460</v>
      </c>
      <c r="B2416">
        <v>2013</v>
      </c>
      <c r="C2416" s="1">
        <v>41638</v>
      </c>
      <c r="D2416" s="1">
        <v>41642</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row>
    <row r="2417" spans="1:21" x14ac:dyDescent="0.3">
      <c r="A2417" t="s">
        <v>5461</v>
      </c>
      <c r="B2417">
        <v>2012</v>
      </c>
      <c r="C2417" s="1">
        <v>41096</v>
      </c>
      <c r="D2417" s="1">
        <v>41101</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row>
    <row r="2418" spans="1:21" x14ac:dyDescent="0.3">
      <c r="A2418" t="s">
        <v>5463</v>
      </c>
      <c r="B2418">
        <v>2014</v>
      </c>
      <c r="C2418" s="1">
        <v>41925</v>
      </c>
      <c r="D2418" s="1">
        <v>41931</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v>0</v>
      </c>
      <c r="U2418">
        <v>95.2</v>
      </c>
    </row>
    <row r="2419" spans="1:21" x14ac:dyDescent="0.3">
      <c r="A2419" t="s">
        <v>5463</v>
      </c>
      <c r="B2419">
        <v>2014</v>
      </c>
      <c r="C2419" s="1">
        <v>41925</v>
      </c>
      <c r="D2419" s="1">
        <v>41931</v>
      </c>
      <c r="E2419" t="s">
        <v>49</v>
      </c>
      <c r="F2419" t="s">
        <v>5464</v>
      </c>
      <c r="G2419" t="s">
        <v>5465</v>
      </c>
      <c r="H2419" t="s">
        <v>40</v>
      </c>
      <c r="I2419" t="s">
        <v>26</v>
      </c>
      <c r="J2419" t="s">
        <v>5466</v>
      </c>
      <c r="K2419" t="s">
        <v>667</v>
      </c>
      <c r="L2419">
        <v>87105</v>
      </c>
      <c r="M2419" t="s">
        <v>43</v>
      </c>
      <c r="N2419" t="s">
        <v>4800</v>
      </c>
      <c r="O2419" t="s">
        <v>45</v>
      </c>
      <c r="P2419" t="s">
        <v>74</v>
      </c>
      <c r="Q2419" t="s">
        <v>4801</v>
      </c>
      <c r="R2419">
        <v>79.872</v>
      </c>
      <c r="S2419">
        <v>3</v>
      </c>
      <c r="T2419">
        <v>0.2</v>
      </c>
      <c r="U2419">
        <v>29.952000000000002</v>
      </c>
    </row>
    <row r="2420" spans="1:21" x14ac:dyDescent="0.3">
      <c r="A2420" t="s">
        <v>5467</v>
      </c>
      <c r="B2420">
        <v>2013</v>
      </c>
      <c r="C2420" s="1">
        <v>41416</v>
      </c>
      <c r="D2420" s="1">
        <v>41423</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v>0.2</v>
      </c>
      <c r="U2420">
        <v>179.73</v>
      </c>
    </row>
    <row r="2421" spans="1:21" x14ac:dyDescent="0.3">
      <c r="A2421" t="s">
        <v>5471</v>
      </c>
      <c r="B2421">
        <v>2014</v>
      </c>
      <c r="C2421" s="1">
        <v>41953</v>
      </c>
      <c r="D2421" s="1">
        <v>41958</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row>
    <row r="2422" spans="1:21" x14ac:dyDescent="0.3">
      <c r="A2422" t="s">
        <v>5471</v>
      </c>
      <c r="B2422">
        <v>2014</v>
      </c>
      <c r="C2422" s="1">
        <v>41953</v>
      </c>
      <c r="D2422" s="1">
        <v>41958</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row>
    <row r="2423" spans="1:21" x14ac:dyDescent="0.3">
      <c r="A2423" t="s">
        <v>5475</v>
      </c>
      <c r="B2423">
        <v>2013</v>
      </c>
      <c r="C2423" s="1">
        <v>41383</v>
      </c>
      <c r="D2423" s="1">
        <v>41388</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row>
    <row r="2424" spans="1:21" x14ac:dyDescent="0.3">
      <c r="A2424" t="s">
        <v>5475</v>
      </c>
      <c r="B2424">
        <v>2013</v>
      </c>
      <c r="C2424" s="1">
        <v>41383</v>
      </c>
      <c r="D2424" s="1">
        <v>41388</v>
      </c>
      <c r="E2424" t="s">
        <v>49</v>
      </c>
      <c r="F2424" t="s">
        <v>5476</v>
      </c>
      <c r="G2424" t="s">
        <v>5477</v>
      </c>
      <c r="H2424" t="s">
        <v>101</v>
      </c>
      <c r="I2424" t="s">
        <v>26</v>
      </c>
      <c r="J2424" t="s">
        <v>5478</v>
      </c>
      <c r="K2424" t="s">
        <v>210</v>
      </c>
      <c r="L2424">
        <v>60126</v>
      </c>
      <c r="M2424" t="s">
        <v>104</v>
      </c>
      <c r="N2424" t="s">
        <v>2600</v>
      </c>
      <c r="O2424" t="s">
        <v>45</v>
      </c>
      <c r="P2424" t="s">
        <v>89</v>
      </c>
      <c r="Q2424" t="s">
        <v>2601</v>
      </c>
      <c r="R2424">
        <v>9.6639999999999997</v>
      </c>
      <c r="S2424">
        <v>2</v>
      </c>
      <c r="T2424">
        <v>0.2</v>
      </c>
      <c r="U2424">
        <v>3.2616000000000001</v>
      </c>
    </row>
    <row r="2425" spans="1:21" x14ac:dyDescent="0.3">
      <c r="A2425" t="s">
        <v>5479</v>
      </c>
      <c r="B2425">
        <v>2014</v>
      </c>
      <c r="C2425" s="1">
        <v>41999</v>
      </c>
      <c r="D2425" s="1">
        <v>42004</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v>0.2</v>
      </c>
      <c r="U2425">
        <v>41.718600000000002</v>
      </c>
    </row>
    <row r="2426" spans="1:21" x14ac:dyDescent="0.3">
      <c r="A2426" t="s">
        <v>5479</v>
      </c>
      <c r="B2426">
        <v>2014</v>
      </c>
      <c r="C2426" s="1">
        <v>41999</v>
      </c>
      <c r="D2426" s="1">
        <v>42004</v>
      </c>
      <c r="E2426" t="s">
        <v>49</v>
      </c>
      <c r="F2426" t="s">
        <v>5315</v>
      </c>
      <c r="G2426" t="s">
        <v>5316</v>
      </c>
      <c r="H2426" t="s">
        <v>25</v>
      </c>
      <c r="I2426" t="s">
        <v>26</v>
      </c>
      <c r="J2426" t="s">
        <v>745</v>
      </c>
      <c r="K2426" t="s">
        <v>497</v>
      </c>
      <c r="L2426">
        <v>45014</v>
      </c>
      <c r="M2426" t="s">
        <v>147</v>
      </c>
      <c r="N2426" t="s">
        <v>5372</v>
      </c>
      <c r="O2426" t="s">
        <v>45</v>
      </c>
      <c r="P2426" t="s">
        <v>74</v>
      </c>
      <c r="Q2426" t="s">
        <v>5373</v>
      </c>
      <c r="R2426">
        <v>13.023</v>
      </c>
      <c r="S2426">
        <v>1</v>
      </c>
      <c r="T2426">
        <v>0.7</v>
      </c>
      <c r="U2426">
        <v>-10.4184</v>
      </c>
    </row>
    <row r="2427" spans="1:21" x14ac:dyDescent="0.3">
      <c r="A2427" t="s">
        <v>5479</v>
      </c>
      <c r="B2427">
        <v>2014</v>
      </c>
      <c r="C2427" s="1">
        <v>41999</v>
      </c>
      <c r="D2427" s="1">
        <v>42004</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v>0.4</v>
      </c>
      <c r="U2427">
        <v>-104.673</v>
      </c>
    </row>
    <row r="2428" spans="1:21" x14ac:dyDescent="0.3">
      <c r="A2428" t="s">
        <v>5479</v>
      </c>
      <c r="B2428">
        <v>2014</v>
      </c>
      <c r="C2428" s="1">
        <v>41999</v>
      </c>
      <c r="D2428" s="1">
        <v>42004</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v>0.2</v>
      </c>
      <c r="U2428">
        <v>12.776400000000001</v>
      </c>
    </row>
    <row r="2429" spans="1:21" x14ac:dyDescent="0.3">
      <c r="A2429" t="s">
        <v>5482</v>
      </c>
      <c r="B2429">
        <v>2013</v>
      </c>
      <c r="C2429" s="1">
        <v>41437</v>
      </c>
      <c r="D2429" s="1">
        <v>41443</v>
      </c>
      <c r="E2429" t="s">
        <v>49</v>
      </c>
      <c r="F2429" t="s">
        <v>772</v>
      </c>
      <c r="G2429" t="s">
        <v>773</v>
      </c>
      <c r="H2429" t="s">
        <v>40</v>
      </c>
      <c r="I2429" t="s">
        <v>26</v>
      </c>
      <c r="J2429" t="s">
        <v>1126</v>
      </c>
      <c r="K2429" t="s">
        <v>103</v>
      </c>
      <c r="L2429">
        <v>76017</v>
      </c>
      <c r="M2429" t="s">
        <v>104</v>
      </c>
      <c r="N2429" t="s">
        <v>5483</v>
      </c>
      <c r="O2429" t="s">
        <v>45</v>
      </c>
      <c r="P2429" t="s">
        <v>74</v>
      </c>
      <c r="Q2429" t="s">
        <v>5484</v>
      </c>
      <c r="R2429">
        <v>1.3440000000000001</v>
      </c>
      <c r="S2429">
        <v>4</v>
      </c>
      <c r="T2429">
        <v>0.8</v>
      </c>
      <c r="U2429">
        <v>-2.1503999999999999</v>
      </c>
    </row>
    <row r="2430" spans="1:21" x14ac:dyDescent="0.3">
      <c r="A2430" t="s">
        <v>5482</v>
      </c>
      <c r="B2430">
        <v>2013</v>
      </c>
      <c r="C2430" s="1">
        <v>41437</v>
      </c>
      <c r="D2430" s="1">
        <v>41443</v>
      </c>
      <c r="E2430" t="s">
        <v>49</v>
      </c>
      <c r="F2430" t="s">
        <v>772</v>
      </c>
      <c r="G2430" t="s">
        <v>773</v>
      </c>
      <c r="H2430" t="s">
        <v>40</v>
      </c>
      <c r="I2430" t="s">
        <v>26</v>
      </c>
      <c r="J2430" t="s">
        <v>1126</v>
      </c>
      <c r="K2430" t="s">
        <v>103</v>
      </c>
      <c r="L2430">
        <v>76017</v>
      </c>
      <c r="M2430" t="s">
        <v>104</v>
      </c>
      <c r="N2430" t="s">
        <v>5485</v>
      </c>
      <c r="O2430" t="s">
        <v>45</v>
      </c>
      <c r="P2430" t="s">
        <v>74</v>
      </c>
      <c r="Q2430" t="s">
        <v>5486</v>
      </c>
      <c r="R2430">
        <v>8.2720000000000002</v>
      </c>
      <c r="S2430">
        <v>4</v>
      </c>
      <c r="T2430">
        <v>0.8</v>
      </c>
      <c r="U2430">
        <v>-13.6488</v>
      </c>
    </row>
    <row r="2431" spans="1:21" x14ac:dyDescent="0.3">
      <c r="A2431" t="s">
        <v>5482</v>
      </c>
      <c r="B2431">
        <v>2013</v>
      </c>
      <c r="C2431" s="1">
        <v>41437</v>
      </c>
      <c r="D2431" s="1">
        <v>41443</v>
      </c>
      <c r="E2431" t="s">
        <v>49</v>
      </c>
      <c r="F2431" t="s">
        <v>772</v>
      </c>
      <c r="G2431" t="s">
        <v>773</v>
      </c>
      <c r="H2431" t="s">
        <v>40</v>
      </c>
      <c r="I2431" t="s">
        <v>26</v>
      </c>
      <c r="J2431" t="s">
        <v>1126</v>
      </c>
      <c r="K2431" t="s">
        <v>103</v>
      </c>
      <c r="L2431">
        <v>76017</v>
      </c>
      <c r="M2431" t="s">
        <v>104</v>
      </c>
      <c r="N2431" t="s">
        <v>4269</v>
      </c>
      <c r="O2431" t="s">
        <v>31</v>
      </c>
      <c r="P2431" t="s">
        <v>64</v>
      </c>
      <c r="Q2431" t="s">
        <v>4270</v>
      </c>
      <c r="R2431">
        <v>12.544</v>
      </c>
      <c r="S2431">
        <v>7</v>
      </c>
      <c r="T2431">
        <v>0.6</v>
      </c>
      <c r="U2431">
        <v>-9.0944000000000003</v>
      </c>
    </row>
    <row r="2432" spans="1:21" x14ac:dyDescent="0.3">
      <c r="A2432" t="s">
        <v>5487</v>
      </c>
      <c r="B2432">
        <v>2014</v>
      </c>
      <c r="C2432" s="1">
        <v>41773</v>
      </c>
      <c r="D2432" s="1">
        <v>41780</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x14ac:dyDescent="0.3">
      <c r="A2433" t="s">
        <v>5488</v>
      </c>
      <c r="B2433">
        <v>2014</v>
      </c>
      <c r="C2433" s="1">
        <v>42002</v>
      </c>
      <c r="D2433" s="1">
        <v>42007</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v>0</v>
      </c>
      <c r="U2433">
        <v>3.0339999999999998</v>
      </c>
    </row>
    <row r="2434" spans="1:21" x14ac:dyDescent="0.3">
      <c r="A2434" t="s">
        <v>5489</v>
      </c>
      <c r="B2434">
        <v>2011</v>
      </c>
      <c r="C2434" s="1">
        <v>40627</v>
      </c>
      <c r="D2434" s="1">
        <v>40634</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row>
    <row r="2435" spans="1:21" x14ac:dyDescent="0.3">
      <c r="A2435" t="s">
        <v>5494</v>
      </c>
      <c r="B2435">
        <v>2014</v>
      </c>
      <c r="C2435" s="1">
        <v>41788</v>
      </c>
      <c r="D2435" s="1">
        <v>41792</v>
      </c>
      <c r="E2435" t="s">
        <v>49</v>
      </c>
      <c r="F2435" t="s">
        <v>858</v>
      </c>
      <c r="G2435" t="s">
        <v>859</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row>
    <row r="2436" spans="1:21" x14ac:dyDescent="0.3">
      <c r="A2436" t="s">
        <v>5495</v>
      </c>
      <c r="B2436">
        <v>2012</v>
      </c>
      <c r="C2436" s="1">
        <v>41227</v>
      </c>
      <c r="D2436" s="1">
        <v>41230</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v>0</v>
      </c>
      <c r="U2436">
        <v>16.98</v>
      </c>
    </row>
    <row r="2437" spans="1:21" x14ac:dyDescent="0.3">
      <c r="A2437" t="s">
        <v>5495</v>
      </c>
      <c r="B2437">
        <v>2012</v>
      </c>
      <c r="C2437" s="1">
        <v>41227</v>
      </c>
      <c r="D2437" s="1">
        <v>41230</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row>
    <row r="2438" spans="1:21" x14ac:dyDescent="0.3">
      <c r="A2438" t="s">
        <v>5498</v>
      </c>
      <c r="B2438">
        <v>2014</v>
      </c>
      <c r="C2438" s="1">
        <v>41824</v>
      </c>
      <c r="D2438" s="1">
        <v>41831</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v>0</v>
      </c>
      <c r="U2438">
        <v>114.6285</v>
      </c>
    </row>
    <row r="2439" spans="1:21" x14ac:dyDescent="0.3">
      <c r="A2439" t="s">
        <v>5499</v>
      </c>
      <c r="B2439">
        <v>2011</v>
      </c>
      <c r="C2439" s="1">
        <v>40865</v>
      </c>
      <c r="D2439" s="1">
        <v>40867</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row>
    <row r="2440" spans="1:21" x14ac:dyDescent="0.3">
      <c r="A2440" t="s">
        <v>5499</v>
      </c>
      <c r="B2440">
        <v>2011</v>
      </c>
      <c r="C2440" s="1">
        <v>40865</v>
      </c>
      <c r="D2440" s="1">
        <v>40867</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v>0.2</v>
      </c>
      <c r="U2440">
        <v>12.5328</v>
      </c>
    </row>
    <row r="2441" spans="1:21" x14ac:dyDescent="0.3">
      <c r="A2441" t="s">
        <v>5504</v>
      </c>
      <c r="B2441">
        <v>2014</v>
      </c>
      <c r="C2441" s="1">
        <v>41838</v>
      </c>
      <c r="D2441" s="1">
        <v>41843</v>
      </c>
      <c r="E2441" t="s">
        <v>49</v>
      </c>
      <c r="F2441" t="s">
        <v>4347</v>
      </c>
      <c r="G2441" t="s">
        <v>4348</v>
      </c>
      <c r="H2441" t="s">
        <v>25</v>
      </c>
      <c r="I2441" t="s">
        <v>26</v>
      </c>
      <c r="J2441" t="s">
        <v>899</v>
      </c>
      <c r="K2441" t="s">
        <v>53</v>
      </c>
      <c r="L2441">
        <v>33614</v>
      </c>
      <c r="M2441" t="s">
        <v>29</v>
      </c>
      <c r="N2441" t="s">
        <v>2446</v>
      </c>
      <c r="O2441" t="s">
        <v>31</v>
      </c>
      <c r="P2441" t="s">
        <v>64</v>
      </c>
      <c r="Q2441" t="s">
        <v>2447</v>
      </c>
      <c r="R2441">
        <v>7.9039999999999999</v>
      </c>
      <c r="S2441">
        <v>2</v>
      </c>
      <c r="T2441">
        <v>0.2</v>
      </c>
      <c r="U2441">
        <v>2.1736</v>
      </c>
    </row>
    <row r="2442" spans="1:21" x14ac:dyDescent="0.3">
      <c r="A2442" t="s">
        <v>5505</v>
      </c>
      <c r="B2442">
        <v>2013</v>
      </c>
      <c r="C2442" s="1">
        <v>41417</v>
      </c>
      <c r="D2442" s="1">
        <v>41422</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v>0</v>
      </c>
      <c r="U2442">
        <v>86.25</v>
      </c>
    </row>
    <row r="2443" spans="1:21" x14ac:dyDescent="0.3">
      <c r="A2443" t="s">
        <v>5505</v>
      </c>
      <c r="B2443">
        <v>2013</v>
      </c>
      <c r="C2443" s="1">
        <v>41417</v>
      </c>
      <c r="D2443" s="1">
        <v>41422</v>
      </c>
      <c r="E2443" t="s">
        <v>49</v>
      </c>
      <c r="F2443" t="s">
        <v>5076</v>
      </c>
      <c r="G2443" t="s">
        <v>5077</v>
      </c>
      <c r="H2443" t="s">
        <v>25</v>
      </c>
      <c r="I2443" t="s">
        <v>26</v>
      </c>
      <c r="J2443" t="s">
        <v>5506</v>
      </c>
      <c r="K2443" t="s">
        <v>787</v>
      </c>
      <c r="L2443">
        <v>7055</v>
      </c>
      <c r="M2443" t="s">
        <v>147</v>
      </c>
      <c r="N2443" t="s">
        <v>882</v>
      </c>
      <c r="O2443" t="s">
        <v>31</v>
      </c>
      <c r="P2443" t="s">
        <v>55</v>
      </c>
      <c r="Q2443" t="s">
        <v>883</v>
      </c>
      <c r="R2443">
        <v>174.286</v>
      </c>
      <c r="S2443">
        <v>2</v>
      </c>
      <c r="T2443">
        <v>0.3</v>
      </c>
      <c r="U2443">
        <v>-19.918399999999998</v>
      </c>
    </row>
    <row r="2444" spans="1:21" x14ac:dyDescent="0.3">
      <c r="A2444" t="s">
        <v>5505</v>
      </c>
      <c r="B2444">
        <v>2013</v>
      </c>
      <c r="C2444" s="1">
        <v>41417</v>
      </c>
      <c r="D2444" s="1">
        <v>41422</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v>0</v>
      </c>
      <c r="U2444">
        <v>172.33840000000001</v>
      </c>
    </row>
    <row r="2445" spans="1:21" x14ac:dyDescent="0.3">
      <c r="A2445" t="s">
        <v>5505</v>
      </c>
      <c r="B2445">
        <v>2013</v>
      </c>
      <c r="C2445" s="1">
        <v>41417</v>
      </c>
      <c r="D2445" s="1">
        <v>41422</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v>0</v>
      </c>
      <c r="U2445">
        <v>30.431999999999999</v>
      </c>
    </row>
    <row r="2446" spans="1:21" x14ac:dyDescent="0.3">
      <c r="A2446" t="s">
        <v>5505</v>
      </c>
      <c r="B2446">
        <v>2013</v>
      </c>
      <c r="C2446" s="1">
        <v>41417</v>
      </c>
      <c r="D2446" s="1">
        <v>41422</v>
      </c>
      <c r="E2446" t="s">
        <v>49</v>
      </c>
      <c r="F2446" t="s">
        <v>5076</v>
      </c>
      <c r="G2446" t="s">
        <v>5077</v>
      </c>
      <c r="H2446" t="s">
        <v>25</v>
      </c>
      <c r="I2446" t="s">
        <v>26</v>
      </c>
      <c r="J2446" t="s">
        <v>5506</v>
      </c>
      <c r="K2446" t="s">
        <v>787</v>
      </c>
      <c r="L2446">
        <v>7055</v>
      </c>
      <c r="M2446" t="s">
        <v>147</v>
      </c>
      <c r="N2446" t="s">
        <v>5507</v>
      </c>
      <c r="O2446" t="s">
        <v>45</v>
      </c>
      <c r="P2446" t="s">
        <v>172</v>
      </c>
      <c r="Q2446" t="s">
        <v>5508</v>
      </c>
      <c r="R2446">
        <v>26.88</v>
      </c>
      <c r="S2446">
        <v>6</v>
      </c>
      <c r="T2446">
        <v>0</v>
      </c>
      <c r="U2446">
        <v>12.9024</v>
      </c>
    </row>
    <row r="2447" spans="1:21" x14ac:dyDescent="0.3">
      <c r="A2447" t="s">
        <v>5505</v>
      </c>
      <c r="B2447">
        <v>2013</v>
      </c>
      <c r="C2447" s="1">
        <v>41417</v>
      </c>
      <c r="D2447" s="1">
        <v>41422</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v>0</v>
      </c>
      <c r="U2447">
        <v>74.8142</v>
      </c>
    </row>
    <row r="2448" spans="1:21" x14ac:dyDescent="0.3">
      <c r="A2448" t="s">
        <v>5509</v>
      </c>
      <c r="B2448">
        <v>2012</v>
      </c>
      <c r="C2448" s="1">
        <v>41177</v>
      </c>
      <c r="D2448" s="1">
        <v>41183</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row>
    <row r="2449" spans="1:21" x14ac:dyDescent="0.3">
      <c r="A2449" t="s">
        <v>5510</v>
      </c>
      <c r="B2449">
        <v>2013</v>
      </c>
      <c r="C2449" s="1">
        <v>41579</v>
      </c>
      <c r="D2449" s="1">
        <v>41585</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row>
    <row r="2450" spans="1:21" x14ac:dyDescent="0.3">
      <c r="A2450" t="s">
        <v>5511</v>
      </c>
      <c r="B2450">
        <v>2012</v>
      </c>
      <c r="C2450" s="1">
        <v>41166</v>
      </c>
      <c r="D2450" s="1">
        <v>41169</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row>
    <row r="2451" spans="1:21" x14ac:dyDescent="0.3">
      <c r="A2451" t="s">
        <v>5513</v>
      </c>
      <c r="B2451">
        <v>2013</v>
      </c>
      <c r="C2451" s="1">
        <v>41584</v>
      </c>
      <c r="D2451" s="1">
        <v>41589</v>
      </c>
      <c r="E2451" t="s">
        <v>49</v>
      </c>
      <c r="F2451" t="s">
        <v>376</v>
      </c>
      <c r="G2451" t="s">
        <v>377</v>
      </c>
      <c r="H2451" t="s">
        <v>101</v>
      </c>
      <c r="I2451" t="s">
        <v>26</v>
      </c>
      <c r="J2451" t="s">
        <v>629</v>
      </c>
      <c r="K2451" t="s">
        <v>42</v>
      </c>
      <c r="L2451">
        <v>95123</v>
      </c>
      <c r="M2451" t="s">
        <v>43</v>
      </c>
      <c r="N2451" t="s">
        <v>5514</v>
      </c>
      <c r="O2451" t="s">
        <v>45</v>
      </c>
      <c r="P2451" t="s">
        <v>74</v>
      </c>
      <c r="Q2451" t="s">
        <v>5515</v>
      </c>
      <c r="R2451">
        <v>29.12</v>
      </c>
      <c r="S2451">
        <v>5</v>
      </c>
      <c r="T2451">
        <v>0.2</v>
      </c>
      <c r="U2451">
        <v>9.8279999999999994</v>
      </c>
    </row>
    <row r="2452" spans="1:21" x14ac:dyDescent="0.3">
      <c r="A2452" t="s">
        <v>5516</v>
      </c>
      <c r="B2452">
        <v>2014</v>
      </c>
      <c r="C2452" s="1">
        <v>41716</v>
      </c>
      <c r="D2452" s="1">
        <v>41721</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row>
    <row r="2453" spans="1:21" x14ac:dyDescent="0.3">
      <c r="A2453" t="s">
        <v>5516</v>
      </c>
      <c r="B2453">
        <v>2014</v>
      </c>
      <c r="C2453" s="1">
        <v>41716</v>
      </c>
      <c r="D2453" s="1">
        <v>41721</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row>
    <row r="2454" spans="1:21" x14ac:dyDescent="0.3">
      <c r="A2454" t="s">
        <v>5516</v>
      </c>
      <c r="B2454">
        <v>2014</v>
      </c>
      <c r="C2454" s="1">
        <v>41716</v>
      </c>
      <c r="D2454" s="1">
        <v>41721</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v>0.2</v>
      </c>
      <c r="U2454">
        <v>3.0861000000000001</v>
      </c>
    </row>
    <row r="2455" spans="1:21" x14ac:dyDescent="0.3">
      <c r="A2455" t="s">
        <v>5516</v>
      </c>
      <c r="B2455">
        <v>2014</v>
      </c>
      <c r="C2455" s="1">
        <v>41716</v>
      </c>
      <c r="D2455" s="1">
        <v>41721</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row>
    <row r="2456" spans="1:21" x14ac:dyDescent="0.3">
      <c r="A2456" t="s">
        <v>5516</v>
      </c>
      <c r="B2456">
        <v>2014</v>
      </c>
      <c r="C2456" s="1">
        <v>41716</v>
      </c>
      <c r="D2456" s="1">
        <v>41721</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row>
    <row r="2457" spans="1:21" x14ac:dyDescent="0.3">
      <c r="A2457" t="s">
        <v>5516</v>
      </c>
      <c r="B2457">
        <v>2014</v>
      </c>
      <c r="C2457" s="1">
        <v>41716</v>
      </c>
      <c r="D2457" s="1">
        <v>41721</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row>
    <row r="2458" spans="1:21" x14ac:dyDescent="0.3">
      <c r="A2458" t="s">
        <v>5516</v>
      </c>
      <c r="B2458">
        <v>2014</v>
      </c>
      <c r="C2458" s="1">
        <v>41716</v>
      </c>
      <c r="D2458" s="1">
        <v>41721</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v>0</v>
      </c>
      <c r="U2458">
        <v>3.4357000000000002</v>
      </c>
    </row>
    <row r="2459" spans="1:21" x14ac:dyDescent="0.3">
      <c r="A2459" t="s">
        <v>5516</v>
      </c>
      <c r="B2459">
        <v>2014</v>
      </c>
      <c r="C2459" s="1">
        <v>41716</v>
      </c>
      <c r="D2459" s="1">
        <v>41721</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x14ac:dyDescent="0.3">
      <c r="A2460" t="s">
        <v>5516</v>
      </c>
      <c r="B2460">
        <v>2014</v>
      </c>
      <c r="C2460" s="1">
        <v>41716</v>
      </c>
      <c r="D2460" s="1">
        <v>41721</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v>0</v>
      </c>
      <c r="U2460">
        <v>12.097799999999999</v>
      </c>
    </row>
    <row r="2461" spans="1:21" x14ac:dyDescent="0.3">
      <c r="A2461" t="s">
        <v>5519</v>
      </c>
      <c r="B2461">
        <v>2014</v>
      </c>
      <c r="C2461" s="1">
        <v>41867</v>
      </c>
      <c r="D2461" s="1">
        <v>41873</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v>0</v>
      </c>
      <c r="U2461">
        <v>25.438400000000001</v>
      </c>
    </row>
    <row r="2462" spans="1:21" x14ac:dyDescent="0.3">
      <c r="A2462" t="s">
        <v>5520</v>
      </c>
      <c r="B2462">
        <v>2012</v>
      </c>
      <c r="C2462" s="1">
        <v>41101</v>
      </c>
      <c r="D2462" s="1">
        <v>41103</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v>0</v>
      </c>
      <c r="U2462">
        <v>13.486499999999999</v>
      </c>
    </row>
    <row r="2463" spans="1:21" x14ac:dyDescent="0.3">
      <c r="A2463" t="s">
        <v>5520</v>
      </c>
      <c r="B2463">
        <v>2012</v>
      </c>
      <c r="C2463" s="1">
        <v>41101</v>
      </c>
      <c r="D2463" s="1">
        <v>41103</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v>0.2</v>
      </c>
      <c r="U2463">
        <v>34.423200000000001</v>
      </c>
    </row>
    <row r="2464" spans="1:21" x14ac:dyDescent="0.3">
      <c r="A2464" t="s">
        <v>5523</v>
      </c>
      <c r="B2464">
        <v>2014</v>
      </c>
      <c r="C2464" s="1">
        <v>41977</v>
      </c>
      <c r="D2464" s="1">
        <v>41983</v>
      </c>
      <c r="E2464" t="s">
        <v>49</v>
      </c>
      <c r="F2464" t="s">
        <v>3610</v>
      </c>
      <c r="G2464" t="s">
        <v>3611</v>
      </c>
      <c r="H2464" t="s">
        <v>25</v>
      </c>
      <c r="I2464" t="s">
        <v>26</v>
      </c>
      <c r="J2464" t="s">
        <v>265</v>
      </c>
      <c r="K2464" t="s">
        <v>266</v>
      </c>
      <c r="L2464">
        <v>10009</v>
      </c>
      <c r="M2464" t="s">
        <v>147</v>
      </c>
      <c r="N2464" t="s">
        <v>1198</v>
      </c>
      <c r="O2464" t="s">
        <v>45</v>
      </c>
      <c r="P2464" t="s">
        <v>74</v>
      </c>
      <c r="Q2464" t="s">
        <v>1199</v>
      </c>
      <c r="R2464">
        <v>83.92</v>
      </c>
      <c r="S2464">
        <v>5</v>
      </c>
      <c r="T2464">
        <v>0.2</v>
      </c>
      <c r="U2464">
        <v>29.372</v>
      </c>
    </row>
    <row r="2465" spans="1:21" x14ac:dyDescent="0.3">
      <c r="A2465" t="s">
        <v>5523</v>
      </c>
      <c r="B2465">
        <v>2014</v>
      </c>
      <c r="C2465" s="1">
        <v>41977</v>
      </c>
      <c r="D2465" s="1">
        <v>41983</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row>
    <row r="2466" spans="1:21" x14ac:dyDescent="0.3">
      <c r="A2466" t="s">
        <v>5523</v>
      </c>
      <c r="B2466">
        <v>2014</v>
      </c>
      <c r="C2466" s="1">
        <v>41977</v>
      </c>
      <c r="D2466" s="1">
        <v>41983</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v>0</v>
      </c>
      <c r="U2466">
        <v>36.987299999999998</v>
      </c>
    </row>
    <row r="2467" spans="1:21" x14ac:dyDescent="0.3">
      <c r="A2467" t="s">
        <v>5523</v>
      </c>
      <c r="B2467">
        <v>2014</v>
      </c>
      <c r="C2467" s="1">
        <v>41977</v>
      </c>
      <c r="D2467" s="1">
        <v>41983</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v>0</v>
      </c>
      <c r="U2467">
        <v>1.512</v>
      </c>
    </row>
    <row r="2468" spans="1:21" x14ac:dyDescent="0.3">
      <c r="A2468" t="s">
        <v>5524</v>
      </c>
      <c r="B2468">
        <v>2014</v>
      </c>
      <c r="C2468" s="1">
        <v>41764</v>
      </c>
      <c r="D2468" s="1">
        <v>41768</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row>
    <row r="2469" spans="1:21" x14ac:dyDescent="0.3">
      <c r="A2469" t="s">
        <v>5524</v>
      </c>
      <c r="B2469">
        <v>2014</v>
      </c>
      <c r="C2469" s="1">
        <v>41764</v>
      </c>
      <c r="D2469" s="1">
        <v>41768</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row>
    <row r="2470" spans="1:21" x14ac:dyDescent="0.3">
      <c r="A2470" t="s">
        <v>5524</v>
      </c>
      <c r="B2470">
        <v>2014</v>
      </c>
      <c r="C2470" s="1">
        <v>41764</v>
      </c>
      <c r="D2470" s="1">
        <v>41768</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row>
    <row r="2471" spans="1:21" x14ac:dyDescent="0.3">
      <c r="A2471" t="s">
        <v>5524</v>
      </c>
      <c r="B2471">
        <v>2014</v>
      </c>
      <c r="C2471" s="1">
        <v>41764</v>
      </c>
      <c r="D2471" s="1">
        <v>41768</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row>
    <row r="2472" spans="1:21" x14ac:dyDescent="0.3">
      <c r="A2472" t="s">
        <v>5530</v>
      </c>
      <c r="B2472">
        <v>2013</v>
      </c>
      <c r="C2472" s="1">
        <v>41296</v>
      </c>
      <c r="D2472" s="1">
        <v>41302</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row>
    <row r="2473" spans="1:21" x14ac:dyDescent="0.3">
      <c r="A2473" t="s">
        <v>5530</v>
      </c>
      <c r="B2473">
        <v>2013</v>
      </c>
      <c r="C2473" s="1">
        <v>41296</v>
      </c>
      <c r="D2473" s="1">
        <v>41302</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row>
    <row r="2474" spans="1:21" x14ac:dyDescent="0.3">
      <c r="A2474" t="s">
        <v>5530</v>
      </c>
      <c r="B2474">
        <v>2013</v>
      </c>
      <c r="C2474" s="1">
        <v>41296</v>
      </c>
      <c r="D2474" s="1">
        <v>41302</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row>
    <row r="2475" spans="1:21" x14ac:dyDescent="0.3">
      <c r="A2475" t="s">
        <v>5536</v>
      </c>
      <c r="B2475">
        <v>2013</v>
      </c>
      <c r="C2475" s="1">
        <v>41582</v>
      </c>
      <c r="D2475" s="1">
        <v>41585</v>
      </c>
      <c r="E2475" t="s">
        <v>187</v>
      </c>
      <c r="F2475" t="s">
        <v>3527</v>
      </c>
      <c r="G2475" t="s">
        <v>3528</v>
      </c>
      <c r="H2475" t="s">
        <v>25</v>
      </c>
      <c r="I2475" t="s">
        <v>26</v>
      </c>
      <c r="J2475" t="s">
        <v>41</v>
      </c>
      <c r="K2475" t="s">
        <v>42</v>
      </c>
      <c r="L2475">
        <v>90032</v>
      </c>
      <c r="M2475" t="s">
        <v>43</v>
      </c>
      <c r="N2475" t="s">
        <v>5537</v>
      </c>
      <c r="O2475" t="s">
        <v>31</v>
      </c>
      <c r="P2475" t="s">
        <v>35</v>
      </c>
      <c r="Q2475" t="s">
        <v>5538</v>
      </c>
      <c r="R2475">
        <v>217.584</v>
      </c>
      <c r="S2475">
        <v>2</v>
      </c>
      <c r="T2475">
        <v>0.2</v>
      </c>
      <c r="U2475">
        <v>-29.9178</v>
      </c>
    </row>
    <row r="2476" spans="1:21" x14ac:dyDescent="0.3">
      <c r="A2476" t="s">
        <v>5536</v>
      </c>
      <c r="B2476">
        <v>2013</v>
      </c>
      <c r="C2476" s="1">
        <v>41582</v>
      </c>
      <c r="D2476" s="1">
        <v>41585</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v>0</v>
      </c>
      <c r="U2476">
        <v>29.032499999999999</v>
      </c>
    </row>
    <row r="2477" spans="1:21" x14ac:dyDescent="0.3">
      <c r="A2477" t="s">
        <v>5536</v>
      </c>
      <c r="B2477">
        <v>2013</v>
      </c>
      <c r="C2477" s="1">
        <v>41582</v>
      </c>
      <c r="D2477" s="1">
        <v>41585</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v>0</v>
      </c>
      <c r="U2477">
        <v>41.223700000000001</v>
      </c>
    </row>
    <row r="2478" spans="1:21" x14ac:dyDescent="0.3">
      <c r="A2478" t="s">
        <v>5536</v>
      </c>
      <c r="B2478">
        <v>2013</v>
      </c>
      <c r="C2478" s="1">
        <v>41582</v>
      </c>
      <c r="D2478" s="1">
        <v>41585</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v>0</v>
      </c>
      <c r="U2478">
        <v>429.5772</v>
      </c>
    </row>
    <row r="2479" spans="1:21" x14ac:dyDescent="0.3">
      <c r="A2479" t="s">
        <v>5543</v>
      </c>
      <c r="B2479">
        <v>2014</v>
      </c>
      <c r="C2479" s="1">
        <v>41887</v>
      </c>
      <c r="D2479" s="1">
        <v>41891</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v>0.2</v>
      </c>
      <c r="U2479">
        <v>-99.176400000000001</v>
      </c>
    </row>
    <row r="2480" spans="1:21" x14ac:dyDescent="0.3">
      <c r="A2480" t="s">
        <v>5546</v>
      </c>
      <c r="B2480">
        <v>2011</v>
      </c>
      <c r="C2480" s="1">
        <v>40799</v>
      </c>
      <c r="D2480" s="1">
        <v>40805</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x14ac:dyDescent="0.3">
      <c r="A2481" t="s">
        <v>5547</v>
      </c>
      <c r="B2481">
        <v>2014</v>
      </c>
      <c r="C2481" s="1">
        <v>41810</v>
      </c>
      <c r="D2481" s="1">
        <v>41816</v>
      </c>
      <c r="E2481" t="s">
        <v>49</v>
      </c>
      <c r="F2481" t="s">
        <v>3160</v>
      </c>
      <c r="G2481" t="s">
        <v>3161</v>
      </c>
      <c r="H2481" t="s">
        <v>25</v>
      </c>
      <c r="I2481" t="s">
        <v>26</v>
      </c>
      <c r="J2481" t="s">
        <v>814</v>
      </c>
      <c r="K2481" t="s">
        <v>103</v>
      </c>
      <c r="L2481">
        <v>75220</v>
      </c>
      <c r="M2481" t="s">
        <v>104</v>
      </c>
      <c r="N2481" t="s">
        <v>5548</v>
      </c>
      <c r="O2481" t="s">
        <v>45</v>
      </c>
      <c r="P2481" t="s">
        <v>577</v>
      </c>
      <c r="Q2481" t="s">
        <v>5549</v>
      </c>
      <c r="R2481">
        <v>11.183999999999999</v>
      </c>
      <c r="S2481">
        <v>1</v>
      </c>
      <c r="T2481">
        <v>0.2</v>
      </c>
      <c r="U2481">
        <v>0.83879999999999999</v>
      </c>
    </row>
    <row r="2482" spans="1:21" x14ac:dyDescent="0.3">
      <c r="A2482" t="s">
        <v>5547</v>
      </c>
      <c r="B2482">
        <v>2014</v>
      </c>
      <c r="C2482" s="1">
        <v>41810</v>
      </c>
      <c r="D2482" s="1">
        <v>41816</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v>0.2</v>
      </c>
      <c r="U2482">
        <v>-32.636600000000001</v>
      </c>
    </row>
    <row r="2483" spans="1:21" x14ac:dyDescent="0.3">
      <c r="A2483" t="s">
        <v>5550</v>
      </c>
      <c r="B2483">
        <v>2014</v>
      </c>
      <c r="C2483" s="1">
        <v>41998</v>
      </c>
      <c r="D2483" s="1">
        <v>42005</v>
      </c>
      <c r="E2483" t="s">
        <v>49</v>
      </c>
      <c r="F2483" t="s">
        <v>988</v>
      </c>
      <c r="G2483" t="s">
        <v>989</v>
      </c>
      <c r="H2483" t="s">
        <v>25</v>
      </c>
      <c r="I2483" t="s">
        <v>26</v>
      </c>
      <c r="J2483" t="s">
        <v>94</v>
      </c>
      <c r="K2483" t="s">
        <v>95</v>
      </c>
      <c r="L2483">
        <v>98105</v>
      </c>
      <c r="M2483" t="s">
        <v>43</v>
      </c>
      <c r="N2483" t="s">
        <v>2928</v>
      </c>
      <c r="O2483" t="s">
        <v>45</v>
      </c>
      <c r="P2483" t="s">
        <v>58</v>
      </c>
      <c r="Q2483" t="s">
        <v>2929</v>
      </c>
      <c r="R2483">
        <v>1003.62</v>
      </c>
      <c r="S2483">
        <v>6</v>
      </c>
      <c r="T2483">
        <v>0</v>
      </c>
      <c r="U2483">
        <v>0</v>
      </c>
    </row>
    <row r="2484" spans="1:21" x14ac:dyDescent="0.3">
      <c r="A2484" t="s">
        <v>5551</v>
      </c>
      <c r="B2484">
        <v>2014</v>
      </c>
      <c r="C2484" s="1">
        <v>41880</v>
      </c>
      <c r="D2484" s="1">
        <v>41886</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row>
    <row r="2485" spans="1:21" x14ac:dyDescent="0.3">
      <c r="A2485" t="s">
        <v>5551</v>
      </c>
      <c r="B2485">
        <v>2014</v>
      </c>
      <c r="C2485" s="1">
        <v>41880</v>
      </c>
      <c r="D2485" s="1">
        <v>41886</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v>0</v>
      </c>
      <c r="U2485">
        <v>250.30500000000001</v>
      </c>
    </row>
    <row r="2486" spans="1:21" x14ac:dyDescent="0.3">
      <c r="A2486" t="s">
        <v>5551</v>
      </c>
      <c r="B2486">
        <v>2014</v>
      </c>
      <c r="C2486" s="1">
        <v>41880</v>
      </c>
      <c r="D2486" s="1">
        <v>41886</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row>
    <row r="2487" spans="1:21" x14ac:dyDescent="0.3">
      <c r="A2487" t="s">
        <v>5551</v>
      </c>
      <c r="B2487">
        <v>2014</v>
      </c>
      <c r="C2487" s="1">
        <v>41880</v>
      </c>
      <c r="D2487" s="1">
        <v>41886</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row>
    <row r="2488" spans="1:21" x14ac:dyDescent="0.3">
      <c r="A2488" t="s">
        <v>5554</v>
      </c>
      <c r="B2488">
        <v>2012</v>
      </c>
      <c r="C2488" s="1">
        <v>40910</v>
      </c>
      <c r="D2488" s="1">
        <v>40912</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v>0</v>
      </c>
      <c r="U2488">
        <v>22.235199999999999</v>
      </c>
    </row>
    <row r="2489" spans="1:21" x14ac:dyDescent="0.3">
      <c r="A2489" t="s">
        <v>5554</v>
      </c>
      <c r="B2489">
        <v>2012</v>
      </c>
      <c r="C2489" s="1">
        <v>40910</v>
      </c>
      <c r="D2489" s="1">
        <v>40912</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v>0</v>
      </c>
      <c r="U2489">
        <v>2.6568000000000001</v>
      </c>
    </row>
    <row r="2490" spans="1:21" x14ac:dyDescent="0.3">
      <c r="A2490" t="s">
        <v>5554</v>
      </c>
      <c r="B2490">
        <v>2012</v>
      </c>
      <c r="C2490" s="1">
        <v>40910</v>
      </c>
      <c r="D2490" s="1">
        <v>40912</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v>0</v>
      </c>
      <c r="U2490">
        <v>9.6191999999999993</v>
      </c>
    </row>
    <row r="2491" spans="1:21" x14ac:dyDescent="0.3">
      <c r="A2491" t="s">
        <v>5559</v>
      </c>
      <c r="B2491">
        <v>2012</v>
      </c>
      <c r="C2491" s="1">
        <v>41191</v>
      </c>
      <c r="D2491" s="1">
        <v>41195</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row>
    <row r="2492" spans="1:21" x14ac:dyDescent="0.3">
      <c r="A2492" t="s">
        <v>5559</v>
      </c>
      <c r="B2492">
        <v>2012</v>
      </c>
      <c r="C2492" s="1">
        <v>41191</v>
      </c>
      <c r="D2492" s="1">
        <v>41195</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row>
    <row r="2493" spans="1:21" x14ac:dyDescent="0.3">
      <c r="A2493" t="s">
        <v>5566</v>
      </c>
      <c r="B2493">
        <v>2011</v>
      </c>
      <c r="C2493" s="1">
        <v>40890</v>
      </c>
      <c r="D2493" s="1">
        <v>40892</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row>
    <row r="2494" spans="1:21" x14ac:dyDescent="0.3">
      <c r="A2494" t="s">
        <v>5567</v>
      </c>
      <c r="B2494">
        <v>2011</v>
      </c>
      <c r="C2494" s="1">
        <v>40866</v>
      </c>
      <c r="D2494" s="1">
        <v>40870</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row>
    <row r="2495" spans="1:21" x14ac:dyDescent="0.3">
      <c r="A2495" t="s">
        <v>5571</v>
      </c>
      <c r="B2495">
        <v>2013</v>
      </c>
      <c r="C2495" s="1">
        <v>41528</v>
      </c>
      <c r="D2495" s="1">
        <v>41532</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v>0.3</v>
      </c>
      <c r="U2495">
        <v>-34.392000000000003</v>
      </c>
    </row>
    <row r="2496" spans="1:21" x14ac:dyDescent="0.3">
      <c r="A2496" t="s">
        <v>5571</v>
      </c>
      <c r="B2496">
        <v>2013</v>
      </c>
      <c r="C2496" s="1">
        <v>41528</v>
      </c>
      <c r="D2496" s="1">
        <v>41532</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v>0.2</v>
      </c>
      <c r="U2496">
        <v>53.997</v>
      </c>
    </row>
    <row r="2497" spans="1:21" x14ac:dyDescent="0.3">
      <c r="A2497" t="s">
        <v>5572</v>
      </c>
      <c r="B2497">
        <v>2011</v>
      </c>
      <c r="C2497" s="1">
        <v>40710</v>
      </c>
      <c r="D2497" s="1">
        <v>40716</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row>
    <row r="2498" spans="1:21" x14ac:dyDescent="0.3">
      <c r="A2498" t="s">
        <v>5576</v>
      </c>
      <c r="B2498">
        <v>2012</v>
      </c>
      <c r="C2498" s="1">
        <v>41178</v>
      </c>
      <c r="D2498" s="1">
        <v>41183</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v>0</v>
      </c>
      <c r="U2498">
        <v>18.609300000000001</v>
      </c>
    </row>
    <row r="2499" spans="1:21" x14ac:dyDescent="0.3">
      <c r="A2499" t="s">
        <v>5576</v>
      </c>
      <c r="B2499">
        <v>2012</v>
      </c>
      <c r="C2499" s="1">
        <v>41178</v>
      </c>
      <c r="D2499" s="1">
        <v>41183</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v>0</v>
      </c>
      <c r="U2499">
        <v>58.496200000000002</v>
      </c>
    </row>
    <row r="2500" spans="1:21" x14ac:dyDescent="0.3">
      <c r="A2500" t="s">
        <v>5577</v>
      </c>
      <c r="B2500">
        <v>2013</v>
      </c>
      <c r="C2500" s="1">
        <v>41414</v>
      </c>
      <c r="D2500" s="1">
        <v>41419</v>
      </c>
      <c r="E2500" t="s">
        <v>49</v>
      </c>
      <c r="F2500" t="s">
        <v>3182</v>
      </c>
      <c r="G2500" t="s">
        <v>3183</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row>
    <row r="2501" spans="1:21" x14ac:dyDescent="0.3">
      <c r="A2501" t="s">
        <v>5578</v>
      </c>
      <c r="B2501">
        <v>2014</v>
      </c>
      <c r="C2501" s="1">
        <v>41813</v>
      </c>
      <c r="D2501" s="1">
        <v>41814</v>
      </c>
      <c r="E2501" t="s">
        <v>187</v>
      </c>
      <c r="F2501" t="s">
        <v>3534</v>
      </c>
      <c r="G2501" t="s">
        <v>3535</v>
      </c>
      <c r="H2501" t="s">
        <v>25</v>
      </c>
      <c r="I2501" t="s">
        <v>26</v>
      </c>
      <c r="J2501" t="s">
        <v>1418</v>
      </c>
      <c r="K2501" t="s">
        <v>53</v>
      </c>
      <c r="L2501">
        <v>33178</v>
      </c>
      <c r="M2501" t="s">
        <v>29</v>
      </c>
      <c r="N2501" t="s">
        <v>5579</v>
      </c>
      <c r="O2501" t="s">
        <v>45</v>
      </c>
      <c r="P2501" t="s">
        <v>172</v>
      </c>
      <c r="Q2501" t="s">
        <v>5580</v>
      </c>
      <c r="R2501">
        <v>37.607999999999997</v>
      </c>
      <c r="S2501">
        <v>3</v>
      </c>
      <c r="T2501">
        <v>0.2</v>
      </c>
      <c r="U2501">
        <v>12.6927</v>
      </c>
    </row>
    <row r="2502" spans="1:21" x14ac:dyDescent="0.3">
      <c r="A2502" t="s">
        <v>5581</v>
      </c>
      <c r="B2502">
        <v>2014</v>
      </c>
      <c r="C2502" s="1">
        <v>41808</v>
      </c>
      <c r="D2502" s="1">
        <v>41811</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v>0.2</v>
      </c>
      <c r="U2502">
        <v>4.4311999999999996</v>
      </c>
    </row>
    <row r="2503" spans="1:21" x14ac:dyDescent="0.3">
      <c r="A2503" t="s">
        <v>5581</v>
      </c>
      <c r="B2503">
        <v>2014</v>
      </c>
      <c r="C2503" s="1">
        <v>41808</v>
      </c>
      <c r="D2503" s="1">
        <v>41811</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2.3039999999999998</v>
      </c>
      <c r="S2503">
        <v>4</v>
      </c>
      <c r="T2503">
        <v>0.8</v>
      </c>
      <c r="U2503">
        <v>-3.5712000000000002</v>
      </c>
    </row>
    <row r="2504" spans="1:21" x14ac:dyDescent="0.3">
      <c r="A2504" t="s">
        <v>5581</v>
      </c>
      <c r="B2504">
        <v>2014</v>
      </c>
      <c r="C2504" s="1">
        <v>41808</v>
      </c>
      <c r="D2504" s="1">
        <v>41811</v>
      </c>
      <c r="E2504" t="s">
        <v>187</v>
      </c>
      <c r="F2504" t="s">
        <v>5582</v>
      </c>
      <c r="G2504" t="s">
        <v>5583</v>
      </c>
      <c r="H2504" t="s">
        <v>40</v>
      </c>
      <c r="I2504" t="s">
        <v>26</v>
      </c>
      <c r="J2504" t="s">
        <v>4288</v>
      </c>
      <c r="K2504" t="s">
        <v>210</v>
      </c>
      <c r="L2504">
        <v>60076</v>
      </c>
      <c r="M2504" t="s">
        <v>104</v>
      </c>
      <c r="N2504" t="s">
        <v>2613</v>
      </c>
      <c r="O2504" t="s">
        <v>45</v>
      </c>
      <c r="P2504" t="s">
        <v>74</v>
      </c>
      <c r="Q2504" t="s">
        <v>2614</v>
      </c>
      <c r="R2504">
        <v>9.36</v>
      </c>
      <c r="S2504">
        <v>4</v>
      </c>
      <c r="T2504">
        <v>0.8</v>
      </c>
      <c r="U2504">
        <v>-16.38</v>
      </c>
    </row>
    <row r="2505" spans="1:21" x14ac:dyDescent="0.3">
      <c r="A2505" t="s">
        <v>5584</v>
      </c>
      <c r="B2505">
        <v>2013</v>
      </c>
      <c r="C2505" s="1">
        <v>41593</v>
      </c>
      <c r="D2505" s="1">
        <v>41598</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row>
    <row r="2506" spans="1:21" x14ac:dyDescent="0.3">
      <c r="A2506" t="s">
        <v>5587</v>
      </c>
      <c r="B2506">
        <v>2011</v>
      </c>
      <c r="C2506" s="1">
        <v>40749</v>
      </c>
      <c r="D2506" s="1">
        <v>40751</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v>0</v>
      </c>
      <c r="U2506">
        <v>15.041600000000001</v>
      </c>
    </row>
    <row r="2507" spans="1:21" x14ac:dyDescent="0.3">
      <c r="A2507" t="s">
        <v>5587</v>
      </c>
      <c r="B2507">
        <v>2011</v>
      </c>
      <c r="C2507" s="1">
        <v>40749</v>
      </c>
      <c r="D2507" s="1">
        <v>40751</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v>0</v>
      </c>
      <c r="U2507">
        <v>327.50599999999997</v>
      </c>
    </row>
    <row r="2508" spans="1:21" x14ac:dyDescent="0.3">
      <c r="A2508" t="s">
        <v>5587</v>
      </c>
      <c r="B2508">
        <v>2011</v>
      </c>
      <c r="C2508" s="1">
        <v>40749</v>
      </c>
      <c r="D2508" s="1">
        <v>40751</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v>0</v>
      </c>
      <c r="U2508">
        <v>34.284799999999997</v>
      </c>
    </row>
    <row r="2509" spans="1:21" x14ac:dyDescent="0.3">
      <c r="A2509" t="s">
        <v>5590</v>
      </c>
      <c r="B2509">
        <v>2012</v>
      </c>
      <c r="C2509" s="1">
        <v>41092</v>
      </c>
      <c r="D2509" s="1">
        <v>41092</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row>
    <row r="2510" spans="1:21" x14ac:dyDescent="0.3">
      <c r="A2510" t="s">
        <v>5593</v>
      </c>
      <c r="B2510">
        <v>2014</v>
      </c>
      <c r="C2510" s="1">
        <v>41701</v>
      </c>
      <c r="D2510" s="1">
        <v>41707</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row>
    <row r="2511" spans="1:21" x14ac:dyDescent="0.3">
      <c r="A2511" t="s">
        <v>5593</v>
      </c>
      <c r="B2511">
        <v>2014</v>
      </c>
      <c r="C2511" s="1">
        <v>41701</v>
      </c>
      <c r="D2511" s="1">
        <v>41707</v>
      </c>
      <c r="E2511" t="s">
        <v>49</v>
      </c>
      <c r="F2511" t="s">
        <v>1718</v>
      </c>
      <c r="G2511" t="s">
        <v>1719</v>
      </c>
      <c r="H2511" t="s">
        <v>40</v>
      </c>
      <c r="I2511" t="s">
        <v>26</v>
      </c>
      <c r="J2511" t="s">
        <v>41</v>
      </c>
      <c r="K2511" t="s">
        <v>42</v>
      </c>
      <c r="L2511">
        <v>90045</v>
      </c>
      <c r="M2511" t="s">
        <v>43</v>
      </c>
      <c r="N2511" t="s">
        <v>3546</v>
      </c>
      <c r="O2511" t="s">
        <v>70</v>
      </c>
      <c r="P2511" t="s">
        <v>160</v>
      </c>
      <c r="Q2511" t="s">
        <v>3547</v>
      </c>
      <c r="R2511">
        <v>479.94</v>
      </c>
      <c r="S2511">
        <v>6</v>
      </c>
      <c r="T2511">
        <v>0</v>
      </c>
      <c r="U2511">
        <v>52.793399999999998</v>
      </c>
    </row>
    <row r="2512" spans="1:21" x14ac:dyDescent="0.3">
      <c r="A2512" t="s">
        <v>5596</v>
      </c>
      <c r="B2512">
        <v>2013</v>
      </c>
      <c r="C2512" s="1">
        <v>41597</v>
      </c>
      <c r="D2512" s="1">
        <v>41602</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v>0</v>
      </c>
      <c r="U2512">
        <v>55.896000000000001</v>
      </c>
    </row>
    <row r="2513" spans="1:21" x14ac:dyDescent="0.3">
      <c r="A2513" t="s">
        <v>5599</v>
      </c>
      <c r="B2513">
        <v>2012</v>
      </c>
      <c r="C2513" s="1">
        <v>41017</v>
      </c>
      <c r="D2513" s="1">
        <v>41018</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v>0</v>
      </c>
      <c r="U2513">
        <v>41.534999999999997</v>
      </c>
    </row>
    <row r="2514" spans="1:21" x14ac:dyDescent="0.3">
      <c r="A2514" t="s">
        <v>5600</v>
      </c>
      <c r="B2514">
        <v>2014</v>
      </c>
      <c r="C2514" s="1">
        <v>41976</v>
      </c>
      <c r="D2514" s="1">
        <v>41980</v>
      </c>
      <c r="E2514" t="s">
        <v>49</v>
      </c>
      <c r="F2514" t="s">
        <v>5601</v>
      </c>
      <c r="G2514" t="s">
        <v>5602</v>
      </c>
      <c r="H2514" t="s">
        <v>101</v>
      </c>
      <c r="I2514" t="s">
        <v>26</v>
      </c>
      <c r="J2514" t="s">
        <v>899</v>
      </c>
      <c r="K2514" t="s">
        <v>53</v>
      </c>
      <c r="L2514">
        <v>33614</v>
      </c>
      <c r="M2514" t="s">
        <v>29</v>
      </c>
      <c r="N2514" t="s">
        <v>1828</v>
      </c>
      <c r="O2514" t="s">
        <v>45</v>
      </c>
      <c r="P2514" t="s">
        <v>74</v>
      </c>
      <c r="Q2514" t="s">
        <v>1829</v>
      </c>
      <c r="R2514">
        <v>45.66</v>
      </c>
      <c r="S2514">
        <v>5</v>
      </c>
      <c r="T2514">
        <v>0.7</v>
      </c>
      <c r="U2514">
        <v>-33.484000000000002</v>
      </c>
    </row>
    <row r="2515" spans="1:21" x14ac:dyDescent="0.3">
      <c r="A2515" t="s">
        <v>5603</v>
      </c>
      <c r="B2515">
        <v>2013</v>
      </c>
      <c r="C2515" s="1">
        <v>41590</v>
      </c>
      <c r="D2515" s="1">
        <v>41596</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row>
    <row r="2516" spans="1:21" x14ac:dyDescent="0.3">
      <c r="A2516" t="s">
        <v>5603</v>
      </c>
      <c r="B2516">
        <v>2013</v>
      </c>
      <c r="C2516" s="1">
        <v>41590</v>
      </c>
      <c r="D2516" s="1">
        <v>41596</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v>0.3</v>
      </c>
      <c r="U2516">
        <v>-2.0568</v>
      </c>
    </row>
    <row r="2517" spans="1:21" x14ac:dyDescent="0.3">
      <c r="A2517" t="s">
        <v>5604</v>
      </c>
      <c r="B2517">
        <v>2011</v>
      </c>
      <c r="C2517" s="1">
        <v>40791</v>
      </c>
      <c r="D2517" s="1">
        <v>40796</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v>0.2</v>
      </c>
      <c r="U2517">
        <v>19.824000000000002</v>
      </c>
    </row>
    <row r="2518" spans="1:21" x14ac:dyDescent="0.3">
      <c r="A2518" t="s">
        <v>5605</v>
      </c>
      <c r="B2518">
        <v>2011</v>
      </c>
      <c r="C2518" s="1">
        <v>40862</v>
      </c>
      <c r="D2518" s="1">
        <v>40869</v>
      </c>
      <c r="E2518" t="s">
        <v>49</v>
      </c>
      <c r="F2518" t="s">
        <v>2377</v>
      </c>
      <c r="G2518" t="s">
        <v>2378</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row>
    <row r="2519" spans="1:21" x14ac:dyDescent="0.3">
      <c r="A2519" t="s">
        <v>5606</v>
      </c>
      <c r="B2519">
        <v>2014</v>
      </c>
      <c r="C2519" s="1">
        <v>41762</v>
      </c>
      <c r="D2519" s="1">
        <v>41767</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v>0</v>
      </c>
      <c r="U2519">
        <v>12.993</v>
      </c>
    </row>
    <row r="2520" spans="1:21" x14ac:dyDescent="0.3">
      <c r="A2520" t="s">
        <v>5607</v>
      </c>
      <c r="B2520">
        <v>2013</v>
      </c>
      <c r="C2520" s="1">
        <v>41563</v>
      </c>
      <c r="D2520" s="1">
        <v>41569</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v>0</v>
      </c>
      <c r="U2520">
        <v>9.8783999999999992</v>
      </c>
    </row>
    <row r="2521" spans="1:21" x14ac:dyDescent="0.3">
      <c r="A2521" t="s">
        <v>5607</v>
      </c>
      <c r="B2521">
        <v>2013</v>
      </c>
      <c r="C2521" s="1">
        <v>41563</v>
      </c>
      <c r="D2521" s="1">
        <v>41569</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v>0</v>
      </c>
      <c r="U2521">
        <v>14.4354</v>
      </c>
    </row>
    <row r="2522" spans="1:21" x14ac:dyDescent="0.3">
      <c r="A2522" t="s">
        <v>5607</v>
      </c>
      <c r="B2522">
        <v>2013</v>
      </c>
      <c r="C2522" s="1">
        <v>41563</v>
      </c>
      <c r="D2522" s="1">
        <v>41569</v>
      </c>
      <c r="E2522" t="s">
        <v>49</v>
      </c>
      <c r="F2522" t="s">
        <v>4390</v>
      </c>
      <c r="G2522" t="s">
        <v>4391</v>
      </c>
      <c r="H2522" t="s">
        <v>101</v>
      </c>
      <c r="I2522" t="s">
        <v>26</v>
      </c>
      <c r="J2522" t="s">
        <v>4846</v>
      </c>
      <c r="K2522" t="s">
        <v>648</v>
      </c>
      <c r="L2522">
        <v>73120</v>
      </c>
      <c r="M2522" t="s">
        <v>104</v>
      </c>
      <c r="N2522" t="s">
        <v>5610</v>
      </c>
      <c r="O2522" t="s">
        <v>45</v>
      </c>
      <c r="P2522" t="s">
        <v>77</v>
      </c>
      <c r="Q2522" t="s">
        <v>5611</v>
      </c>
      <c r="R2522">
        <v>868.59</v>
      </c>
      <c r="S2522">
        <v>3</v>
      </c>
      <c r="T2522">
        <v>0</v>
      </c>
      <c r="U2522">
        <v>251.89109999999999</v>
      </c>
    </row>
    <row r="2523" spans="1:21" x14ac:dyDescent="0.3">
      <c r="A2523" t="s">
        <v>5607</v>
      </c>
      <c r="B2523">
        <v>2013</v>
      </c>
      <c r="C2523" s="1">
        <v>41563</v>
      </c>
      <c r="D2523" s="1">
        <v>41569</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v>0</v>
      </c>
      <c r="U2523">
        <v>6.2207999999999997</v>
      </c>
    </row>
    <row r="2524" spans="1:21" x14ac:dyDescent="0.3">
      <c r="A2524" t="s">
        <v>5607</v>
      </c>
      <c r="B2524">
        <v>2013</v>
      </c>
      <c r="C2524" s="1">
        <v>41563</v>
      </c>
      <c r="D2524" s="1">
        <v>41569</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v>0</v>
      </c>
      <c r="U2524">
        <v>1.375</v>
      </c>
    </row>
    <row r="2525" spans="1:21" x14ac:dyDescent="0.3">
      <c r="A2525" t="s">
        <v>5607</v>
      </c>
      <c r="B2525">
        <v>2013</v>
      </c>
      <c r="C2525" s="1">
        <v>41563</v>
      </c>
      <c r="D2525" s="1">
        <v>41569</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v>0</v>
      </c>
      <c r="U2525">
        <v>55.936</v>
      </c>
    </row>
    <row r="2526" spans="1:21" x14ac:dyDescent="0.3">
      <c r="A2526" t="s">
        <v>5612</v>
      </c>
      <c r="B2526">
        <v>2012</v>
      </c>
      <c r="C2526" s="1">
        <v>41005</v>
      </c>
      <c r="D2526" s="1">
        <v>41009</v>
      </c>
      <c r="E2526" t="s">
        <v>49</v>
      </c>
      <c r="F2526" t="s">
        <v>5613</v>
      </c>
      <c r="G2526" t="s">
        <v>5614</v>
      </c>
      <c r="H2526" t="s">
        <v>25</v>
      </c>
      <c r="I2526" t="s">
        <v>26</v>
      </c>
      <c r="J2526" t="s">
        <v>183</v>
      </c>
      <c r="K2526" t="s">
        <v>103</v>
      </c>
      <c r="L2526">
        <v>77041</v>
      </c>
      <c r="M2526" t="s">
        <v>104</v>
      </c>
      <c r="N2526" t="s">
        <v>1986</v>
      </c>
      <c r="O2526" t="s">
        <v>45</v>
      </c>
      <c r="P2526" t="s">
        <v>67</v>
      </c>
      <c r="Q2526" t="s">
        <v>1987</v>
      </c>
      <c r="R2526">
        <v>42.048000000000002</v>
      </c>
      <c r="S2526">
        <v>9</v>
      </c>
      <c r="T2526">
        <v>0.2</v>
      </c>
      <c r="U2526">
        <v>5.2560000000000002</v>
      </c>
    </row>
    <row r="2527" spans="1:21" x14ac:dyDescent="0.3">
      <c r="A2527" t="s">
        <v>5612</v>
      </c>
      <c r="B2527">
        <v>2012</v>
      </c>
      <c r="C2527" s="1">
        <v>41005</v>
      </c>
      <c r="D2527" s="1">
        <v>41009</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row>
    <row r="2528" spans="1:21" x14ac:dyDescent="0.3">
      <c r="A2528" t="s">
        <v>5612</v>
      </c>
      <c r="B2528">
        <v>2012</v>
      </c>
      <c r="C2528" s="1">
        <v>41005</v>
      </c>
      <c r="D2528" s="1">
        <v>41009</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row>
    <row r="2529" spans="1:21" x14ac:dyDescent="0.3">
      <c r="A2529" t="s">
        <v>5612</v>
      </c>
      <c r="B2529">
        <v>2012</v>
      </c>
      <c r="C2529" s="1">
        <v>41005</v>
      </c>
      <c r="D2529" s="1">
        <v>41009</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row>
    <row r="2530" spans="1:21" x14ac:dyDescent="0.3">
      <c r="A2530" t="s">
        <v>5612</v>
      </c>
      <c r="B2530">
        <v>2012</v>
      </c>
      <c r="C2530" s="1">
        <v>41005</v>
      </c>
      <c r="D2530" s="1">
        <v>41009</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row>
    <row r="2531" spans="1:21" x14ac:dyDescent="0.3">
      <c r="A2531" t="s">
        <v>5617</v>
      </c>
      <c r="B2531">
        <v>2011</v>
      </c>
      <c r="C2531" s="1">
        <v>40840</v>
      </c>
      <c r="D2531" s="1">
        <v>40845</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row>
    <row r="2532" spans="1:21" x14ac:dyDescent="0.3">
      <c r="A2532" t="s">
        <v>5618</v>
      </c>
      <c r="B2532">
        <v>2011</v>
      </c>
      <c r="C2532" s="1">
        <v>40772</v>
      </c>
      <c r="D2532" s="1">
        <v>40776</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row>
    <row r="2533" spans="1:21" x14ac:dyDescent="0.3">
      <c r="A2533" t="s">
        <v>5618</v>
      </c>
      <c r="B2533">
        <v>2011</v>
      </c>
      <c r="C2533" s="1">
        <v>40772</v>
      </c>
      <c r="D2533" s="1">
        <v>40776</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row>
    <row r="2534" spans="1:21" x14ac:dyDescent="0.3">
      <c r="A2534" t="s">
        <v>5618</v>
      </c>
      <c r="B2534">
        <v>2011</v>
      </c>
      <c r="C2534" s="1">
        <v>40772</v>
      </c>
      <c r="D2534" s="1">
        <v>40776</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row>
    <row r="2535" spans="1:21" x14ac:dyDescent="0.3">
      <c r="A2535" t="s">
        <v>5618</v>
      </c>
      <c r="B2535">
        <v>2011</v>
      </c>
      <c r="C2535" s="1">
        <v>40772</v>
      </c>
      <c r="D2535" s="1">
        <v>40776</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v>0</v>
      </c>
      <c r="U2535">
        <v>122.3856</v>
      </c>
    </row>
    <row r="2536" spans="1:21" x14ac:dyDescent="0.3">
      <c r="A2536" t="s">
        <v>5620</v>
      </c>
      <c r="B2536">
        <v>2014</v>
      </c>
      <c r="C2536" s="1">
        <v>41867</v>
      </c>
      <c r="D2536" s="1">
        <v>41870</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row>
    <row r="2537" spans="1:21" x14ac:dyDescent="0.3">
      <c r="A2537" t="s">
        <v>5621</v>
      </c>
      <c r="B2537">
        <v>2012</v>
      </c>
      <c r="C2537" s="1">
        <v>41158</v>
      </c>
      <c r="D2537" s="1">
        <v>41160</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row>
    <row r="2538" spans="1:21" x14ac:dyDescent="0.3">
      <c r="A2538" t="s">
        <v>5625</v>
      </c>
      <c r="B2538">
        <v>2012</v>
      </c>
      <c r="C2538" s="1">
        <v>40935</v>
      </c>
      <c r="D2538" s="1">
        <v>40937</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v>0.3</v>
      </c>
      <c r="U2538">
        <v>-54.595799999999997</v>
      </c>
    </row>
    <row r="2539" spans="1:21" x14ac:dyDescent="0.3">
      <c r="A2539" t="s">
        <v>5625</v>
      </c>
      <c r="B2539">
        <v>2012</v>
      </c>
      <c r="C2539" s="1">
        <v>40935</v>
      </c>
      <c r="D2539" s="1">
        <v>40937</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v>0.4</v>
      </c>
      <c r="U2539">
        <v>-100.7944</v>
      </c>
    </row>
    <row r="2540" spans="1:21" x14ac:dyDescent="0.3">
      <c r="A2540" t="s">
        <v>5625</v>
      </c>
      <c r="B2540">
        <v>2012</v>
      </c>
      <c r="C2540" s="1">
        <v>40935</v>
      </c>
      <c r="D2540" s="1">
        <v>40937</v>
      </c>
      <c r="E2540" t="s">
        <v>22</v>
      </c>
      <c r="F2540" t="s">
        <v>2303</v>
      </c>
      <c r="G2540" t="s">
        <v>2304</v>
      </c>
      <c r="H2540" t="s">
        <v>25</v>
      </c>
      <c r="I2540" t="s">
        <v>26</v>
      </c>
      <c r="J2540" t="s">
        <v>2179</v>
      </c>
      <c r="K2540" t="s">
        <v>497</v>
      </c>
      <c r="L2540">
        <v>44105</v>
      </c>
      <c r="M2540" t="s">
        <v>147</v>
      </c>
      <c r="N2540" t="s">
        <v>5626</v>
      </c>
      <c r="O2540" t="s">
        <v>70</v>
      </c>
      <c r="P2540" t="s">
        <v>71</v>
      </c>
      <c r="Q2540" t="s">
        <v>5627</v>
      </c>
      <c r="R2540">
        <v>155.37</v>
      </c>
      <c r="S2540">
        <v>1</v>
      </c>
      <c r="T2540">
        <v>0.4</v>
      </c>
      <c r="U2540">
        <v>-36.253</v>
      </c>
    </row>
    <row r="2541" spans="1:21" x14ac:dyDescent="0.3">
      <c r="A2541" t="s">
        <v>5628</v>
      </c>
      <c r="B2541">
        <v>2012</v>
      </c>
      <c r="C2541" s="1">
        <v>41106</v>
      </c>
      <c r="D2541" s="1">
        <v>41106</v>
      </c>
      <c r="E2541" t="s">
        <v>1289</v>
      </c>
      <c r="F2541" t="s">
        <v>5457</v>
      </c>
      <c r="G2541" t="s">
        <v>5458</v>
      </c>
      <c r="H2541" t="s">
        <v>40</v>
      </c>
      <c r="I2541" t="s">
        <v>26</v>
      </c>
      <c r="J2541" t="s">
        <v>126</v>
      </c>
      <c r="K2541" t="s">
        <v>42</v>
      </c>
      <c r="L2541">
        <v>94122</v>
      </c>
      <c r="M2541" t="s">
        <v>43</v>
      </c>
      <c r="N2541" t="s">
        <v>1194</v>
      </c>
      <c r="O2541" t="s">
        <v>31</v>
      </c>
      <c r="P2541" t="s">
        <v>35</v>
      </c>
      <c r="Q2541" t="s">
        <v>1195</v>
      </c>
      <c r="R2541">
        <v>1348.704</v>
      </c>
      <c r="S2541">
        <v>6</v>
      </c>
      <c r="T2541">
        <v>0.2</v>
      </c>
      <c r="U2541">
        <v>-219.1644</v>
      </c>
    </row>
    <row r="2542" spans="1:21" x14ac:dyDescent="0.3">
      <c r="A2542" t="s">
        <v>5628</v>
      </c>
      <c r="B2542">
        <v>2012</v>
      </c>
      <c r="C2542" s="1">
        <v>41106</v>
      </c>
      <c r="D2542" s="1">
        <v>41106</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v>0.2</v>
      </c>
      <c r="U2542">
        <v>78.767099999999999</v>
      </c>
    </row>
    <row r="2543" spans="1:21" x14ac:dyDescent="0.3">
      <c r="A2543" t="s">
        <v>5629</v>
      </c>
      <c r="B2543">
        <v>2013</v>
      </c>
      <c r="C2543" s="1">
        <v>41395</v>
      </c>
      <c r="D2543" s="1">
        <v>41399</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v>0.2</v>
      </c>
      <c r="U2543">
        <v>22.377600000000001</v>
      </c>
    </row>
    <row r="2544" spans="1:21" x14ac:dyDescent="0.3">
      <c r="A2544" t="s">
        <v>5632</v>
      </c>
      <c r="B2544">
        <v>2011</v>
      </c>
      <c r="C2544" s="1">
        <v>40812</v>
      </c>
      <c r="D2544" s="1">
        <v>40817</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v>0.2</v>
      </c>
      <c r="U2544">
        <v>14.395200000000001</v>
      </c>
    </row>
    <row r="2545" spans="1:21" x14ac:dyDescent="0.3">
      <c r="A2545" t="s">
        <v>5635</v>
      </c>
      <c r="B2545">
        <v>2013</v>
      </c>
      <c r="C2545" s="1">
        <v>41526</v>
      </c>
      <c r="D2545" s="1">
        <v>41532</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v>0</v>
      </c>
      <c r="U2545">
        <v>13.9152</v>
      </c>
    </row>
    <row r="2546" spans="1:21" x14ac:dyDescent="0.3">
      <c r="A2546" t="s">
        <v>5635</v>
      </c>
      <c r="B2546">
        <v>2013</v>
      </c>
      <c r="C2546" s="1">
        <v>41526</v>
      </c>
      <c r="D2546" s="1">
        <v>41532</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row>
    <row r="2547" spans="1:21" x14ac:dyDescent="0.3">
      <c r="A2547" t="s">
        <v>5638</v>
      </c>
      <c r="B2547">
        <v>2014</v>
      </c>
      <c r="C2547" s="1">
        <v>41746</v>
      </c>
      <c r="D2547" s="1">
        <v>41750</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v>0</v>
      </c>
      <c r="U2547">
        <v>2.0592000000000001</v>
      </c>
    </row>
    <row r="2548" spans="1:21" x14ac:dyDescent="0.3">
      <c r="A2548" t="s">
        <v>5638</v>
      </c>
      <c r="B2548">
        <v>2014</v>
      </c>
      <c r="C2548" s="1">
        <v>41746</v>
      </c>
      <c r="D2548" s="1">
        <v>41750</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v>0.15</v>
      </c>
      <c r="U2548">
        <v>-6.0490000000000004</v>
      </c>
    </row>
    <row r="2549" spans="1:21" x14ac:dyDescent="0.3">
      <c r="A2549" t="s">
        <v>5639</v>
      </c>
      <c r="B2549">
        <v>2012</v>
      </c>
      <c r="C2549" s="1">
        <v>41137</v>
      </c>
      <c r="D2549" s="1">
        <v>41143</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v>0.2</v>
      </c>
      <c r="U2549">
        <v>0.25919999999999999</v>
      </c>
    </row>
    <row r="2550" spans="1:21" x14ac:dyDescent="0.3">
      <c r="A2550" t="s">
        <v>5639</v>
      </c>
      <c r="B2550">
        <v>2012</v>
      </c>
      <c r="C2550" s="1">
        <v>41137</v>
      </c>
      <c r="D2550" s="1">
        <v>41143</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row>
    <row r="2551" spans="1:21" x14ac:dyDescent="0.3">
      <c r="A2551" t="s">
        <v>5639</v>
      </c>
      <c r="B2551">
        <v>2012</v>
      </c>
      <c r="C2551" s="1">
        <v>41137</v>
      </c>
      <c r="D2551" s="1">
        <v>41143</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row>
    <row r="2552" spans="1:21" x14ac:dyDescent="0.3">
      <c r="A2552" t="s">
        <v>5639</v>
      </c>
      <c r="B2552">
        <v>2012</v>
      </c>
      <c r="C2552" s="1">
        <v>41137</v>
      </c>
      <c r="D2552" s="1">
        <v>41143</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v>0.2</v>
      </c>
      <c r="U2552">
        <v>1.764</v>
      </c>
    </row>
    <row r="2553" spans="1:21" x14ac:dyDescent="0.3">
      <c r="A2553" t="s">
        <v>5640</v>
      </c>
      <c r="B2553">
        <v>2014</v>
      </c>
      <c r="C2553" s="1">
        <v>41963</v>
      </c>
      <c r="D2553" s="1">
        <v>41967</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row>
    <row r="2554" spans="1:21" x14ac:dyDescent="0.3">
      <c r="A2554" t="s">
        <v>5640</v>
      </c>
      <c r="B2554">
        <v>2014</v>
      </c>
      <c r="C2554" s="1">
        <v>41963</v>
      </c>
      <c r="D2554" s="1">
        <v>41967</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row>
    <row r="2555" spans="1:21" x14ac:dyDescent="0.3">
      <c r="A2555" t="s">
        <v>5643</v>
      </c>
      <c r="B2555">
        <v>2013</v>
      </c>
      <c r="C2555" s="1">
        <v>41532</v>
      </c>
      <c r="D2555" s="1">
        <v>41536</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v>0</v>
      </c>
      <c r="U2555">
        <v>12.441599999999999</v>
      </c>
    </row>
    <row r="2556" spans="1:21" x14ac:dyDescent="0.3">
      <c r="A2556" t="s">
        <v>5644</v>
      </c>
      <c r="B2556">
        <v>2013</v>
      </c>
      <c r="C2556" s="1">
        <v>41502</v>
      </c>
      <c r="D2556" s="1">
        <v>41507</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row>
    <row r="2557" spans="1:21" x14ac:dyDescent="0.3">
      <c r="A2557" t="s">
        <v>5648</v>
      </c>
      <c r="B2557">
        <v>2012</v>
      </c>
      <c r="C2557" s="1">
        <v>41178</v>
      </c>
      <c r="D2557" s="1">
        <v>41182</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row>
    <row r="2558" spans="1:21" x14ac:dyDescent="0.3">
      <c r="A2558" t="s">
        <v>5651</v>
      </c>
      <c r="B2558">
        <v>2013</v>
      </c>
      <c r="C2558" s="1">
        <v>41556</v>
      </c>
      <c r="D2558" s="1">
        <v>41562</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row>
    <row r="2559" spans="1:21" x14ac:dyDescent="0.3">
      <c r="A2559" t="s">
        <v>5654</v>
      </c>
      <c r="B2559">
        <v>2012</v>
      </c>
      <c r="C2559" s="1">
        <v>40992</v>
      </c>
      <c r="D2559" s="1">
        <v>40998</v>
      </c>
      <c r="E2559" t="s">
        <v>49</v>
      </c>
      <c r="F2559" t="s">
        <v>1130</v>
      </c>
      <c r="G2559" t="s">
        <v>1131</v>
      </c>
      <c r="H2559" t="s">
        <v>40</v>
      </c>
      <c r="I2559" t="s">
        <v>26</v>
      </c>
      <c r="J2559" t="s">
        <v>3404</v>
      </c>
      <c r="K2559" t="s">
        <v>53</v>
      </c>
      <c r="L2559">
        <v>33065</v>
      </c>
      <c r="M2559" t="s">
        <v>29</v>
      </c>
      <c r="N2559" t="s">
        <v>5294</v>
      </c>
      <c r="O2559" t="s">
        <v>45</v>
      </c>
      <c r="P2559" t="s">
        <v>77</v>
      </c>
      <c r="Q2559" t="s">
        <v>5295</v>
      </c>
      <c r="R2559">
        <v>6.992</v>
      </c>
      <c r="S2559">
        <v>2</v>
      </c>
      <c r="T2559">
        <v>0.2</v>
      </c>
      <c r="U2559">
        <v>0.52439999999999998</v>
      </c>
    </row>
    <row r="2560" spans="1:21" x14ac:dyDescent="0.3">
      <c r="A2560" t="s">
        <v>5655</v>
      </c>
      <c r="B2560">
        <v>2012</v>
      </c>
      <c r="C2560" s="1">
        <v>41060</v>
      </c>
      <c r="D2560" s="1">
        <v>41064</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row>
    <row r="2561" spans="1:21" x14ac:dyDescent="0.3">
      <c r="A2561" t="s">
        <v>5655</v>
      </c>
      <c r="B2561">
        <v>2012</v>
      </c>
      <c r="C2561" s="1">
        <v>41060</v>
      </c>
      <c r="D2561" s="1">
        <v>41064</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row>
    <row r="2562" spans="1:21" x14ac:dyDescent="0.3">
      <c r="A2562" t="s">
        <v>5655</v>
      </c>
      <c r="B2562">
        <v>2012</v>
      </c>
      <c r="C2562" s="1">
        <v>41060</v>
      </c>
      <c r="D2562" s="1">
        <v>41064</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row>
    <row r="2563" spans="1:21" x14ac:dyDescent="0.3">
      <c r="A2563" t="s">
        <v>5658</v>
      </c>
      <c r="B2563">
        <v>2012</v>
      </c>
      <c r="C2563" s="1">
        <v>41268</v>
      </c>
      <c r="D2563" s="1">
        <v>41274</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row>
    <row r="2564" spans="1:21" x14ac:dyDescent="0.3">
      <c r="A2564" t="s">
        <v>5658</v>
      </c>
      <c r="B2564">
        <v>2012</v>
      </c>
      <c r="C2564" s="1">
        <v>41268</v>
      </c>
      <c r="D2564" s="1">
        <v>41274</v>
      </c>
      <c r="E2564" t="s">
        <v>49</v>
      </c>
      <c r="F2564" t="s">
        <v>798</v>
      </c>
      <c r="G2564" t="s">
        <v>799</v>
      </c>
      <c r="H2564" t="s">
        <v>25</v>
      </c>
      <c r="I2564" t="s">
        <v>26</v>
      </c>
      <c r="J2564" t="s">
        <v>5659</v>
      </c>
      <c r="K2564" t="s">
        <v>334</v>
      </c>
      <c r="L2564">
        <v>37211</v>
      </c>
      <c r="M2564" t="s">
        <v>29</v>
      </c>
      <c r="N2564" t="s">
        <v>5262</v>
      </c>
      <c r="O2564" t="s">
        <v>45</v>
      </c>
      <c r="P2564" t="s">
        <v>89</v>
      </c>
      <c r="Q2564" t="s">
        <v>5263</v>
      </c>
      <c r="R2564">
        <v>10.368</v>
      </c>
      <c r="S2564">
        <v>2</v>
      </c>
      <c r="T2564">
        <v>0.2</v>
      </c>
      <c r="U2564">
        <v>3.6288</v>
      </c>
    </row>
    <row r="2565" spans="1:21" x14ac:dyDescent="0.3">
      <c r="A2565" t="s">
        <v>5660</v>
      </c>
      <c r="B2565">
        <v>2012</v>
      </c>
      <c r="C2565" s="1">
        <v>40985</v>
      </c>
      <c r="D2565" s="1">
        <v>40990</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row>
    <row r="2566" spans="1:21" x14ac:dyDescent="0.3">
      <c r="A2566" t="s">
        <v>5660</v>
      </c>
      <c r="B2566">
        <v>2012</v>
      </c>
      <c r="C2566" s="1">
        <v>40985</v>
      </c>
      <c r="D2566" s="1">
        <v>40990</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row>
    <row r="2567" spans="1:21" x14ac:dyDescent="0.3">
      <c r="A2567" t="s">
        <v>5663</v>
      </c>
      <c r="B2567">
        <v>2014</v>
      </c>
      <c r="C2567" s="1">
        <v>41995</v>
      </c>
      <c r="D2567" s="1">
        <v>41998</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v>0</v>
      </c>
      <c r="U2567">
        <v>27.69</v>
      </c>
    </row>
    <row r="2568" spans="1:21" x14ac:dyDescent="0.3">
      <c r="A2568" t="s">
        <v>5666</v>
      </c>
      <c r="B2568">
        <v>2014</v>
      </c>
      <c r="C2568" s="1">
        <v>41945</v>
      </c>
      <c r="D2568" s="1">
        <v>41947</v>
      </c>
      <c r="E2568" t="s">
        <v>22</v>
      </c>
      <c r="F2568" t="s">
        <v>1938</v>
      </c>
      <c r="G2568" t="s">
        <v>1939</v>
      </c>
      <c r="H2568" t="s">
        <v>25</v>
      </c>
      <c r="I2568" t="s">
        <v>26</v>
      </c>
      <c r="J2568" t="s">
        <v>5667</v>
      </c>
      <c r="K2568" t="s">
        <v>95</v>
      </c>
      <c r="L2568">
        <v>98226</v>
      </c>
      <c r="M2568" t="s">
        <v>43</v>
      </c>
      <c r="N2568" t="s">
        <v>5668</v>
      </c>
      <c r="O2568" t="s">
        <v>45</v>
      </c>
      <c r="P2568" t="s">
        <v>74</v>
      </c>
      <c r="Q2568" t="s">
        <v>5669</v>
      </c>
      <c r="R2568">
        <v>25.12</v>
      </c>
      <c r="S2568">
        <v>5</v>
      </c>
      <c r="T2568">
        <v>0.2</v>
      </c>
      <c r="U2568">
        <v>7.85</v>
      </c>
    </row>
    <row r="2569" spans="1:21" x14ac:dyDescent="0.3">
      <c r="A2569" t="s">
        <v>5666</v>
      </c>
      <c r="B2569">
        <v>2014</v>
      </c>
      <c r="C2569" s="1">
        <v>41945</v>
      </c>
      <c r="D2569" s="1">
        <v>41947</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v>0</v>
      </c>
      <c r="U2569">
        <v>239.9058</v>
      </c>
    </row>
    <row r="2570" spans="1:21" x14ac:dyDescent="0.3">
      <c r="A2570" t="s">
        <v>5670</v>
      </c>
      <c r="B2570">
        <v>2014</v>
      </c>
      <c r="C2570" s="1">
        <v>41890</v>
      </c>
      <c r="D2570" s="1">
        <v>41894</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x14ac:dyDescent="0.3">
      <c r="A2571" t="s">
        <v>5671</v>
      </c>
      <c r="B2571">
        <v>2014</v>
      </c>
      <c r="C2571" s="1">
        <v>42001</v>
      </c>
      <c r="D2571" s="1">
        <v>42001</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v>0.4</v>
      </c>
      <c r="U2571">
        <v>-35.617400000000004</v>
      </c>
    </row>
    <row r="2572" spans="1:21" x14ac:dyDescent="0.3">
      <c r="A2572" t="s">
        <v>5671</v>
      </c>
      <c r="B2572">
        <v>2014</v>
      </c>
      <c r="C2572" s="1">
        <v>42001</v>
      </c>
      <c r="D2572" s="1">
        <v>42001</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v>0.2</v>
      </c>
      <c r="U2572">
        <v>3.6432000000000002</v>
      </c>
    </row>
    <row r="2573" spans="1:21" x14ac:dyDescent="0.3">
      <c r="A2573" t="s">
        <v>5672</v>
      </c>
      <c r="B2573">
        <v>2014</v>
      </c>
      <c r="C2573" s="1">
        <v>41837</v>
      </c>
      <c r="D2573" s="1">
        <v>41842</v>
      </c>
      <c r="E2573" t="s">
        <v>49</v>
      </c>
      <c r="F2573" t="s">
        <v>784</v>
      </c>
      <c r="G2573" t="s">
        <v>785</v>
      </c>
      <c r="H2573" t="s">
        <v>101</v>
      </c>
      <c r="I2573" t="s">
        <v>26</v>
      </c>
      <c r="J2573" t="s">
        <v>5673</v>
      </c>
      <c r="K2573" t="s">
        <v>210</v>
      </c>
      <c r="L2573">
        <v>60098</v>
      </c>
      <c r="M2573" t="s">
        <v>104</v>
      </c>
      <c r="N2573" t="s">
        <v>3319</v>
      </c>
      <c r="O2573" t="s">
        <v>45</v>
      </c>
      <c r="P2573" t="s">
        <v>67</v>
      </c>
      <c r="Q2573" t="s">
        <v>3320</v>
      </c>
      <c r="R2573">
        <v>2.9119999999999999</v>
      </c>
      <c r="S2573">
        <v>2</v>
      </c>
      <c r="T2573">
        <v>0.2</v>
      </c>
      <c r="U2573">
        <v>0.91</v>
      </c>
    </row>
    <row r="2574" spans="1:21" x14ac:dyDescent="0.3">
      <c r="A2574" t="s">
        <v>5674</v>
      </c>
      <c r="B2574">
        <v>2013</v>
      </c>
      <c r="C2574" s="1">
        <v>41499</v>
      </c>
      <c r="D2574" s="1">
        <v>41502</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row>
    <row r="2575" spans="1:21" x14ac:dyDescent="0.3">
      <c r="A2575" t="s">
        <v>5677</v>
      </c>
      <c r="B2575">
        <v>2014</v>
      </c>
      <c r="C2575" s="1">
        <v>41830</v>
      </c>
      <c r="D2575" s="1">
        <v>41835</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v>0</v>
      </c>
      <c r="U2575">
        <v>31.587</v>
      </c>
    </row>
    <row r="2576" spans="1:21" x14ac:dyDescent="0.3">
      <c r="A2576" t="s">
        <v>5678</v>
      </c>
      <c r="B2576">
        <v>2011</v>
      </c>
      <c r="C2576" s="1">
        <v>40869</v>
      </c>
      <c r="D2576" s="1">
        <v>40874</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v>0</v>
      </c>
      <c r="U2576">
        <v>7.9527000000000001</v>
      </c>
    </row>
    <row r="2577" spans="1:21" x14ac:dyDescent="0.3">
      <c r="A2577" t="s">
        <v>5678</v>
      </c>
      <c r="B2577">
        <v>2011</v>
      </c>
      <c r="C2577" s="1">
        <v>40869</v>
      </c>
      <c r="D2577" s="1">
        <v>40874</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v>0</v>
      </c>
      <c r="U2577">
        <v>156.751</v>
      </c>
    </row>
    <row r="2578" spans="1:21" x14ac:dyDescent="0.3">
      <c r="A2578" t="s">
        <v>5678</v>
      </c>
      <c r="B2578">
        <v>2011</v>
      </c>
      <c r="C2578" s="1">
        <v>40869</v>
      </c>
      <c r="D2578" s="1">
        <v>40874</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v>0</v>
      </c>
      <c r="U2578">
        <v>5.3391999999999999</v>
      </c>
    </row>
    <row r="2579" spans="1:21" x14ac:dyDescent="0.3">
      <c r="A2579" t="s">
        <v>5678</v>
      </c>
      <c r="B2579">
        <v>2011</v>
      </c>
      <c r="C2579" s="1">
        <v>40869</v>
      </c>
      <c r="D2579" s="1">
        <v>40874</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v>0</v>
      </c>
      <c r="U2579">
        <v>290.30160000000001</v>
      </c>
    </row>
    <row r="2580" spans="1:21" x14ac:dyDescent="0.3">
      <c r="A2580" t="s">
        <v>5681</v>
      </c>
      <c r="B2580">
        <v>2011</v>
      </c>
      <c r="C2580" s="1">
        <v>40570</v>
      </c>
      <c r="D2580" s="1">
        <v>40575</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row>
    <row r="2581" spans="1:21" x14ac:dyDescent="0.3">
      <c r="A2581" t="s">
        <v>5681</v>
      </c>
      <c r="B2581">
        <v>2011</v>
      </c>
      <c r="C2581" s="1">
        <v>40570</v>
      </c>
      <c r="D2581" s="1">
        <v>40575</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v>0</v>
      </c>
      <c r="U2581">
        <v>0</v>
      </c>
    </row>
    <row r="2582" spans="1:21" x14ac:dyDescent="0.3">
      <c r="A2582" t="s">
        <v>5681</v>
      </c>
      <c r="B2582">
        <v>2011</v>
      </c>
      <c r="C2582" s="1">
        <v>40570</v>
      </c>
      <c r="D2582" s="1">
        <v>40575</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v>0</v>
      </c>
      <c r="U2582">
        <v>9.3312000000000008</v>
      </c>
    </row>
    <row r="2583" spans="1:21" x14ac:dyDescent="0.3">
      <c r="A2583" t="s">
        <v>5681</v>
      </c>
      <c r="B2583">
        <v>2011</v>
      </c>
      <c r="C2583" s="1">
        <v>40570</v>
      </c>
      <c r="D2583" s="1">
        <v>40575</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row>
    <row r="2584" spans="1:21" x14ac:dyDescent="0.3">
      <c r="A2584" t="s">
        <v>5681</v>
      </c>
      <c r="B2584">
        <v>2011</v>
      </c>
      <c r="C2584" s="1">
        <v>40570</v>
      </c>
      <c r="D2584" s="1">
        <v>40575</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row>
    <row r="2585" spans="1:21" x14ac:dyDescent="0.3">
      <c r="A2585" t="s">
        <v>5681</v>
      </c>
      <c r="B2585">
        <v>2011</v>
      </c>
      <c r="C2585" s="1">
        <v>40570</v>
      </c>
      <c r="D2585" s="1">
        <v>40575</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row>
    <row r="2586" spans="1:21" x14ac:dyDescent="0.3">
      <c r="A2586" t="s">
        <v>5681</v>
      </c>
      <c r="B2586">
        <v>2011</v>
      </c>
      <c r="C2586" s="1">
        <v>40570</v>
      </c>
      <c r="D2586" s="1">
        <v>40575</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v>0</v>
      </c>
      <c r="U2586">
        <v>52.634399999999999</v>
      </c>
    </row>
    <row r="2587" spans="1:21" x14ac:dyDescent="0.3">
      <c r="A2587" t="s">
        <v>5688</v>
      </c>
      <c r="B2587">
        <v>2012</v>
      </c>
      <c r="C2587" s="1">
        <v>41216</v>
      </c>
      <c r="D2587" s="1">
        <v>41223</v>
      </c>
      <c r="E2587" t="s">
        <v>49</v>
      </c>
      <c r="F2587" t="s">
        <v>2419</v>
      </c>
      <c r="G2587" t="s">
        <v>2420</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row>
    <row r="2588" spans="1:21" x14ac:dyDescent="0.3">
      <c r="A2588" t="s">
        <v>5690</v>
      </c>
      <c r="B2588">
        <v>2014</v>
      </c>
      <c r="C2588" s="1">
        <v>41821</v>
      </c>
      <c r="D2588" s="1">
        <v>41827</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v>0</v>
      </c>
      <c r="U2588">
        <v>67.113900000000001</v>
      </c>
    </row>
    <row r="2589" spans="1:21" x14ac:dyDescent="0.3">
      <c r="A2589" t="s">
        <v>5690</v>
      </c>
      <c r="B2589">
        <v>2014</v>
      </c>
      <c r="C2589" s="1">
        <v>41821</v>
      </c>
      <c r="D2589" s="1">
        <v>41827</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row>
    <row r="2590" spans="1:21" x14ac:dyDescent="0.3">
      <c r="A2590" t="s">
        <v>5693</v>
      </c>
      <c r="B2590">
        <v>2013</v>
      </c>
      <c r="C2590" s="1">
        <v>41400</v>
      </c>
      <c r="D2590" s="1">
        <v>41404</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row>
    <row r="2591" spans="1:21" x14ac:dyDescent="0.3">
      <c r="A2591" t="s">
        <v>5693</v>
      </c>
      <c r="B2591">
        <v>2013</v>
      </c>
      <c r="C2591" s="1">
        <v>41400</v>
      </c>
      <c r="D2591" s="1">
        <v>41404</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v>0.2</v>
      </c>
      <c r="U2591">
        <v>21.5397</v>
      </c>
    </row>
    <row r="2592" spans="1:21" x14ac:dyDescent="0.3">
      <c r="A2592" t="s">
        <v>5694</v>
      </c>
      <c r="B2592">
        <v>2013</v>
      </c>
      <c r="C2592" s="1">
        <v>41526</v>
      </c>
      <c r="D2592" s="1">
        <v>41532</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row>
    <row r="2593" spans="1:21" x14ac:dyDescent="0.3">
      <c r="A2593" t="s">
        <v>5694</v>
      </c>
      <c r="B2593">
        <v>2013</v>
      </c>
      <c r="C2593" s="1">
        <v>41526</v>
      </c>
      <c r="D2593" s="1">
        <v>41532</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row>
    <row r="2594" spans="1:21" x14ac:dyDescent="0.3">
      <c r="A2594" t="s">
        <v>5700</v>
      </c>
      <c r="B2594">
        <v>2014</v>
      </c>
      <c r="C2594" s="1">
        <v>41968</v>
      </c>
      <c r="D2594" s="1">
        <v>41970</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row>
    <row r="2595" spans="1:21" x14ac:dyDescent="0.3">
      <c r="A2595" t="s">
        <v>5700</v>
      </c>
      <c r="B2595">
        <v>2014</v>
      </c>
      <c r="C2595" s="1">
        <v>41968</v>
      </c>
      <c r="D2595" s="1">
        <v>41970</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v>0</v>
      </c>
      <c r="U2595">
        <v>157.36320000000001</v>
      </c>
    </row>
    <row r="2596" spans="1:21" x14ac:dyDescent="0.3">
      <c r="A2596" t="s">
        <v>5702</v>
      </c>
      <c r="B2596">
        <v>2014</v>
      </c>
      <c r="C2596" s="1">
        <v>41773</v>
      </c>
      <c r="D2596" s="1">
        <v>41777</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v>0</v>
      </c>
      <c r="U2596">
        <v>81.432000000000002</v>
      </c>
    </row>
    <row r="2597" spans="1:21" x14ac:dyDescent="0.3">
      <c r="A2597" t="s">
        <v>5702</v>
      </c>
      <c r="B2597">
        <v>2014</v>
      </c>
      <c r="C2597" s="1">
        <v>41773</v>
      </c>
      <c r="D2597" s="1">
        <v>41777</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v>0</v>
      </c>
      <c r="U2597">
        <v>411.73649999999998</v>
      </c>
    </row>
    <row r="2598" spans="1:21" x14ac:dyDescent="0.3">
      <c r="A2598" t="s">
        <v>5702</v>
      </c>
      <c r="B2598">
        <v>2014</v>
      </c>
      <c r="C2598" s="1">
        <v>41773</v>
      </c>
      <c r="D2598" s="1">
        <v>41777</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row>
    <row r="2599" spans="1:21" x14ac:dyDescent="0.3">
      <c r="A2599" t="s">
        <v>5702</v>
      </c>
      <c r="B2599">
        <v>2014</v>
      </c>
      <c r="C2599" s="1">
        <v>41773</v>
      </c>
      <c r="D2599" s="1">
        <v>41777</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row>
    <row r="2600" spans="1:21" x14ac:dyDescent="0.3">
      <c r="A2600" t="s">
        <v>5702</v>
      </c>
      <c r="B2600">
        <v>2014</v>
      </c>
      <c r="C2600" s="1">
        <v>41773</v>
      </c>
      <c r="D2600" s="1">
        <v>41777</v>
      </c>
      <c r="E2600" t="s">
        <v>49</v>
      </c>
      <c r="F2600" t="s">
        <v>2604</v>
      </c>
      <c r="G2600" t="s">
        <v>2605</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row>
    <row r="2601" spans="1:21" x14ac:dyDescent="0.3">
      <c r="A2601" t="s">
        <v>5706</v>
      </c>
      <c r="B2601">
        <v>2014</v>
      </c>
      <c r="C2601" s="1">
        <v>41753</v>
      </c>
      <c r="D2601" s="1">
        <v>41759</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v>0</v>
      </c>
      <c r="U2601">
        <v>35.3626</v>
      </c>
    </row>
    <row r="2602" spans="1:21" x14ac:dyDescent="0.3">
      <c r="A2602" t="s">
        <v>5706</v>
      </c>
      <c r="B2602">
        <v>2014</v>
      </c>
      <c r="C2602" s="1">
        <v>41753</v>
      </c>
      <c r="D2602" s="1">
        <v>41759</v>
      </c>
      <c r="E2602" t="s">
        <v>49</v>
      </c>
      <c r="F2602" t="s">
        <v>743</v>
      </c>
      <c r="G2602" t="s">
        <v>744</v>
      </c>
      <c r="H2602" t="s">
        <v>25</v>
      </c>
      <c r="I2602" t="s">
        <v>26</v>
      </c>
      <c r="J2602" t="s">
        <v>265</v>
      </c>
      <c r="K2602" t="s">
        <v>266</v>
      </c>
      <c r="L2602">
        <v>10024</v>
      </c>
      <c r="M2602" t="s">
        <v>147</v>
      </c>
      <c r="N2602" t="s">
        <v>1404</v>
      </c>
      <c r="O2602" t="s">
        <v>45</v>
      </c>
      <c r="P2602" t="s">
        <v>577</v>
      </c>
      <c r="Q2602" t="s">
        <v>1405</v>
      </c>
      <c r="R2602">
        <v>122.71</v>
      </c>
      <c r="S2602">
        <v>7</v>
      </c>
      <c r="T2602">
        <v>0</v>
      </c>
      <c r="U2602">
        <v>36.813000000000002</v>
      </c>
    </row>
    <row r="2603" spans="1:21" x14ac:dyDescent="0.3">
      <c r="A2603" t="s">
        <v>5707</v>
      </c>
      <c r="B2603">
        <v>2013</v>
      </c>
      <c r="C2603" s="1">
        <v>41430</v>
      </c>
      <c r="D2603" s="1">
        <v>41430</v>
      </c>
      <c r="E2603" t="s">
        <v>1289</v>
      </c>
      <c r="F2603" t="s">
        <v>5708</v>
      </c>
      <c r="G2603" t="s">
        <v>5709</v>
      </c>
      <c r="H2603" t="s">
        <v>25</v>
      </c>
      <c r="I2603" t="s">
        <v>26</v>
      </c>
      <c r="J2603" t="s">
        <v>265</v>
      </c>
      <c r="K2603" t="s">
        <v>266</v>
      </c>
      <c r="L2603">
        <v>10035</v>
      </c>
      <c r="M2603" t="s">
        <v>147</v>
      </c>
      <c r="N2603" t="s">
        <v>3184</v>
      </c>
      <c r="O2603" t="s">
        <v>45</v>
      </c>
      <c r="P2603" t="s">
        <v>89</v>
      </c>
      <c r="Q2603" t="s">
        <v>185</v>
      </c>
      <c r="R2603">
        <v>14.94</v>
      </c>
      <c r="S2603">
        <v>3</v>
      </c>
      <c r="T2603">
        <v>0</v>
      </c>
      <c r="U2603">
        <v>7.0217999999999998</v>
      </c>
    </row>
    <row r="2604" spans="1:21" x14ac:dyDescent="0.3">
      <c r="A2604" t="s">
        <v>5707</v>
      </c>
      <c r="B2604">
        <v>2013</v>
      </c>
      <c r="C2604" s="1">
        <v>41430</v>
      </c>
      <c r="D2604" s="1">
        <v>41430</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v>0</v>
      </c>
      <c r="U2604">
        <v>364.45949999999999</v>
      </c>
    </row>
    <row r="2605" spans="1:21" x14ac:dyDescent="0.3">
      <c r="A2605" t="s">
        <v>5707</v>
      </c>
      <c r="B2605">
        <v>2013</v>
      </c>
      <c r="C2605" s="1">
        <v>41430</v>
      </c>
      <c r="D2605" s="1">
        <v>41430</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row>
    <row r="2606" spans="1:21" x14ac:dyDescent="0.3">
      <c r="A2606" t="s">
        <v>5707</v>
      </c>
      <c r="B2606">
        <v>2013</v>
      </c>
      <c r="C2606" s="1">
        <v>41430</v>
      </c>
      <c r="D2606" s="1">
        <v>41430</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v>0</v>
      </c>
      <c r="U2606">
        <v>20.780799999999999</v>
      </c>
    </row>
    <row r="2607" spans="1:21" x14ac:dyDescent="0.3">
      <c r="A2607" t="s">
        <v>5712</v>
      </c>
      <c r="B2607">
        <v>2011</v>
      </c>
      <c r="C2607" s="1">
        <v>40893</v>
      </c>
      <c r="D2607" s="1">
        <v>40898</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row>
    <row r="2608" spans="1:21" x14ac:dyDescent="0.3">
      <c r="A2608" t="s">
        <v>5715</v>
      </c>
      <c r="B2608">
        <v>2013</v>
      </c>
      <c r="C2608" s="1">
        <v>41338</v>
      </c>
      <c r="D2608" s="1">
        <v>41344</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v>0</v>
      </c>
      <c r="U2608">
        <v>4.9271000000000003</v>
      </c>
    </row>
    <row r="2609" spans="1:21" x14ac:dyDescent="0.3">
      <c r="A2609" t="s">
        <v>5718</v>
      </c>
      <c r="B2609">
        <v>2011</v>
      </c>
      <c r="C2609" s="1">
        <v>40872</v>
      </c>
      <c r="D2609" s="1">
        <v>40877</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v>0.2</v>
      </c>
      <c r="U2609">
        <v>0</v>
      </c>
    </row>
    <row r="2610" spans="1:21" x14ac:dyDescent="0.3">
      <c r="A2610" t="s">
        <v>5718</v>
      </c>
      <c r="B2610">
        <v>2011</v>
      </c>
      <c r="C2610" s="1">
        <v>40872</v>
      </c>
      <c r="D2610" s="1">
        <v>40877</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v>0.2</v>
      </c>
      <c r="U2610">
        <v>0.88200000000000001</v>
      </c>
    </row>
    <row r="2611" spans="1:21" x14ac:dyDescent="0.3">
      <c r="A2611" t="s">
        <v>5718</v>
      </c>
      <c r="B2611">
        <v>2011</v>
      </c>
      <c r="C2611" s="1">
        <v>40872</v>
      </c>
      <c r="D2611" s="1">
        <v>40877</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1218.7349999999999</v>
      </c>
      <c r="S2611">
        <v>5</v>
      </c>
      <c r="T2611">
        <v>0.3</v>
      </c>
      <c r="U2611">
        <v>-121.87350000000001</v>
      </c>
    </row>
    <row r="2612" spans="1:21" x14ac:dyDescent="0.3">
      <c r="A2612" t="s">
        <v>5718</v>
      </c>
      <c r="B2612">
        <v>2011</v>
      </c>
      <c r="C2612" s="1">
        <v>40872</v>
      </c>
      <c r="D2612" s="1">
        <v>40877</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v>0.2</v>
      </c>
      <c r="U2612">
        <v>1.9925999999999999</v>
      </c>
    </row>
    <row r="2613" spans="1:21" x14ac:dyDescent="0.3">
      <c r="A2613" t="s">
        <v>5718</v>
      </c>
      <c r="B2613">
        <v>2011</v>
      </c>
      <c r="C2613" s="1">
        <v>40872</v>
      </c>
      <c r="D2613" s="1">
        <v>40877</v>
      </c>
      <c r="E2613" t="s">
        <v>49</v>
      </c>
      <c r="F2613" t="s">
        <v>4923</v>
      </c>
      <c r="G2613" t="s">
        <v>4924</v>
      </c>
      <c r="H2613" t="s">
        <v>40</v>
      </c>
      <c r="I2613" t="s">
        <v>26</v>
      </c>
      <c r="J2613" t="s">
        <v>1126</v>
      </c>
      <c r="K2613" t="s">
        <v>103</v>
      </c>
      <c r="L2613">
        <v>76017</v>
      </c>
      <c r="M2613" t="s">
        <v>104</v>
      </c>
      <c r="N2613" t="s">
        <v>3064</v>
      </c>
      <c r="O2613" t="s">
        <v>45</v>
      </c>
      <c r="P2613" t="s">
        <v>89</v>
      </c>
      <c r="Q2613" t="s">
        <v>3065</v>
      </c>
      <c r="R2613">
        <v>15.696</v>
      </c>
      <c r="S2613">
        <v>3</v>
      </c>
      <c r="T2613">
        <v>0.2</v>
      </c>
      <c r="U2613">
        <v>5.1012000000000004</v>
      </c>
    </row>
    <row r="2614" spans="1:21" x14ac:dyDescent="0.3">
      <c r="A2614" t="s">
        <v>5718</v>
      </c>
      <c r="B2614">
        <v>2011</v>
      </c>
      <c r="C2614" s="1">
        <v>40872</v>
      </c>
      <c r="D2614" s="1">
        <v>40877</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v>0.6</v>
      </c>
      <c r="U2614">
        <v>-3.9624000000000001</v>
      </c>
    </row>
    <row r="2615" spans="1:21" x14ac:dyDescent="0.3">
      <c r="A2615" t="s">
        <v>5721</v>
      </c>
      <c r="B2615">
        <v>2013</v>
      </c>
      <c r="C2615" s="1">
        <v>41393</v>
      </c>
      <c r="D2615" s="1">
        <v>41400</v>
      </c>
      <c r="E2615" t="s">
        <v>49</v>
      </c>
      <c r="F2615" t="s">
        <v>5722</v>
      </c>
      <c r="G2615" t="s">
        <v>5723</v>
      </c>
      <c r="H2615" t="s">
        <v>40</v>
      </c>
      <c r="I2615" t="s">
        <v>26</v>
      </c>
      <c r="J2615" t="s">
        <v>41</v>
      </c>
      <c r="K2615" t="s">
        <v>42</v>
      </c>
      <c r="L2615">
        <v>90045</v>
      </c>
      <c r="M2615" t="s">
        <v>43</v>
      </c>
      <c r="N2615" t="s">
        <v>3101</v>
      </c>
      <c r="O2615" t="s">
        <v>31</v>
      </c>
      <c r="P2615" t="s">
        <v>35</v>
      </c>
      <c r="Q2615" t="s">
        <v>3102</v>
      </c>
      <c r="R2615">
        <v>41.567999999999998</v>
      </c>
      <c r="S2615">
        <v>2</v>
      </c>
      <c r="T2615">
        <v>0.2</v>
      </c>
      <c r="U2615">
        <v>2.5979999999999999</v>
      </c>
    </row>
    <row r="2616" spans="1:21" x14ac:dyDescent="0.3">
      <c r="A2616" t="s">
        <v>5724</v>
      </c>
      <c r="B2616">
        <v>2011</v>
      </c>
      <c r="C2616" s="1">
        <v>40659</v>
      </c>
      <c r="D2616" s="1">
        <v>40666</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row>
    <row r="2617" spans="1:21" x14ac:dyDescent="0.3">
      <c r="A2617" t="s">
        <v>5724</v>
      </c>
      <c r="B2617">
        <v>2011</v>
      </c>
      <c r="C2617" s="1">
        <v>40659</v>
      </c>
      <c r="D2617" s="1">
        <v>40666</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x14ac:dyDescent="0.3">
      <c r="A2618" t="s">
        <v>5727</v>
      </c>
      <c r="B2618">
        <v>2014</v>
      </c>
      <c r="C2618" s="1">
        <v>41731</v>
      </c>
      <c r="D2618" s="1">
        <v>41735</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row>
    <row r="2619" spans="1:21" x14ac:dyDescent="0.3">
      <c r="A2619" t="s">
        <v>5727</v>
      </c>
      <c r="B2619">
        <v>2014</v>
      </c>
      <c r="C2619" s="1">
        <v>41731</v>
      </c>
      <c r="D2619" s="1">
        <v>41735</v>
      </c>
      <c r="E2619" t="s">
        <v>49</v>
      </c>
      <c r="F2619" t="s">
        <v>2756</v>
      </c>
      <c r="G2619" t="s">
        <v>2757</v>
      </c>
      <c r="H2619" t="s">
        <v>25</v>
      </c>
      <c r="I2619" t="s">
        <v>26</v>
      </c>
      <c r="J2619" t="s">
        <v>126</v>
      </c>
      <c r="K2619" t="s">
        <v>42</v>
      </c>
      <c r="L2619">
        <v>94110</v>
      </c>
      <c r="M2619" t="s">
        <v>43</v>
      </c>
      <c r="N2619" t="s">
        <v>2613</v>
      </c>
      <c r="O2619" t="s">
        <v>45</v>
      </c>
      <c r="P2619" t="s">
        <v>74</v>
      </c>
      <c r="Q2619" t="s">
        <v>2614</v>
      </c>
      <c r="R2619">
        <v>121.68</v>
      </c>
      <c r="S2619">
        <v>13</v>
      </c>
      <c r="T2619">
        <v>0.2</v>
      </c>
      <c r="U2619">
        <v>38.024999999999999</v>
      </c>
    </row>
    <row r="2620" spans="1:21" x14ac:dyDescent="0.3">
      <c r="A2620" t="s">
        <v>5730</v>
      </c>
      <c r="B2620">
        <v>2014</v>
      </c>
      <c r="C2620" s="1">
        <v>41996</v>
      </c>
      <c r="D2620" s="1">
        <v>42000</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v>0</v>
      </c>
      <c r="U2620">
        <v>1.0842000000000001</v>
      </c>
    </row>
    <row r="2621" spans="1:21" x14ac:dyDescent="0.3">
      <c r="A2621" t="s">
        <v>5730</v>
      </c>
      <c r="B2621">
        <v>2014</v>
      </c>
      <c r="C2621" s="1">
        <v>41996</v>
      </c>
      <c r="D2621" s="1">
        <v>42000</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v>0.2</v>
      </c>
      <c r="U2621">
        <v>6.7039999999999997</v>
      </c>
    </row>
    <row r="2622" spans="1:21" x14ac:dyDescent="0.3">
      <c r="A2622" t="s">
        <v>5730</v>
      </c>
      <c r="B2622">
        <v>2014</v>
      </c>
      <c r="C2622" s="1">
        <v>41996</v>
      </c>
      <c r="D2622" s="1">
        <v>42000</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v>0</v>
      </c>
      <c r="U2622">
        <v>10.4496</v>
      </c>
    </row>
    <row r="2623" spans="1:21" x14ac:dyDescent="0.3">
      <c r="A2623" t="s">
        <v>5730</v>
      </c>
      <c r="B2623">
        <v>2014</v>
      </c>
      <c r="C2623" s="1">
        <v>41996</v>
      </c>
      <c r="D2623" s="1">
        <v>42000</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v>0</v>
      </c>
      <c r="U2623">
        <v>8.6715</v>
      </c>
    </row>
    <row r="2624" spans="1:21" x14ac:dyDescent="0.3">
      <c r="A2624" t="s">
        <v>5731</v>
      </c>
      <c r="B2624">
        <v>2011</v>
      </c>
      <c r="C2624" s="1">
        <v>40880</v>
      </c>
      <c r="D2624" s="1">
        <v>40883</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v>0</v>
      </c>
      <c r="U2624">
        <v>12.441599999999999</v>
      </c>
    </row>
    <row r="2625" spans="1:21" x14ac:dyDescent="0.3">
      <c r="A2625" t="s">
        <v>5734</v>
      </c>
      <c r="B2625">
        <v>2014</v>
      </c>
      <c r="C2625" s="1">
        <v>41935</v>
      </c>
      <c r="D2625" s="1">
        <v>41937</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row>
    <row r="2626" spans="1:21" x14ac:dyDescent="0.3">
      <c r="A2626" t="s">
        <v>5734</v>
      </c>
      <c r="B2626">
        <v>2014</v>
      </c>
      <c r="C2626" s="1">
        <v>41935</v>
      </c>
      <c r="D2626" s="1">
        <v>41937</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row>
    <row r="2627" spans="1:21" x14ac:dyDescent="0.3">
      <c r="A2627" t="s">
        <v>5734</v>
      </c>
      <c r="B2627">
        <v>2014</v>
      </c>
      <c r="C2627" s="1">
        <v>41935</v>
      </c>
      <c r="D2627" s="1">
        <v>41937</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x14ac:dyDescent="0.3">
      <c r="A2628" t="s">
        <v>5734</v>
      </c>
      <c r="B2628">
        <v>2014</v>
      </c>
      <c r="C2628" s="1">
        <v>41935</v>
      </c>
      <c r="D2628" s="1">
        <v>41937</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v>0</v>
      </c>
      <c r="U2628">
        <v>0.52990000000000004</v>
      </c>
    </row>
    <row r="2629" spans="1:21" x14ac:dyDescent="0.3">
      <c r="A2629" t="s">
        <v>5739</v>
      </c>
      <c r="B2629">
        <v>2014</v>
      </c>
      <c r="C2629" s="1">
        <v>41957</v>
      </c>
      <c r="D2629" s="1">
        <v>41959</v>
      </c>
      <c r="E2629" t="s">
        <v>187</v>
      </c>
      <c r="F2629" t="s">
        <v>978</v>
      </c>
      <c r="G2629" t="s">
        <v>979</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row>
    <row r="2630" spans="1:21" x14ac:dyDescent="0.3">
      <c r="A2630" t="s">
        <v>5739</v>
      </c>
      <c r="B2630">
        <v>2014</v>
      </c>
      <c r="C2630" s="1">
        <v>41957</v>
      </c>
      <c r="D2630" s="1">
        <v>41959</v>
      </c>
      <c r="E2630" t="s">
        <v>187</v>
      </c>
      <c r="F2630" t="s">
        <v>978</v>
      </c>
      <c r="G2630" t="s">
        <v>979</v>
      </c>
      <c r="H2630" t="s">
        <v>40</v>
      </c>
      <c r="I2630" t="s">
        <v>26</v>
      </c>
      <c r="J2630" t="s">
        <v>317</v>
      </c>
      <c r="K2630" t="s">
        <v>497</v>
      </c>
      <c r="L2630">
        <v>45503</v>
      </c>
      <c r="M2630" t="s">
        <v>147</v>
      </c>
      <c r="N2630" t="s">
        <v>5740</v>
      </c>
      <c r="O2630" t="s">
        <v>70</v>
      </c>
      <c r="P2630" t="s">
        <v>681</v>
      </c>
      <c r="Q2630" t="s">
        <v>5741</v>
      </c>
      <c r="R2630">
        <v>652.995</v>
      </c>
      <c r="S2630">
        <v>7</v>
      </c>
      <c r="T2630">
        <v>0.7</v>
      </c>
      <c r="U2630">
        <v>-935.95950000000005</v>
      </c>
    </row>
    <row r="2631" spans="1:21" x14ac:dyDescent="0.3">
      <c r="A2631" t="s">
        <v>5739</v>
      </c>
      <c r="B2631">
        <v>2014</v>
      </c>
      <c r="C2631" s="1">
        <v>41957</v>
      </c>
      <c r="D2631" s="1">
        <v>41959</v>
      </c>
      <c r="E2631" t="s">
        <v>187</v>
      </c>
      <c r="F2631" t="s">
        <v>978</v>
      </c>
      <c r="G2631" t="s">
        <v>979</v>
      </c>
      <c r="H2631" t="s">
        <v>40</v>
      </c>
      <c r="I2631" t="s">
        <v>26</v>
      </c>
      <c r="J2631" t="s">
        <v>317</v>
      </c>
      <c r="K2631" t="s">
        <v>497</v>
      </c>
      <c r="L2631">
        <v>45503</v>
      </c>
      <c r="M2631" t="s">
        <v>147</v>
      </c>
      <c r="N2631" t="s">
        <v>5742</v>
      </c>
      <c r="O2631" t="s">
        <v>45</v>
      </c>
      <c r="P2631" t="s">
        <v>74</v>
      </c>
      <c r="Q2631" t="s">
        <v>5743</v>
      </c>
      <c r="R2631">
        <v>11.22</v>
      </c>
      <c r="S2631">
        <v>10</v>
      </c>
      <c r="T2631">
        <v>0.7</v>
      </c>
      <c r="U2631">
        <v>-7.48</v>
      </c>
    </row>
    <row r="2632" spans="1:21" x14ac:dyDescent="0.3">
      <c r="A2632" t="s">
        <v>5744</v>
      </c>
      <c r="B2632">
        <v>2012</v>
      </c>
      <c r="C2632" s="1">
        <v>41162</v>
      </c>
      <c r="D2632" s="1">
        <v>41167</v>
      </c>
      <c r="E2632" t="s">
        <v>49</v>
      </c>
      <c r="F2632" t="s">
        <v>4125</v>
      </c>
      <c r="G2632" t="s">
        <v>4126</v>
      </c>
      <c r="H2632" t="s">
        <v>25</v>
      </c>
      <c r="I2632" t="s">
        <v>26</v>
      </c>
      <c r="J2632" t="s">
        <v>4547</v>
      </c>
      <c r="K2632" t="s">
        <v>648</v>
      </c>
      <c r="L2632">
        <v>74133</v>
      </c>
      <c r="M2632" t="s">
        <v>104</v>
      </c>
      <c r="N2632" t="s">
        <v>4941</v>
      </c>
      <c r="O2632" t="s">
        <v>45</v>
      </c>
      <c r="P2632" t="s">
        <v>89</v>
      </c>
      <c r="Q2632" t="s">
        <v>4942</v>
      </c>
      <c r="R2632">
        <v>14.94</v>
      </c>
      <c r="S2632">
        <v>3</v>
      </c>
      <c r="T2632">
        <v>0</v>
      </c>
      <c r="U2632">
        <v>7.0217999999999998</v>
      </c>
    </row>
    <row r="2633" spans="1:21" x14ac:dyDescent="0.3">
      <c r="A2633" t="s">
        <v>5745</v>
      </c>
      <c r="B2633">
        <v>2014</v>
      </c>
      <c r="C2633" s="1">
        <v>41775</v>
      </c>
      <c r="D2633" s="1">
        <v>41780</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v>0</v>
      </c>
      <c r="U2633">
        <v>17.1828</v>
      </c>
    </row>
    <row r="2634" spans="1:21" x14ac:dyDescent="0.3">
      <c r="A2634" t="s">
        <v>5745</v>
      </c>
      <c r="B2634">
        <v>2014</v>
      </c>
      <c r="C2634" s="1">
        <v>41775</v>
      </c>
      <c r="D2634" s="1">
        <v>41780</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row>
    <row r="2635" spans="1:21" x14ac:dyDescent="0.3">
      <c r="A2635" t="s">
        <v>5745</v>
      </c>
      <c r="B2635">
        <v>2014</v>
      </c>
      <c r="C2635" s="1">
        <v>41775</v>
      </c>
      <c r="D2635" s="1">
        <v>41780</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v>0.2</v>
      </c>
      <c r="U2635">
        <v>24.858000000000001</v>
      </c>
    </row>
    <row r="2636" spans="1:21" x14ac:dyDescent="0.3">
      <c r="A2636" t="s">
        <v>5750</v>
      </c>
      <c r="B2636">
        <v>2012</v>
      </c>
      <c r="C2636" s="1">
        <v>41095</v>
      </c>
      <c r="D2636" s="1">
        <v>41100</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row>
    <row r="2637" spans="1:21" x14ac:dyDescent="0.3">
      <c r="A2637" t="s">
        <v>5750</v>
      </c>
      <c r="B2637">
        <v>2012</v>
      </c>
      <c r="C2637" s="1">
        <v>41095</v>
      </c>
      <c r="D2637" s="1">
        <v>41100</v>
      </c>
      <c r="E2637" t="s">
        <v>22</v>
      </c>
      <c r="F2637" t="s">
        <v>4610</v>
      </c>
      <c r="G2637" t="s">
        <v>4611</v>
      </c>
      <c r="H2637" t="s">
        <v>40</v>
      </c>
      <c r="I2637" t="s">
        <v>26</v>
      </c>
      <c r="J2637" t="s">
        <v>1705</v>
      </c>
      <c r="K2637" t="s">
        <v>87</v>
      </c>
      <c r="L2637">
        <v>28314</v>
      </c>
      <c r="M2637" t="s">
        <v>29</v>
      </c>
      <c r="N2637" t="s">
        <v>2105</v>
      </c>
      <c r="O2637" t="s">
        <v>45</v>
      </c>
      <c r="P2637" t="s">
        <v>74</v>
      </c>
      <c r="Q2637" t="s">
        <v>2106</v>
      </c>
      <c r="R2637">
        <v>7.23</v>
      </c>
      <c r="S2637">
        <v>5</v>
      </c>
      <c r="T2637">
        <v>0.7</v>
      </c>
      <c r="U2637">
        <v>-5.7839999999999998</v>
      </c>
    </row>
    <row r="2638" spans="1:21" x14ac:dyDescent="0.3">
      <c r="A2638" t="s">
        <v>5753</v>
      </c>
      <c r="B2638">
        <v>2012</v>
      </c>
      <c r="C2638" s="1">
        <v>41136</v>
      </c>
      <c r="D2638" s="1">
        <v>41140</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row>
    <row r="2639" spans="1:21" x14ac:dyDescent="0.3">
      <c r="A2639" t="s">
        <v>5756</v>
      </c>
      <c r="B2639">
        <v>2014</v>
      </c>
      <c r="C2639" s="1">
        <v>41803</v>
      </c>
      <c r="D2639" s="1">
        <v>41809</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row>
    <row r="2640" spans="1:21" x14ac:dyDescent="0.3">
      <c r="A2640" t="s">
        <v>5756</v>
      </c>
      <c r="B2640">
        <v>2014</v>
      </c>
      <c r="C2640" s="1">
        <v>41803</v>
      </c>
      <c r="D2640" s="1">
        <v>41809</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v>0.2</v>
      </c>
      <c r="U2640">
        <v>4.2666000000000004</v>
      </c>
    </row>
    <row r="2641" spans="1:21" x14ac:dyDescent="0.3">
      <c r="A2641" t="s">
        <v>5756</v>
      </c>
      <c r="B2641">
        <v>2014</v>
      </c>
      <c r="C2641" s="1">
        <v>41803</v>
      </c>
      <c r="D2641" s="1">
        <v>41809</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row>
    <row r="2642" spans="1:21" x14ac:dyDescent="0.3">
      <c r="A2642" t="s">
        <v>5756</v>
      </c>
      <c r="B2642">
        <v>2014</v>
      </c>
      <c r="C2642" s="1">
        <v>41803</v>
      </c>
      <c r="D2642" s="1">
        <v>41809</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row>
    <row r="2643" spans="1:21" x14ac:dyDescent="0.3">
      <c r="A2643" t="s">
        <v>5763</v>
      </c>
      <c r="B2643">
        <v>2012</v>
      </c>
      <c r="C2643" s="1">
        <v>40959</v>
      </c>
      <c r="D2643" s="1">
        <v>40964</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row>
    <row r="2644" spans="1:21" x14ac:dyDescent="0.3">
      <c r="A2644" t="s">
        <v>5765</v>
      </c>
      <c r="B2644">
        <v>2013</v>
      </c>
      <c r="C2644" s="1">
        <v>41638</v>
      </c>
      <c r="D2644" s="1">
        <v>41639</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row>
    <row r="2645" spans="1:21" x14ac:dyDescent="0.3">
      <c r="A2645" t="s">
        <v>5766</v>
      </c>
      <c r="B2645">
        <v>2013</v>
      </c>
      <c r="C2645" s="1">
        <v>41382</v>
      </c>
      <c r="D2645" s="1">
        <v>41386</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v>0.2</v>
      </c>
      <c r="U2645">
        <v>4.1391</v>
      </c>
    </row>
    <row r="2646" spans="1:21" x14ac:dyDescent="0.3">
      <c r="A2646" t="s">
        <v>5766</v>
      </c>
      <c r="B2646">
        <v>2013</v>
      </c>
      <c r="C2646" s="1">
        <v>41382</v>
      </c>
      <c r="D2646" s="1">
        <v>41386</v>
      </c>
      <c r="E2646" t="s">
        <v>22</v>
      </c>
      <c r="F2646" t="s">
        <v>3435</v>
      </c>
      <c r="G2646" t="s">
        <v>3436</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row>
    <row r="2647" spans="1:21" x14ac:dyDescent="0.3">
      <c r="A2647" t="s">
        <v>5767</v>
      </c>
      <c r="B2647">
        <v>2011</v>
      </c>
      <c r="C2647" s="1">
        <v>40793</v>
      </c>
      <c r="D2647" s="1">
        <v>40798</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v>0</v>
      </c>
      <c r="U2647">
        <v>23.652899999999999</v>
      </c>
    </row>
    <row r="2648" spans="1:21" x14ac:dyDescent="0.3">
      <c r="A2648" t="s">
        <v>5767</v>
      </c>
      <c r="B2648">
        <v>2011</v>
      </c>
      <c r="C2648" s="1">
        <v>40793</v>
      </c>
      <c r="D2648" s="1">
        <v>40798</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v>0</v>
      </c>
      <c r="U2648">
        <v>20.120699999999999</v>
      </c>
    </row>
    <row r="2649" spans="1:21" x14ac:dyDescent="0.3">
      <c r="A2649" t="s">
        <v>5767</v>
      </c>
      <c r="B2649">
        <v>2011</v>
      </c>
      <c r="C2649" s="1">
        <v>40793</v>
      </c>
      <c r="D2649" s="1">
        <v>40798</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v>0</v>
      </c>
      <c r="U2649">
        <v>6.2207999999999997</v>
      </c>
    </row>
    <row r="2650" spans="1:21" x14ac:dyDescent="0.3">
      <c r="A2650" t="s">
        <v>5767</v>
      </c>
      <c r="B2650">
        <v>2011</v>
      </c>
      <c r="C2650" s="1">
        <v>40793</v>
      </c>
      <c r="D2650" s="1">
        <v>40798</v>
      </c>
      <c r="E2650" t="s">
        <v>22</v>
      </c>
      <c r="F2650" t="s">
        <v>4046</v>
      </c>
      <c r="G2650" t="s">
        <v>4047</v>
      </c>
      <c r="H2650" t="s">
        <v>25</v>
      </c>
      <c r="I2650" t="s">
        <v>26</v>
      </c>
      <c r="J2650" t="s">
        <v>4547</v>
      </c>
      <c r="K2650" t="s">
        <v>648</v>
      </c>
      <c r="L2650">
        <v>74133</v>
      </c>
      <c r="M2650" t="s">
        <v>104</v>
      </c>
      <c r="N2650" t="s">
        <v>5641</v>
      </c>
      <c r="O2650" t="s">
        <v>31</v>
      </c>
      <c r="P2650" t="s">
        <v>64</v>
      </c>
      <c r="Q2650" t="s">
        <v>5642</v>
      </c>
      <c r="R2650">
        <v>821.88</v>
      </c>
      <c r="S2650">
        <v>6</v>
      </c>
      <c r="T2650">
        <v>0</v>
      </c>
      <c r="U2650">
        <v>213.68879999999999</v>
      </c>
    </row>
    <row r="2651" spans="1:21" x14ac:dyDescent="0.3">
      <c r="A2651" t="s">
        <v>5767</v>
      </c>
      <c r="B2651">
        <v>2011</v>
      </c>
      <c r="C2651" s="1">
        <v>40793</v>
      </c>
      <c r="D2651" s="1">
        <v>40798</v>
      </c>
      <c r="E2651" t="s">
        <v>22</v>
      </c>
      <c r="F2651" t="s">
        <v>4046</v>
      </c>
      <c r="G2651" t="s">
        <v>4047</v>
      </c>
      <c r="H2651" t="s">
        <v>25</v>
      </c>
      <c r="I2651" t="s">
        <v>26</v>
      </c>
      <c r="J2651" t="s">
        <v>4547</v>
      </c>
      <c r="K2651" t="s">
        <v>648</v>
      </c>
      <c r="L2651">
        <v>74133</v>
      </c>
      <c r="M2651" t="s">
        <v>104</v>
      </c>
      <c r="N2651" t="s">
        <v>612</v>
      </c>
      <c r="O2651" t="s">
        <v>70</v>
      </c>
      <c r="P2651" t="s">
        <v>71</v>
      </c>
      <c r="Q2651" t="s">
        <v>613</v>
      </c>
      <c r="R2651">
        <v>104.85</v>
      </c>
      <c r="S2651">
        <v>3</v>
      </c>
      <c r="T2651">
        <v>0</v>
      </c>
      <c r="U2651">
        <v>28.3095</v>
      </c>
    </row>
    <row r="2652" spans="1:21" x14ac:dyDescent="0.3">
      <c r="A2652" t="s">
        <v>5773</v>
      </c>
      <c r="B2652">
        <v>2013</v>
      </c>
      <c r="C2652" s="1">
        <v>41544</v>
      </c>
      <c r="D2652" s="1">
        <v>41549</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424.95749999999998</v>
      </c>
      <c r="S2652">
        <v>5</v>
      </c>
      <c r="T2652">
        <v>0.15</v>
      </c>
      <c r="U2652">
        <v>19.998000000000001</v>
      </c>
    </row>
    <row r="2653" spans="1:21" x14ac:dyDescent="0.3">
      <c r="A2653" t="s">
        <v>5774</v>
      </c>
      <c r="B2653">
        <v>2014</v>
      </c>
      <c r="C2653" s="1">
        <v>41900</v>
      </c>
      <c r="D2653" s="1">
        <v>41904</v>
      </c>
      <c r="E2653" t="s">
        <v>22</v>
      </c>
      <c r="F2653" t="s">
        <v>1107</v>
      </c>
      <c r="G2653" t="s">
        <v>1108</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row>
    <row r="2654" spans="1:21" x14ac:dyDescent="0.3">
      <c r="A2654" t="s">
        <v>5774</v>
      </c>
      <c r="B2654">
        <v>2014</v>
      </c>
      <c r="C2654" s="1">
        <v>41900</v>
      </c>
      <c r="D2654" s="1">
        <v>41904</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row>
    <row r="2655" spans="1:21" x14ac:dyDescent="0.3">
      <c r="A2655" t="s">
        <v>5774</v>
      </c>
      <c r="B2655">
        <v>2014</v>
      </c>
      <c r="C2655" s="1">
        <v>41900</v>
      </c>
      <c r="D2655" s="1">
        <v>41904</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row>
    <row r="2656" spans="1:21" x14ac:dyDescent="0.3">
      <c r="A2656" t="s">
        <v>5774</v>
      </c>
      <c r="B2656">
        <v>2014</v>
      </c>
      <c r="C2656" s="1">
        <v>41900</v>
      </c>
      <c r="D2656" s="1">
        <v>41904</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row>
    <row r="2657" spans="1:21" x14ac:dyDescent="0.3">
      <c r="A2657" t="s">
        <v>5774</v>
      </c>
      <c r="B2657">
        <v>2014</v>
      </c>
      <c r="C2657" s="1">
        <v>41900</v>
      </c>
      <c r="D2657" s="1">
        <v>41904</v>
      </c>
      <c r="E2657" t="s">
        <v>22</v>
      </c>
      <c r="F2657" t="s">
        <v>1107</v>
      </c>
      <c r="G2657" t="s">
        <v>1108</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row>
    <row r="2658" spans="1:21" x14ac:dyDescent="0.3">
      <c r="A2658" t="s">
        <v>5774</v>
      </c>
      <c r="B2658">
        <v>2014</v>
      </c>
      <c r="C2658" s="1">
        <v>41900</v>
      </c>
      <c r="D2658" s="1">
        <v>41904</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v>0</v>
      </c>
      <c r="U2658">
        <v>65.435000000000002</v>
      </c>
    </row>
    <row r="2659" spans="1:21" x14ac:dyDescent="0.3">
      <c r="A2659" t="s">
        <v>5774</v>
      </c>
      <c r="B2659">
        <v>2014</v>
      </c>
      <c r="C2659" s="1">
        <v>41900</v>
      </c>
      <c r="D2659" s="1">
        <v>41904</v>
      </c>
      <c r="E2659" t="s">
        <v>22</v>
      </c>
      <c r="F2659" t="s">
        <v>1107</v>
      </c>
      <c r="G2659" t="s">
        <v>1108</v>
      </c>
      <c r="H2659" t="s">
        <v>40</v>
      </c>
      <c r="I2659" t="s">
        <v>26</v>
      </c>
      <c r="J2659" t="s">
        <v>3770</v>
      </c>
      <c r="K2659" t="s">
        <v>120</v>
      </c>
      <c r="L2659">
        <v>84604</v>
      </c>
      <c r="M2659" t="s">
        <v>43</v>
      </c>
      <c r="N2659" t="s">
        <v>3059</v>
      </c>
      <c r="O2659" t="s">
        <v>45</v>
      </c>
      <c r="P2659" t="s">
        <v>46</v>
      </c>
      <c r="Q2659" t="s">
        <v>3060</v>
      </c>
      <c r="R2659">
        <v>14.4</v>
      </c>
      <c r="S2659">
        <v>5</v>
      </c>
      <c r="T2659">
        <v>0</v>
      </c>
      <c r="U2659">
        <v>7.056</v>
      </c>
    </row>
    <row r="2660" spans="1:21" x14ac:dyDescent="0.3">
      <c r="A2660" t="s">
        <v>5781</v>
      </c>
      <c r="B2660">
        <v>2013</v>
      </c>
      <c r="C2660" s="1">
        <v>41503</v>
      </c>
      <c r="D2660" s="1">
        <v>41507</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v>0</v>
      </c>
      <c r="U2660">
        <v>5.1041999999999996</v>
      </c>
    </row>
    <row r="2661" spans="1:21" x14ac:dyDescent="0.3">
      <c r="A2661" t="s">
        <v>5782</v>
      </c>
      <c r="B2661">
        <v>2012</v>
      </c>
      <c r="C2661" s="1">
        <v>41267</v>
      </c>
      <c r="D2661" s="1">
        <v>41271</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v>0.2</v>
      </c>
      <c r="U2661">
        <v>99.432000000000002</v>
      </c>
    </row>
    <row r="2662" spans="1:21" x14ac:dyDescent="0.3">
      <c r="A2662" t="s">
        <v>5783</v>
      </c>
      <c r="B2662">
        <v>2014</v>
      </c>
      <c r="C2662" s="1">
        <v>41972</v>
      </c>
      <c r="D2662" s="1">
        <v>41976</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row>
    <row r="2663" spans="1:21" x14ac:dyDescent="0.3">
      <c r="A2663" t="s">
        <v>5783</v>
      </c>
      <c r="B2663">
        <v>2014</v>
      </c>
      <c r="C2663" s="1">
        <v>41972</v>
      </c>
      <c r="D2663" s="1">
        <v>41976</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v>0</v>
      </c>
      <c r="U2663">
        <v>35.981999999999999</v>
      </c>
    </row>
    <row r="2664" spans="1:21" x14ac:dyDescent="0.3">
      <c r="A2664" t="s">
        <v>5786</v>
      </c>
      <c r="B2664">
        <v>2014</v>
      </c>
      <c r="C2664" s="1">
        <v>41744</v>
      </c>
      <c r="D2664" s="1">
        <v>41745</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v>0</v>
      </c>
      <c r="U2664">
        <v>4.2047999999999996</v>
      </c>
    </row>
    <row r="2665" spans="1:21" x14ac:dyDescent="0.3">
      <c r="A2665" t="s">
        <v>5789</v>
      </c>
      <c r="B2665">
        <v>2013</v>
      </c>
      <c r="C2665" s="1">
        <v>41396</v>
      </c>
      <c r="D2665" s="1">
        <v>41399</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row>
    <row r="2666" spans="1:21" x14ac:dyDescent="0.3">
      <c r="A2666" t="s">
        <v>5789</v>
      </c>
      <c r="B2666">
        <v>2013</v>
      </c>
      <c r="C2666" s="1">
        <v>41396</v>
      </c>
      <c r="D2666" s="1">
        <v>41399</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x14ac:dyDescent="0.3">
      <c r="A2667" t="s">
        <v>5789</v>
      </c>
      <c r="B2667">
        <v>2013</v>
      </c>
      <c r="C2667" s="1">
        <v>41396</v>
      </c>
      <c r="D2667" s="1">
        <v>41399</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row>
    <row r="2668" spans="1:21" x14ac:dyDescent="0.3">
      <c r="A2668" t="s">
        <v>5790</v>
      </c>
      <c r="B2668">
        <v>2013</v>
      </c>
      <c r="C2668" s="1">
        <v>41549</v>
      </c>
      <c r="D2668" s="1">
        <v>41549</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v>
      </c>
      <c r="S2668">
        <v>3</v>
      </c>
      <c r="T2668">
        <v>0.2</v>
      </c>
      <c r="U2668">
        <v>20.8719</v>
      </c>
    </row>
    <row r="2669" spans="1:21" x14ac:dyDescent="0.3">
      <c r="A2669" t="s">
        <v>5790</v>
      </c>
      <c r="B2669">
        <v>2013</v>
      </c>
      <c r="C2669" s="1">
        <v>41549</v>
      </c>
      <c r="D2669" s="1">
        <v>41549</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v>0.2</v>
      </c>
      <c r="U2669">
        <v>9.5687999999999995</v>
      </c>
    </row>
    <row r="2670" spans="1:21" x14ac:dyDescent="0.3">
      <c r="A2670" t="s">
        <v>5793</v>
      </c>
      <c r="B2670">
        <v>2012</v>
      </c>
      <c r="C2670" s="1">
        <v>41146</v>
      </c>
      <c r="D2670" s="1">
        <v>41151</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x14ac:dyDescent="0.3">
      <c r="A2671" t="s">
        <v>5793</v>
      </c>
      <c r="B2671">
        <v>2012</v>
      </c>
      <c r="C2671" s="1">
        <v>41146</v>
      </c>
      <c r="D2671" s="1">
        <v>41151</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row>
    <row r="2672" spans="1:21" x14ac:dyDescent="0.3">
      <c r="A2672" t="s">
        <v>5796</v>
      </c>
      <c r="B2672">
        <v>2011</v>
      </c>
      <c r="C2672" s="1">
        <v>40795</v>
      </c>
      <c r="D2672" s="1">
        <v>40798</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v>0</v>
      </c>
      <c r="U2672">
        <v>79.891199999999998</v>
      </c>
    </row>
    <row r="2673" spans="1:21" x14ac:dyDescent="0.3">
      <c r="A2673" t="s">
        <v>5796</v>
      </c>
      <c r="B2673">
        <v>2011</v>
      </c>
      <c r="C2673" s="1">
        <v>40795</v>
      </c>
      <c r="D2673" s="1">
        <v>40798</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row>
    <row r="2674" spans="1:21" x14ac:dyDescent="0.3">
      <c r="A2674" t="s">
        <v>5796</v>
      </c>
      <c r="B2674">
        <v>2011</v>
      </c>
      <c r="C2674" s="1">
        <v>40795</v>
      </c>
      <c r="D2674" s="1">
        <v>40798</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row>
    <row r="2675" spans="1:21" x14ac:dyDescent="0.3">
      <c r="A2675" t="s">
        <v>5796</v>
      </c>
      <c r="B2675">
        <v>2011</v>
      </c>
      <c r="C2675" s="1">
        <v>40795</v>
      </c>
      <c r="D2675" s="1">
        <v>40798</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row>
    <row r="2676" spans="1:21" x14ac:dyDescent="0.3">
      <c r="A2676" t="s">
        <v>5803</v>
      </c>
      <c r="B2676">
        <v>2014</v>
      </c>
      <c r="C2676" s="1">
        <v>41977</v>
      </c>
      <c r="D2676" s="1">
        <v>41977</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v>0</v>
      </c>
      <c r="U2676">
        <v>79.891199999999998</v>
      </c>
    </row>
    <row r="2677" spans="1:21" x14ac:dyDescent="0.3">
      <c r="A2677" t="s">
        <v>5806</v>
      </c>
      <c r="B2677">
        <v>2014</v>
      </c>
      <c r="C2677" s="1">
        <v>41971</v>
      </c>
      <c r="D2677" s="1">
        <v>41976</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v>0.2</v>
      </c>
      <c r="U2677">
        <v>0.76649999999999996</v>
      </c>
    </row>
    <row r="2678" spans="1:21" x14ac:dyDescent="0.3">
      <c r="A2678" t="s">
        <v>5806</v>
      </c>
      <c r="B2678">
        <v>2014</v>
      </c>
      <c r="C2678" s="1">
        <v>41971</v>
      </c>
      <c r="D2678" s="1">
        <v>41976</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row>
    <row r="2679" spans="1:21" x14ac:dyDescent="0.3">
      <c r="A2679" t="s">
        <v>5807</v>
      </c>
      <c r="B2679">
        <v>2011</v>
      </c>
      <c r="C2679" s="1">
        <v>40715</v>
      </c>
      <c r="D2679" s="1">
        <v>40715</v>
      </c>
      <c r="E2679" t="s">
        <v>1289</v>
      </c>
      <c r="F2679" t="s">
        <v>5808</v>
      </c>
      <c r="G2679" t="s">
        <v>5809</v>
      </c>
      <c r="H2679" t="s">
        <v>25</v>
      </c>
      <c r="I2679" t="s">
        <v>26</v>
      </c>
      <c r="J2679" t="s">
        <v>3594</v>
      </c>
      <c r="K2679" t="s">
        <v>456</v>
      </c>
      <c r="L2679">
        <v>81001</v>
      </c>
      <c r="M2679" t="s">
        <v>43</v>
      </c>
      <c r="N2679" t="s">
        <v>4314</v>
      </c>
      <c r="O2679" t="s">
        <v>45</v>
      </c>
      <c r="P2679" t="s">
        <v>74</v>
      </c>
      <c r="Q2679" t="s">
        <v>4315</v>
      </c>
      <c r="R2679">
        <v>11.087999999999999</v>
      </c>
      <c r="S2679">
        <v>7</v>
      </c>
      <c r="T2679">
        <v>0.7</v>
      </c>
      <c r="U2679">
        <v>-8.1311999999999998</v>
      </c>
    </row>
    <row r="2680" spans="1:21" x14ac:dyDescent="0.3">
      <c r="A2680" t="s">
        <v>5807</v>
      </c>
      <c r="B2680">
        <v>2011</v>
      </c>
      <c r="C2680" s="1">
        <v>40715</v>
      </c>
      <c r="D2680" s="1">
        <v>40715</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v>0.7</v>
      </c>
      <c r="U2680">
        <v>-16.776</v>
      </c>
    </row>
    <row r="2681" spans="1:21" x14ac:dyDescent="0.3">
      <c r="A2681" t="s">
        <v>5810</v>
      </c>
      <c r="B2681">
        <v>2014</v>
      </c>
      <c r="C2681" s="1">
        <v>41661</v>
      </c>
      <c r="D2681" s="1">
        <v>41667</v>
      </c>
      <c r="E2681" t="s">
        <v>49</v>
      </c>
      <c r="F2681" t="s">
        <v>3502</v>
      </c>
      <c r="G2681" t="s">
        <v>3503</v>
      </c>
      <c r="H2681" t="s">
        <v>101</v>
      </c>
      <c r="I2681" t="s">
        <v>26</v>
      </c>
      <c r="J2681" t="s">
        <v>327</v>
      </c>
      <c r="K2681" t="s">
        <v>237</v>
      </c>
      <c r="L2681">
        <v>49201</v>
      </c>
      <c r="M2681" t="s">
        <v>104</v>
      </c>
      <c r="N2681" t="s">
        <v>2390</v>
      </c>
      <c r="O2681" t="s">
        <v>45</v>
      </c>
      <c r="P2681" t="s">
        <v>74</v>
      </c>
      <c r="Q2681" t="s">
        <v>2391</v>
      </c>
      <c r="R2681">
        <v>14.4</v>
      </c>
      <c r="S2681">
        <v>5</v>
      </c>
      <c r="T2681">
        <v>0</v>
      </c>
      <c r="U2681">
        <v>7.056</v>
      </c>
    </row>
    <row r="2682" spans="1:21" x14ac:dyDescent="0.3">
      <c r="A2682" t="s">
        <v>5810</v>
      </c>
      <c r="B2682">
        <v>2014</v>
      </c>
      <c r="C2682" s="1">
        <v>41661</v>
      </c>
      <c r="D2682" s="1">
        <v>41667</v>
      </c>
      <c r="E2682" t="s">
        <v>49</v>
      </c>
      <c r="F2682" t="s">
        <v>3502</v>
      </c>
      <c r="G2682" t="s">
        <v>3503</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row>
    <row r="2683" spans="1:21" x14ac:dyDescent="0.3">
      <c r="A2683" t="s">
        <v>5810</v>
      </c>
      <c r="B2683">
        <v>2014</v>
      </c>
      <c r="C2683" s="1">
        <v>41661</v>
      </c>
      <c r="D2683" s="1">
        <v>41667</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row>
    <row r="2684" spans="1:21" x14ac:dyDescent="0.3">
      <c r="A2684" t="s">
        <v>5810</v>
      </c>
      <c r="B2684">
        <v>2014</v>
      </c>
      <c r="C2684" s="1">
        <v>41661</v>
      </c>
      <c r="D2684" s="1">
        <v>41667</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350.97300000000001</v>
      </c>
      <c r="S2684">
        <v>3</v>
      </c>
      <c r="T2684">
        <v>0.1</v>
      </c>
      <c r="U2684">
        <v>152.0883</v>
      </c>
    </row>
    <row r="2685" spans="1:21" x14ac:dyDescent="0.3">
      <c r="A2685" t="s">
        <v>5810</v>
      </c>
      <c r="B2685">
        <v>2014</v>
      </c>
      <c r="C2685" s="1">
        <v>41661</v>
      </c>
      <c r="D2685" s="1">
        <v>41667</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v>0</v>
      </c>
      <c r="U2685">
        <v>49.497</v>
      </c>
    </row>
    <row r="2686" spans="1:21" x14ac:dyDescent="0.3">
      <c r="A2686" t="s">
        <v>5817</v>
      </c>
      <c r="B2686">
        <v>2014</v>
      </c>
      <c r="C2686" s="1">
        <v>41820</v>
      </c>
      <c r="D2686" s="1">
        <v>41827</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row>
    <row r="2687" spans="1:21" x14ac:dyDescent="0.3">
      <c r="A2687" t="s">
        <v>5818</v>
      </c>
      <c r="B2687">
        <v>2013</v>
      </c>
      <c r="C2687" s="1">
        <v>41524</v>
      </c>
      <c r="D2687" s="1">
        <v>41529</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v>0.2</v>
      </c>
      <c r="U2687">
        <v>29.984999999999999</v>
      </c>
    </row>
    <row r="2688" spans="1:21" x14ac:dyDescent="0.3">
      <c r="A2688" t="s">
        <v>5818</v>
      </c>
      <c r="B2688">
        <v>2013</v>
      </c>
      <c r="C2688" s="1">
        <v>41524</v>
      </c>
      <c r="D2688" s="1">
        <v>41529</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v>0.7</v>
      </c>
      <c r="U2688">
        <v>-2.4563999999999999</v>
      </c>
    </row>
    <row r="2689" spans="1:21" x14ac:dyDescent="0.3">
      <c r="A2689" t="s">
        <v>5819</v>
      </c>
      <c r="B2689">
        <v>2013</v>
      </c>
      <c r="C2689" s="1">
        <v>41491</v>
      </c>
      <c r="D2689" s="1">
        <v>41492</v>
      </c>
      <c r="E2689" t="s">
        <v>187</v>
      </c>
      <c r="F2689" t="s">
        <v>2229</v>
      </c>
      <c r="G2689" t="s">
        <v>2230</v>
      </c>
      <c r="H2689" t="s">
        <v>25</v>
      </c>
      <c r="I2689" t="s">
        <v>26</v>
      </c>
      <c r="J2689" t="s">
        <v>1384</v>
      </c>
      <c r="K2689" t="s">
        <v>210</v>
      </c>
      <c r="L2689">
        <v>61604</v>
      </c>
      <c r="M2689" t="s">
        <v>104</v>
      </c>
      <c r="N2689" t="s">
        <v>5820</v>
      </c>
      <c r="O2689" t="s">
        <v>45</v>
      </c>
      <c r="P2689" t="s">
        <v>74</v>
      </c>
      <c r="Q2689" t="s">
        <v>5821</v>
      </c>
      <c r="R2689">
        <v>3.98</v>
      </c>
      <c r="S2689">
        <v>5</v>
      </c>
      <c r="T2689">
        <v>0.8</v>
      </c>
      <c r="U2689">
        <v>-6.5670000000000002</v>
      </c>
    </row>
    <row r="2690" spans="1:21" x14ac:dyDescent="0.3">
      <c r="A2690" t="s">
        <v>5822</v>
      </c>
      <c r="B2690">
        <v>2012</v>
      </c>
      <c r="C2690" s="1">
        <v>41225</v>
      </c>
      <c r="D2690" s="1">
        <v>41227</v>
      </c>
      <c r="E2690" t="s">
        <v>187</v>
      </c>
      <c r="F2690" t="s">
        <v>2393</v>
      </c>
      <c r="G2690" t="s">
        <v>2394</v>
      </c>
      <c r="H2690" t="s">
        <v>40</v>
      </c>
      <c r="I2690" t="s">
        <v>26</v>
      </c>
      <c r="J2690" t="s">
        <v>41</v>
      </c>
      <c r="K2690" t="s">
        <v>42</v>
      </c>
      <c r="L2690">
        <v>90032</v>
      </c>
      <c r="M2690" t="s">
        <v>43</v>
      </c>
      <c r="N2690" t="s">
        <v>5823</v>
      </c>
      <c r="O2690" t="s">
        <v>45</v>
      </c>
      <c r="P2690" t="s">
        <v>89</v>
      </c>
      <c r="Q2690" t="s">
        <v>5824</v>
      </c>
      <c r="R2690">
        <v>15.7</v>
      </c>
      <c r="S2690">
        <v>5</v>
      </c>
      <c r="T2690">
        <v>0</v>
      </c>
      <c r="U2690">
        <v>7.0650000000000004</v>
      </c>
    </row>
    <row r="2691" spans="1:21" x14ac:dyDescent="0.3">
      <c r="A2691" t="s">
        <v>5825</v>
      </c>
      <c r="B2691">
        <v>2011</v>
      </c>
      <c r="C2691" s="1">
        <v>40724</v>
      </c>
      <c r="D2691" s="1">
        <v>40726</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row>
    <row r="2692" spans="1:21" x14ac:dyDescent="0.3">
      <c r="A2692" t="s">
        <v>5826</v>
      </c>
      <c r="B2692">
        <v>2014</v>
      </c>
      <c r="C2692" s="1">
        <v>41978</v>
      </c>
      <c r="D2692" s="1">
        <v>41982</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row>
    <row r="2693" spans="1:21" x14ac:dyDescent="0.3">
      <c r="A2693" t="s">
        <v>5827</v>
      </c>
      <c r="B2693">
        <v>2013</v>
      </c>
      <c r="C2693" s="1">
        <v>41515</v>
      </c>
      <c r="D2693" s="1">
        <v>41520</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row>
    <row r="2694" spans="1:21" x14ac:dyDescent="0.3">
      <c r="A2694" t="s">
        <v>5827</v>
      </c>
      <c r="B2694">
        <v>2013</v>
      </c>
      <c r="C2694" s="1">
        <v>41515</v>
      </c>
      <c r="D2694" s="1">
        <v>41520</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row>
    <row r="2695" spans="1:21" x14ac:dyDescent="0.3">
      <c r="A2695" t="s">
        <v>5833</v>
      </c>
      <c r="B2695">
        <v>2013</v>
      </c>
      <c r="C2695" s="1">
        <v>41296</v>
      </c>
      <c r="D2695" s="1">
        <v>41302</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v>0</v>
      </c>
      <c r="U2695">
        <v>37.366</v>
      </c>
    </row>
    <row r="2696" spans="1:21" x14ac:dyDescent="0.3">
      <c r="A2696" t="s">
        <v>5834</v>
      </c>
      <c r="B2696">
        <v>2011</v>
      </c>
      <c r="C2696" s="1">
        <v>40831</v>
      </c>
      <c r="D2696" s="1">
        <v>40836</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v>0.2</v>
      </c>
      <c r="U2696">
        <v>4.0382999999999996</v>
      </c>
    </row>
    <row r="2697" spans="1:21" x14ac:dyDescent="0.3">
      <c r="A2697" t="s">
        <v>5835</v>
      </c>
      <c r="B2697">
        <v>2013</v>
      </c>
      <c r="C2697" s="1">
        <v>41312</v>
      </c>
      <c r="D2697" s="1">
        <v>41314</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row>
    <row r="2698" spans="1:21" x14ac:dyDescent="0.3">
      <c r="A2698" t="s">
        <v>5838</v>
      </c>
      <c r="B2698">
        <v>2011</v>
      </c>
      <c r="C2698" s="1">
        <v>40620</v>
      </c>
      <c r="D2698" s="1">
        <v>40625</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v>0.5</v>
      </c>
      <c r="U2698">
        <v>-16.425999999999998</v>
      </c>
    </row>
    <row r="2699" spans="1:21" x14ac:dyDescent="0.3">
      <c r="A2699" t="s">
        <v>5838</v>
      </c>
      <c r="B2699">
        <v>2011</v>
      </c>
      <c r="C2699" s="1">
        <v>40620</v>
      </c>
      <c r="D2699" s="1">
        <v>40625</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v>0.5</v>
      </c>
      <c r="U2699">
        <v>-1811.0784000000001</v>
      </c>
    </row>
    <row r="2700" spans="1:21" x14ac:dyDescent="0.3">
      <c r="A2700" t="s">
        <v>5838</v>
      </c>
      <c r="B2700">
        <v>2011</v>
      </c>
      <c r="C2700" s="1">
        <v>40620</v>
      </c>
      <c r="D2700" s="1">
        <v>40625</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v>0.2</v>
      </c>
      <c r="U2700">
        <v>7.4816000000000003</v>
      </c>
    </row>
    <row r="2701" spans="1:21" x14ac:dyDescent="0.3">
      <c r="A2701" t="s">
        <v>5838</v>
      </c>
      <c r="B2701">
        <v>2011</v>
      </c>
      <c r="C2701" s="1">
        <v>40620</v>
      </c>
      <c r="D2701" s="1">
        <v>40625</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row>
    <row r="2702" spans="1:21" x14ac:dyDescent="0.3">
      <c r="A2702" t="s">
        <v>5838</v>
      </c>
      <c r="B2702">
        <v>2011</v>
      </c>
      <c r="C2702" s="1">
        <v>40620</v>
      </c>
      <c r="D2702" s="1">
        <v>40625</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row>
    <row r="2703" spans="1:21" x14ac:dyDescent="0.3">
      <c r="A2703" t="s">
        <v>5838</v>
      </c>
      <c r="B2703">
        <v>2011</v>
      </c>
      <c r="C2703" s="1">
        <v>40620</v>
      </c>
      <c r="D2703" s="1">
        <v>40625</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v>0.2</v>
      </c>
      <c r="U2703">
        <v>5.9175000000000004</v>
      </c>
    </row>
    <row r="2704" spans="1:21" x14ac:dyDescent="0.3">
      <c r="A2704" t="s">
        <v>5838</v>
      </c>
      <c r="B2704">
        <v>2011</v>
      </c>
      <c r="C2704" s="1">
        <v>40620</v>
      </c>
      <c r="D2704" s="1">
        <v>40625</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row>
    <row r="2705" spans="1:21" x14ac:dyDescent="0.3">
      <c r="A2705" t="s">
        <v>5845</v>
      </c>
      <c r="B2705">
        <v>2011</v>
      </c>
      <c r="C2705" s="1">
        <v>40687</v>
      </c>
      <c r="D2705" s="1">
        <v>40693</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row>
    <row r="2706" spans="1:21" x14ac:dyDescent="0.3">
      <c r="A2706" t="s">
        <v>5848</v>
      </c>
      <c r="B2706">
        <v>2014</v>
      </c>
      <c r="C2706" s="1">
        <v>41832</v>
      </c>
      <c r="D2706" s="1">
        <v>41834</v>
      </c>
      <c r="E2706" t="s">
        <v>22</v>
      </c>
      <c r="F2706" t="s">
        <v>4829</v>
      </c>
      <c r="G2706" t="s">
        <v>4830</v>
      </c>
      <c r="H2706" t="s">
        <v>25</v>
      </c>
      <c r="I2706" t="s">
        <v>26</v>
      </c>
      <c r="J2706" t="s">
        <v>265</v>
      </c>
      <c r="K2706" t="s">
        <v>266</v>
      </c>
      <c r="L2706">
        <v>10009</v>
      </c>
      <c r="M2706" t="s">
        <v>147</v>
      </c>
      <c r="N2706" t="s">
        <v>752</v>
      </c>
      <c r="O2706" t="s">
        <v>70</v>
      </c>
      <c r="P2706" t="s">
        <v>160</v>
      </c>
      <c r="Q2706" t="s">
        <v>753</v>
      </c>
      <c r="R2706">
        <v>132.6</v>
      </c>
      <c r="S2706">
        <v>6</v>
      </c>
      <c r="T2706">
        <v>0</v>
      </c>
      <c r="U2706">
        <v>17.238</v>
      </c>
    </row>
    <row r="2707" spans="1:21" x14ac:dyDescent="0.3">
      <c r="A2707" t="s">
        <v>5849</v>
      </c>
      <c r="B2707">
        <v>2014</v>
      </c>
      <c r="C2707" s="1">
        <v>41807</v>
      </c>
      <c r="D2707" s="1">
        <v>41812</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v>0</v>
      </c>
      <c r="U2707">
        <v>4.3368000000000002</v>
      </c>
    </row>
    <row r="2708" spans="1:21" x14ac:dyDescent="0.3">
      <c r="A2708" t="s">
        <v>5849</v>
      </c>
      <c r="B2708">
        <v>2014</v>
      </c>
      <c r="C2708" s="1">
        <v>41807</v>
      </c>
      <c r="D2708" s="1">
        <v>41812</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v>0</v>
      </c>
      <c r="U2708">
        <v>9.3312000000000008</v>
      </c>
    </row>
    <row r="2709" spans="1:21" x14ac:dyDescent="0.3">
      <c r="A2709" t="s">
        <v>5849</v>
      </c>
      <c r="B2709">
        <v>2014</v>
      </c>
      <c r="C2709" s="1">
        <v>41807</v>
      </c>
      <c r="D2709" s="1">
        <v>41812</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v>0</v>
      </c>
      <c r="U2709">
        <v>92.236800000000002</v>
      </c>
    </row>
    <row r="2710" spans="1:21" x14ac:dyDescent="0.3">
      <c r="A2710" t="s">
        <v>5854</v>
      </c>
      <c r="B2710">
        <v>2012</v>
      </c>
      <c r="C2710" s="1">
        <v>40938</v>
      </c>
      <c r="D2710" s="1">
        <v>40945</v>
      </c>
      <c r="E2710" t="s">
        <v>49</v>
      </c>
      <c r="F2710" t="s">
        <v>1956</v>
      </c>
      <c r="G2710" t="s">
        <v>1957</v>
      </c>
      <c r="H2710" t="s">
        <v>25</v>
      </c>
      <c r="I2710" t="s">
        <v>26</v>
      </c>
      <c r="J2710" t="s">
        <v>41</v>
      </c>
      <c r="K2710" t="s">
        <v>42</v>
      </c>
      <c r="L2710">
        <v>90049</v>
      </c>
      <c r="M2710" t="s">
        <v>43</v>
      </c>
      <c r="N2710" t="s">
        <v>5855</v>
      </c>
      <c r="O2710" t="s">
        <v>31</v>
      </c>
      <c r="P2710" t="s">
        <v>64</v>
      </c>
      <c r="Q2710" t="s">
        <v>5856</v>
      </c>
      <c r="R2710">
        <v>227.36</v>
      </c>
      <c r="S2710">
        <v>7</v>
      </c>
      <c r="T2710">
        <v>0</v>
      </c>
      <c r="U2710">
        <v>81.849599999999995</v>
      </c>
    </row>
    <row r="2711" spans="1:21" x14ac:dyDescent="0.3">
      <c r="A2711" t="s">
        <v>5854</v>
      </c>
      <c r="B2711">
        <v>2012</v>
      </c>
      <c r="C2711" s="1">
        <v>40938</v>
      </c>
      <c r="D2711" s="1">
        <v>40945</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v>0.2</v>
      </c>
      <c r="U2711">
        <v>215.9973</v>
      </c>
    </row>
    <row r="2712" spans="1:21" x14ac:dyDescent="0.3">
      <c r="A2712" t="s">
        <v>5857</v>
      </c>
      <c r="B2712">
        <v>2012</v>
      </c>
      <c r="C2712" s="1">
        <v>41254</v>
      </c>
      <c r="D2712" s="1">
        <v>41258</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row>
    <row r="2713" spans="1:21" x14ac:dyDescent="0.3">
      <c r="A2713" t="s">
        <v>5858</v>
      </c>
      <c r="B2713">
        <v>2014</v>
      </c>
      <c r="C2713" s="1">
        <v>41922</v>
      </c>
      <c r="D2713" s="1">
        <v>41924</v>
      </c>
      <c r="E2713" t="s">
        <v>187</v>
      </c>
      <c r="F2713" t="s">
        <v>3664</v>
      </c>
      <c r="G2713" t="s">
        <v>3665</v>
      </c>
      <c r="H2713" t="s">
        <v>40</v>
      </c>
      <c r="I2713" t="s">
        <v>26</v>
      </c>
      <c r="J2713" t="s">
        <v>1118</v>
      </c>
      <c r="K2713" t="s">
        <v>497</v>
      </c>
      <c r="L2713">
        <v>44107</v>
      </c>
      <c r="M2713" t="s">
        <v>147</v>
      </c>
      <c r="N2713" t="s">
        <v>2388</v>
      </c>
      <c r="O2713" t="s">
        <v>31</v>
      </c>
      <c r="P2713" t="s">
        <v>64</v>
      </c>
      <c r="Q2713" t="s">
        <v>2389</v>
      </c>
      <c r="R2713">
        <v>45.887999999999998</v>
      </c>
      <c r="S2713">
        <v>4</v>
      </c>
      <c r="T2713">
        <v>0.2</v>
      </c>
      <c r="U2713">
        <v>9.1776</v>
      </c>
    </row>
    <row r="2714" spans="1:21" x14ac:dyDescent="0.3">
      <c r="A2714" t="s">
        <v>5859</v>
      </c>
      <c r="B2714">
        <v>2014</v>
      </c>
      <c r="C2714" s="1">
        <v>41850</v>
      </c>
      <c r="D2714" s="1">
        <v>41853</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v>0</v>
      </c>
      <c r="U2714">
        <v>22.244399999999999</v>
      </c>
    </row>
    <row r="2715" spans="1:21" x14ac:dyDescent="0.3">
      <c r="A2715" t="s">
        <v>5860</v>
      </c>
      <c r="B2715">
        <v>2011</v>
      </c>
      <c r="C2715" s="1">
        <v>40658</v>
      </c>
      <c r="D2715" s="1">
        <v>40662</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row>
    <row r="2716" spans="1:21" x14ac:dyDescent="0.3">
      <c r="A2716" t="s">
        <v>5862</v>
      </c>
      <c r="B2716">
        <v>2012</v>
      </c>
      <c r="C2716" s="1">
        <v>41244</v>
      </c>
      <c r="D2716" s="1">
        <v>41249</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row>
    <row r="2717" spans="1:21" x14ac:dyDescent="0.3">
      <c r="A2717" t="s">
        <v>5863</v>
      </c>
      <c r="B2717">
        <v>2011</v>
      </c>
      <c r="C2717" s="1">
        <v>40881</v>
      </c>
      <c r="D2717" s="1">
        <v>40885</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row>
    <row r="2718" spans="1:21" x14ac:dyDescent="0.3">
      <c r="A2718" t="s">
        <v>5866</v>
      </c>
      <c r="B2718">
        <v>2014</v>
      </c>
      <c r="C2718" s="1">
        <v>41878</v>
      </c>
      <c r="D2718" s="1">
        <v>41884</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v>0</v>
      </c>
      <c r="U2718">
        <v>15.1158</v>
      </c>
    </row>
    <row r="2719" spans="1:21" x14ac:dyDescent="0.3">
      <c r="A2719" t="s">
        <v>5869</v>
      </c>
      <c r="B2719">
        <v>2011</v>
      </c>
      <c r="C2719" s="1">
        <v>40793</v>
      </c>
      <c r="D2719" s="1">
        <v>40799</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row>
    <row r="2720" spans="1:21" x14ac:dyDescent="0.3">
      <c r="A2720" t="s">
        <v>5872</v>
      </c>
      <c r="B2720">
        <v>2014</v>
      </c>
      <c r="C2720" s="1">
        <v>41995</v>
      </c>
      <c r="D2720" s="1">
        <v>42001</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v>0</v>
      </c>
      <c r="U2720">
        <v>33.577199999999998</v>
      </c>
    </row>
    <row r="2721" spans="1:21" x14ac:dyDescent="0.3">
      <c r="A2721" t="s">
        <v>5873</v>
      </c>
      <c r="B2721">
        <v>2011</v>
      </c>
      <c r="C2721" s="1">
        <v>40883</v>
      </c>
      <c r="D2721" s="1">
        <v>40885</v>
      </c>
      <c r="E2721" t="s">
        <v>22</v>
      </c>
      <c r="F2721" t="s">
        <v>1416</v>
      </c>
      <c r="G2721" t="s">
        <v>1417</v>
      </c>
      <c r="H2721" t="s">
        <v>25</v>
      </c>
      <c r="I2721" t="s">
        <v>26</v>
      </c>
      <c r="J2721" t="s">
        <v>183</v>
      </c>
      <c r="K2721" t="s">
        <v>103</v>
      </c>
      <c r="L2721">
        <v>77095</v>
      </c>
      <c r="M2721" t="s">
        <v>104</v>
      </c>
      <c r="N2721" t="s">
        <v>2183</v>
      </c>
      <c r="O2721" t="s">
        <v>31</v>
      </c>
      <c r="P2721" t="s">
        <v>64</v>
      </c>
      <c r="Q2721" t="s">
        <v>2184</v>
      </c>
      <c r="R2721">
        <v>23.975999999999999</v>
      </c>
      <c r="S2721">
        <v>3</v>
      </c>
      <c r="T2721">
        <v>0.6</v>
      </c>
      <c r="U2721">
        <v>-14.3856</v>
      </c>
    </row>
    <row r="2722" spans="1:21" x14ac:dyDescent="0.3">
      <c r="A2722" t="s">
        <v>5874</v>
      </c>
      <c r="B2722">
        <v>2011</v>
      </c>
      <c r="C2722" s="1">
        <v>40851</v>
      </c>
      <c r="D2722" s="1">
        <v>40855</v>
      </c>
      <c r="E2722" t="s">
        <v>22</v>
      </c>
      <c r="F2722" t="s">
        <v>225</v>
      </c>
      <c r="G2722" t="s">
        <v>226</v>
      </c>
      <c r="H2722" t="s">
        <v>40</v>
      </c>
      <c r="I2722" t="s">
        <v>26</v>
      </c>
      <c r="J2722" t="s">
        <v>2272</v>
      </c>
      <c r="K2722" t="s">
        <v>87</v>
      </c>
      <c r="L2722">
        <v>27511</v>
      </c>
      <c r="M2722" t="s">
        <v>29</v>
      </c>
      <c r="N2722" t="s">
        <v>866</v>
      </c>
      <c r="O2722" t="s">
        <v>45</v>
      </c>
      <c r="P2722" t="s">
        <v>268</v>
      </c>
      <c r="Q2722" t="s">
        <v>867</v>
      </c>
      <c r="R2722">
        <v>8.3759999999999994</v>
      </c>
      <c r="S2722">
        <v>3</v>
      </c>
      <c r="T2722">
        <v>0.2</v>
      </c>
      <c r="U2722">
        <v>2.7222</v>
      </c>
    </row>
    <row r="2723" spans="1:21" x14ac:dyDescent="0.3">
      <c r="A2723" t="s">
        <v>5874</v>
      </c>
      <c r="B2723">
        <v>2011</v>
      </c>
      <c r="C2723" s="1">
        <v>40851</v>
      </c>
      <c r="D2723" s="1">
        <v>40855</v>
      </c>
      <c r="E2723" t="s">
        <v>22</v>
      </c>
      <c r="F2723" t="s">
        <v>225</v>
      </c>
      <c r="G2723" t="s">
        <v>226</v>
      </c>
      <c r="H2723" t="s">
        <v>40</v>
      </c>
      <c r="I2723" t="s">
        <v>26</v>
      </c>
      <c r="J2723" t="s">
        <v>2272</v>
      </c>
      <c r="K2723" t="s">
        <v>87</v>
      </c>
      <c r="L2723">
        <v>27511</v>
      </c>
      <c r="M2723" t="s">
        <v>29</v>
      </c>
      <c r="N2723" t="s">
        <v>3649</v>
      </c>
      <c r="O2723" t="s">
        <v>45</v>
      </c>
      <c r="P2723" t="s">
        <v>77</v>
      </c>
      <c r="Q2723" t="s">
        <v>3650</v>
      </c>
      <c r="R2723">
        <v>58.24</v>
      </c>
      <c r="S2723">
        <v>5</v>
      </c>
      <c r="T2723">
        <v>0.2</v>
      </c>
      <c r="U2723">
        <v>5.0960000000000001</v>
      </c>
    </row>
    <row r="2724" spans="1:21" x14ac:dyDescent="0.3">
      <c r="A2724" t="s">
        <v>5875</v>
      </c>
      <c r="B2724">
        <v>2013</v>
      </c>
      <c r="C2724" s="1">
        <v>41379</v>
      </c>
      <c r="D2724" s="1">
        <v>41384</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row>
    <row r="2725" spans="1:21" x14ac:dyDescent="0.3">
      <c r="A2725" t="s">
        <v>5876</v>
      </c>
      <c r="B2725">
        <v>2011</v>
      </c>
      <c r="C2725" s="1">
        <v>40820</v>
      </c>
      <c r="D2725" s="1">
        <v>40824</v>
      </c>
      <c r="E2725" t="s">
        <v>49</v>
      </c>
      <c r="F2725" t="s">
        <v>5877</v>
      </c>
      <c r="G2725" t="s">
        <v>5878</v>
      </c>
      <c r="H2725" t="s">
        <v>25</v>
      </c>
      <c r="I2725" t="s">
        <v>26</v>
      </c>
      <c r="J2725" t="s">
        <v>2104</v>
      </c>
      <c r="K2725" t="s">
        <v>42</v>
      </c>
      <c r="L2725">
        <v>94591</v>
      </c>
      <c r="M2725" t="s">
        <v>43</v>
      </c>
      <c r="N2725" t="s">
        <v>1071</v>
      </c>
      <c r="O2725" t="s">
        <v>45</v>
      </c>
      <c r="P2725" t="s">
        <v>46</v>
      </c>
      <c r="Q2725" t="s">
        <v>1072</v>
      </c>
      <c r="R2725">
        <v>14.45</v>
      </c>
      <c r="S2725">
        <v>5</v>
      </c>
      <c r="T2725">
        <v>0</v>
      </c>
      <c r="U2725">
        <v>6.7915000000000001</v>
      </c>
    </row>
    <row r="2726" spans="1:21" x14ac:dyDescent="0.3">
      <c r="A2726" t="s">
        <v>5876</v>
      </c>
      <c r="B2726">
        <v>2011</v>
      </c>
      <c r="C2726" s="1">
        <v>40820</v>
      </c>
      <c r="D2726" s="1">
        <v>40824</v>
      </c>
      <c r="E2726" t="s">
        <v>49</v>
      </c>
      <c r="F2726" t="s">
        <v>5877</v>
      </c>
      <c r="G2726" t="s">
        <v>5878</v>
      </c>
      <c r="H2726" t="s">
        <v>25</v>
      </c>
      <c r="I2726" t="s">
        <v>26</v>
      </c>
      <c r="J2726" t="s">
        <v>2104</v>
      </c>
      <c r="K2726" t="s">
        <v>42</v>
      </c>
      <c r="L2726">
        <v>94591</v>
      </c>
      <c r="M2726" t="s">
        <v>43</v>
      </c>
      <c r="N2726" t="s">
        <v>3833</v>
      </c>
      <c r="O2726" t="s">
        <v>45</v>
      </c>
      <c r="P2726" t="s">
        <v>74</v>
      </c>
      <c r="Q2726" t="s">
        <v>3834</v>
      </c>
      <c r="R2726">
        <v>95.647999999999996</v>
      </c>
      <c r="S2726">
        <v>2</v>
      </c>
      <c r="T2726">
        <v>0.2</v>
      </c>
      <c r="U2726">
        <v>31.085599999999999</v>
      </c>
    </row>
    <row r="2727" spans="1:21" x14ac:dyDescent="0.3">
      <c r="A2727" t="s">
        <v>5879</v>
      </c>
      <c r="B2727">
        <v>2014</v>
      </c>
      <c r="C2727" s="1">
        <v>41951</v>
      </c>
      <c r="D2727" s="1">
        <v>41957</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row>
    <row r="2728" spans="1:21" x14ac:dyDescent="0.3">
      <c r="A2728" t="s">
        <v>5879</v>
      </c>
      <c r="B2728">
        <v>2014</v>
      </c>
      <c r="C2728" s="1">
        <v>41951</v>
      </c>
      <c r="D2728" s="1">
        <v>41957</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row>
    <row r="2729" spans="1:21" x14ac:dyDescent="0.3">
      <c r="A2729" t="s">
        <v>5880</v>
      </c>
      <c r="B2729">
        <v>2014</v>
      </c>
      <c r="C2729" s="1">
        <v>41996</v>
      </c>
      <c r="D2729" s="1">
        <v>41998</v>
      </c>
      <c r="E2729" t="s">
        <v>187</v>
      </c>
      <c r="F2729" t="s">
        <v>743</v>
      </c>
      <c r="G2729" t="s">
        <v>744</v>
      </c>
      <c r="H2729" t="s">
        <v>25</v>
      </c>
      <c r="I2729" t="s">
        <v>26</v>
      </c>
      <c r="J2729" t="s">
        <v>2834</v>
      </c>
      <c r="K2729" t="s">
        <v>497</v>
      </c>
      <c r="L2729">
        <v>43615</v>
      </c>
      <c r="M2729" t="s">
        <v>147</v>
      </c>
      <c r="N2729" t="s">
        <v>2017</v>
      </c>
      <c r="O2729" t="s">
        <v>45</v>
      </c>
      <c r="P2729" t="s">
        <v>74</v>
      </c>
      <c r="Q2729" t="s">
        <v>2018</v>
      </c>
      <c r="R2729">
        <v>1.641</v>
      </c>
      <c r="S2729">
        <v>1</v>
      </c>
      <c r="T2729">
        <v>0.7</v>
      </c>
      <c r="U2729">
        <v>-1.3128</v>
      </c>
    </row>
    <row r="2730" spans="1:21" x14ac:dyDescent="0.3">
      <c r="A2730" t="s">
        <v>5880</v>
      </c>
      <c r="B2730">
        <v>2014</v>
      </c>
      <c r="C2730" s="1">
        <v>41996</v>
      </c>
      <c r="D2730" s="1">
        <v>41998</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row>
    <row r="2731" spans="1:21" x14ac:dyDescent="0.3">
      <c r="A2731" t="s">
        <v>5881</v>
      </c>
      <c r="B2731">
        <v>2014</v>
      </c>
      <c r="C2731" s="1">
        <v>41684</v>
      </c>
      <c r="D2731" s="1">
        <v>41690</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v>0</v>
      </c>
      <c r="U2731">
        <v>1.7901</v>
      </c>
    </row>
    <row r="2732" spans="1:21" x14ac:dyDescent="0.3">
      <c r="A2732" t="s">
        <v>5881</v>
      </c>
      <c r="B2732">
        <v>2014</v>
      </c>
      <c r="C2732" s="1">
        <v>41684</v>
      </c>
      <c r="D2732" s="1">
        <v>41690</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row>
    <row r="2733" spans="1:21" x14ac:dyDescent="0.3">
      <c r="A2733" t="s">
        <v>5881</v>
      </c>
      <c r="B2733">
        <v>2014</v>
      </c>
      <c r="C2733" s="1">
        <v>41684</v>
      </c>
      <c r="D2733" s="1">
        <v>41690</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v>0</v>
      </c>
      <c r="U2733">
        <v>21.506</v>
      </c>
    </row>
    <row r="2734" spans="1:21" x14ac:dyDescent="0.3">
      <c r="A2734" t="s">
        <v>5884</v>
      </c>
      <c r="B2734">
        <v>2011</v>
      </c>
      <c r="C2734" s="1">
        <v>40726</v>
      </c>
      <c r="D2734" s="1">
        <v>40730</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v>0</v>
      </c>
      <c r="U2734">
        <v>19.974599999999999</v>
      </c>
    </row>
    <row r="2735" spans="1:21" x14ac:dyDescent="0.3">
      <c r="A2735" t="s">
        <v>5884</v>
      </c>
      <c r="B2735">
        <v>2011</v>
      </c>
      <c r="C2735" s="1">
        <v>40726</v>
      </c>
      <c r="D2735" s="1">
        <v>40730</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v>0</v>
      </c>
      <c r="U2735">
        <v>2.1762000000000001</v>
      </c>
    </row>
    <row r="2736" spans="1:21" x14ac:dyDescent="0.3">
      <c r="A2736" t="s">
        <v>5885</v>
      </c>
      <c r="B2736">
        <v>2012</v>
      </c>
      <c r="C2736" s="1">
        <v>40960</v>
      </c>
      <c r="D2736" s="1">
        <v>40962</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v>0</v>
      </c>
      <c r="U2736">
        <v>23.086400000000001</v>
      </c>
    </row>
    <row r="2737" spans="1:21" x14ac:dyDescent="0.3">
      <c r="A2737" t="s">
        <v>5887</v>
      </c>
      <c r="B2737">
        <v>2012</v>
      </c>
      <c r="C2737" s="1">
        <v>41226</v>
      </c>
      <c r="D2737" s="1">
        <v>41232</v>
      </c>
      <c r="E2737" t="s">
        <v>49</v>
      </c>
      <c r="F2737" t="s">
        <v>915</v>
      </c>
      <c r="G2737" t="s">
        <v>916</v>
      </c>
      <c r="H2737" t="s">
        <v>25</v>
      </c>
      <c r="I2737" t="s">
        <v>26</v>
      </c>
      <c r="J2737" t="s">
        <v>605</v>
      </c>
      <c r="K2737" t="s">
        <v>244</v>
      </c>
      <c r="L2737">
        <v>19711</v>
      </c>
      <c r="M2737" t="s">
        <v>147</v>
      </c>
      <c r="N2737" t="s">
        <v>5888</v>
      </c>
      <c r="O2737" t="s">
        <v>70</v>
      </c>
      <c r="P2737" t="s">
        <v>71</v>
      </c>
      <c r="Q2737" t="s">
        <v>5889</v>
      </c>
      <c r="R2737">
        <v>377.97</v>
      </c>
      <c r="S2737">
        <v>3</v>
      </c>
      <c r="T2737">
        <v>0</v>
      </c>
      <c r="U2737">
        <v>94.492500000000007</v>
      </c>
    </row>
    <row r="2738" spans="1:21" x14ac:dyDescent="0.3">
      <c r="A2738" t="s">
        <v>5887</v>
      </c>
      <c r="B2738">
        <v>2012</v>
      </c>
      <c r="C2738" s="1">
        <v>41226</v>
      </c>
      <c r="D2738" s="1">
        <v>41232</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v>0</v>
      </c>
      <c r="U2738">
        <v>19.871600000000001</v>
      </c>
    </row>
    <row r="2739" spans="1:21" x14ac:dyDescent="0.3">
      <c r="A2739" t="s">
        <v>5887</v>
      </c>
      <c r="B2739">
        <v>2012</v>
      </c>
      <c r="C2739" s="1">
        <v>41226</v>
      </c>
      <c r="D2739" s="1">
        <v>41232</v>
      </c>
      <c r="E2739" t="s">
        <v>49</v>
      </c>
      <c r="F2739" t="s">
        <v>915</v>
      </c>
      <c r="G2739" t="s">
        <v>916</v>
      </c>
      <c r="H2739" t="s">
        <v>25</v>
      </c>
      <c r="I2739" t="s">
        <v>26</v>
      </c>
      <c r="J2739" t="s">
        <v>605</v>
      </c>
      <c r="K2739" t="s">
        <v>244</v>
      </c>
      <c r="L2739">
        <v>19711</v>
      </c>
      <c r="M2739" t="s">
        <v>147</v>
      </c>
      <c r="N2739" t="s">
        <v>3490</v>
      </c>
      <c r="O2739" t="s">
        <v>31</v>
      </c>
      <c r="P2739" t="s">
        <v>32</v>
      </c>
      <c r="Q2739" t="s">
        <v>3491</v>
      </c>
      <c r="R2739">
        <v>299.97000000000003</v>
      </c>
      <c r="S2739">
        <v>3</v>
      </c>
      <c r="T2739">
        <v>0</v>
      </c>
      <c r="U2739">
        <v>56.994300000000003</v>
      </c>
    </row>
    <row r="2740" spans="1:21" x14ac:dyDescent="0.3">
      <c r="A2740" t="s">
        <v>5887</v>
      </c>
      <c r="B2740">
        <v>2012</v>
      </c>
      <c r="C2740" s="1">
        <v>41226</v>
      </c>
      <c r="D2740" s="1">
        <v>41232</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v>0</v>
      </c>
      <c r="U2740">
        <v>43.190399999999997</v>
      </c>
    </row>
    <row r="2741" spans="1:21" x14ac:dyDescent="0.3">
      <c r="A2741" t="s">
        <v>5890</v>
      </c>
      <c r="B2741">
        <v>2014</v>
      </c>
      <c r="C2741" s="1">
        <v>41746</v>
      </c>
      <c r="D2741" s="1">
        <v>41748</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v>0</v>
      </c>
      <c r="U2741">
        <v>9.5448000000000004</v>
      </c>
    </row>
    <row r="2742" spans="1:21" x14ac:dyDescent="0.3">
      <c r="A2742" t="s">
        <v>5890</v>
      </c>
      <c r="B2742">
        <v>2014</v>
      </c>
      <c r="C2742" s="1">
        <v>41746</v>
      </c>
      <c r="D2742" s="1">
        <v>41748</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row>
    <row r="2743" spans="1:21" x14ac:dyDescent="0.3">
      <c r="A2743" t="s">
        <v>5896</v>
      </c>
      <c r="B2743">
        <v>2013</v>
      </c>
      <c r="C2743" s="1">
        <v>41330</v>
      </c>
      <c r="D2743" s="1">
        <v>41332</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v>0.2</v>
      </c>
      <c r="U2743">
        <v>17.52</v>
      </c>
    </row>
    <row r="2744" spans="1:21" x14ac:dyDescent="0.3">
      <c r="A2744" t="s">
        <v>5897</v>
      </c>
      <c r="B2744">
        <v>2011</v>
      </c>
      <c r="C2744" s="1">
        <v>40851</v>
      </c>
      <c r="D2744" s="1">
        <v>40855</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v>0</v>
      </c>
      <c r="U2744">
        <v>13.4292</v>
      </c>
    </row>
    <row r="2745" spans="1:21" x14ac:dyDescent="0.3">
      <c r="A2745" t="s">
        <v>5900</v>
      </c>
      <c r="B2745">
        <v>2012</v>
      </c>
      <c r="C2745" s="1">
        <v>41080</v>
      </c>
      <c r="D2745" s="1">
        <v>41085</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v>0</v>
      </c>
      <c r="U2745">
        <v>100.4796</v>
      </c>
    </row>
    <row r="2746" spans="1:21" x14ac:dyDescent="0.3">
      <c r="A2746" t="s">
        <v>5900</v>
      </c>
      <c r="B2746">
        <v>2012</v>
      </c>
      <c r="C2746" s="1">
        <v>41080</v>
      </c>
      <c r="D2746" s="1">
        <v>41085</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x14ac:dyDescent="0.3">
      <c r="A2747" t="s">
        <v>5901</v>
      </c>
      <c r="B2747">
        <v>2014</v>
      </c>
      <c r="C2747" s="1">
        <v>41859</v>
      </c>
      <c r="D2747" s="1">
        <v>41863</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row>
    <row r="2748" spans="1:21" x14ac:dyDescent="0.3">
      <c r="A2748" t="s">
        <v>5902</v>
      </c>
      <c r="B2748">
        <v>2011</v>
      </c>
      <c r="C2748" s="1">
        <v>40675</v>
      </c>
      <c r="D2748" s="1">
        <v>40680</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v>0.3</v>
      </c>
      <c r="U2748">
        <v>-130.0104</v>
      </c>
    </row>
    <row r="2749" spans="1:21" x14ac:dyDescent="0.3">
      <c r="A2749" t="s">
        <v>5903</v>
      </c>
      <c r="B2749">
        <v>2012</v>
      </c>
      <c r="C2749" s="1">
        <v>41235</v>
      </c>
      <c r="D2749" s="1">
        <v>41239</v>
      </c>
      <c r="E2749" t="s">
        <v>49</v>
      </c>
      <c r="F2749" t="s">
        <v>3339</v>
      </c>
      <c r="G2749" t="s">
        <v>3340</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row>
    <row r="2750" spans="1:21" x14ac:dyDescent="0.3">
      <c r="A2750" t="s">
        <v>5907</v>
      </c>
      <c r="B2750">
        <v>2012</v>
      </c>
      <c r="C2750" s="1">
        <v>41247</v>
      </c>
      <c r="D2750" s="1">
        <v>41251</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row>
    <row r="2751" spans="1:21" x14ac:dyDescent="0.3">
      <c r="A2751" t="s">
        <v>5910</v>
      </c>
      <c r="B2751">
        <v>2011</v>
      </c>
      <c r="C2751" s="1">
        <v>40702</v>
      </c>
      <c r="D2751" s="1">
        <v>40708</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row>
    <row r="2752" spans="1:21" x14ac:dyDescent="0.3">
      <c r="A2752" t="s">
        <v>5913</v>
      </c>
      <c r="B2752">
        <v>2011</v>
      </c>
      <c r="C2752" s="1">
        <v>40763</v>
      </c>
      <c r="D2752" s="1">
        <v>40766</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row>
    <row r="2753" spans="1:21" x14ac:dyDescent="0.3">
      <c r="A2753" t="s">
        <v>5917</v>
      </c>
      <c r="B2753">
        <v>2011</v>
      </c>
      <c r="C2753" s="1">
        <v>40689</v>
      </c>
      <c r="D2753" s="1">
        <v>40693</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row>
    <row r="2754" spans="1:21" x14ac:dyDescent="0.3">
      <c r="A2754" t="s">
        <v>5918</v>
      </c>
      <c r="B2754">
        <v>2012</v>
      </c>
      <c r="C2754" s="1">
        <v>41016</v>
      </c>
      <c r="D2754" s="1">
        <v>41020</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row>
    <row r="2755" spans="1:21" x14ac:dyDescent="0.3">
      <c r="A2755" t="s">
        <v>5918</v>
      </c>
      <c r="B2755">
        <v>2012</v>
      </c>
      <c r="C2755" s="1">
        <v>41016</v>
      </c>
      <c r="D2755" s="1">
        <v>41020</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v>0</v>
      </c>
      <c r="U2755">
        <v>129.34800000000001</v>
      </c>
    </row>
    <row r="2756" spans="1:21" x14ac:dyDescent="0.3">
      <c r="A2756" t="s">
        <v>5918</v>
      </c>
      <c r="B2756">
        <v>2012</v>
      </c>
      <c r="C2756" s="1">
        <v>41016</v>
      </c>
      <c r="D2756" s="1">
        <v>41020</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row>
    <row r="2757" spans="1:21" x14ac:dyDescent="0.3">
      <c r="A2757" t="s">
        <v>5918</v>
      </c>
      <c r="B2757">
        <v>2012</v>
      </c>
      <c r="C2757" s="1">
        <v>41016</v>
      </c>
      <c r="D2757" s="1">
        <v>41020</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row>
    <row r="2758" spans="1:21" x14ac:dyDescent="0.3">
      <c r="A2758" t="s">
        <v>5918</v>
      </c>
      <c r="B2758">
        <v>2012</v>
      </c>
      <c r="C2758" s="1">
        <v>41016</v>
      </c>
      <c r="D2758" s="1">
        <v>41020</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row>
    <row r="2759" spans="1:21" x14ac:dyDescent="0.3">
      <c r="A2759" t="s">
        <v>5921</v>
      </c>
      <c r="B2759">
        <v>2013</v>
      </c>
      <c r="C2759" s="1">
        <v>41437</v>
      </c>
      <c r="D2759" s="1">
        <v>41439</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row>
    <row r="2760" spans="1:21" x14ac:dyDescent="0.3">
      <c r="A2760" t="s">
        <v>5922</v>
      </c>
      <c r="B2760">
        <v>2013</v>
      </c>
      <c r="C2760" s="1">
        <v>41345</v>
      </c>
      <c r="D2760" s="1">
        <v>41349</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v>0</v>
      </c>
      <c r="U2760">
        <v>31.537199999999999</v>
      </c>
    </row>
    <row r="2761" spans="1:21" x14ac:dyDescent="0.3">
      <c r="A2761" t="s">
        <v>5922</v>
      </c>
      <c r="B2761">
        <v>2013</v>
      </c>
      <c r="C2761" s="1">
        <v>41345</v>
      </c>
      <c r="D2761" s="1">
        <v>41349</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v>0</v>
      </c>
      <c r="U2761">
        <v>125.14319999999999</v>
      </c>
    </row>
    <row r="2762" spans="1:21" x14ac:dyDescent="0.3">
      <c r="A2762" t="s">
        <v>5925</v>
      </c>
      <c r="B2762">
        <v>2011</v>
      </c>
      <c r="C2762" s="1">
        <v>40689</v>
      </c>
      <c r="D2762" s="1">
        <v>40692</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v>0</v>
      </c>
      <c r="U2762">
        <v>23.231999999999999</v>
      </c>
    </row>
    <row r="2763" spans="1:21" x14ac:dyDescent="0.3">
      <c r="A2763" t="s">
        <v>5928</v>
      </c>
      <c r="B2763">
        <v>2014</v>
      </c>
      <c r="C2763" s="1">
        <v>41925</v>
      </c>
      <c r="D2763" s="1">
        <v>41927</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row>
    <row r="2764" spans="1:21" x14ac:dyDescent="0.3">
      <c r="A2764" t="s">
        <v>5928</v>
      </c>
      <c r="B2764">
        <v>2014</v>
      </c>
      <c r="C2764" s="1">
        <v>41925</v>
      </c>
      <c r="D2764" s="1">
        <v>41927</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row>
    <row r="2765" spans="1:21" x14ac:dyDescent="0.3">
      <c r="A2765" t="s">
        <v>5931</v>
      </c>
      <c r="B2765">
        <v>2014</v>
      </c>
      <c r="C2765" s="1">
        <v>41813</v>
      </c>
      <c r="D2765" s="1">
        <v>41819</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row>
    <row r="2766" spans="1:21" x14ac:dyDescent="0.3">
      <c r="A2766" t="s">
        <v>5931</v>
      </c>
      <c r="B2766">
        <v>2014</v>
      </c>
      <c r="C2766" s="1">
        <v>41813</v>
      </c>
      <c r="D2766" s="1">
        <v>41819</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31.155000000000001</v>
      </c>
      <c r="S2766">
        <v>5</v>
      </c>
      <c r="T2766">
        <v>0.7</v>
      </c>
      <c r="U2766">
        <v>-23.8855</v>
      </c>
    </row>
    <row r="2767" spans="1:21" x14ac:dyDescent="0.3">
      <c r="A2767" t="s">
        <v>5931</v>
      </c>
      <c r="B2767">
        <v>2014</v>
      </c>
      <c r="C2767" s="1">
        <v>41813</v>
      </c>
      <c r="D2767" s="1">
        <v>41819</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row>
    <row r="2768" spans="1:21" x14ac:dyDescent="0.3">
      <c r="A2768" t="s">
        <v>5936</v>
      </c>
      <c r="B2768">
        <v>2014</v>
      </c>
      <c r="C2768" s="1">
        <v>41655</v>
      </c>
      <c r="D2768" s="1">
        <v>41658</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row>
    <row r="2769" spans="1:21" x14ac:dyDescent="0.3">
      <c r="A2769" t="s">
        <v>5936</v>
      </c>
      <c r="B2769">
        <v>2014</v>
      </c>
      <c r="C2769" s="1">
        <v>41655</v>
      </c>
      <c r="D2769" s="1">
        <v>41658</v>
      </c>
      <c r="E2769" t="s">
        <v>187</v>
      </c>
      <c r="F2769" t="s">
        <v>2939</v>
      </c>
      <c r="G2769" t="s">
        <v>2940</v>
      </c>
      <c r="H2769" t="s">
        <v>25</v>
      </c>
      <c r="I2769" t="s">
        <v>26</v>
      </c>
      <c r="J2769" t="s">
        <v>145</v>
      </c>
      <c r="K2769" t="s">
        <v>146</v>
      </c>
      <c r="L2769">
        <v>19134</v>
      </c>
      <c r="M2769" t="s">
        <v>147</v>
      </c>
      <c r="N2769" t="s">
        <v>936</v>
      </c>
      <c r="O2769" t="s">
        <v>45</v>
      </c>
      <c r="P2769" t="s">
        <v>77</v>
      </c>
      <c r="Q2769" t="s">
        <v>937</v>
      </c>
      <c r="R2769">
        <v>1924.16</v>
      </c>
      <c r="S2769">
        <v>8</v>
      </c>
      <c r="T2769">
        <v>0.2</v>
      </c>
      <c r="U2769">
        <v>312.67599999999999</v>
      </c>
    </row>
    <row r="2770" spans="1:21" x14ac:dyDescent="0.3">
      <c r="A2770" t="s">
        <v>5939</v>
      </c>
      <c r="B2770">
        <v>2012</v>
      </c>
      <c r="C2770" s="1">
        <v>41001</v>
      </c>
      <c r="D2770" s="1">
        <v>41006</v>
      </c>
      <c r="E2770" t="s">
        <v>49</v>
      </c>
      <c r="F2770" t="s">
        <v>5940</v>
      </c>
      <c r="G2770" t="s">
        <v>5941</v>
      </c>
      <c r="H2770" t="s">
        <v>25</v>
      </c>
      <c r="I2770" t="s">
        <v>26</v>
      </c>
      <c r="J2770" t="s">
        <v>814</v>
      </c>
      <c r="K2770" t="s">
        <v>103</v>
      </c>
      <c r="L2770">
        <v>75220</v>
      </c>
      <c r="M2770" t="s">
        <v>104</v>
      </c>
      <c r="N2770" t="s">
        <v>5942</v>
      </c>
      <c r="O2770" t="s">
        <v>45</v>
      </c>
      <c r="P2770" t="s">
        <v>77</v>
      </c>
      <c r="Q2770" t="s">
        <v>5943</v>
      </c>
      <c r="R2770">
        <v>32.192</v>
      </c>
      <c r="S2770">
        <v>2</v>
      </c>
      <c r="T2770">
        <v>0.8</v>
      </c>
      <c r="U2770">
        <v>-80.48</v>
      </c>
    </row>
    <row r="2771" spans="1:21" x14ac:dyDescent="0.3">
      <c r="A2771" t="s">
        <v>5939</v>
      </c>
      <c r="B2771">
        <v>2012</v>
      </c>
      <c r="C2771" s="1">
        <v>41001</v>
      </c>
      <c r="D2771" s="1">
        <v>41006</v>
      </c>
      <c r="E2771" t="s">
        <v>49</v>
      </c>
      <c r="F2771" t="s">
        <v>5940</v>
      </c>
      <c r="G2771" t="s">
        <v>5941</v>
      </c>
      <c r="H2771" t="s">
        <v>25</v>
      </c>
      <c r="I2771" t="s">
        <v>26</v>
      </c>
      <c r="J2771" t="s">
        <v>814</v>
      </c>
      <c r="K2771" t="s">
        <v>103</v>
      </c>
      <c r="L2771">
        <v>75220</v>
      </c>
      <c r="M2771" t="s">
        <v>104</v>
      </c>
      <c r="N2771" t="s">
        <v>4155</v>
      </c>
      <c r="O2771" t="s">
        <v>70</v>
      </c>
      <c r="P2771" t="s">
        <v>160</v>
      </c>
      <c r="Q2771" t="s">
        <v>4156</v>
      </c>
      <c r="R2771">
        <v>50.12</v>
      </c>
      <c r="S2771">
        <v>7</v>
      </c>
      <c r="T2771">
        <v>0.2</v>
      </c>
      <c r="U2771">
        <v>-0.62649999999999995</v>
      </c>
    </row>
    <row r="2772" spans="1:21" x14ac:dyDescent="0.3">
      <c r="A2772" t="s">
        <v>5939</v>
      </c>
      <c r="B2772">
        <v>2012</v>
      </c>
      <c r="C2772" s="1">
        <v>41001</v>
      </c>
      <c r="D2772" s="1">
        <v>41006</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v>0.2</v>
      </c>
      <c r="U2772">
        <v>1.7990999999999999</v>
      </c>
    </row>
    <row r="2773" spans="1:21" x14ac:dyDescent="0.3">
      <c r="A2773" t="s">
        <v>5944</v>
      </c>
      <c r="B2773">
        <v>2013</v>
      </c>
      <c r="C2773" s="1">
        <v>41521</v>
      </c>
      <c r="D2773" s="1">
        <v>41528</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v>0</v>
      </c>
      <c r="U2773">
        <v>14.17</v>
      </c>
    </row>
    <row r="2774" spans="1:21" x14ac:dyDescent="0.3">
      <c r="A2774" t="s">
        <v>5946</v>
      </c>
      <c r="B2774">
        <v>2014</v>
      </c>
      <c r="C2774" s="1">
        <v>41984</v>
      </c>
      <c r="D2774" s="1">
        <v>41986</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v>0.2</v>
      </c>
      <c r="U2774">
        <v>5.7312000000000003</v>
      </c>
    </row>
    <row r="2775" spans="1:21" x14ac:dyDescent="0.3">
      <c r="A2775" t="s">
        <v>5947</v>
      </c>
      <c r="B2775">
        <v>2013</v>
      </c>
      <c r="C2775" s="1">
        <v>41601</v>
      </c>
      <c r="D2775" s="1">
        <v>41605</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v>0</v>
      </c>
      <c r="U2775">
        <v>24.2256</v>
      </c>
    </row>
    <row r="2776" spans="1:21" x14ac:dyDescent="0.3">
      <c r="A2776" t="s">
        <v>5948</v>
      </c>
      <c r="B2776">
        <v>2014</v>
      </c>
      <c r="C2776" s="1">
        <v>41955</v>
      </c>
      <c r="D2776" s="1">
        <v>41962</v>
      </c>
      <c r="E2776" t="s">
        <v>49</v>
      </c>
      <c r="F2776" t="s">
        <v>4478</v>
      </c>
      <c r="G2776" t="s">
        <v>4479</v>
      </c>
      <c r="H2776" t="s">
        <v>101</v>
      </c>
      <c r="I2776" t="s">
        <v>26</v>
      </c>
      <c r="J2776" t="s">
        <v>317</v>
      </c>
      <c r="K2776" t="s">
        <v>497</v>
      </c>
      <c r="L2776">
        <v>45503</v>
      </c>
      <c r="M2776" t="s">
        <v>147</v>
      </c>
      <c r="N2776" t="s">
        <v>1928</v>
      </c>
      <c r="O2776" t="s">
        <v>45</v>
      </c>
      <c r="P2776" t="s">
        <v>89</v>
      </c>
      <c r="Q2776" t="s">
        <v>1929</v>
      </c>
      <c r="R2776">
        <v>10.368</v>
      </c>
      <c r="S2776">
        <v>2</v>
      </c>
      <c r="T2776">
        <v>0.2</v>
      </c>
      <c r="U2776">
        <v>3.6288</v>
      </c>
    </row>
    <row r="2777" spans="1:21" x14ac:dyDescent="0.3">
      <c r="A2777" t="s">
        <v>5949</v>
      </c>
      <c r="B2777">
        <v>2013</v>
      </c>
      <c r="C2777" s="1">
        <v>41569</v>
      </c>
      <c r="D2777" s="1">
        <v>41573</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v>0</v>
      </c>
      <c r="U2777">
        <v>1.5444</v>
      </c>
    </row>
    <row r="2778" spans="1:21" x14ac:dyDescent="0.3">
      <c r="A2778" t="s">
        <v>5950</v>
      </c>
      <c r="B2778">
        <v>2012</v>
      </c>
      <c r="C2778" s="1">
        <v>41264</v>
      </c>
      <c r="D2778" s="1">
        <v>41268</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60.984000000000002</v>
      </c>
      <c r="S2778">
        <v>7</v>
      </c>
      <c r="T2778">
        <v>0.2</v>
      </c>
      <c r="U2778">
        <v>4.5738000000000003</v>
      </c>
    </row>
    <row r="2779" spans="1:21" x14ac:dyDescent="0.3">
      <c r="A2779" t="s">
        <v>5951</v>
      </c>
      <c r="B2779">
        <v>2012</v>
      </c>
      <c r="C2779" s="1">
        <v>41107</v>
      </c>
      <c r="D2779" s="1">
        <v>41109</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row>
    <row r="2780" spans="1:21" x14ac:dyDescent="0.3">
      <c r="A2780" t="s">
        <v>5953</v>
      </c>
      <c r="B2780">
        <v>2014</v>
      </c>
      <c r="C2780" s="1">
        <v>41760</v>
      </c>
      <c r="D2780" s="1">
        <v>41765</v>
      </c>
      <c r="E2780" t="s">
        <v>49</v>
      </c>
      <c r="F2780" t="s">
        <v>1395</v>
      </c>
      <c r="G2780" t="s">
        <v>1396</v>
      </c>
      <c r="H2780" t="s">
        <v>40</v>
      </c>
      <c r="I2780" t="s">
        <v>26</v>
      </c>
      <c r="J2780" t="s">
        <v>5954</v>
      </c>
      <c r="K2780" t="s">
        <v>53</v>
      </c>
      <c r="L2780">
        <v>33068</v>
      </c>
      <c r="M2780" t="s">
        <v>29</v>
      </c>
      <c r="N2780" t="s">
        <v>1361</v>
      </c>
      <c r="O2780" t="s">
        <v>31</v>
      </c>
      <c r="P2780" t="s">
        <v>64</v>
      </c>
      <c r="Q2780" t="s">
        <v>1362</v>
      </c>
      <c r="R2780">
        <v>23.68</v>
      </c>
      <c r="S2780">
        <v>8</v>
      </c>
      <c r="T2780">
        <v>0.2</v>
      </c>
      <c r="U2780">
        <v>6.2160000000000002</v>
      </c>
    </row>
    <row r="2781" spans="1:21" x14ac:dyDescent="0.3">
      <c r="A2781" t="s">
        <v>5953</v>
      </c>
      <c r="B2781">
        <v>2014</v>
      </c>
      <c r="C2781" s="1">
        <v>41760</v>
      </c>
      <c r="D2781" s="1">
        <v>41765</v>
      </c>
      <c r="E2781" t="s">
        <v>49</v>
      </c>
      <c r="F2781" t="s">
        <v>1395</v>
      </c>
      <c r="G2781" t="s">
        <v>1396</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row>
    <row r="2782" spans="1:21" x14ac:dyDescent="0.3">
      <c r="A2782" t="s">
        <v>5957</v>
      </c>
      <c r="B2782">
        <v>2014</v>
      </c>
      <c r="C2782" s="1">
        <v>41766</v>
      </c>
      <c r="D2782" s="1">
        <v>41768</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v>0</v>
      </c>
      <c r="U2782">
        <v>29.6</v>
      </c>
    </row>
    <row r="2783" spans="1:21" x14ac:dyDescent="0.3">
      <c r="A2783" t="s">
        <v>5958</v>
      </c>
      <c r="B2783">
        <v>2014</v>
      </c>
      <c r="C2783" s="1">
        <v>41964</v>
      </c>
      <c r="D2783" s="1">
        <v>41971</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v>0</v>
      </c>
      <c r="U2783">
        <v>9.68</v>
      </c>
    </row>
    <row r="2784" spans="1:21" x14ac:dyDescent="0.3">
      <c r="A2784" t="s">
        <v>5959</v>
      </c>
      <c r="B2784">
        <v>2013</v>
      </c>
      <c r="C2784" s="1">
        <v>41590</v>
      </c>
      <c r="D2784" s="1">
        <v>41595</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v>0</v>
      </c>
      <c r="U2784">
        <v>74.8142</v>
      </c>
    </row>
    <row r="2785" spans="1:21" x14ac:dyDescent="0.3">
      <c r="A2785" t="s">
        <v>5960</v>
      </c>
      <c r="B2785">
        <v>2013</v>
      </c>
      <c r="C2785" s="1">
        <v>41584</v>
      </c>
      <c r="D2785" s="1">
        <v>41589</v>
      </c>
      <c r="E2785" t="s">
        <v>49</v>
      </c>
      <c r="F2785" t="s">
        <v>1337</v>
      </c>
      <c r="G2785" t="s">
        <v>1338</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row>
    <row r="2786" spans="1:21" x14ac:dyDescent="0.3">
      <c r="A2786" t="s">
        <v>5963</v>
      </c>
      <c r="B2786">
        <v>2013</v>
      </c>
      <c r="C2786" s="1">
        <v>41557</v>
      </c>
      <c r="D2786" s="1">
        <v>41563</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row>
    <row r="2787" spans="1:21" x14ac:dyDescent="0.3">
      <c r="A2787" t="s">
        <v>5964</v>
      </c>
      <c r="B2787">
        <v>2012</v>
      </c>
      <c r="C2787" s="1">
        <v>41173</v>
      </c>
      <c r="D2787" s="1">
        <v>41175</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v>0.2</v>
      </c>
      <c r="U2787">
        <v>0</v>
      </c>
    </row>
    <row r="2788" spans="1:21" x14ac:dyDescent="0.3">
      <c r="A2788" t="s">
        <v>5964</v>
      </c>
      <c r="B2788">
        <v>2012</v>
      </c>
      <c r="C2788" s="1">
        <v>41173</v>
      </c>
      <c r="D2788" s="1">
        <v>41175</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row>
    <row r="2789" spans="1:21" x14ac:dyDescent="0.3">
      <c r="A2789" t="s">
        <v>5967</v>
      </c>
      <c r="B2789">
        <v>2011</v>
      </c>
      <c r="C2789" s="1">
        <v>40879</v>
      </c>
      <c r="D2789" s="1">
        <v>40883</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v>0.6</v>
      </c>
      <c r="U2789">
        <v>-24.803000000000001</v>
      </c>
    </row>
    <row r="2790" spans="1:21" x14ac:dyDescent="0.3">
      <c r="A2790" t="s">
        <v>5967</v>
      </c>
      <c r="B2790">
        <v>2011</v>
      </c>
      <c r="C2790" s="1">
        <v>40879</v>
      </c>
      <c r="D2790" s="1">
        <v>40883</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v>0.2</v>
      </c>
      <c r="U2790">
        <v>1.4406000000000001</v>
      </c>
    </row>
    <row r="2791" spans="1:21" x14ac:dyDescent="0.3">
      <c r="A2791" t="s">
        <v>5967</v>
      </c>
      <c r="B2791">
        <v>2011</v>
      </c>
      <c r="C2791" s="1">
        <v>40879</v>
      </c>
      <c r="D2791" s="1">
        <v>40883</v>
      </c>
      <c r="E2791" t="s">
        <v>49</v>
      </c>
      <c r="F2791" t="s">
        <v>4732</v>
      </c>
      <c r="G2791" t="s">
        <v>4733</v>
      </c>
      <c r="H2791" t="s">
        <v>40</v>
      </c>
      <c r="I2791" t="s">
        <v>26</v>
      </c>
      <c r="J2791" t="s">
        <v>5968</v>
      </c>
      <c r="K2791" t="s">
        <v>103</v>
      </c>
      <c r="L2791">
        <v>78415</v>
      </c>
      <c r="M2791" t="s">
        <v>104</v>
      </c>
      <c r="N2791" t="s">
        <v>2183</v>
      </c>
      <c r="O2791" t="s">
        <v>31</v>
      </c>
      <c r="P2791" t="s">
        <v>64</v>
      </c>
      <c r="Q2791" t="s">
        <v>2184</v>
      </c>
      <c r="R2791">
        <v>39.96</v>
      </c>
      <c r="S2791">
        <v>5</v>
      </c>
      <c r="T2791">
        <v>0.6</v>
      </c>
      <c r="U2791">
        <v>-23.975999999999999</v>
      </c>
    </row>
    <row r="2792" spans="1:21" x14ac:dyDescent="0.3">
      <c r="A2792" t="s">
        <v>5969</v>
      </c>
      <c r="B2792">
        <v>2011</v>
      </c>
      <c r="C2792" s="1">
        <v>40807</v>
      </c>
      <c r="D2792" s="1">
        <v>40808</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v>0</v>
      </c>
      <c r="U2792">
        <v>7.5284000000000004</v>
      </c>
    </row>
    <row r="2793" spans="1:21" x14ac:dyDescent="0.3">
      <c r="A2793" t="s">
        <v>5969</v>
      </c>
      <c r="B2793">
        <v>2011</v>
      </c>
      <c r="C2793" s="1">
        <v>40807</v>
      </c>
      <c r="D2793" s="1">
        <v>40808</v>
      </c>
      <c r="E2793" t="s">
        <v>187</v>
      </c>
      <c r="F2793" t="s">
        <v>2604</v>
      </c>
      <c r="G2793" t="s">
        <v>2605</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row>
    <row r="2794" spans="1:21" x14ac:dyDescent="0.3">
      <c r="A2794" t="s">
        <v>5969</v>
      </c>
      <c r="B2794">
        <v>2011</v>
      </c>
      <c r="C2794" s="1">
        <v>40807</v>
      </c>
      <c r="D2794" s="1">
        <v>40808</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v>0</v>
      </c>
      <c r="U2794">
        <v>3.1103999999999998</v>
      </c>
    </row>
    <row r="2795" spans="1:21" x14ac:dyDescent="0.3">
      <c r="A2795" t="s">
        <v>5970</v>
      </c>
      <c r="B2795">
        <v>2011</v>
      </c>
      <c r="C2795" s="1">
        <v>40645</v>
      </c>
      <c r="D2795" s="1">
        <v>40650</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row>
    <row r="2796" spans="1:21" x14ac:dyDescent="0.3">
      <c r="A2796" t="s">
        <v>5970</v>
      </c>
      <c r="B2796">
        <v>2011</v>
      </c>
      <c r="C2796" s="1">
        <v>40645</v>
      </c>
      <c r="D2796" s="1">
        <v>40650</v>
      </c>
      <c r="E2796" t="s">
        <v>49</v>
      </c>
      <c r="F2796" t="s">
        <v>5713</v>
      </c>
      <c r="G2796" t="s">
        <v>5714</v>
      </c>
      <c r="H2796" t="s">
        <v>40</v>
      </c>
      <c r="I2796" t="s">
        <v>26</v>
      </c>
      <c r="J2796" t="s">
        <v>5971</v>
      </c>
      <c r="K2796" t="s">
        <v>42</v>
      </c>
      <c r="L2796">
        <v>90278</v>
      </c>
      <c r="M2796" t="s">
        <v>43</v>
      </c>
      <c r="N2796" t="s">
        <v>3207</v>
      </c>
      <c r="O2796" t="s">
        <v>70</v>
      </c>
      <c r="P2796" t="s">
        <v>71</v>
      </c>
      <c r="Q2796" t="s">
        <v>3208</v>
      </c>
      <c r="R2796">
        <v>438.36799999999999</v>
      </c>
      <c r="S2796">
        <v>4</v>
      </c>
      <c r="T2796">
        <v>0.2</v>
      </c>
      <c r="U2796">
        <v>38.357199999999999</v>
      </c>
    </row>
    <row r="2797" spans="1:21" x14ac:dyDescent="0.3">
      <c r="A2797" t="s">
        <v>5970</v>
      </c>
      <c r="B2797">
        <v>2011</v>
      </c>
      <c r="C2797" s="1">
        <v>40645</v>
      </c>
      <c r="D2797" s="1">
        <v>40650</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v>0.2</v>
      </c>
      <c r="U2797">
        <v>6.5568999999999997</v>
      </c>
    </row>
    <row r="2798" spans="1:21" x14ac:dyDescent="0.3">
      <c r="A2798" t="s">
        <v>5970</v>
      </c>
      <c r="B2798">
        <v>2011</v>
      </c>
      <c r="C2798" s="1">
        <v>40645</v>
      </c>
      <c r="D2798" s="1">
        <v>40650</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row>
    <row r="2799" spans="1:21" x14ac:dyDescent="0.3">
      <c r="A2799" t="s">
        <v>5972</v>
      </c>
      <c r="B2799">
        <v>2014</v>
      </c>
      <c r="C2799" s="1">
        <v>41933</v>
      </c>
      <c r="D2799" s="1">
        <v>41940</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row>
    <row r="2800" spans="1:21" x14ac:dyDescent="0.3">
      <c r="A2800" t="s">
        <v>5972</v>
      </c>
      <c r="B2800">
        <v>2014</v>
      </c>
      <c r="C2800" s="1">
        <v>41933</v>
      </c>
      <c r="D2800" s="1">
        <v>41940</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v>0</v>
      </c>
      <c r="U2800">
        <v>18.781199999999998</v>
      </c>
    </row>
    <row r="2801" spans="1:21" x14ac:dyDescent="0.3">
      <c r="A2801" t="s">
        <v>5972</v>
      </c>
      <c r="B2801">
        <v>2014</v>
      </c>
      <c r="C2801" s="1">
        <v>41933</v>
      </c>
      <c r="D2801" s="1">
        <v>41940</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row>
    <row r="2802" spans="1:21" x14ac:dyDescent="0.3">
      <c r="A2802" t="s">
        <v>5973</v>
      </c>
      <c r="B2802">
        <v>2013</v>
      </c>
      <c r="C2802" s="1">
        <v>41573</v>
      </c>
      <c r="D2802" s="1">
        <v>41576</v>
      </c>
      <c r="E2802" t="s">
        <v>187</v>
      </c>
      <c r="F2802" t="s">
        <v>2724</v>
      </c>
      <c r="G2802" t="s">
        <v>2725</v>
      </c>
      <c r="H2802" t="s">
        <v>40</v>
      </c>
      <c r="I2802" t="s">
        <v>26</v>
      </c>
      <c r="J2802" t="s">
        <v>1418</v>
      </c>
      <c r="K2802" t="s">
        <v>53</v>
      </c>
      <c r="L2802">
        <v>33180</v>
      </c>
      <c r="M2802" t="s">
        <v>29</v>
      </c>
      <c r="N2802" t="s">
        <v>1817</v>
      </c>
      <c r="O2802" t="s">
        <v>70</v>
      </c>
      <c r="P2802" t="s">
        <v>71</v>
      </c>
      <c r="Q2802" t="s">
        <v>1818</v>
      </c>
      <c r="R2802">
        <v>783.96</v>
      </c>
      <c r="S2802">
        <v>5</v>
      </c>
      <c r="T2802">
        <v>0.2</v>
      </c>
      <c r="U2802">
        <v>78.396000000000001</v>
      </c>
    </row>
    <row r="2803" spans="1:21" x14ac:dyDescent="0.3">
      <c r="A2803" t="s">
        <v>5974</v>
      </c>
      <c r="B2803">
        <v>2012</v>
      </c>
      <c r="C2803" s="1">
        <v>41214</v>
      </c>
      <c r="D2803" s="1">
        <v>41217</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v>0.2</v>
      </c>
      <c r="U2803">
        <v>1.7729999999999999</v>
      </c>
    </row>
    <row r="2804" spans="1:21" x14ac:dyDescent="0.3">
      <c r="A2804" t="s">
        <v>5975</v>
      </c>
      <c r="B2804">
        <v>2014</v>
      </c>
      <c r="C2804" s="1">
        <v>41947</v>
      </c>
      <c r="D2804" s="1">
        <v>41952</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v>0</v>
      </c>
      <c r="U2804">
        <v>17.375399999999999</v>
      </c>
    </row>
    <row r="2805" spans="1:21" x14ac:dyDescent="0.3">
      <c r="A2805" t="s">
        <v>5978</v>
      </c>
      <c r="B2805">
        <v>2012</v>
      </c>
      <c r="C2805" s="1">
        <v>41041</v>
      </c>
      <c r="D2805" s="1">
        <v>41045</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row>
    <row r="2806" spans="1:21" x14ac:dyDescent="0.3">
      <c r="A2806" t="s">
        <v>5978</v>
      </c>
      <c r="B2806">
        <v>2012</v>
      </c>
      <c r="C2806" s="1">
        <v>41041</v>
      </c>
      <c r="D2806" s="1">
        <v>41045</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row>
    <row r="2807" spans="1:21" x14ac:dyDescent="0.3">
      <c r="A2807" t="s">
        <v>5981</v>
      </c>
      <c r="B2807">
        <v>2012</v>
      </c>
      <c r="C2807" s="1">
        <v>41159</v>
      </c>
      <c r="D2807" s="1">
        <v>41163</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row>
    <row r="2808" spans="1:21" x14ac:dyDescent="0.3">
      <c r="A2808" t="s">
        <v>5982</v>
      </c>
      <c r="B2808">
        <v>2012</v>
      </c>
      <c r="C2808" s="1">
        <v>41115</v>
      </c>
      <c r="D2808" s="1">
        <v>41117</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row>
    <row r="2809" spans="1:21" x14ac:dyDescent="0.3">
      <c r="A2809" t="s">
        <v>5982</v>
      </c>
      <c r="B2809">
        <v>2012</v>
      </c>
      <c r="C2809" s="1">
        <v>41115</v>
      </c>
      <c r="D2809" s="1">
        <v>41117</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row>
    <row r="2810" spans="1:21" x14ac:dyDescent="0.3">
      <c r="A2810" t="s">
        <v>5982</v>
      </c>
      <c r="B2810">
        <v>2012</v>
      </c>
      <c r="C2810" s="1">
        <v>41115</v>
      </c>
      <c r="D2810" s="1">
        <v>41117</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row>
    <row r="2811" spans="1:21" x14ac:dyDescent="0.3">
      <c r="A2811" t="s">
        <v>5982</v>
      </c>
      <c r="B2811">
        <v>2012</v>
      </c>
      <c r="C2811" s="1">
        <v>41115</v>
      </c>
      <c r="D2811" s="1">
        <v>41117</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row>
    <row r="2812" spans="1:21" x14ac:dyDescent="0.3">
      <c r="A2812" t="s">
        <v>5987</v>
      </c>
      <c r="B2812">
        <v>2012</v>
      </c>
      <c r="C2812" s="1">
        <v>41229</v>
      </c>
      <c r="D2812" s="1">
        <v>41231</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row>
    <row r="2813" spans="1:21" x14ac:dyDescent="0.3">
      <c r="A2813" t="s">
        <v>5987</v>
      </c>
      <c r="B2813">
        <v>2012</v>
      </c>
      <c r="C2813" s="1">
        <v>41229</v>
      </c>
      <c r="D2813" s="1">
        <v>41231</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row>
    <row r="2814" spans="1:21" x14ac:dyDescent="0.3">
      <c r="A2814" t="s">
        <v>5987</v>
      </c>
      <c r="B2814">
        <v>2012</v>
      </c>
      <c r="C2814" s="1">
        <v>41229</v>
      </c>
      <c r="D2814" s="1">
        <v>41231</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row>
    <row r="2815" spans="1:21" x14ac:dyDescent="0.3">
      <c r="A2815" t="s">
        <v>5987</v>
      </c>
      <c r="B2815">
        <v>2012</v>
      </c>
      <c r="C2815" s="1">
        <v>41229</v>
      </c>
      <c r="D2815" s="1">
        <v>41231</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row>
    <row r="2816" spans="1:21" x14ac:dyDescent="0.3">
      <c r="A2816" t="s">
        <v>5987</v>
      </c>
      <c r="B2816">
        <v>2012</v>
      </c>
      <c r="C2816" s="1">
        <v>41229</v>
      </c>
      <c r="D2816" s="1">
        <v>41231</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v>0</v>
      </c>
      <c r="U2816">
        <v>111.1035</v>
      </c>
    </row>
    <row r="2817" spans="1:21" x14ac:dyDescent="0.3">
      <c r="A2817" t="s">
        <v>5990</v>
      </c>
      <c r="B2817">
        <v>2012</v>
      </c>
      <c r="C2817" s="1">
        <v>41153</v>
      </c>
      <c r="D2817" s="1">
        <v>41160</v>
      </c>
      <c r="E2817" t="s">
        <v>49</v>
      </c>
      <c r="F2817" t="s">
        <v>5991</v>
      </c>
      <c r="G2817" t="s">
        <v>5992</v>
      </c>
      <c r="H2817" t="s">
        <v>101</v>
      </c>
      <c r="I2817" t="s">
        <v>26</v>
      </c>
      <c r="J2817" t="s">
        <v>611</v>
      </c>
      <c r="K2817" t="s">
        <v>1244</v>
      </c>
      <c r="L2817">
        <v>2038</v>
      </c>
      <c r="M2817" t="s">
        <v>147</v>
      </c>
      <c r="N2817" t="s">
        <v>2772</v>
      </c>
      <c r="O2817" t="s">
        <v>45</v>
      </c>
      <c r="P2817" t="s">
        <v>74</v>
      </c>
      <c r="Q2817" t="s">
        <v>2773</v>
      </c>
      <c r="R2817">
        <v>114.6</v>
      </c>
      <c r="S2817">
        <v>5</v>
      </c>
      <c r="T2817">
        <v>0</v>
      </c>
      <c r="U2817">
        <v>51.57</v>
      </c>
    </row>
    <row r="2818" spans="1:21" x14ac:dyDescent="0.3">
      <c r="A2818" t="s">
        <v>5990</v>
      </c>
      <c r="B2818">
        <v>2012</v>
      </c>
      <c r="C2818" s="1">
        <v>41153</v>
      </c>
      <c r="D2818" s="1">
        <v>41160</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v>0</v>
      </c>
      <c r="U2818">
        <v>15.185</v>
      </c>
    </row>
    <row r="2819" spans="1:21" x14ac:dyDescent="0.3">
      <c r="A2819" t="s">
        <v>5990</v>
      </c>
      <c r="B2819">
        <v>2012</v>
      </c>
      <c r="C2819" s="1">
        <v>41153</v>
      </c>
      <c r="D2819" s="1">
        <v>41160</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v>0</v>
      </c>
      <c r="U2819">
        <v>27.359200000000001</v>
      </c>
    </row>
    <row r="2820" spans="1:21" x14ac:dyDescent="0.3">
      <c r="A2820" t="s">
        <v>5990</v>
      </c>
      <c r="B2820">
        <v>2012</v>
      </c>
      <c r="C2820" s="1">
        <v>41153</v>
      </c>
      <c r="D2820" s="1">
        <v>41160</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v>0</v>
      </c>
      <c r="U2820">
        <v>315.74040000000002</v>
      </c>
    </row>
    <row r="2821" spans="1:21" x14ac:dyDescent="0.3">
      <c r="A2821" t="s">
        <v>5993</v>
      </c>
      <c r="B2821">
        <v>2013</v>
      </c>
      <c r="C2821" s="1">
        <v>41400</v>
      </c>
      <c r="D2821" s="1">
        <v>41403</v>
      </c>
      <c r="E2821" t="s">
        <v>187</v>
      </c>
      <c r="F2821" t="s">
        <v>5994</v>
      </c>
      <c r="G2821" t="s">
        <v>5995</v>
      </c>
      <c r="H2821" t="s">
        <v>25</v>
      </c>
      <c r="I2821" t="s">
        <v>26</v>
      </c>
      <c r="J2821" t="s">
        <v>3251</v>
      </c>
      <c r="K2821" t="s">
        <v>42</v>
      </c>
      <c r="L2821">
        <v>92024</v>
      </c>
      <c r="M2821" t="s">
        <v>43</v>
      </c>
      <c r="N2821" t="s">
        <v>5483</v>
      </c>
      <c r="O2821" t="s">
        <v>45</v>
      </c>
      <c r="P2821" t="s">
        <v>74</v>
      </c>
      <c r="Q2821" t="s">
        <v>5484</v>
      </c>
      <c r="R2821">
        <v>6.72</v>
      </c>
      <c r="S2821">
        <v>5</v>
      </c>
      <c r="T2821">
        <v>0.2</v>
      </c>
      <c r="U2821">
        <v>2.3519999999999999</v>
      </c>
    </row>
    <row r="2822" spans="1:21" x14ac:dyDescent="0.3">
      <c r="A2822" t="s">
        <v>5993</v>
      </c>
      <c r="B2822">
        <v>2013</v>
      </c>
      <c r="C2822" s="1">
        <v>41400</v>
      </c>
      <c r="D2822" s="1">
        <v>41403</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v>0.2</v>
      </c>
      <c r="U2822">
        <v>7.4694000000000003</v>
      </c>
    </row>
    <row r="2823" spans="1:21" x14ac:dyDescent="0.3">
      <c r="A2823" t="s">
        <v>5996</v>
      </c>
      <c r="B2823">
        <v>2014</v>
      </c>
      <c r="C2823" s="1">
        <v>41640</v>
      </c>
      <c r="D2823" s="1">
        <v>41645</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v>0.2</v>
      </c>
      <c r="U2823">
        <v>22.6782</v>
      </c>
    </row>
    <row r="2824" spans="1:21" x14ac:dyDescent="0.3">
      <c r="A2824" t="s">
        <v>5997</v>
      </c>
      <c r="B2824">
        <v>2014</v>
      </c>
      <c r="C2824" s="1">
        <v>41901</v>
      </c>
      <c r="D2824" s="1">
        <v>41903</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v>0.2</v>
      </c>
      <c r="U2824">
        <v>0.55800000000000005</v>
      </c>
    </row>
    <row r="2825" spans="1:21" x14ac:dyDescent="0.3">
      <c r="A2825" t="s">
        <v>5997</v>
      </c>
      <c r="B2825">
        <v>2014</v>
      </c>
      <c r="C2825" s="1">
        <v>41901</v>
      </c>
      <c r="D2825" s="1">
        <v>41903</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v>0.2</v>
      </c>
      <c r="U2825">
        <v>-2.9740000000000002</v>
      </c>
    </row>
    <row r="2826" spans="1:21" x14ac:dyDescent="0.3">
      <c r="A2826" t="s">
        <v>5998</v>
      </c>
      <c r="B2826">
        <v>2011</v>
      </c>
      <c r="C2826" s="1">
        <v>40811</v>
      </c>
      <c r="D2826" s="1">
        <v>40816</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row>
    <row r="2827" spans="1:21" x14ac:dyDescent="0.3">
      <c r="A2827" t="s">
        <v>5998</v>
      </c>
      <c r="B2827">
        <v>2011</v>
      </c>
      <c r="C2827" s="1">
        <v>40811</v>
      </c>
      <c r="D2827" s="1">
        <v>40816</v>
      </c>
      <c r="E2827" t="s">
        <v>49</v>
      </c>
      <c r="F2827" t="s">
        <v>1664</v>
      </c>
      <c r="G2827" t="s">
        <v>1665</v>
      </c>
      <c r="H2827" t="s">
        <v>101</v>
      </c>
      <c r="I2827" t="s">
        <v>26</v>
      </c>
      <c r="J2827" t="s">
        <v>183</v>
      </c>
      <c r="K2827" t="s">
        <v>103</v>
      </c>
      <c r="L2827">
        <v>77041</v>
      </c>
      <c r="M2827" t="s">
        <v>104</v>
      </c>
      <c r="N2827" t="s">
        <v>2280</v>
      </c>
      <c r="O2827" t="s">
        <v>31</v>
      </c>
      <c r="P2827" t="s">
        <v>32</v>
      </c>
      <c r="Q2827" t="s">
        <v>2281</v>
      </c>
      <c r="R2827">
        <v>300.53280000000001</v>
      </c>
      <c r="S2827">
        <v>2</v>
      </c>
      <c r="T2827">
        <v>0.32</v>
      </c>
      <c r="U2827">
        <v>-97.231200000000001</v>
      </c>
    </row>
    <row r="2828" spans="1:21" x14ac:dyDescent="0.3">
      <c r="A2828" t="s">
        <v>5998</v>
      </c>
      <c r="B2828">
        <v>2011</v>
      </c>
      <c r="C2828" s="1">
        <v>40811</v>
      </c>
      <c r="D2828" s="1">
        <v>40816</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row>
    <row r="2829" spans="1:21" x14ac:dyDescent="0.3">
      <c r="A2829" t="s">
        <v>5998</v>
      </c>
      <c r="B2829">
        <v>2011</v>
      </c>
      <c r="C2829" s="1">
        <v>40811</v>
      </c>
      <c r="D2829" s="1">
        <v>40816</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x14ac:dyDescent="0.3">
      <c r="A2830" t="s">
        <v>6001</v>
      </c>
      <c r="B2830">
        <v>2013</v>
      </c>
      <c r="C2830" s="1">
        <v>41388</v>
      </c>
      <c r="D2830" s="1">
        <v>41391</v>
      </c>
      <c r="E2830" t="s">
        <v>187</v>
      </c>
      <c r="F2830" t="s">
        <v>670</v>
      </c>
      <c r="G2830" t="s">
        <v>671</v>
      </c>
      <c r="H2830" t="s">
        <v>25</v>
      </c>
      <c r="I2830" t="s">
        <v>26</v>
      </c>
      <c r="J2830" t="s">
        <v>2469</v>
      </c>
      <c r="K2830" t="s">
        <v>497</v>
      </c>
      <c r="L2830">
        <v>43130</v>
      </c>
      <c r="M2830" t="s">
        <v>147</v>
      </c>
      <c r="N2830" t="s">
        <v>6002</v>
      </c>
      <c r="O2830" t="s">
        <v>45</v>
      </c>
      <c r="P2830" t="s">
        <v>89</v>
      </c>
      <c r="Q2830" t="s">
        <v>6003</v>
      </c>
      <c r="R2830">
        <v>108.336</v>
      </c>
      <c r="S2830">
        <v>6</v>
      </c>
      <c r="T2830">
        <v>0.2</v>
      </c>
      <c r="U2830">
        <v>37.9176</v>
      </c>
    </row>
    <row r="2831" spans="1:21" x14ac:dyDescent="0.3">
      <c r="A2831" t="s">
        <v>6001</v>
      </c>
      <c r="B2831">
        <v>2013</v>
      </c>
      <c r="C2831" s="1">
        <v>41388</v>
      </c>
      <c r="D2831" s="1">
        <v>41391</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v>0.2</v>
      </c>
      <c r="U2831">
        <v>6.2910000000000004</v>
      </c>
    </row>
    <row r="2832" spans="1:21" x14ac:dyDescent="0.3">
      <c r="A2832" t="s">
        <v>6001</v>
      </c>
      <c r="B2832">
        <v>2013</v>
      </c>
      <c r="C2832" s="1">
        <v>41388</v>
      </c>
      <c r="D2832" s="1">
        <v>41391</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row>
    <row r="2833" spans="1:21" x14ac:dyDescent="0.3">
      <c r="A2833" t="s">
        <v>6006</v>
      </c>
      <c r="B2833">
        <v>2011</v>
      </c>
      <c r="C2833" s="1">
        <v>40848</v>
      </c>
      <c r="D2833" s="1">
        <v>40852</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row>
    <row r="2834" spans="1:21" x14ac:dyDescent="0.3">
      <c r="A2834" t="s">
        <v>6006</v>
      </c>
      <c r="B2834">
        <v>2011</v>
      </c>
      <c r="C2834" s="1">
        <v>40848</v>
      </c>
      <c r="D2834" s="1">
        <v>40852</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row>
    <row r="2835" spans="1:21" x14ac:dyDescent="0.3">
      <c r="A2835" t="s">
        <v>6009</v>
      </c>
      <c r="B2835">
        <v>2014</v>
      </c>
      <c r="C2835" s="1">
        <v>41666</v>
      </c>
      <c r="D2835" s="1">
        <v>41671</v>
      </c>
      <c r="E2835" t="s">
        <v>22</v>
      </c>
      <c r="F2835" t="s">
        <v>6010</v>
      </c>
      <c r="G2835" t="s">
        <v>6011</v>
      </c>
      <c r="H2835" t="s">
        <v>40</v>
      </c>
      <c r="I2835" t="s">
        <v>26</v>
      </c>
      <c r="J2835" t="s">
        <v>5891</v>
      </c>
      <c r="K2835" t="s">
        <v>357</v>
      </c>
      <c r="L2835">
        <v>35244</v>
      </c>
      <c r="M2835" t="s">
        <v>29</v>
      </c>
      <c r="N2835" t="s">
        <v>639</v>
      </c>
      <c r="O2835" t="s">
        <v>45</v>
      </c>
      <c r="P2835" t="s">
        <v>67</v>
      </c>
      <c r="Q2835" t="s">
        <v>640</v>
      </c>
      <c r="R2835">
        <v>15.47</v>
      </c>
      <c r="S2835">
        <v>7</v>
      </c>
      <c r="T2835">
        <v>0</v>
      </c>
      <c r="U2835">
        <v>4.1768999999999998</v>
      </c>
    </row>
    <row r="2836" spans="1:21" x14ac:dyDescent="0.3">
      <c r="A2836" t="s">
        <v>6009</v>
      </c>
      <c r="B2836">
        <v>2014</v>
      </c>
      <c r="C2836" s="1">
        <v>41666</v>
      </c>
      <c r="D2836" s="1">
        <v>41671</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v>0</v>
      </c>
      <c r="U2836">
        <v>3.4367999999999999</v>
      </c>
    </row>
    <row r="2837" spans="1:21" x14ac:dyDescent="0.3">
      <c r="A2837" t="s">
        <v>6012</v>
      </c>
      <c r="B2837">
        <v>2014</v>
      </c>
      <c r="C2837" s="1">
        <v>41955</v>
      </c>
      <c r="D2837" s="1">
        <v>41960</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v>0</v>
      </c>
      <c r="U2837">
        <v>2.8313999999999999</v>
      </c>
    </row>
    <row r="2838" spans="1:21" x14ac:dyDescent="0.3">
      <c r="A2838" t="s">
        <v>6012</v>
      </c>
      <c r="B2838">
        <v>2014</v>
      </c>
      <c r="C2838" s="1">
        <v>41955</v>
      </c>
      <c r="D2838" s="1">
        <v>41960</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row>
    <row r="2839" spans="1:21" x14ac:dyDescent="0.3">
      <c r="A2839" t="s">
        <v>6012</v>
      </c>
      <c r="B2839">
        <v>2014</v>
      </c>
      <c r="C2839" s="1">
        <v>41955</v>
      </c>
      <c r="D2839" s="1">
        <v>41960</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v>0.2</v>
      </c>
      <c r="U2839">
        <v>39.520000000000003</v>
      </c>
    </row>
    <row r="2840" spans="1:21" x14ac:dyDescent="0.3">
      <c r="A2840" t="s">
        <v>6015</v>
      </c>
      <c r="B2840">
        <v>2013</v>
      </c>
      <c r="C2840" s="1">
        <v>41435</v>
      </c>
      <c r="D2840" s="1">
        <v>41438</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v>0.5</v>
      </c>
      <c r="U2840">
        <v>-27.827999999999999</v>
      </c>
    </row>
    <row r="2841" spans="1:21" x14ac:dyDescent="0.3">
      <c r="A2841" t="s">
        <v>6016</v>
      </c>
      <c r="B2841">
        <v>2012</v>
      </c>
      <c r="C2841" s="1">
        <v>41155</v>
      </c>
      <c r="D2841" s="1">
        <v>41160</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row>
    <row r="2842" spans="1:21" x14ac:dyDescent="0.3">
      <c r="A2842" t="s">
        <v>6017</v>
      </c>
      <c r="B2842">
        <v>2011</v>
      </c>
      <c r="C2842" s="1">
        <v>40616</v>
      </c>
      <c r="D2842" s="1">
        <v>40621</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v>0</v>
      </c>
      <c r="U2842">
        <v>284.98</v>
      </c>
    </row>
    <row r="2843" spans="1:21" x14ac:dyDescent="0.3">
      <c r="A2843" t="s">
        <v>6018</v>
      </c>
      <c r="B2843">
        <v>2014</v>
      </c>
      <c r="C2843" s="1">
        <v>41883</v>
      </c>
      <c r="D2843" s="1">
        <v>41887</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v>0.2</v>
      </c>
      <c r="U2843">
        <v>83.209699999999998</v>
      </c>
    </row>
    <row r="2844" spans="1:21" x14ac:dyDescent="0.3">
      <c r="A2844" t="s">
        <v>6019</v>
      </c>
      <c r="B2844">
        <v>2014</v>
      </c>
      <c r="C2844" s="1">
        <v>41722</v>
      </c>
      <c r="D2844" s="1">
        <v>41726</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row>
    <row r="2845" spans="1:21" x14ac:dyDescent="0.3">
      <c r="A2845" t="s">
        <v>6022</v>
      </c>
      <c r="B2845">
        <v>2014</v>
      </c>
      <c r="C2845" s="1">
        <v>41778</v>
      </c>
      <c r="D2845" s="1">
        <v>41782</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row>
    <row r="2846" spans="1:21" x14ac:dyDescent="0.3">
      <c r="A2846" t="s">
        <v>6023</v>
      </c>
      <c r="B2846">
        <v>2013</v>
      </c>
      <c r="C2846" s="1">
        <v>41636</v>
      </c>
      <c r="D2846" s="1">
        <v>41640</v>
      </c>
      <c r="E2846" t="s">
        <v>49</v>
      </c>
      <c r="F2846" t="s">
        <v>3455</v>
      </c>
      <c r="G2846" t="s">
        <v>3456</v>
      </c>
      <c r="H2846" t="s">
        <v>40</v>
      </c>
      <c r="I2846" t="s">
        <v>26</v>
      </c>
      <c r="J2846" t="s">
        <v>5673</v>
      </c>
      <c r="K2846" t="s">
        <v>210</v>
      </c>
      <c r="L2846">
        <v>60098</v>
      </c>
      <c r="M2846" t="s">
        <v>104</v>
      </c>
      <c r="N2846" t="s">
        <v>2059</v>
      </c>
      <c r="O2846" t="s">
        <v>31</v>
      </c>
      <c r="P2846" t="s">
        <v>35</v>
      </c>
      <c r="Q2846" t="s">
        <v>2060</v>
      </c>
      <c r="R2846">
        <v>845.48800000000006</v>
      </c>
      <c r="S2846">
        <v>8</v>
      </c>
      <c r="T2846">
        <v>0.3</v>
      </c>
      <c r="U2846">
        <v>-12.0784</v>
      </c>
    </row>
    <row r="2847" spans="1:21" x14ac:dyDescent="0.3">
      <c r="A2847" t="s">
        <v>6024</v>
      </c>
      <c r="B2847">
        <v>2014</v>
      </c>
      <c r="C2847" s="1">
        <v>41961</v>
      </c>
      <c r="D2847" s="1">
        <v>41964</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v>0</v>
      </c>
      <c r="U2847">
        <v>14.263199999999999</v>
      </c>
    </row>
    <row r="2848" spans="1:21" x14ac:dyDescent="0.3">
      <c r="A2848" t="s">
        <v>6025</v>
      </c>
      <c r="B2848">
        <v>2014</v>
      </c>
      <c r="C2848" s="1">
        <v>41893</v>
      </c>
      <c r="D2848" s="1">
        <v>41898</v>
      </c>
      <c r="E2848" t="s">
        <v>49</v>
      </c>
      <c r="F2848" t="s">
        <v>3154</v>
      </c>
      <c r="G2848" t="s">
        <v>3155</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row>
    <row r="2849" spans="1:21" x14ac:dyDescent="0.3">
      <c r="A2849" t="s">
        <v>6026</v>
      </c>
      <c r="B2849">
        <v>2014</v>
      </c>
      <c r="C2849" s="1">
        <v>41738</v>
      </c>
      <c r="D2849" s="1">
        <v>41745</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v>0</v>
      </c>
      <c r="U2849">
        <v>15.7584</v>
      </c>
    </row>
    <row r="2850" spans="1:21" x14ac:dyDescent="0.3">
      <c r="A2850" t="s">
        <v>6026</v>
      </c>
      <c r="B2850">
        <v>2014</v>
      </c>
      <c r="C2850" s="1">
        <v>41738</v>
      </c>
      <c r="D2850" s="1">
        <v>41745</v>
      </c>
      <c r="E2850" t="s">
        <v>49</v>
      </c>
      <c r="F2850" t="s">
        <v>6027</v>
      </c>
      <c r="G2850" t="s">
        <v>6028</v>
      </c>
      <c r="H2850" t="s">
        <v>40</v>
      </c>
      <c r="I2850" t="s">
        <v>26</v>
      </c>
      <c r="J2850" t="s">
        <v>3260</v>
      </c>
      <c r="K2850" t="s">
        <v>1271</v>
      </c>
      <c r="L2850">
        <v>30076</v>
      </c>
      <c r="M2850" t="s">
        <v>29</v>
      </c>
      <c r="N2850" t="s">
        <v>4717</v>
      </c>
      <c r="O2850" t="s">
        <v>45</v>
      </c>
      <c r="P2850" t="s">
        <v>74</v>
      </c>
      <c r="Q2850" t="s">
        <v>4718</v>
      </c>
      <c r="R2850">
        <v>2690.97</v>
      </c>
      <c r="S2850">
        <v>3</v>
      </c>
      <c r="T2850">
        <v>0</v>
      </c>
      <c r="U2850">
        <v>1264.7559000000001</v>
      </c>
    </row>
    <row r="2851" spans="1:21" x14ac:dyDescent="0.3">
      <c r="A2851" t="s">
        <v>6031</v>
      </c>
      <c r="B2851">
        <v>2013</v>
      </c>
      <c r="C2851" s="1">
        <v>41607</v>
      </c>
      <c r="D2851" s="1">
        <v>41612</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7.4340000000000002</v>
      </c>
      <c r="S2851">
        <v>6</v>
      </c>
      <c r="T2851">
        <v>0.7</v>
      </c>
      <c r="U2851">
        <v>-5.6993999999999998</v>
      </c>
    </row>
    <row r="2852" spans="1:21" x14ac:dyDescent="0.3">
      <c r="A2852" t="s">
        <v>6032</v>
      </c>
      <c r="B2852">
        <v>2013</v>
      </c>
      <c r="C2852" s="1">
        <v>41428</v>
      </c>
      <c r="D2852" s="1">
        <v>41431</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row>
    <row r="2853" spans="1:21" x14ac:dyDescent="0.3">
      <c r="A2853" t="s">
        <v>6033</v>
      </c>
      <c r="B2853">
        <v>2014</v>
      </c>
      <c r="C2853" s="1">
        <v>41991</v>
      </c>
      <c r="D2853" s="1">
        <v>41996</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row>
    <row r="2854" spans="1:21" x14ac:dyDescent="0.3">
      <c r="A2854" t="s">
        <v>6036</v>
      </c>
      <c r="B2854">
        <v>2013</v>
      </c>
      <c r="C2854" s="1">
        <v>41353</v>
      </c>
      <c r="D2854" s="1">
        <v>41355</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v>0</v>
      </c>
      <c r="U2854">
        <v>6.8907999999999996</v>
      </c>
    </row>
    <row r="2855" spans="1:21" x14ac:dyDescent="0.3">
      <c r="A2855" t="s">
        <v>6036</v>
      </c>
      <c r="B2855">
        <v>2013</v>
      </c>
      <c r="C2855" s="1">
        <v>41353</v>
      </c>
      <c r="D2855" s="1">
        <v>41355</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v>0</v>
      </c>
      <c r="U2855">
        <v>6.9088000000000003</v>
      </c>
    </row>
    <row r="2856" spans="1:21" x14ac:dyDescent="0.3">
      <c r="A2856" t="s">
        <v>6039</v>
      </c>
      <c r="B2856">
        <v>2014</v>
      </c>
      <c r="C2856" s="1">
        <v>41872</v>
      </c>
      <c r="D2856" s="1">
        <v>41872</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v>0</v>
      </c>
      <c r="U2856">
        <v>10.4754</v>
      </c>
    </row>
    <row r="2857" spans="1:21" x14ac:dyDescent="0.3">
      <c r="A2857" t="s">
        <v>6040</v>
      </c>
      <c r="B2857">
        <v>2014</v>
      </c>
      <c r="C2857" s="1">
        <v>41846</v>
      </c>
      <c r="D2857" s="1">
        <v>41852</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row>
    <row r="2858" spans="1:21" x14ac:dyDescent="0.3">
      <c r="A2858" t="s">
        <v>6041</v>
      </c>
      <c r="B2858">
        <v>2013</v>
      </c>
      <c r="C2858" s="1">
        <v>41513</v>
      </c>
      <c r="D2858" s="1">
        <v>41516</v>
      </c>
      <c r="E2858" t="s">
        <v>187</v>
      </c>
      <c r="F2858" t="s">
        <v>1182</v>
      </c>
      <c r="G2858" t="s">
        <v>1183</v>
      </c>
      <c r="H2858" t="s">
        <v>40</v>
      </c>
      <c r="I2858" t="s">
        <v>26</v>
      </c>
      <c r="J2858" t="s">
        <v>946</v>
      </c>
      <c r="K2858" t="s">
        <v>42</v>
      </c>
      <c r="L2858">
        <v>92037</v>
      </c>
      <c r="M2858" t="s">
        <v>43</v>
      </c>
      <c r="N2858" t="s">
        <v>1725</v>
      </c>
      <c r="O2858" t="s">
        <v>31</v>
      </c>
      <c r="P2858" t="s">
        <v>35</v>
      </c>
      <c r="Q2858" t="s">
        <v>1726</v>
      </c>
      <c r="R2858">
        <v>1603.136</v>
      </c>
      <c r="S2858">
        <v>4</v>
      </c>
      <c r="T2858">
        <v>0.2</v>
      </c>
      <c r="U2858">
        <v>100.196</v>
      </c>
    </row>
    <row r="2859" spans="1:21" x14ac:dyDescent="0.3">
      <c r="A2859" t="s">
        <v>6042</v>
      </c>
      <c r="B2859">
        <v>2013</v>
      </c>
      <c r="C2859" s="1">
        <v>41502</v>
      </c>
      <c r="D2859" s="1">
        <v>41504</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row>
    <row r="2860" spans="1:21" x14ac:dyDescent="0.3">
      <c r="A2860" t="s">
        <v>6045</v>
      </c>
      <c r="B2860">
        <v>2014</v>
      </c>
      <c r="C2860" s="1">
        <v>41779</v>
      </c>
      <c r="D2860" s="1">
        <v>41783</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v>0</v>
      </c>
      <c r="U2860">
        <v>4.0679999999999996</v>
      </c>
    </row>
    <row r="2861" spans="1:21" x14ac:dyDescent="0.3">
      <c r="A2861" t="s">
        <v>6045</v>
      </c>
      <c r="B2861">
        <v>2014</v>
      </c>
      <c r="C2861" s="1">
        <v>41779</v>
      </c>
      <c r="D2861" s="1">
        <v>41783</v>
      </c>
      <c r="E2861" t="s">
        <v>49</v>
      </c>
      <c r="F2861" t="s">
        <v>5521</v>
      </c>
      <c r="G2861" t="s">
        <v>5522</v>
      </c>
      <c r="H2861" t="s">
        <v>25</v>
      </c>
      <c r="I2861" t="s">
        <v>26</v>
      </c>
      <c r="J2861" t="s">
        <v>1735</v>
      </c>
      <c r="K2861" t="s">
        <v>1271</v>
      </c>
      <c r="L2861">
        <v>30318</v>
      </c>
      <c r="M2861" t="s">
        <v>29</v>
      </c>
      <c r="N2861" t="s">
        <v>6046</v>
      </c>
      <c r="O2861" t="s">
        <v>70</v>
      </c>
      <c r="P2861" t="s">
        <v>71</v>
      </c>
      <c r="Q2861" t="s">
        <v>6047</v>
      </c>
      <c r="R2861">
        <v>377.97</v>
      </c>
      <c r="S2861">
        <v>3</v>
      </c>
      <c r="T2861">
        <v>0</v>
      </c>
      <c r="U2861">
        <v>98.272199999999998</v>
      </c>
    </row>
    <row r="2862" spans="1:21" x14ac:dyDescent="0.3">
      <c r="A2862" t="s">
        <v>6045</v>
      </c>
      <c r="B2862">
        <v>2014</v>
      </c>
      <c r="C2862" s="1">
        <v>41779</v>
      </c>
      <c r="D2862" s="1">
        <v>41783</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v>0</v>
      </c>
      <c r="U2862">
        <v>374.62860000000001</v>
      </c>
    </row>
    <row r="2863" spans="1:21" x14ac:dyDescent="0.3">
      <c r="A2863" t="s">
        <v>6045</v>
      </c>
      <c r="B2863">
        <v>2014</v>
      </c>
      <c r="C2863" s="1">
        <v>41779</v>
      </c>
      <c r="D2863" s="1">
        <v>41783</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v>0</v>
      </c>
      <c r="U2863">
        <v>140.59569999999999</v>
      </c>
    </row>
    <row r="2864" spans="1:21" x14ac:dyDescent="0.3">
      <c r="A2864" t="s">
        <v>6048</v>
      </c>
      <c r="B2864">
        <v>2014</v>
      </c>
      <c r="C2864" s="1">
        <v>41864</v>
      </c>
      <c r="D2864" s="1">
        <v>41869</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row>
    <row r="2865" spans="1:21" x14ac:dyDescent="0.3">
      <c r="A2865" t="s">
        <v>6050</v>
      </c>
      <c r="B2865">
        <v>2014</v>
      </c>
      <c r="C2865" s="1">
        <v>41865</v>
      </c>
      <c r="D2865" s="1">
        <v>41865</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v>0</v>
      </c>
      <c r="U2865">
        <v>8.4887999999999995</v>
      </c>
    </row>
    <row r="2866" spans="1:21" x14ac:dyDescent="0.3">
      <c r="A2866" t="s">
        <v>6050</v>
      </c>
      <c r="B2866">
        <v>2014</v>
      </c>
      <c r="C2866" s="1">
        <v>41865</v>
      </c>
      <c r="D2866" s="1">
        <v>41865</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v>0</v>
      </c>
      <c r="U2866">
        <v>22.6233</v>
      </c>
    </row>
    <row r="2867" spans="1:21" x14ac:dyDescent="0.3">
      <c r="A2867" t="s">
        <v>6050</v>
      </c>
      <c r="B2867">
        <v>2014</v>
      </c>
      <c r="C2867" s="1">
        <v>41865</v>
      </c>
      <c r="D2867" s="1">
        <v>41865</v>
      </c>
      <c r="E2867" t="s">
        <v>1289</v>
      </c>
      <c r="F2867" t="s">
        <v>2265</v>
      </c>
      <c r="G2867" t="s">
        <v>2266</v>
      </c>
      <c r="H2867" t="s">
        <v>25</v>
      </c>
      <c r="I2867" t="s">
        <v>26</v>
      </c>
      <c r="J2867" t="s">
        <v>126</v>
      </c>
      <c r="K2867" t="s">
        <v>42</v>
      </c>
      <c r="L2867">
        <v>94122</v>
      </c>
      <c r="M2867" t="s">
        <v>43</v>
      </c>
      <c r="N2867" t="s">
        <v>1560</v>
      </c>
      <c r="O2867" t="s">
        <v>45</v>
      </c>
      <c r="P2867" t="s">
        <v>67</v>
      </c>
      <c r="Q2867" t="s">
        <v>1561</v>
      </c>
      <c r="R2867">
        <v>59.52</v>
      </c>
      <c r="S2867">
        <v>3</v>
      </c>
      <c r="T2867">
        <v>0</v>
      </c>
      <c r="U2867">
        <v>15.475199999999999</v>
      </c>
    </row>
    <row r="2868" spans="1:21" x14ac:dyDescent="0.3">
      <c r="A2868" t="s">
        <v>6050</v>
      </c>
      <c r="B2868">
        <v>2014</v>
      </c>
      <c r="C2868" s="1">
        <v>41865</v>
      </c>
      <c r="D2868" s="1">
        <v>41865</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v>0</v>
      </c>
      <c r="U2868">
        <v>9.2568000000000001</v>
      </c>
    </row>
    <row r="2869" spans="1:21" x14ac:dyDescent="0.3">
      <c r="A2869" t="s">
        <v>6052</v>
      </c>
      <c r="B2869">
        <v>2013</v>
      </c>
      <c r="C2869" s="1">
        <v>41589</v>
      </c>
      <c r="D2869" s="1">
        <v>41591</v>
      </c>
      <c r="E2869" t="s">
        <v>22</v>
      </c>
      <c r="F2869" t="s">
        <v>2622</v>
      </c>
      <c r="G2869" t="s">
        <v>2623</v>
      </c>
      <c r="H2869" t="s">
        <v>25</v>
      </c>
      <c r="I2869" t="s">
        <v>26</v>
      </c>
      <c r="J2869" t="s">
        <v>2834</v>
      </c>
      <c r="K2869" t="s">
        <v>497</v>
      </c>
      <c r="L2869">
        <v>43615</v>
      </c>
      <c r="M2869" t="s">
        <v>147</v>
      </c>
      <c r="N2869" t="s">
        <v>1295</v>
      </c>
      <c r="O2869" t="s">
        <v>45</v>
      </c>
      <c r="P2869" t="s">
        <v>577</v>
      </c>
      <c r="Q2869" t="s">
        <v>185</v>
      </c>
      <c r="R2869">
        <v>14.72</v>
      </c>
      <c r="S2869">
        <v>5</v>
      </c>
      <c r="T2869">
        <v>0.2</v>
      </c>
      <c r="U2869">
        <v>-3.3119999999999998</v>
      </c>
    </row>
    <row r="2870" spans="1:21" x14ac:dyDescent="0.3">
      <c r="A2870" t="s">
        <v>6052</v>
      </c>
      <c r="B2870">
        <v>2013</v>
      </c>
      <c r="C2870" s="1">
        <v>41589</v>
      </c>
      <c r="D2870" s="1">
        <v>41591</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row>
    <row r="2871" spans="1:21" x14ac:dyDescent="0.3">
      <c r="A2871" t="s">
        <v>6053</v>
      </c>
      <c r="B2871">
        <v>2014</v>
      </c>
      <c r="C2871" s="1">
        <v>41803</v>
      </c>
      <c r="D2871" s="1">
        <v>41810</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v>0.2</v>
      </c>
      <c r="U2871">
        <v>1.0680000000000001</v>
      </c>
    </row>
    <row r="2872" spans="1:21" x14ac:dyDescent="0.3">
      <c r="A2872" t="s">
        <v>6056</v>
      </c>
      <c r="B2872">
        <v>2011</v>
      </c>
      <c r="C2872" s="1">
        <v>40624</v>
      </c>
      <c r="D2872" s="1">
        <v>40628</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v>0.2</v>
      </c>
      <c r="U2872">
        <v>23.234999999999999</v>
      </c>
    </row>
    <row r="2873" spans="1:21" x14ac:dyDescent="0.3">
      <c r="A2873" t="s">
        <v>6056</v>
      </c>
      <c r="B2873">
        <v>2011</v>
      </c>
      <c r="C2873" s="1">
        <v>40624</v>
      </c>
      <c r="D2873" s="1">
        <v>40628</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v>0.2</v>
      </c>
      <c r="U2873">
        <v>-35.364600000000003</v>
      </c>
    </row>
    <row r="2874" spans="1:21" x14ac:dyDescent="0.3">
      <c r="A2874" t="s">
        <v>6059</v>
      </c>
      <c r="B2874">
        <v>2014</v>
      </c>
      <c r="C2874" s="1">
        <v>41806</v>
      </c>
      <c r="D2874" s="1">
        <v>41811</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row>
    <row r="2875" spans="1:21" x14ac:dyDescent="0.3">
      <c r="A2875" t="s">
        <v>6060</v>
      </c>
      <c r="B2875">
        <v>2014</v>
      </c>
      <c r="C2875" s="1">
        <v>41960</v>
      </c>
      <c r="D2875" s="1">
        <v>41966</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v>0</v>
      </c>
      <c r="U2875">
        <v>24.3384</v>
      </c>
    </row>
    <row r="2876" spans="1:21" x14ac:dyDescent="0.3">
      <c r="A2876" t="s">
        <v>6061</v>
      </c>
      <c r="B2876">
        <v>2014</v>
      </c>
      <c r="C2876" s="1">
        <v>42003</v>
      </c>
      <c r="D2876" s="1">
        <v>42005</v>
      </c>
      <c r="E2876" t="s">
        <v>187</v>
      </c>
      <c r="F2876" t="s">
        <v>2224</v>
      </c>
      <c r="G2876" t="s">
        <v>2225</v>
      </c>
      <c r="H2876" t="s">
        <v>25</v>
      </c>
      <c r="I2876" t="s">
        <v>26</v>
      </c>
      <c r="J2876" t="s">
        <v>265</v>
      </c>
      <c r="K2876" t="s">
        <v>266</v>
      </c>
      <c r="L2876">
        <v>10035</v>
      </c>
      <c r="M2876" t="s">
        <v>147</v>
      </c>
      <c r="N2876" t="s">
        <v>572</v>
      </c>
      <c r="O2876" t="s">
        <v>45</v>
      </c>
      <c r="P2876" t="s">
        <v>268</v>
      </c>
      <c r="Q2876" t="s">
        <v>573</v>
      </c>
      <c r="R2876">
        <v>6.03</v>
      </c>
      <c r="S2876">
        <v>3</v>
      </c>
      <c r="T2876">
        <v>0</v>
      </c>
      <c r="U2876">
        <v>2.9546999999999999</v>
      </c>
    </row>
    <row r="2877" spans="1:21" x14ac:dyDescent="0.3">
      <c r="A2877" t="s">
        <v>6062</v>
      </c>
      <c r="B2877">
        <v>2013</v>
      </c>
      <c r="C2877" s="1">
        <v>41295</v>
      </c>
      <c r="D2877" s="1">
        <v>41297</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v>0.2</v>
      </c>
      <c r="U2877">
        <v>-5.7587999999999999</v>
      </c>
    </row>
    <row r="2878" spans="1:21" x14ac:dyDescent="0.3">
      <c r="A2878" t="s">
        <v>6062</v>
      </c>
      <c r="B2878">
        <v>2013</v>
      </c>
      <c r="C2878" s="1">
        <v>41295</v>
      </c>
      <c r="D2878" s="1">
        <v>41297</v>
      </c>
      <c r="E2878" t="s">
        <v>22</v>
      </c>
      <c r="F2878" t="s">
        <v>1241</v>
      </c>
      <c r="G2878" t="s">
        <v>1242</v>
      </c>
      <c r="H2878" t="s">
        <v>25</v>
      </c>
      <c r="I2878" t="s">
        <v>26</v>
      </c>
      <c r="J2878" t="s">
        <v>946</v>
      </c>
      <c r="K2878" t="s">
        <v>42</v>
      </c>
      <c r="L2878">
        <v>92037</v>
      </c>
      <c r="M2878" t="s">
        <v>43</v>
      </c>
      <c r="N2878" t="s">
        <v>1279</v>
      </c>
      <c r="O2878" t="s">
        <v>31</v>
      </c>
      <c r="P2878" t="s">
        <v>35</v>
      </c>
      <c r="Q2878" t="s">
        <v>1280</v>
      </c>
      <c r="R2878">
        <v>1013.4880000000001</v>
      </c>
      <c r="S2878">
        <v>7</v>
      </c>
      <c r="T2878">
        <v>0.2</v>
      </c>
      <c r="U2878">
        <v>76.011600000000001</v>
      </c>
    </row>
    <row r="2879" spans="1:21" x14ac:dyDescent="0.3">
      <c r="A2879" t="s">
        <v>6063</v>
      </c>
      <c r="B2879">
        <v>2013</v>
      </c>
      <c r="C2879" s="1">
        <v>41289</v>
      </c>
      <c r="D2879" s="1">
        <v>41293</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v>0</v>
      </c>
      <c r="U2879">
        <v>24.599799999999998</v>
      </c>
    </row>
    <row r="2880" spans="1:21" x14ac:dyDescent="0.3">
      <c r="A2880" t="s">
        <v>6063</v>
      </c>
      <c r="B2880">
        <v>2013</v>
      </c>
      <c r="C2880" s="1">
        <v>41289</v>
      </c>
      <c r="D2880" s="1">
        <v>41293</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v>0</v>
      </c>
      <c r="U2880">
        <v>1.3513999999999999</v>
      </c>
    </row>
    <row r="2881" spans="1:21" x14ac:dyDescent="0.3">
      <c r="A2881" t="s">
        <v>6063</v>
      </c>
      <c r="B2881">
        <v>2013</v>
      </c>
      <c r="C2881" s="1">
        <v>41289</v>
      </c>
      <c r="D2881" s="1">
        <v>41293</v>
      </c>
      <c r="E2881" t="s">
        <v>49</v>
      </c>
      <c r="F2881" t="s">
        <v>5926</v>
      </c>
      <c r="G2881" t="s">
        <v>5927</v>
      </c>
      <c r="H2881" t="s">
        <v>101</v>
      </c>
      <c r="I2881" t="s">
        <v>26</v>
      </c>
      <c r="J2881" t="s">
        <v>786</v>
      </c>
      <c r="K2881" t="s">
        <v>787</v>
      </c>
      <c r="L2881">
        <v>7090</v>
      </c>
      <c r="M2881" t="s">
        <v>147</v>
      </c>
      <c r="N2881" t="s">
        <v>477</v>
      </c>
      <c r="O2881" t="s">
        <v>70</v>
      </c>
      <c r="P2881" t="s">
        <v>160</v>
      </c>
      <c r="Q2881" t="s">
        <v>478</v>
      </c>
      <c r="R2881">
        <v>254.97</v>
      </c>
      <c r="S2881">
        <v>3</v>
      </c>
      <c r="T2881">
        <v>0</v>
      </c>
      <c r="U2881">
        <v>91.789199999999994</v>
      </c>
    </row>
    <row r="2882" spans="1:21" x14ac:dyDescent="0.3">
      <c r="A2882" t="s">
        <v>6064</v>
      </c>
      <c r="B2882">
        <v>2013</v>
      </c>
      <c r="C2882" s="1">
        <v>41537</v>
      </c>
      <c r="D2882" s="1">
        <v>41541</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v>0</v>
      </c>
      <c r="U2882">
        <v>12.72</v>
      </c>
    </row>
    <row r="2883" spans="1:21" x14ac:dyDescent="0.3">
      <c r="A2883" t="s">
        <v>6064</v>
      </c>
      <c r="B2883">
        <v>2013</v>
      </c>
      <c r="C2883" s="1">
        <v>41537</v>
      </c>
      <c r="D2883" s="1">
        <v>41541</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v>0</v>
      </c>
      <c r="U2883">
        <v>8.0997000000000003</v>
      </c>
    </row>
    <row r="2884" spans="1:21" x14ac:dyDescent="0.3">
      <c r="A2884" t="s">
        <v>6066</v>
      </c>
      <c r="B2884">
        <v>2011</v>
      </c>
      <c r="C2884" s="1">
        <v>40596</v>
      </c>
      <c r="D2884" s="1">
        <v>40600</v>
      </c>
      <c r="E2884" t="s">
        <v>49</v>
      </c>
      <c r="F2884" t="s">
        <v>5450</v>
      </c>
      <c r="G2884" t="s">
        <v>5451</v>
      </c>
      <c r="H2884" t="s">
        <v>25</v>
      </c>
      <c r="I2884" t="s">
        <v>26</v>
      </c>
      <c r="J2884" t="s">
        <v>5673</v>
      </c>
      <c r="K2884" t="s">
        <v>210</v>
      </c>
      <c r="L2884">
        <v>60098</v>
      </c>
      <c r="M2884" t="s">
        <v>104</v>
      </c>
      <c r="N2884" t="s">
        <v>2366</v>
      </c>
      <c r="O2884" t="s">
        <v>45</v>
      </c>
      <c r="P2884" t="s">
        <v>74</v>
      </c>
      <c r="Q2884" t="s">
        <v>2367</v>
      </c>
      <c r="R2884">
        <v>8.85</v>
      </c>
      <c r="S2884">
        <v>5</v>
      </c>
      <c r="T2884">
        <v>0.8</v>
      </c>
      <c r="U2884">
        <v>-13.717499999999999</v>
      </c>
    </row>
    <row r="2885" spans="1:21" x14ac:dyDescent="0.3">
      <c r="A2885" t="s">
        <v>6067</v>
      </c>
      <c r="B2885">
        <v>2013</v>
      </c>
      <c r="C2885" s="1">
        <v>41590</v>
      </c>
      <c r="D2885" s="1">
        <v>41595</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v>0</v>
      </c>
      <c r="U2885">
        <v>2.2271999999999998</v>
      </c>
    </row>
    <row r="2886" spans="1:21" x14ac:dyDescent="0.3">
      <c r="A2886" t="s">
        <v>6068</v>
      </c>
      <c r="B2886">
        <v>2013</v>
      </c>
      <c r="C2886" s="1">
        <v>41304</v>
      </c>
      <c r="D2886" s="1">
        <v>41308</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v>0.2</v>
      </c>
      <c r="U2886">
        <v>5.8914</v>
      </c>
    </row>
    <row r="2887" spans="1:21" x14ac:dyDescent="0.3">
      <c r="A2887" t="s">
        <v>6069</v>
      </c>
      <c r="B2887">
        <v>2013</v>
      </c>
      <c r="C2887" s="1">
        <v>41566</v>
      </c>
      <c r="D2887" s="1">
        <v>41570</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row>
    <row r="2888" spans="1:21" x14ac:dyDescent="0.3">
      <c r="A2888" t="s">
        <v>6070</v>
      </c>
      <c r="B2888">
        <v>2014</v>
      </c>
      <c r="C2888" s="1">
        <v>41992</v>
      </c>
      <c r="D2888" s="1">
        <v>41993</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row>
    <row r="2889" spans="1:21" x14ac:dyDescent="0.3">
      <c r="A2889" t="s">
        <v>6070</v>
      </c>
      <c r="B2889">
        <v>2014</v>
      </c>
      <c r="C2889" s="1">
        <v>41992</v>
      </c>
      <c r="D2889" s="1">
        <v>41993</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v>0</v>
      </c>
      <c r="U2889">
        <v>6.2207999999999997</v>
      </c>
    </row>
    <row r="2890" spans="1:21" x14ac:dyDescent="0.3">
      <c r="A2890" t="s">
        <v>6070</v>
      </c>
      <c r="B2890">
        <v>2014</v>
      </c>
      <c r="C2890" s="1">
        <v>41992</v>
      </c>
      <c r="D2890" s="1">
        <v>41993</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row>
    <row r="2891" spans="1:21" x14ac:dyDescent="0.3">
      <c r="A2891" t="s">
        <v>6071</v>
      </c>
      <c r="B2891">
        <v>2014</v>
      </c>
      <c r="C2891" s="1">
        <v>41946</v>
      </c>
      <c r="D2891" s="1">
        <v>41950</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row>
    <row r="2892" spans="1:21" x14ac:dyDescent="0.3">
      <c r="A2892" t="s">
        <v>6074</v>
      </c>
      <c r="B2892">
        <v>2011</v>
      </c>
      <c r="C2892" s="1">
        <v>40662</v>
      </c>
      <c r="D2892" s="1">
        <v>40664</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v>0</v>
      </c>
      <c r="U2892">
        <v>12.99</v>
      </c>
    </row>
    <row r="2893" spans="1:21" x14ac:dyDescent="0.3">
      <c r="A2893" t="s">
        <v>6074</v>
      </c>
      <c r="B2893">
        <v>2011</v>
      </c>
      <c r="C2893" s="1">
        <v>40662</v>
      </c>
      <c r="D2893" s="1">
        <v>40664</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v>0</v>
      </c>
      <c r="U2893">
        <v>8.6112000000000002</v>
      </c>
    </row>
    <row r="2894" spans="1:21" x14ac:dyDescent="0.3">
      <c r="A2894" t="s">
        <v>6078</v>
      </c>
      <c r="B2894">
        <v>2014</v>
      </c>
      <c r="C2894" s="1">
        <v>41936</v>
      </c>
      <c r="D2894" s="1">
        <v>41942</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row>
    <row r="2895" spans="1:21" x14ac:dyDescent="0.3">
      <c r="A2895" t="s">
        <v>6078</v>
      </c>
      <c r="B2895">
        <v>2014</v>
      </c>
      <c r="C2895" s="1">
        <v>41936</v>
      </c>
      <c r="D2895" s="1">
        <v>41942</v>
      </c>
      <c r="E2895" t="s">
        <v>49</v>
      </c>
      <c r="F2895" t="s">
        <v>370</v>
      </c>
      <c r="G2895" t="s">
        <v>371</v>
      </c>
      <c r="H2895" t="s">
        <v>40</v>
      </c>
      <c r="I2895" t="s">
        <v>26</v>
      </c>
      <c r="J2895" t="s">
        <v>388</v>
      </c>
      <c r="K2895" t="s">
        <v>266</v>
      </c>
      <c r="L2895">
        <v>14609</v>
      </c>
      <c r="M2895" t="s">
        <v>147</v>
      </c>
      <c r="N2895" t="s">
        <v>912</v>
      </c>
      <c r="O2895" t="s">
        <v>45</v>
      </c>
      <c r="P2895" t="s">
        <v>89</v>
      </c>
      <c r="Q2895" t="s">
        <v>913</v>
      </c>
      <c r="R2895">
        <v>26.4</v>
      </c>
      <c r="S2895">
        <v>5</v>
      </c>
      <c r="T2895">
        <v>0</v>
      </c>
      <c r="U2895">
        <v>11.88</v>
      </c>
    </row>
    <row r="2896" spans="1:21" x14ac:dyDescent="0.3">
      <c r="A2896" t="s">
        <v>6078</v>
      </c>
      <c r="B2896">
        <v>2014</v>
      </c>
      <c r="C2896" s="1">
        <v>41936</v>
      </c>
      <c r="D2896" s="1">
        <v>41942</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row>
    <row r="2897" spans="1:21" x14ac:dyDescent="0.3">
      <c r="A2897" t="s">
        <v>6078</v>
      </c>
      <c r="B2897">
        <v>2014</v>
      </c>
      <c r="C2897" s="1">
        <v>41936</v>
      </c>
      <c r="D2897" s="1">
        <v>41942</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v>0</v>
      </c>
      <c r="U2897">
        <v>10.0464</v>
      </c>
    </row>
    <row r="2898" spans="1:21" x14ac:dyDescent="0.3">
      <c r="A2898" t="s">
        <v>6083</v>
      </c>
      <c r="B2898">
        <v>2011</v>
      </c>
      <c r="C2898" s="1">
        <v>40632</v>
      </c>
      <c r="D2898" s="1">
        <v>40636</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v>0</v>
      </c>
      <c r="U2898">
        <v>20.853000000000002</v>
      </c>
    </row>
    <row r="2899" spans="1:21" x14ac:dyDescent="0.3">
      <c r="A2899" t="s">
        <v>6084</v>
      </c>
      <c r="B2899">
        <v>2013</v>
      </c>
      <c r="C2899" s="1">
        <v>41278</v>
      </c>
      <c r="D2899" s="1">
        <v>41283</v>
      </c>
      <c r="E2899" t="s">
        <v>49</v>
      </c>
      <c r="F2899" t="s">
        <v>3596</v>
      </c>
      <c r="G2899" t="s">
        <v>3597</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row>
    <row r="2900" spans="1:21" x14ac:dyDescent="0.3">
      <c r="A2900" t="s">
        <v>6085</v>
      </c>
      <c r="B2900">
        <v>2012</v>
      </c>
      <c r="C2900" s="1">
        <v>41025</v>
      </c>
      <c r="D2900" s="1">
        <v>41029</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v>0.3</v>
      </c>
      <c r="U2900">
        <v>-5.8346</v>
      </c>
    </row>
    <row r="2901" spans="1:21" x14ac:dyDescent="0.3">
      <c r="A2901" t="s">
        <v>6086</v>
      </c>
      <c r="B2901">
        <v>2012</v>
      </c>
      <c r="C2901" s="1">
        <v>41164</v>
      </c>
      <c r="D2901" s="1">
        <v>41169</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row>
    <row r="2902" spans="1:21" x14ac:dyDescent="0.3">
      <c r="A2902" t="s">
        <v>6086</v>
      </c>
      <c r="B2902">
        <v>2012</v>
      </c>
      <c r="C2902" s="1">
        <v>41164</v>
      </c>
      <c r="D2902" s="1">
        <v>41169</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row>
    <row r="2903" spans="1:21" x14ac:dyDescent="0.3">
      <c r="A2903" t="s">
        <v>6087</v>
      </c>
      <c r="B2903">
        <v>2014</v>
      </c>
      <c r="C2903" s="1">
        <v>41894</v>
      </c>
      <c r="D2903" s="1">
        <v>41898</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v>0</v>
      </c>
      <c r="U2903">
        <v>84.943600000000004</v>
      </c>
    </row>
    <row r="2904" spans="1:21" x14ac:dyDescent="0.3">
      <c r="A2904" t="s">
        <v>6088</v>
      </c>
      <c r="B2904">
        <v>2013</v>
      </c>
      <c r="C2904" s="1">
        <v>41438</v>
      </c>
      <c r="D2904" s="1">
        <v>41443</v>
      </c>
      <c r="E2904" t="s">
        <v>49</v>
      </c>
      <c r="F2904" t="s">
        <v>2151</v>
      </c>
      <c r="G2904" t="s">
        <v>2152</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row>
    <row r="2905" spans="1:21" x14ac:dyDescent="0.3">
      <c r="A2905" t="s">
        <v>6089</v>
      </c>
      <c r="B2905">
        <v>2013</v>
      </c>
      <c r="C2905" s="1">
        <v>41453</v>
      </c>
      <c r="D2905" s="1">
        <v>41457</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row>
    <row r="2906" spans="1:21" x14ac:dyDescent="0.3">
      <c r="A2906" t="s">
        <v>6089</v>
      </c>
      <c r="B2906">
        <v>2013</v>
      </c>
      <c r="C2906" s="1">
        <v>41453</v>
      </c>
      <c r="D2906" s="1">
        <v>41457</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row>
    <row r="2907" spans="1:21" x14ac:dyDescent="0.3">
      <c r="A2907" t="s">
        <v>6091</v>
      </c>
      <c r="B2907">
        <v>2011</v>
      </c>
      <c r="C2907" s="1">
        <v>40812</v>
      </c>
      <c r="D2907" s="1">
        <v>40816</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row>
    <row r="2908" spans="1:21" x14ac:dyDescent="0.3">
      <c r="A2908" t="s">
        <v>6094</v>
      </c>
      <c r="B2908">
        <v>2014</v>
      </c>
      <c r="C2908" s="1">
        <v>41947</v>
      </c>
      <c r="D2908" s="1">
        <v>41953</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row>
    <row r="2909" spans="1:21" x14ac:dyDescent="0.3">
      <c r="A2909" t="s">
        <v>6094</v>
      </c>
      <c r="B2909">
        <v>2014</v>
      </c>
      <c r="C2909" s="1">
        <v>41947</v>
      </c>
      <c r="D2909" s="1">
        <v>41953</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row>
    <row r="2910" spans="1:21" x14ac:dyDescent="0.3">
      <c r="A2910" t="s">
        <v>6094</v>
      </c>
      <c r="B2910">
        <v>2014</v>
      </c>
      <c r="C2910" s="1">
        <v>41947</v>
      </c>
      <c r="D2910" s="1">
        <v>41953</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row>
    <row r="2911" spans="1:21" x14ac:dyDescent="0.3">
      <c r="A2911" t="s">
        <v>6097</v>
      </c>
      <c r="B2911">
        <v>2014</v>
      </c>
      <c r="C2911" s="1">
        <v>41690</v>
      </c>
      <c r="D2911" s="1">
        <v>41694</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v>0</v>
      </c>
      <c r="U2911">
        <v>0.22439999999999999</v>
      </c>
    </row>
    <row r="2912" spans="1:21" x14ac:dyDescent="0.3">
      <c r="A2912" t="s">
        <v>6098</v>
      </c>
      <c r="B2912">
        <v>2012</v>
      </c>
      <c r="C2912" s="1">
        <v>41218</v>
      </c>
      <c r="D2912" s="1">
        <v>41222</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v>0.2</v>
      </c>
      <c r="U2912">
        <v>24.196000000000002</v>
      </c>
    </row>
    <row r="2913" spans="1:21" x14ac:dyDescent="0.3">
      <c r="A2913" t="s">
        <v>6099</v>
      </c>
      <c r="B2913">
        <v>2011</v>
      </c>
      <c r="C2913" s="1">
        <v>40710</v>
      </c>
      <c r="D2913" s="1">
        <v>40715</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v>0</v>
      </c>
      <c r="U2913">
        <v>19.457999999999998</v>
      </c>
    </row>
    <row r="2914" spans="1:21" x14ac:dyDescent="0.3">
      <c r="A2914" t="s">
        <v>6099</v>
      </c>
      <c r="B2914">
        <v>2011</v>
      </c>
      <c r="C2914" s="1">
        <v>40710</v>
      </c>
      <c r="D2914" s="1">
        <v>40715</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v>0</v>
      </c>
      <c r="U2914">
        <v>10.5</v>
      </c>
    </row>
    <row r="2915" spans="1:21" x14ac:dyDescent="0.3">
      <c r="A2915" t="s">
        <v>6099</v>
      </c>
      <c r="B2915">
        <v>2011</v>
      </c>
      <c r="C2915" s="1">
        <v>40710</v>
      </c>
      <c r="D2915" s="1">
        <v>40715</v>
      </c>
      <c r="E2915" t="s">
        <v>49</v>
      </c>
      <c r="F2915" t="s">
        <v>2001</v>
      </c>
      <c r="G2915" t="s">
        <v>2002</v>
      </c>
      <c r="H2915" t="s">
        <v>25</v>
      </c>
      <c r="I2915" t="s">
        <v>26</v>
      </c>
      <c r="J2915" t="s">
        <v>6100</v>
      </c>
      <c r="K2915" t="s">
        <v>266</v>
      </c>
      <c r="L2915">
        <v>11550</v>
      </c>
      <c r="M2915" t="s">
        <v>147</v>
      </c>
      <c r="N2915" t="s">
        <v>413</v>
      </c>
      <c r="O2915" t="s">
        <v>45</v>
      </c>
      <c r="P2915" t="s">
        <v>74</v>
      </c>
      <c r="Q2915" t="s">
        <v>414</v>
      </c>
      <c r="R2915">
        <v>39.552</v>
      </c>
      <c r="S2915">
        <v>3</v>
      </c>
      <c r="T2915">
        <v>0.2</v>
      </c>
      <c r="U2915">
        <v>14.3376</v>
      </c>
    </row>
    <row r="2916" spans="1:21" x14ac:dyDescent="0.3">
      <c r="A2916" t="s">
        <v>6104</v>
      </c>
      <c r="B2916">
        <v>2012</v>
      </c>
      <c r="C2916" s="1">
        <v>41194</v>
      </c>
      <c r="D2916" s="1">
        <v>41199</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row>
    <row r="2917" spans="1:21" x14ac:dyDescent="0.3">
      <c r="A2917" t="s">
        <v>6104</v>
      </c>
      <c r="B2917">
        <v>2012</v>
      </c>
      <c r="C2917" s="1">
        <v>41194</v>
      </c>
      <c r="D2917" s="1">
        <v>41199</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row>
    <row r="2918" spans="1:21" x14ac:dyDescent="0.3">
      <c r="A2918" t="s">
        <v>6104</v>
      </c>
      <c r="B2918">
        <v>2012</v>
      </c>
      <c r="C2918" s="1">
        <v>41194</v>
      </c>
      <c r="D2918" s="1">
        <v>41199</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row>
    <row r="2919" spans="1:21" x14ac:dyDescent="0.3">
      <c r="A2919" t="s">
        <v>6106</v>
      </c>
      <c r="B2919">
        <v>2014</v>
      </c>
      <c r="C2919" s="1">
        <v>41879</v>
      </c>
      <c r="D2919" s="1">
        <v>41882</v>
      </c>
      <c r="E2919" t="s">
        <v>187</v>
      </c>
      <c r="F2919" t="s">
        <v>2812</v>
      </c>
      <c r="G2919" t="s">
        <v>2813</v>
      </c>
      <c r="H2919" t="s">
        <v>25</v>
      </c>
      <c r="I2919" t="s">
        <v>26</v>
      </c>
      <c r="J2919" t="s">
        <v>814</v>
      </c>
      <c r="K2919" t="s">
        <v>103</v>
      </c>
      <c r="L2919">
        <v>75220</v>
      </c>
      <c r="M2919" t="s">
        <v>104</v>
      </c>
      <c r="N2919" t="s">
        <v>6107</v>
      </c>
      <c r="O2919" t="s">
        <v>45</v>
      </c>
      <c r="P2919" t="s">
        <v>67</v>
      </c>
      <c r="Q2919" t="s">
        <v>6108</v>
      </c>
      <c r="R2919">
        <v>5.952</v>
      </c>
      <c r="S2919">
        <v>1</v>
      </c>
      <c r="T2919">
        <v>0.2</v>
      </c>
      <c r="U2919">
        <v>0.372</v>
      </c>
    </row>
    <row r="2920" spans="1:21" x14ac:dyDescent="0.3">
      <c r="A2920" t="s">
        <v>6109</v>
      </c>
      <c r="B2920">
        <v>2013</v>
      </c>
      <c r="C2920" s="1">
        <v>41602</v>
      </c>
      <c r="D2920" s="1">
        <v>41602</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row>
    <row r="2921" spans="1:21" x14ac:dyDescent="0.3">
      <c r="A2921" t="s">
        <v>6109</v>
      </c>
      <c r="B2921">
        <v>2013</v>
      </c>
      <c r="C2921" s="1">
        <v>41602</v>
      </c>
      <c r="D2921" s="1">
        <v>41602</v>
      </c>
      <c r="E2921" t="s">
        <v>1289</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row>
    <row r="2922" spans="1:21" x14ac:dyDescent="0.3">
      <c r="A2922" t="s">
        <v>6109</v>
      </c>
      <c r="B2922">
        <v>2013</v>
      </c>
      <c r="C2922" s="1">
        <v>41602</v>
      </c>
      <c r="D2922" s="1">
        <v>41602</v>
      </c>
      <c r="E2922" t="s">
        <v>1289</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row>
    <row r="2923" spans="1:21" x14ac:dyDescent="0.3">
      <c r="A2923" t="s">
        <v>6110</v>
      </c>
      <c r="B2923">
        <v>2014</v>
      </c>
      <c r="C2923" s="1">
        <v>41670</v>
      </c>
      <c r="D2923" s="1">
        <v>41670</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v>0</v>
      </c>
      <c r="U2923">
        <v>6.4649999999999999</v>
      </c>
    </row>
    <row r="2924" spans="1:21" x14ac:dyDescent="0.3">
      <c r="A2924" t="s">
        <v>6111</v>
      </c>
      <c r="B2924">
        <v>2012</v>
      </c>
      <c r="C2924" s="1">
        <v>41243</v>
      </c>
      <c r="D2924" s="1">
        <v>41246</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row>
    <row r="2925" spans="1:21" x14ac:dyDescent="0.3">
      <c r="A2925" t="s">
        <v>6112</v>
      </c>
      <c r="B2925">
        <v>2011</v>
      </c>
      <c r="C2925" s="1">
        <v>40722</v>
      </c>
      <c r="D2925" s="1">
        <v>40728</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v>0</v>
      </c>
      <c r="U2925">
        <v>3.04</v>
      </c>
    </row>
    <row r="2926" spans="1:21" x14ac:dyDescent="0.3">
      <c r="A2926" t="s">
        <v>6113</v>
      </c>
      <c r="B2926">
        <v>2011</v>
      </c>
      <c r="C2926" s="1">
        <v>40788</v>
      </c>
      <c r="D2926" s="1">
        <v>40791</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v>0</v>
      </c>
      <c r="U2926">
        <v>8.9550000000000001</v>
      </c>
    </row>
    <row r="2927" spans="1:21" x14ac:dyDescent="0.3">
      <c r="A2927" t="s">
        <v>6113</v>
      </c>
      <c r="B2927">
        <v>2011</v>
      </c>
      <c r="C2927" s="1">
        <v>40788</v>
      </c>
      <c r="D2927" s="1">
        <v>40791</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row>
    <row r="2928" spans="1:21" x14ac:dyDescent="0.3">
      <c r="A2928" t="s">
        <v>6116</v>
      </c>
      <c r="B2928">
        <v>2014</v>
      </c>
      <c r="C2928" s="1">
        <v>41831</v>
      </c>
      <c r="D2928" s="1">
        <v>41835</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v>0</v>
      </c>
      <c r="U2928">
        <v>7.9127999999999998</v>
      </c>
    </row>
    <row r="2929" spans="1:21" x14ac:dyDescent="0.3">
      <c r="A2929" t="s">
        <v>6119</v>
      </c>
      <c r="B2929">
        <v>2014</v>
      </c>
      <c r="C2929" s="1">
        <v>41795</v>
      </c>
      <c r="D2929" s="1">
        <v>41801</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v>0</v>
      </c>
      <c r="U2929">
        <v>2.5055999999999998</v>
      </c>
    </row>
    <row r="2930" spans="1:21" x14ac:dyDescent="0.3">
      <c r="A2930" t="s">
        <v>6121</v>
      </c>
      <c r="B2930">
        <v>2014</v>
      </c>
      <c r="C2930" s="1">
        <v>41932</v>
      </c>
      <c r="D2930" s="1">
        <v>41939</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1633.1880000000001</v>
      </c>
      <c r="S2930">
        <v>4</v>
      </c>
      <c r="T2930">
        <v>0.7</v>
      </c>
      <c r="U2930">
        <v>-1306.5504000000001</v>
      </c>
    </row>
    <row r="2931" spans="1:21" x14ac:dyDescent="0.3">
      <c r="A2931" t="s">
        <v>6122</v>
      </c>
      <c r="B2931">
        <v>2014</v>
      </c>
      <c r="C2931" s="1">
        <v>41962</v>
      </c>
      <c r="D2931" s="1">
        <v>41968</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v>0</v>
      </c>
      <c r="U2931">
        <v>8.2992000000000008</v>
      </c>
    </row>
    <row r="2932" spans="1:21" x14ac:dyDescent="0.3">
      <c r="A2932" t="s">
        <v>6123</v>
      </c>
      <c r="B2932">
        <v>2012</v>
      </c>
      <c r="C2932" s="1">
        <v>41129</v>
      </c>
      <c r="D2932" s="1">
        <v>41129</v>
      </c>
      <c r="E2932" t="s">
        <v>1289</v>
      </c>
      <c r="F2932" t="s">
        <v>5613</v>
      </c>
      <c r="G2932" t="s">
        <v>5614</v>
      </c>
      <c r="H2932" t="s">
        <v>25</v>
      </c>
      <c r="I2932" t="s">
        <v>26</v>
      </c>
      <c r="J2932" t="s">
        <v>126</v>
      </c>
      <c r="K2932" t="s">
        <v>42</v>
      </c>
      <c r="L2932">
        <v>94109</v>
      </c>
      <c r="M2932" t="s">
        <v>43</v>
      </c>
      <c r="N2932" t="s">
        <v>3586</v>
      </c>
      <c r="O2932" t="s">
        <v>45</v>
      </c>
      <c r="P2932" t="s">
        <v>74</v>
      </c>
      <c r="Q2932" t="s">
        <v>3587</v>
      </c>
      <c r="R2932">
        <v>6.6079999999999997</v>
      </c>
      <c r="S2932">
        <v>2</v>
      </c>
      <c r="T2932">
        <v>0.2</v>
      </c>
      <c r="U2932">
        <v>2.2302</v>
      </c>
    </row>
    <row r="2933" spans="1:21" x14ac:dyDescent="0.3">
      <c r="A2933" t="s">
        <v>6123</v>
      </c>
      <c r="B2933">
        <v>2012</v>
      </c>
      <c r="C2933" s="1">
        <v>41129</v>
      </c>
      <c r="D2933" s="1">
        <v>41129</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v>0.2</v>
      </c>
      <c r="U2933">
        <v>2.73</v>
      </c>
    </row>
    <row r="2934" spans="1:21" x14ac:dyDescent="0.3">
      <c r="A2934" t="s">
        <v>6123</v>
      </c>
      <c r="B2934">
        <v>2012</v>
      </c>
      <c r="C2934" s="1">
        <v>41129</v>
      </c>
      <c r="D2934" s="1">
        <v>41129</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v>0.2</v>
      </c>
      <c r="U2934">
        <v>10.8588</v>
      </c>
    </row>
    <row r="2935" spans="1:21" x14ac:dyDescent="0.3">
      <c r="A2935" t="s">
        <v>6124</v>
      </c>
      <c r="B2935">
        <v>2013</v>
      </c>
      <c r="C2935" s="1">
        <v>41615</v>
      </c>
      <c r="D2935" s="1">
        <v>41621</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row>
    <row r="2936" spans="1:21" x14ac:dyDescent="0.3">
      <c r="A2936" t="s">
        <v>6124</v>
      </c>
      <c r="B2936">
        <v>2013</v>
      </c>
      <c r="C2936" s="1">
        <v>41615</v>
      </c>
      <c r="D2936" s="1">
        <v>41621</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row>
    <row r="2937" spans="1:21" x14ac:dyDescent="0.3">
      <c r="A2937" t="s">
        <v>6124</v>
      </c>
      <c r="B2937">
        <v>2013</v>
      </c>
      <c r="C2937" s="1">
        <v>41615</v>
      </c>
      <c r="D2937" s="1">
        <v>41621</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x14ac:dyDescent="0.3">
      <c r="A2938" t="s">
        <v>6124</v>
      </c>
      <c r="B2938">
        <v>2013</v>
      </c>
      <c r="C2938" s="1">
        <v>41615</v>
      </c>
      <c r="D2938" s="1">
        <v>41621</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v>0.2</v>
      </c>
      <c r="U2938">
        <v>15.342599999999999</v>
      </c>
    </row>
    <row r="2939" spans="1:21" x14ac:dyDescent="0.3">
      <c r="A2939" t="s">
        <v>6124</v>
      </c>
      <c r="B2939">
        <v>2013</v>
      </c>
      <c r="C2939" s="1">
        <v>41615</v>
      </c>
      <c r="D2939" s="1">
        <v>41621</v>
      </c>
      <c r="E2939" t="s">
        <v>49</v>
      </c>
      <c r="F2939" t="s">
        <v>1877</v>
      </c>
      <c r="G2939" t="s">
        <v>1878</v>
      </c>
      <c r="H2939" t="s">
        <v>25</v>
      </c>
      <c r="I2939" t="s">
        <v>26</v>
      </c>
      <c r="J2939" t="s">
        <v>94</v>
      </c>
      <c r="K2939" t="s">
        <v>95</v>
      </c>
      <c r="L2939">
        <v>98105</v>
      </c>
      <c r="M2939" t="s">
        <v>43</v>
      </c>
      <c r="N2939" t="s">
        <v>568</v>
      </c>
      <c r="O2939" t="s">
        <v>45</v>
      </c>
      <c r="P2939" t="s">
        <v>89</v>
      </c>
      <c r="Q2939" t="s">
        <v>569</v>
      </c>
      <c r="R2939">
        <v>248.08</v>
      </c>
      <c r="S2939">
        <v>7</v>
      </c>
      <c r="T2939">
        <v>0</v>
      </c>
      <c r="U2939">
        <v>116.5976</v>
      </c>
    </row>
    <row r="2940" spans="1:21" x14ac:dyDescent="0.3">
      <c r="A2940" t="s">
        <v>6124</v>
      </c>
      <c r="B2940">
        <v>2013</v>
      </c>
      <c r="C2940" s="1">
        <v>41615</v>
      </c>
      <c r="D2940" s="1">
        <v>41621</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x14ac:dyDescent="0.3">
      <c r="A2941" t="s">
        <v>6124</v>
      </c>
      <c r="B2941">
        <v>2013</v>
      </c>
      <c r="C2941" s="1">
        <v>41615</v>
      </c>
      <c r="D2941" s="1">
        <v>41621</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row>
    <row r="2942" spans="1:21" x14ac:dyDescent="0.3">
      <c r="A2942" t="s">
        <v>6125</v>
      </c>
      <c r="B2942">
        <v>2014</v>
      </c>
      <c r="C2942" s="1">
        <v>41724</v>
      </c>
      <c r="D2942" s="1">
        <v>41730</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row>
    <row r="2943" spans="1:21" x14ac:dyDescent="0.3">
      <c r="A2943" t="s">
        <v>6125</v>
      </c>
      <c r="B2943">
        <v>2014</v>
      </c>
      <c r="C2943" s="1">
        <v>41724</v>
      </c>
      <c r="D2943" s="1">
        <v>41730</v>
      </c>
      <c r="E2943" t="s">
        <v>49</v>
      </c>
      <c r="F2943" t="s">
        <v>2108</v>
      </c>
      <c r="G2943" t="s">
        <v>2109</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row>
    <row r="2944" spans="1:21" x14ac:dyDescent="0.3">
      <c r="A2944" t="s">
        <v>6125</v>
      </c>
      <c r="B2944">
        <v>2014</v>
      </c>
      <c r="C2944" s="1">
        <v>41724</v>
      </c>
      <c r="D2944" s="1">
        <v>41730</v>
      </c>
      <c r="E2944" t="s">
        <v>49</v>
      </c>
      <c r="F2944" t="s">
        <v>2108</v>
      </c>
      <c r="G2944" t="s">
        <v>2109</v>
      </c>
      <c r="H2944" t="s">
        <v>40</v>
      </c>
      <c r="I2944" t="s">
        <v>26</v>
      </c>
      <c r="J2944" t="s">
        <v>2547</v>
      </c>
      <c r="K2944" t="s">
        <v>113</v>
      </c>
      <c r="L2944">
        <v>53209</v>
      </c>
      <c r="M2944" t="s">
        <v>104</v>
      </c>
      <c r="N2944" t="s">
        <v>3185</v>
      </c>
      <c r="O2944" t="s">
        <v>31</v>
      </c>
      <c r="P2944" t="s">
        <v>35</v>
      </c>
      <c r="Q2944" t="s">
        <v>3186</v>
      </c>
      <c r="R2944">
        <v>368.97</v>
      </c>
      <c r="S2944">
        <v>3</v>
      </c>
      <c r="T2944">
        <v>0</v>
      </c>
      <c r="U2944">
        <v>40.5867</v>
      </c>
    </row>
    <row r="2945" spans="1:21" x14ac:dyDescent="0.3">
      <c r="A2945" t="s">
        <v>6128</v>
      </c>
      <c r="B2945">
        <v>2014</v>
      </c>
      <c r="C2945" s="1">
        <v>41963</v>
      </c>
      <c r="D2945" s="1">
        <v>41968</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v>0</v>
      </c>
      <c r="U2945">
        <v>76.252499999999998</v>
      </c>
    </row>
    <row r="2946" spans="1:21" x14ac:dyDescent="0.3">
      <c r="A2946" t="s">
        <v>6128</v>
      </c>
      <c r="B2946">
        <v>2014</v>
      </c>
      <c r="C2946" s="1">
        <v>41963</v>
      </c>
      <c r="D2946" s="1">
        <v>41968</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row>
    <row r="2947" spans="1:21" x14ac:dyDescent="0.3">
      <c r="A2947" t="s">
        <v>6131</v>
      </c>
      <c r="B2947">
        <v>2013</v>
      </c>
      <c r="C2947" s="1">
        <v>41583</v>
      </c>
      <c r="D2947" s="1">
        <v>41584</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v>0</v>
      </c>
      <c r="U2947">
        <v>16.464700000000001</v>
      </c>
    </row>
    <row r="2948" spans="1:21" x14ac:dyDescent="0.3">
      <c r="A2948" t="s">
        <v>6132</v>
      </c>
      <c r="B2948">
        <v>2014</v>
      </c>
      <c r="C2948" s="1">
        <v>41988</v>
      </c>
      <c r="D2948" s="1">
        <v>41992</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v>0</v>
      </c>
      <c r="U2948">
        <v>11.025</v>
      </c>
    </row>
    <row r="2949" spans="1:21" x14ac:dyDescent="0.3">
      <c r="A2949" t="s">
        <v>6132</v>
      </c>
      <c r="B2949">
        <v>2014</v>
      </c>
      <c r="C2949" s="1">
        <v>41988</v>
      </c>
      <c r="D2949" s="1">
        <v>41992</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v>0.2</v>
      </c>
      <c r="U2949">
        <v>22.736000000000001</v>
      </c>
    </row>
    <row r="2950" spans="1:21" x14ac:dyDescent="0.3">
      <c r="A2950" t="s">
        <v>6132</v>
      </c>
      <c r="B2950">
        <v>2014</v>
      </c>
      <c r="C2950" s="1">
        <v>41988</v>
      </c>
      <c r="D2950" s="1">
        <v>41992</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v>0</v>
      </c>
      <c r="U2950">
        <v>20.539000000000001</v>
      </c>
    </row>
    <row r="2951" spans="1:21" x14ac:dyDescent="0.3">
      <c r="A2951" t="s">
        <v>6137</v>
      </c>
      <c r="B2951">
        <v>2014</v>
      </c>
      <c r="C2951" s="1">
        <v>41956</v>
      </c>
      <c r="D2951" s="1">
        <v>41956</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v>0.2</v>
      </c>
      <c r="U2951">
        <v>13</v>
      </c>
    </row>
    <row r="2952" spans="1:21" x14ac:dyDescent="0.3">
      <c r="A2952" t="s">
        <v>6137</v>
      </c>
      <c r="B2952">
        <v>2014</v>
      </c>
      <c r="C2952" s="1">
        <v>41956</v>
      </c>
      <c r="D2952" s="1">
        <v>41956</v>
      </c>
      <c r="E2952" t="s">
        <v>1289</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row>
    <row r="2953" spans="1:21" x14ac:dyDescent="0.3">
      <c r="A2953" t="s">
        <v>6137</v>
      </c>
      <c r="B2953">
        <v>2014</v>
      </c>
      <c r="C2953" s="1">
        <v>41956</v>
      </c>
      <c r="D2953" s="1">
        <v>41956</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row>
    <row r="2954" spans="1:21" x14ac:dyDescent="0.3">
      <c r="A2954" t="s">
        <v>6137</v>
      </c>
      <c r="B2954">
        <v>2014</v>
      </c>
      <c r="C2954" s="1">
        <v>41956</v>
      </c>
      <c r="D2954" s="1">
        <v>41956</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row>
    <row r="2955" spans="1:21" x14ac:dyDescent="0.3">
      <c r="A2955" t="s">
        <v>6137</v>
      </c>
      <c r="B2955">
        <v>2014</v>
      </c>
      <c r="C2955" s="1">
        <v>41956</v>
      </c>
      <c r="D2955" s="1">
        <v>41956</v>
      </c>
      <c r="E2955" t="s">
        <v>1289</v>
      </c>
      <c r="F2955" t="s">
        <v>6138</v>
      </c>
      <c r="G2955" t="s">
        <v>6139</v>
      </c>
      <c r="H2955" t="s">
        <v>101</v>
      </c>
      <c r="I2955" t="s">
        <v>26</v>
      </c>
      <c r="J2955" t="s">
        <v>3941</v>
      </c>
      <c r="K2955" t="s">
        <v>309</v>
      </c>
      <c r="L2955">
        <v>85301</v>
      </c>
      <c r="M2955" t="s">
        <v>43</v>
      </c>
      <c r="N2955" t="s">
        <v>1935</v>
      </c>
      <c r="O2955" t="s">
        <v>70</v>
      </c>
      <c r="P2955" t="s">
        <v>71</v>
      </c>
      <c r="Q2955" t="s">
        <v>1936</v>
      </c>
      <c r="R2955">
        <v>7.92</v>
      </c>
      <c r="S2955">
        <v>2</v>
      </c>
      <c r="T2955">
        <v>0.2</v>
      </c>
      <c r="U2955">
        <v>0.69299999999999995</v>
      </c>
    </row>
    <row r="2956" spans="1:21" x14ac:dyDescent="0.3">
      <c r="A2956" t="s">
        <v>6137</v>
      </c>
      <c r="B2956">
        <v>2014</v>
      </c>
      <c r="C2956" s="1">
        <v>41956</v>
      </c>
      <c r="D2956" s="1">
        <v>41956</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row>
    <row r="2957" spans="1:21" x14ac:dyDescent="0.3">
      <c r="A2957" t="s">
        <v>6146</v>
      </c>
      <c r="B2957">
        <v>2013</v>
      </c>
      <c r="C2957" s="1">
        <v>41505</v>
      </c>
      <c r="D2957" s="1">
        <v>41511</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v>0</v>
      </c>
      <c r="U2957">
        <v>11.597099999999999</v>
      </c>
    </row>
    <row r="2958" spans="1:21" x14ac:dyDescent="0.3">
      <c r="A2958" t="s">
        <v>6147</v>
      </c>
      <c r="B2958">
        <v>2014</v>
      </c>
      <c r="C2958" s="1">
        <v>41818</v>
      </c>
      <c r="D2958" s="1">
        <v>41825</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row>
    <row r="2959" spans="1:21" x14ac:dyDescent="0.3">
      <c r="A2959" t="s">
        <v>6150</v>
      </c>
      <c r="B2959">
        <v>2014</v>
      </c>
      <c r="C2959" s="1">
        <v>41764</v>
      </c>
      <c r="D2959" s="1">
        <v>41769</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x14ac:dyDescent="0.3">
      <c r="A2960" t="s">
        <v>6151</v>
      </c>
      <c r="B2960">
        <v>2012</v>
      </c>
      <c r="C2960" s="1">
        <v>41267</v>
      </c>
      <c r="D2960" s="1">
        <v>41272</v>
      </c>
      <c r="E2960" t="s">
        <v>49</v>
      </c>
      <c r="F2960" t="s">
        <v>3738</v>
      </c>
      <c r="G2960" t="s">
        <v>3739</v>
      </c>
      <c r="H2960" t="s">
        <v>25</v>
      </c>
      <c r="I2960" t="s">
        <v>26</v>
      </c>
      <c r="J2960" t="s">
        <v>41</v>
      </c>
      <c r="K2960" t="s">
        <v>42</v>
      </c>
      <c r="L2960">
        <v>90032</v>
      </c>
      <c r="M2960" t="s">
        <v>43</v>
      </c>
      <c r="N2960" t="s">
        <v>3124</v>
      </c>
      <c r="O2960" t="s">
        <v>45</v>
      </c>
      <c r="P2960" t="s">
        <v>74</v>
      </c>
      <c r="Q2960" t="s">
        <v>3125</v>
      </c>
      <c r="R2960">
        <v>19.936</v>
      </c>
      <c r="S2960">
        <v>4</v>
      </c>
      <c r="T2960">
        <v>0.2</v>
      </c>
      <c r="U2960">
        <v>7.2267999999999999</v>
      </c>
    </row>
    <row r="2961" spans="1:21" x14ac:dyDescent="0.3">
      <c r="A2961" t="s">
        <v>6151</v>
      </c>
      <c r="B2961">
        <v>2012</v>
      </c>
      <c r="C2961" s="1">
        <v>41267</v>
      </c>
      <c r="D2961" s="1">
        <v>41272</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v>0</v>
      </c>
      <c r="U2961">
        <v>21.5824</v>
      </c>
    </row>
    <row r="2962" spans="1:21" x14ac:dyDescent="0.3">
      <c r="A2962" t="s">
        <v>6152</v>
      </c>
      <c r="B2962">
        <v>2014</v>
      </c>
      <c r="C2962" s="1">
        <v>41756</v>
      </c>
      <c r="D2962" s="1">
        <v>41761</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row>
    <row r="2963" spans="1:21" x14ac:dyDescent="0.3">
      <c r="A2963" t="s">
        <v>6152</v>
      </c>
      <c r="B2963">
        <v>2014</v>
      </c>
      <c r="C2963" s="1">
        <v>41756</v>
      </c>
      <c r="D2963" s="1">
        <v>41761</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row>
    <row r="2964" spans="1:21" x14ac:dyDescent="0.3">
      <c r="A2964" t="s">
        <v>6153</v>
      </c>
      <c r="B2964">
        <v>2014</v>
      </c>
      <c r="C2964" s="1">
        <v>41990</v>
      </c>
      <c r="D2964" s="1">
        <v>41995</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v>0.2</v>
      </c>
      <c r="U2964">
        <v>9.1763999999999992</v>
      </c>
    </row>
    <row r="2965" spans="1:21" x14ac:dyDescent="0.3">
      <c r="A2965" t="s">
        <v>6153</v>
      </c>
      <c r="B2965">
        <v>2014</v>
      </c>
      <c r="C2965" s="1">
        <v>41990</v>
      </c>
      <c r="D2965" s="1">
        <v>41995</v>
      </c>
      <c r="E2965" t="s">
        <v>22</v>
      </c>
      <c r="F2965" t="s">
        <v>6154</v>
      </c>
      <c r="G2965" t="s">
        <v>6155</v>
      </c>
      <c r="H2965" t="s">
        <v>40</v>
      </c>
      <c r="I2965" t="s">
        <v>26</v>
      </c>
      <c r="J2965" t="s">
        <v>2342</v>
      </c>
      <c r="K2965" t="s">
        <v>42</v>
      </c>
      <c r="L2965">
        <v>92054</v>
      </c>
      <c r="M2965" t="s">
        <v>43</v>
      </c>
      <c r="N2965" t="s">
        <v>700</v>
      </c>
      <c r="O2965" t="s">
        <v>31</v>
      </c>
      <c r="P2965" t="s">
        <v>35</v>
      </c>
      <c r="Q2965" t="s">
        <v>701</v>
      </c>
      <c r="R2965">
        <v>97.183999999999997</v>
      </c>
      <c r="S2965">
        <v>2</v>
      </c>
      <c r="T2965">
        <v>0.2</v>
      </c>
      <c r="U2965">
        <v>6.0739999999999998</v>
      </c>
    </row>
    <row r="2966" spans="1:21" x14ac:dyDescent="0.3">
      <c r="A2966" t="s">
        <v>6153</v>
      </c>
      <c r="B2966">
        <v>2014</v>
      </c>
      <c r="C2966" s="1">
        <v>41990</v>
      </c>
      <c r="D2966" s="1">
        <v>41995</v>
      </c>
      <c r="E2966" t="s">
        <v>22</v>
      </c>
      <c r="F2966" t="s">
        <v>6154</v>
      </c>
      <c r="G2966" t="s">
        <v>6155</v>
      </c>
      <c r="H2966" t="s">
        <v>40</v>
      </c>
      <c r="I2966" t="s">
        <v>26</v>
      </c>
      <c r="J2966" t="s">
        <v>2342</v>
      </c>
      <c r="K2966" t="s">
        <v>42</v>
      </c>
      <c r="L2966">
        <v>92054</v>
      </c>
      <c r="M2966" t="s">
        <v>43</v>
      </c>
      <c r="N2966" t="s">
        <v>2037</v>
      </c>
      <c r="O2966" t="s">
        <v>45</v>
      </c>
      <c r="P2966" t="s">
        <v>74</v>
      </c>
      <c r="Q2966" t="s">
        <v>2038</v>
      </c>
      <c r="R2966">
        <v>24.32</v>
      </c>
      <c r="S2966">
        <v>5</v>
      </c>
      <c r="T2966">
        <v>0.2</v>
      </c>
      <c r="U2966">
        <v>8.2080000000000002</v>
      </c>
    </row>
    <row r="2967" spans="1:21" x14ac:dyDescent="0.3">
      <c r="A2967" t="s">
        <v>6153</v>
      </c>
      <c r="B2967">
        <v>2014</v>
      </c>
      <c r="C2967" s="1">
        <v>41990</v>
      </c>
      <c r="D2967" s="1">
        <v>41995</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v>0</v>
      </c>
      <c r="U2967">
        <v>7.5839999999999996</v>
      </c>
    </row>
    <row r="2968" spans="1:21" x14ac:dyDescent="0.3">
      <c r="A2968" t="s">
        <v>6158</v>
      </c>
      <c r="B2968">
        <v>2011</v>
      </c>
      <c r="C2968" s="1">
        <v>40904</v>
      </c>
      <c r="D2968" s="1">
        <v>40908</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row>
    <row r="2969" spans="1:21" x14ac:dyDescent="0.3">
      <c r="A2969" t="s">
        <v>6158</v>
      </c>
      <c r="B2969">
        <v>2011</v>
      </c>
      <c r="C2969" s="1">
        <v>40904</v>
      </c>
      <c r="D2969" s="1">
        <v>40908</v>
      </c>
      <c r="E2969" t="s">
        <v>49</v>
      </c>
      <c r="F2969" t="s">
        <v>3997</v>
      </c>
      <c r="G2969" t="s">
        <v>3998</v>
      </c>
      <c r="H2969" t="s">
        <v>25</v>
      </c>
      <c r="I2969" t="s">
        <v>26</v>
      </c>
      <c r="J2969" t="s">
        <v>4288</v>
      </c>
      <c r="K2969" t="s">
        <v>210</v>
      </c>
      <c r="L2969">
        <v>60076</v>
      </c>
      <c r="M2969" t="s">
        <v>104</v>
      </c>
      <c r="N2969" t="s">
        <v>4771</v>
      </c>
      <c r="O2969" t="s">
        <v>45</v>
      </c>
      <c r="P2969" t="s">
        <v>58</v>
      </c>
      <c r="Q2969" t="s">
        <v>185</v>
      </c>
      <c r="R2969">
        <v>30.015999999999998</v>
      </c>
      <c r="S2969">
        <v>4</v>
      </c>
      <c r="T2969">
        <v>0.2</v>
      </c>
      <c r="U2969">
        <v>3.0015999999999998</v>
      </c>
    </row>
    <row r="2970" spans="1:21" x14ac:dyDescent="0.3">
      <c r="A2970" t="s">
        <v>6159</v>
      </c>
      <c r="B2970">
        <v>2014</v>
      </c>
      <c r="C2970" s="1">
        <v>41950</v>
      </c>
      <c r="D2970" s="1">
        <v>41953</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row>
    <row r="2971" spans="1:21" x14ac:dyDescent="0.3">
      <c r="A2971" t="s">
        <v>6159</v>
      </c>
      <c r="B2971">
        <v>2014</v>
      </c>
      <c r="C2971" s="1">
        <v>41950</v>
      </c>
      <c r="D2971" s="1">
        <v>41953</v>
      </c>
      <c r="E2971" t="s">
        <v>22</v>
      </c>
      <c r="F2971" t="s">
        <v>4535</v>
      </c>
      <c r="G2971" t="s">
        <v>4536</v>
      </c>
      <c r="H2971" t="s">
        <v>25</v>
      </c>
      <c r="I2971" t="s">
        <v>26</v>
      </c>
      <c r="J2971" t="s">
        <v>1705</v>
      </c>
      <c r="K2971" t="s">
        <v>87</v>
      </c>
      <c r="L2971">
        <v>28314</v>
      </c>
      <c r="M2971" t="s">
        <v>29</v>
      </c>
      <c r="N2971" t="s">
        <v>2273</v>
      </c>
      <c r="O2971" t="s">
        <v>45</v>
      </c>
      <c r="P2971" t="s">
        <v>89</v>
      </c>
      <c r="Q2971" t="s">
        <v>2274</v>
      </c>
      <c r="R2971">
        <v>31.103999999999999</v>
      </c>
      <c r="S2971">
        <v>6</v>
      </c>
      <c r="T2971">
        <v>0.2</v>
      </c>
      <c r="U2971">
        <v>10.8864</v>
      </c>
    </row>
    <row r="2972" spans="1:21" x14ac:dyDescent="0.3">
      <c r="A2972" t="s">
        <v>6159</v>
      </c>
      <c r="B2972">
        <v>2014</v>
      </c>
      <c r="C2972" s="1">
        <v>41950</v>
      </c>
      <c r="D2972" s="1">
        <v>41953</v>
      </c>
      <c r="E2972" t="s">
        <v>22</v>
      </c>
      <c r="F2972" t="s">
        <v>4535</v>
      </c>
      <c r="G2972" t="s">
        <v>4536</v>
      </c>
      <c r="H2972" t="s">
        <v>25</v>
      </c>
      <c r="I2972" t="s">
        <v>26</v>
      </c>
      <c r="J2972" t="s">
        <v>1705</v>
      </c>
      <c r="K2972" t="s">
        <v>87</v>
      </c>
      <c r="L2972">
        <v>28314</v>
      </c>
      <c r="M2972" t="s">
        <v>29</v>
      </c>
      <c r="N2972" t="s">
        <v>2155</v>
      </c>
      <c r="O2972" t="s">
        <v>45</v>
      </c>
      <c r="P2972" t="s">
        <v>74</v>
      </c>
      <c r="Q2972" t="s">
        <v>2156</v>
      </c>
      <c r="R2972">
        <v>13.272</v>
      </c>
      <c r="S2972">
        <v>8</v>
      </c>
      <c r="T2972">
        <v>0.7</v>
      </c>
      <c r="U2972">
        <v>-10.617599999999999</v>
      </c>
    </row>
    <row r="2973" spans="1:21" x14ac:dyDescent="0.3">
      <c r="A2973" t="s">
        <v>6159</v>
      </c>
      <c r="B2973">
        <v>2014</v>
      </c>
      <c r="C2973" s="1">
        <v>41950</v>
      </c>
      <c r="D2973" s="1">
        <v>41953</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row>
    <row r="2974" spans="1:21" x14ac:dyDescent="0.3">
      <c r="A2974" t="s">
        <v>6159</v>
      </c>
      <c r="B2974">
        <v>2014</v>
      </c>
      <c r="C2974" s="1">
        <v>41950</v>
      </c>
      <c r="D2974" s="1">
        <v>41953</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row>
    <row r="2975" spans="1:21" x14ac:dyDescent="0.3">
      <c r="A2975" t="s">
        <v>6160</v>
      </c>
      <c r="B2975">
        <v>2014</v>
      </c>
      <c r="C2975" s="1">
        <v>41990</v>
      </c>
      <c r="D2975" s="1">
        <v>41994</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v>0</v>
      </c>
      <c r="U2975">
        <v>5.1840000000000002</v>
      </c>
    </row>
    <row r="2976" spans="1:21" x14ac:dyDescent="0.3">
      <c r="A2976" t="s">
        <v>6161</v>
      </c>
      <c r="B2976">
        <v>2012</v>
      </c>
      <c r="C2976" s="1">
        <v>41036</v>
      </c>
      <c r="D2976" s="1">
        <v>41041</v>
      </c>
      <c r="E2976" t="s">
        <v>49</v>
      </c>
      <c r="F2976" t="s">
        <v>1407</v>
      </c>
      <c r="G2976" t="s">
        <v>1408</v>
      </c>
      <c r="H2976" t="s">
        <v>25</v>
      </c>
      <c r="I2976" t="s">
        <v>26</v>
      </c>
      <c r="J2976" t="s">
        <v>4154</v>
      </c>
      <c r="K2976" t="s">
        <v>103</v>
      </c>
      <c r="L2976">
        <v>75002</v>
      </c>
      <c r="M2976" t="s">
        <v>104</v>
      </c>
      <c r="N2976" t="s">
        <v>2399</v>
      </c>
      <c r="O2976" t="s">
        <v>31</v>
      </c>
      <c r="P2976" t="s">
        <v>55</v>
      </c>
      <c r="Q2976" t="s">
        <v>2400</v>
      </c>
      <c r="R2976">
        <v>244.006</v>
      </c>
      <c r="S2976">
        <v>2</v>
      </c>
      <c r="T2976">
        <v>0.3</v>
      </c>
      <c r="U2976">
        <v>-31.372199999999999</v>
      </c>
    </row>
    <row r="2977" spans="1:21" x14ac:dyDescent="0.3">
      <c r="A2977" t="s">
        <v>6161</v>
      </c>
      <c r="B2977">
        <v>2012</v>
      </c>
      <c r="C2977" s="1">
        <v>41036</v>
      </c>
      <c r="D2977" s="1">
        <v>41041</v>
      </c>
      <c r="E2977" t="s">
        <v>49</v>
      </c>
      <c r="F2977" t="s">
        <v>1407</v>
      </c>
      <c r="G2977" t="s">
        <v>1408</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row>
    <row r="2978" spans="1:21" x14ac:dyDescent="0.3">
      <c r="A2978" t="s">
        <v>6164</v>
      </c>
      <c r="B2978">
        <v>2014</v>
      </c>
      <c r="C2978" s="1">
        <v>41978</v>
      </c>
      <c r="D2978" s="1">
        <v>41978</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row>
    <row r="2979" spans="1:21" x14ac:dyDescent="0.3">
      <c r="A2979" t="s">
        <v>6167</v>
      </c>
      <c r="B2979">
        <v>2014</v>
      </c>
      <c r="C2979" s="1">
        <v>41916</v>
      </c>
      <c r="D2979" s="1">
        <v>41921</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row>
    <row r="2980" spans="1:21" x14ac:dyDescent="0.3">
      <c r="A2980" t="s">
        <v>6168</v>
      </c>
      <c r="B2980">
        <v>2011</v>
      </c>
      <c r="C2980" s="1">
        <v>40557</v>
      </c>
      <c r="D2980" s="1">
        <v>40560</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row>
    <row r="2981" spans="1:21" x14ac:dyDescent="0.3">
      <c r="A2981" t="s">
        <v>6170</v>
      </c>
      <c r="B2981">
        <v>2012</v>
      </c>
      <c r="C2981" s="1">
        <v>41072</v>
      </c>
      <c r="D2981" s="1">
        <v>41077</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row>
    <row r="2982" spans="1:21" x14ac:dyDescent="0.3">
      <c r="A2982" t="s">
        <v>6170</v>
      </c>
      <c r="B2982">
        <v>2012</v>
      </c>
      <c r="C2982" s="1">
        <v>41072</v>
      </c>
      <c r="D2982" s="1">
        <v>41077</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row>
    <row r="2983" spans="1:21" x14ac:dyDescent="0.3">
      <c r="A2983" t="s">
        <v>6175</v>
      </c>
      <c r="B2983">
        <v>2011</v>
      </c>
      <c r="C2983" s="1">
        <v>40736</v>
      </c>
      <c r="D2983" s="1">
        <v>40742</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row>
    <row r="2984" spans="1:21" x14ac:dyDescent="0.3">
      <c r="A2984" t="s">
        <v>6175</v>
      </c>
      <c r="B2984">
        <v>2011</v>
      </c>
      <c r="C2984" s="1">
        <v>40736</v>
      </c>
      <c r="D2984" s="1">
        <v>40742</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row>
    <row r="2985" spans="1:21" x14ac:dyDescent="0.3">
      <c r="A2985" t="s">
        <v>6176</v>
      </c>
      <c r="B2985">
        <v>2011</v>
      </c>
      <c r="C2985" s="1">
        <v>40883</v>
      </c>
      <c r="D2985" s="1">
        <v>40888</v>
      </c>
      <c r="E2985" t="s">
        <v>22</v>
      </c>
      <c r="F2985" t="s">
        <v>494</v>
      </c>
      <c r="G2985" t="s">
        <v>495</v>
      </c>
      <c r="H2985" t="s">
        <v>25</v>
      </c>
      <c r="I2985" t="s">
        <v>26</v>
      </c>
      <c r="J2985" t="s">
        <v>317</v>
      </c>
      <c r="K2985" t="s">
        <v>419</v>
      </c>
      <c r="L2985">
        <v>97477</v>
      </c>
      <c r="M2985" t="s">
        <v>43</v>
      </c>
      <c r="N2985" t="s">
        <v>1304</v>
      </c>
      <c r="O2985" t="s">
        <v>45</v>
      </c>
      <c r="P2985" t="s">
        <v>58</v>
      </c>
      <c r="Q2985" t="s">
        <v>1305</v>
      </c>
      <c r="R2985">
        <v>53.423999999999999</v>
      </c>
      <c r="S2985">
        <v>3</v>
      </c>
      <c r="T2985">
        <v>0.2</v>
      </c>
      <c r="U2985">
        <v>4.6745999999999999</v>
      </c>
    </row>
    <row r="2986" spans="1:21" x14ac:dyDescent="0.3">
      <c r="A2986" t="s">
        <v>6176</v>
      </c>
      <c r="B2986">
        <v>2011</v>
      </c>
      <c r="C2986" s="1">
        <v>40883</v>
      </c>
      <c r="D2986" s="1">
        <v>40888</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row>
    <row r="2987" spans="1:21" x14ac:dyDescent="0.3">
      <c r="A2987" t="s">
        <v>6177</v>
      </c>
      <c r="B2987">
        <v>2013</v>
      </c>
      <c r="C2987" s="1">
        <v>41420</v>
      </c>
      <c r="D2987" s="1">
        <v>41425</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v>0</v>
      </c>
      <c r="U2987">
        <v>6.24</v>
      </c>
    </row>
    <row r="2988" spans="1:21" x14ac:dyDescent="0.3">
      <c r="A2988" t="s">
        <v>6177</v>
      </c>
      <c r="B2988">
        <v>2013</v>
      </c>
      <c r="C2988" s="1">
        <v>41420</v>
      </c>
      <c r="D2988" s="1">
        <v>41425</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v>0</v>
      </c>
      <c r="U2988">
        <v>9.2927999999999997</v>
      </c>
    </row>
    <row r="2989" spans="1:21" x14ac:dyDescent="0.3">
      <c r="A2989" t="s">
        <v>6177</v>
      </c>
      <c r="B2989">
        <v>2013</v>
      </c>
      <c r="C2989" s="1">
        <v>41420</v>
      </c>
      <c r="D2989" s="1">
        <v>41425</v>
      </c>
      <c r="E2989" t="s">
        <v>49</v>
      </c>
      <c r="F2989" t="s">
        <v>6178</v>
      </c>
      <c r="G2989" t="s">
        <v>6179</v>
      </c>
      <c r="H2989" t="s">
        <v>101</v>
      </c>
      <c r="I2989" t="s">
        <v>26</v>
      </c>
      <c r="J2989" t="s">
        <v>496</v>
      </c>
      <c r="K2989" t="s">
        <v>1271</v>
      </c>
      <c r="L2989">
        <v>31907</v>
      </c>
      <c r="M2989" t="s">
        <v>29</v>
      </c>
      <c r="N2989" t="s">
        <v>1651</v>
      </c>
      <c r="O2989" t="s">
        <v>45</v>
      </c>
      <c r="P2989" t="s">
        <v>58</v>
      </c>
      <c r="Q2989" t="s">
        <v>1652</v>
      </c>
      <c r="R2989">
        <v>1267.6500000000001</v>
      </c>
      <c r="S2989">
        <v>9</v>
      </c>
      <c r="T2989">
        <v>0</v>
      </c>
      <c r="U2989">
        <v>152.11799999999999</v>
      </c>
    </row>
    <row r="2990" spans="1:21" x14ac:dyDescent="0.3">
      <c r="A2990" t="s">
        <v>6182</v>
      </c>
      <c r="B2990">
        <v>2013</v>
      </c>
      <c r="C2990" s="1">
        <v>41326</v>
      </c>
      <c r="D2990" s="1">
        <v>41331</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row>
    <row r="2991" spans="1:21" x14ac:dyDescent="0.3">
      <c r="A2991" t="s">
        <v>6182</v>
      </c>
      <c r="B2991">
        <v>2013</v>
      </c>
      <c r="C2991" s="1">
        <v>41326</v>
      </c>
      <c r="D2991" s="1">
        <v>41331</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row>
    <row r="2992" spans="1:21" x14ac:dyDescent="0.3">
      <c r="A2992" t="s">
        <v>6182</v>
      </c>
      <c r="B2992">
        <v>2013</v>
      </c>
      <c r="C2992" s="1">
        <v>41326</v>
      </c>
      <c r="D2992" s="1">
        <v>41331</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row>
    <row r="2993" spans="1:21" x14ac:dyDescent="0.3">
      <c r="A2993" t="s">
        <v>6182</v>
      </c>
      <c r="B2993">
        <v>2013</v>
      </c>
      <c r="C2993" s="1">
        <v>41326</v>
      </c>
      <c r="D2993" s="1">
        <v>41331</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x14ac:dyDescent="0.3">
      <c r="A2994" t="s">
        <v>6183</v>
      </c>
      <c r="B2994">
        <v>2013</v>
      </c>
      <c r="C2994" s="1">
        <v>41550</v>
      </c>
      <c r="D2994" s="1">
        <v>41554</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v>0</v>
      </c>
      <c r="U2994">
        <v>16.588799999999999</v>
      </c>
    </row>
    <row r="2995" spans="1:21" x14ac:dyDescent="0.3">
      <c r="A2995" t="s">
        <v>6184</v>
      </c>
      <c r="B2995">
        <v>2014</v>
      </c>
      <c r="C2995" s="1">
        <v>41710</v>
      </c>
      <c r="D2995" s="1">
        <v>41716</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v>0</v>
      </c>
      <c r="U2995">
        <v>421.08240000000001</v>
      </c>
    </row>
    <row r="2996" spans="1:21" x14ac:dyDescent="0.3">
      <c r="A2996" t="s">
        <v>6185</v>
      </c>
      <c r="B2996">
        <v>2013</v>
      </c>
      <c r="C2996" s="1">
        <v>41527</v>
      </c>
      <c r="D2996" s="1">
        <v>41531</v>
      </c>
      <c r="E2996" t="s">
        <v>22</v>
      </c>
      <c r="F2996" t="s">
        <v>2071</v>
      </c>
      <c r="G2996" t="s">
        <v>2072</v>
      </c>
      <c r="H2996" t="s">
        <v>25</v>
      </c>
      <c r="I2996" t="s">
        <v>26</v>
      </c>
      <c r="J2996" t="s">
        <v>5024</v>
      </c>
      <c r="K2996" t="s">
        <v>42</v>
      </c>
      <c r="L2996">
        <v>95207</v>
      </c>
      <c r="M2996" t="s">
        <v>43</v>
      </c>
      <c r="N2996" t="s">
        <v>324</v>
      </c>
      <c r="O2996" t="s">
        <v>45</v>
      </c>
      <c r="P2996" t="s">
        <v>74</v>
      </c>
      <c r="Q2996" t="s">
        <v>6186</v>
      </c>
      <c r="R2996">
        <v>55.36</v>
      </c>
      <c r="S2996">
        <v>4</v>
      </c>
      <c r="T2996">
        <v>0.2</v>
      </c>
      <c r="U2996">
        <v>18.684000000000001</v>
      </c>
    </row>
    <row r="2997" spans="1:21" x14ac:dyDescent="0.3">
      <c r="A2997" t="s">
        <v>6187</v>
      </c>
      <c r="B2997">
        <v>2011</v>
      </c>
      <c r="C2997" s="1">
        <v>40738</v>
      </c>
      <c r="D2997" s="1">
        <v>40745</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x14ac:dyDescent="0.3">
      <c r="A2998" t="s">
        <v>6188</v>
      </c>
      <c r="B2998">
        <v>2011</v>
      </c>
      <c r="C2998" s="1">
        <v>40715</v>
      </c>
      <c r="D2998" s="1">
        <v>40719</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v>0.2</v>
      </c>
      <c r="U2998">
        <v>8.4024000000000001</v>
      </c>
    </row>
    <row r="2999" spans="1:21" x14ac:dyDescent="0.3">
      <c r="A2999" t="s">
        <v>6188</v>
      </c>
      <c r="B2999">
        <v>2011</v>
      </c>
      <c r="C2999" s="1">
        <v>40715</v>
      </c>
      <c r="D2999" s="1">
        <v>40719</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row>
    <row r="3000" spans="1:21" x14ac:dyDescent="0.3">
      <c r="A3000" t="s">
        <v>6188</v>
      </c>
      <c r="B3000">
        <v>2011</v>
      </c>
      <c r="C3000" s="1">
        <v>40715</v>
      </c>
      <c r="D3000" s="1">
        <v>40719</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v>0.2</v>
      </c>
      <c r="U3000">
        <v>28.790400000000002</v>
      </c>
    </row>
    <row r="3001" spans="1:21" x14ac:dyDescent="0.3">
      <c r="A3001" t="s">
        <v>6188</v>
      </c>
      <c r="B3001">
        <v>2011</v>
      </c>
      <c r="C3001" s="1">
        <v>40715</v>
      </c>
      <c r="D3001" s="1">
        <v>40719</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206.99100000000001</v>
      </c>
      <c r="S3001">
        <v>3</v>
      </c>
      <c r="T3001">
        <v>0.7</v>
      </c>
      <c r="U3001">
        <v>-172.49250000000001</v>
      </c>
    </row>
    <row r="3002" spans="1:21" x14ac:dyDescent="0.3">
      <c r="A3002" t="s">
        <v>6188</v>
      </c>
      <c r="B3002">
        <v>2011</v>
      </c>
      <c r="C3002" s="1">
        <v>40715</v>
      </c>
      <c r="D3002" s="1">
        <v>40719</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row>
    <row r="3003" spans="1:21" x14ac:dyDescent="0.3">
      <c r="A3003" t="s">
        <v>6188</v>
      </c>
      <c r="B3003">
        <v>2011</v>
      </c>
      <c r="C3003" s="1">
        <v>40715</v>
      </c>
      <c r="D3003" s="1">
        <v>40719</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9.0060000000000002</v>
      </c>
      <c r="S3003">
        <v>2</v>
      </c>
      <c r="T3003">
        <v>0.7</v>
      </c>
      <c r="U3003">
        <v>-7.2047999999999996</v>
      </c>
    </row>
    <row r="3004" spans="1:21" x14ac:dyDescent="0.3">
      <c r="A3004" t="s">
        <v>6193</v>
      </c>
      <c r="B3004">
        <v>2012</v>
      </c>
      <c r="C3004" s="1">
        <v>41095</v>
      </c>
      <c r="D3004" s="1">
        <v>41100</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v>0</v>
      </c>
      <c r="U3004">
        <v>8.93</v>
      </c>
    </row>
    <row r="3005" spans="1:21" x14ac:dyDescent="0.3">
      <c r="A3005" t="s">
        <v>6197</v>
      </c>
      <c r="B3005">
        <v>2014</v>
      </c>
      <c r="C3005" s="1">
        <v>41990</v>
      </c>
      <c r="D3005" s="1">
        <v>41997</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row>
    <row r="3006" spans="1:21" x14ac:dyDescent="0.3">
      <c r="A3006" t="s">
        <v>6198</v>
      </c>
      <c r="B3006">
        <v>2013</v>
      </c>
      <c r="C3006" s="1">
        <v>41526</v>
      </c>
      <c r="D3006" s="1">
        <v>41528</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row>
    <row r="3007" spans="1:21" x14ac:dyDescent="0.3">
      <c r="A3007" t="s">
        <v>6203</v>
      </c>
      <c r="B3007">
        <v>2011</v>
      </c>
      <c r="C3007" s="1">
        <v>40680</v>
      </c>
      <c r="D3007" s="1">
        <v>40684</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row>
    <row r="3008" spans="1:21" x14ac:dyDescent="0.3">
      <c r="A3008" t="s">
        <v>6205</v>
      </c>
      <c r="B3008">
        <v>2014</v>
      </c>
      <c r="C3008" s="1">
        <v>41926</v>
      </c>
      <c r="D3008" s="1">
        <v>41928</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row>
    <row r="3009" spans="1:21" x14ac:dyDescent="0.3">
      <c r="A3009" t="s">
        <v>6206</v>
      </c>
      <c r="B3009">
        <v>2011</v>
      </c>
      <c r="C3009" s="1">
        <v>40840</v>
      </c>
      <c r="D3009" s="1">
        <v>40845</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v>0.2</v>
      </c>
      <c r="U3009">
        <v>11.138400000000001</v>
      </c>
    </row>
    <row r="3010" spans="1:21" x14ac:dyDescent="0.3">
      <c r="A3010" t="s">
        <v>6207</v>
      </c>
      <c r="B3010">
        <v>2013</v>
      </c>
      <c r="C3010" s="1">
        <v>41614</v>
      </c>
      <c r="D3010" s="1">
        <v>41615</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v>0</v>
      </c>
      <c r="U3010">
        <v>74.809799999999996</v>
      </c>
    </row>
    <row r="3011" spans="1:21" x14ac:dyDescent="0.3">
      <c r="A3011" t="s">
        <v>6208</v>
      </c>
      <c r="B3011">
        <v>2013</v>
      </c>
      <c r="C3011" s="1">
        <v>41481</v>
      </c>
      <c r="D3011" s="1">
        <v>41485</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row>
    <row r="3012" spans="1:21" x14ac:dyDescent="0.3">
      <c r="A3012" t="s">
        <v>6209</v>
      </c>
      <c r="B3012">
        <v>2014</v>
      </c>
      <c r="C3012" s="1">
        <v>41747</v>
      </c>
      <c r="D3012" s="1">
        <v>41753</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row>
    <row r="3013" spans="1:21" x14ac:dyDescent="0.3">
      <c r="A3013" t="s">
        <v>6209</v>
      </c>
      <c r="B3013">
        <v>2014</v>
      </c>
      <c r="C3013" s="1">
        <v>41747</v>
      </c>
      <c r="D3013" s="1">
        <v>41753</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2549.9850000000001</v>
      </c>
      <c r="S3013">
        <v>5</v>
      </c>
      <c r="T3013">
        <v>0.7</v>
      </c>
      <c r="U3013">
        <v>-3399.98</v>
      </c>
    </row>
    <row r="3014" spans="1:21" x14ac:dyDescent="0.3">
      <c r="A3014" t="s">
        <v>6209</v>
      </c>
      <c r="B3014">
        <v>2014</v>
      </c>
      <c r="C3014" s="1">
        <v>41747</v>
      </c>
      <c r="D3014" s="1">
        <v>41753</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row>
    <row r="3015" spans="1:21" x14ac:dyDescent="0.3">
      <c r="A3015" t="s">
        <v>6209</v>
      </c>
      <c r="B3015">
        <v>2014</v>
      </c>
      <c r="C3015" s="1">
        <v>41747</v>
      </c>
      <c r="D3015" s="1">
        <v>41753</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8.9640000000000004</v>
      </c>
      <c r="S3015">
        <v>6</v>
      </c>
      <c r="T3015">
        <v>0.7</v>
      </c>
      <c r="U3015">
        <v>-6.5735999999999999</v>
      </c>
    </row>
    <row r="3016" spans="1:21" x14ac:dyDescent="0.3">
      <c r="A3016" t="s">
        <v>6209</v>
      </c>
      <c r="B3016">
        <v>2014</v>
      </c>
      <c r="C3016" s="1">
        <v>41747</v>
      </c>
      <c r="D3016" s="1">
        <v>41753</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20.736000000000001</v>
      </c>
      <c r="S3016">
        <v>4</v>
      </c>
      <c r="T3016">
        <v>0.2</v>
      </c>
      <c r="U3016">
        <v>7.2576000000000001</v>
      </c>
    </row>
    <row r="3017" spans="1:21" x14ac:dyDescent="0.3">
      <c r="A3017" t="s">
        <v>6212</v>
      </c>
      <c r="B3017">
        <v>2012</v>
      </c>
      <c r="C3017" s="1">
        <v>41169</v>
      </c>
      <c r="D3017" s="1">
        <v>41173</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row>
    <row r="3018" spans="1:21" x14ac:dyDescent="0.3">
      <c r="A3018" t="s">
        <v>6213</v>
      </c>
      <c r="B3018">
        <v>2013</v>
      </c>
      <c r="C3018" s="1">
        <v>41510</v>
      </c>
      <c r="D3018" s="1">
        <v>41517</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row>
    <row r="3019" spans="1:21" x14ac:dyDescent="0.3">
      <c r="A3019" t="s">
        <v>6213</v>
      </c>
      <c r="B3019">
        <v>2013</v>
      </c>
      <c r="C3019" s="1">
        <v>41510</v>
      </c>
      <c r="D3019" s="1">
        <v>41517</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row>
    <row r="3020" spans="1:21" x14ac:dyDescent="0.3">
      <c r="A3020" t="s">
        <v>6213</v>
      </c>
      <c r="B3020">
        <v>2013</v>
      </c>
      <c r="C3020" s="1">
        <v>41510</v>
      </c>
      <c r="D3020" s="1">
        <v>41517</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v>0.2</v>
      </c>
      <c r="U3020">
        <v>-33.32</v>
      </c>
    </row>
    <row r="3021" spans="1:21" x14ac:dyDescent="0.3">
      <c r="A3021" t="s">
        <v>6215</v>
      </c>
      <c r="B3021">
        <v>2012</v>
      </c>
      <c r="C3021" s="1">
        <v>41221</v>
      </c>
      <c r="D3021" s="1">
        <v>41227</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row>
    <row r="3022" spans="1:21" x14ac:dyDescent="0.3">
      <c r="A3022" t="s">
        <v>6215</v>
      </c>
      <c r="B3022">
        <v>2012</v>
      </c>
      <c r="C3022" s="1">
        <v>41221</v>
      </c>
      <c r="D3022" s="1">
        <v>41227</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row>
    <row r="3023" spans="1:21" x14ac:dyDescent="0.3">
      <c r="A3023" t="s">
        <v>6215</v>
      </c>
      <c r="B3023">
        <v>2012</v>
      </c>
      <c r="C3023" s="1">
        <v>41221</v>
      </c>
      <c r="D3023" s="1">
        <v>41227</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row>
    <row r="3024" spans="1:21" x14ac:dyDescent="0.3">
      <c r="A3024" t="s">
        <v>6215</v>
      </c>
      <c r="B3024">
        <v>2012</v>
      </c>
      <c r="C3024" s="1">
        <v>41221</v>
      </c>
      <c r="D3024" s="1">
        <v>41227</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row>
    <row r="3025" spans="1:21" x14ac:dyDescent="0.3">
      <c r="A3025" t="s">
        <v>6218</v>
      </c>
      <c r="B3025">
        <v>2014</v>
      </c>
      <c r="C3025" s="1">
        <v>41961</v>
      </c>
      <c r="D3025" s="1">
        <v>41967</v>
      </c>
      <c r="E3025" t="s">
        <v>49</v>
      </c>
      <c r="F3025" t="s">
        <v>6219</v>
      </c>
      <c r="G3025" t="s">
        <v>6220</v>
      </c>
      <c r="H3025" t="s">
        <v>25</v>
      </c>
      <c r="I3025" t="s">
        <v>26</v>
      </c>
      <c r="J3025" t="s">
        <v>3151</v>
      </c>
      <c r="K3025" t="s">
        <v>103</v>
      </c>
      <c r="L3025">
        <v>78521</v>
      </c>
      <c r="M3025" t="s">
        <v>104</v>
      </c>
      <c r="N3025" t="s">
        <v>5185</v>
      </c>
      <c r="O3025" t="s">
        <v>31</v>
      </c>
      <c r="P3025" t="s">
        <v>32</v>
      </c>
      <c r="Q3025" t="s">
        <v>5186</v>
      </c>
      <c r="R3025">
        <v>327.7328</v>
      </c>
      <c r="S3025">
        <v>2</v>
      </c>
      <c r="T3025">
        <v>0.32</v>
      </c>
      <c r="U3025">
        <v>-14.4588</v>
      </c>
    </row>
    <row r="3026" spans="1:21" x14ac:dyDescent="0.3">
      <c r="A3026" t="s">
        <v>6221</v>
      </c>
      <c r="B3026">
        <v>2012</v>
      </c>
      <c r="C3026" s="1">
        <v>41221</v>
      </c>
      <c r="D3026" s="1">
        <v>41226</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row>
    <row r="3027" spans="1:21" x14ac:dyDescent="0.3">
      <c r="A3027" t="s">
        <v>6221</v>
      </c>
      <c r="B3027">
        <v>2012</v>
      </c>
      <c r="C3027" s="1">
        <v>41221</v>
      </c>
      <c r="D3027" s="1">
        <v>41226</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row>
    <row r="3028" spans="1:21" x14ac:dyDescent="0.3">
      <c r="A3028" t="s">
        <v>6222</v>
      </c>
      <c r="B3028">
        <v>2014</v>
      </c>
      <c r="C3028" s="1">
        <v>41752</v>
      </c>
      <c r="D3028" s="1">
        <v>41756</v>
      </c>
      <c r="E3028" t="s">
        <v>49</v>
      </c>
      <c r="F3028" t="s">
        <v>2066</v>
      </c>
      <c r="G3028" t="s">
        <v>2067</v>
      </c>
      <c r="H3028" t="s">
        <v>101</v>
      </c>
      <c r="I3028" t="s">
        <v>26</v>
      </c>
      <c r="J3028" t="s">
        <v>145</v>
      </c>
      <c r="K3028" t="s">
        <v>146</v>
      </c>
      <c r="L3028">
        <v>19140</v>
      </c>
      <c r="M3028" t="s">
        <v>147</v>
      </c>
      <c r="N3028" t="s">
        <v>4219</v>
      </c>
      <c r="O3028" t="s">
        <v>31</v>
      </c>
      <c r="P3028" t="s">
        <v>64</v>
      </c>
      <c r="Q3028" t="s">
        <v>4220</v>
      </c>
      <c r="R3028">
        <v>254.352</v>
      </c>
      <c r="S3028">
        <v>3</v>
      </c>
      <c r="T3028">
        <v>0.2</v>
      </c>
      <c r="U3028">
        <v>0</v>
      </c>
    </row>
    <row r="3029" spans="1:21" x14ac:dyDescent="0.3">
      <c r="A3029" t="s">
        <v>6223</v>
      </c>
      <c r="B3029">
        <v>2011</v>
      </c>
      <c r="C3029" s="1">
        <v>40779</v>
      </c>
      <c r="D3029" s="1">
        <v>40779</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row>
    <row r="3030" spans="1:21" x14ac:dyDescent="0.3">
      <c r="A3030" t="s">
        <v>6227</v>
      </c>
      <c r="B3030">
        <v>2014</v>
      </c>
      <c r="C3030" s="1">
        <v>41991</v>
      </c>
      <c r="D3030" s="1">
        <v>41995</v>
      </c>
      <c r="E3030" t="s">
        <v>49</v>
      </c>
      <c r="F3030" t="s">
        <v>4041</v>
      </c>
      <c r="G3030" t="s">
        <v>4042</v>
      </c>
      <c r="H3030" t="s">
        <v>25</v>
      </c>
      <c r="I3030" t="s">
        <v>26</v>
      </c>
      <c r="J3030" t="s">
        <v>4873</v>
      </c>
      <c r="K3030" t="s">
        <v>318</v>
      </c>
      <c r="L3030">
        <v>23320</v>
      </c>
      <c r="M3030" t="s">
        <v>29</v>
      </c>
      <c r="N3030" t="s">
        <v>3620</v>
      </c>
      <c r="O3030" t="s">
        <v>31</v>
      </c>
      <c r="P3030" t="s">
        <v>35</v>
      </c>
      <c r="Q3030" t="s">
        <v>3621</v>
      </c>
      <c r="R3030">
        <v>504.9</v>
      </c>
      <c r="S3030">
        <v>5</v>
      </c>
      <c r="T3030">
        <v>0</v>
      </c>
      <c r="U3030">
        <v>80.784000000000006</v>
      </c>
    </row>
    <row r="3031" spans="1:21" x14ac:dyDescent="0.3">
      <c r="A3031" t="s">
        <v>6228</v>
      </c>
      <c r="B3031">
        <v>2013</v>
      </c>
      <c r="C3031" s="1">
        <v>41358</v>
      </c>
      <c r="D3031" s="1">
        <v>41362</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row>
    <row r="3032" spans="1:21" x14ac:dyDescent="0.3">
      <c r="A3032" t="s">
        <v>6230</v>
      </c>
      <c r="B3032">
        <v>2012</v>
      </c>
      <c r="C3032" s="1">
        <v>41173</v>
      </c>
      <c r="D3032" s="1">
        <v>41179</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row>
    <row r="3033" spans="1:21" x14ac:dyDescent="0.3">
      <c r="A3033" t="s">
        <v>6230</v>
      </c>
      <c r="B3033">
        <v>2012</v>
      </c>
      <c r="C3033" s="1">
        <v>41173</v>
      </c>
      <c r="D3033" s="1">
        <v>41179</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row>
    <row r="3034" spans="1:21" x14ac:dyDescent="0.3">
      <c r="A3034" t="s">
        <v>6233</v>
      </c>
      <c r="B3034">
        <v>2013</v>
      </c>
      <c r="C3034" s="1">
        <v>41600</v>
      </c>
      <c r="D3034" s="1">
        <v>41605</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v>0.2</v>
      </c>
      <c r="U3034">
        <v>-12.196</v>
      </c>
    </row>
    <row r="3035" spans="1:21" x14ac:dyDescent="0.3">
      <c r="A3035" t="s">
        <v>6234</v>
      </c>
      <c r="B3035">
        <v>2014</v>
      </c>
      <c r="C3035" s="1">
        <v>41899</v>
      </c>
      <c r="D3035" s="1">
        <v>41904</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row>
    <row r="3036" spans="1:21" x14ac:dyDescent="0.3">
      <c r="A3036" t="s">
        <v>6235</v>
      </c>
      <c r="B3036">
        <v>2012</v>
      </c>
      <c r="C3036" s="1">
        <v>41071</v>
      </c>
      <c r="D3036" s="1">
        <v>41076</v>
      </c>
      <c r="E3036" t="s">
        <v>49</v>
      </c>
      <c r="F3036" t="s">
        <v>1785</v>
      </c>
      <c r="G3036" t="s">
        <v>1786</v>
      </c>
      <c r="H3036" t="s">
        <v>25</v>
      </c>
      <c r="I3036" t="s">
        <v>26</v>
      </c>
      <c r="J3036" t="s">
        <v>734</v>
      </c>
      <c r="K3036" t="s">
        <v>735</v>
      </c>
      <c r="L3036">
        <v>71203</v>
      </c>
      <c r="M3036" t="s">
        <v>29</v>
      </c>
      <c r="N3036" t="s">
        <v>4155</v>
      </c>
      <c r="O3036" t="s">
        <v>70</v>
      </c>
      <c r="P3036" t="s">
        <v>160</v>
      </c>
      <c r="Q3036" t="s">
        <v>4156</v>
      </c>
      <c r="R3036">
        <v>53.7</v>
      </c>
      <c r="S3036">
        <v>6</v>
      </c>
      <c r="T3036">
        <v>0</v>
      </c>
      <c r="U3036">
        <v>10.202999999999999</v>
      </c>
    </row>
    <row r="3037" spans="1:21" x14ac:dyDescent="0.3">
      <c r="A3037" t="s">
        <v>6235</v>
      </c>
      <c r="B3037">
        <v>2012</v>
      </c>
      <c r="C3037" s="1">
        <v>41071</v>
      </c>
      <c r="D3037" s="1">
        <v>41076</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v>0</v>
      </c>
      <c r="U3037">
        <v>16.679600000000001</v>
      </c>
    </row>
    <row r="3038" spans="1:21" x14ac:dyDescent="0.3">
      <c r="A3038" t="s">
        <v>6235</v>
      </c>
      <c r="B3038">
        <v>2012</v>
      </c>
      <c r="C3038" s="1">
        <v>41071</v>
      </c>
      <c r="D3038" s="1">
        <v>41076</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v>0</v>
      </c>
      <c r="U3038">
        <v>15.763999999999999</v>
      </c>
    </row>
    <row r="3039" spans="1:21" x14ac:dyDescent="0.3">
      <c r="A3039" t="s">
        <v>6235</v>
      </c>
      <c r="B3039">
        <v>2012</v>
      </c>
      <c r="C3039" s="1">
        <v>41071</v>
      </c>
      <c r="D3039" s="1">
        <v>41076</v>
      </c>
      <c r="E3039" t="s">
        <v>49</v>
      </c>
      <c r="F3039" t="s">
        <v>1785</v>
      </c>
      <c r="G3039" t="s">
        <v>1786</v>
      </c>
      <c r="H3039" t="s">
        <v>25</v>
      </c>
      <c r="I3039" t="s">
        <v>26</v>
      </c>
      <c r="J3039" t="s">
        <v>734</v>
      </c>
      <c r="K3039" t="s">
        <v>735</v>
      </c>
      <c r="L3039">
        <v>71203</v>
      </c>
      <c r="M3039" t="s">
        <v>29</v>
      </c>
      <c r="N3039" t="s">
        <v>1928</v>
      </c>
      <c r="O3039" t="s">
        <v>45</v>
      </c>
      <c r="P3039" t="s">
        <v>89</v>
      </c>
      <c r="Q3039" t="s">
        <v>1929</v>
      </c>
      <c r="R3039">
        <v>32.4</v>
      </c>
      <c r="S3039">
        <v>5</v>
      </c>
      <c r="T3039">
        <v>0</v>
      </c>
      <c r="U3039">
        <v>15.552</v>
      </c>
    </row>
    <row r="3040" spans="1:21" x14ac:dyDescent="0.3">
      <c r="A3040" t="s">
        <v>6235</v>
      </c>
      <c r="B3040">
        <v>2012</v>
      </c>
      <c r="C3040" s="1">
        <v>41071</v>
      </c>
      <c r="D3040" s="1">
        <v>41076</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v>0</v>
      </c>
      <c r="U3040">
        <v>10.789199999999999</v>
      </c>
    </row>
    <row r="3041" spans="1:21" x14ac:dyDescent="0.3">
      <c r="A3041" t="s">
        <v>6240</v>
      </c>
      <c r="B3041">
        <v>2014</v>
      </c>
      <c r="C3041" s="1">
        <v>41916</v>
      </c>
      <c r="D3041" s="1">
        <v>41921</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v>0.2</v>
      </c>
      <c r="U3041">
        <v>-6.4233000000000002</v>
      </c>
    </row>
    <row r="3042" spans="1:21" x14ac:dyDescent="0.3">
      <c r="A3042" t="s">
        <v>6241</v>
      </c>
      <c r="B3042">
        <v>2013</v>
      </c>
      <c r="C3042" s="1">
        <v>41400</v>
      </c>
      <c r="D3042" s="1">
        <v>41404</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row>
    <row r="3043" spans="1:21" x14ac:dyDescent="0.3">
      <c r="A3043" t="s">
        <v>6243</v>
      </c>
      <c r="B3043">
        <v>2014</v>
      </c>
      <c r="C3043" s="1">
        <v>41894</v>
      </c>
      <c r="D3043" s="1">
        <v>41895</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v>0</v>
      </c>
      <c r="U3043">
        <v>6.2207999999999997</v>
      </c>
    </row>
    <row r="3044" spans="1:21" x14ac:dyDescent="0.3">
      <c r="A3044" t="s">
        <v>6243</v>
      </c>
      <c r="B3044">
        <v>2014</v>
      </c>
      <c r="C3044" s="1">
        <v>41894</v>
      </c>
      <c r="D3044" s="1">
        <v>41895</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v>0</v>
      </c>
      <c r="U3044">
        <v>10.8682</v>
      </c>
    </row>
    <row r="3045" spans="1:21" x14ac:dyDescent="0.3">
      <c r="A3045" t="s">
        <v>6243</v>
      </c>
      <c r="B3045">
        <v>2014</v>
      </c>
      <c r="C3045" s="1">
        <v>41894</v>
      </c>
      <c r="D3045" s="1">
        <v>41895</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2054.2719999999999</v>
      </c>
      <c r="S3045">
        <v>8</v>
      </c>
      <c r="T3045">
        <v>0.2</v>
      </c>
      <c r="U3045">
        <v>256.78399999999999</v>
      </c>
    </row>
    <row r="3046" spans="1:21" x14ac:dyDescent="0.3">
      <c r="A3046" t="s">
        <v>6248</v>
      </c>
      <c r="B3046">
        <v>2012</v>
      </c>
      <c r="C3046" s="1">
        <v>41029</v>
      </c>
      <c r="D3046" s="1">
        <v>41031</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row>
    <row r="3047" spans="1:21" x14ac:dyDescent="0.3">
      <c r="A3047" t="s">
        <v>6249</v>
      </c>
      <c r="B3047">
        <v>2014</v>
      </c>
      <c r="C3047" s="1">
        <v>41950</v>
      </c>
      <c r="D3047" s="1">
        <v>41954</v>
      </c>
      <c r="E3047" t="s">
        <v>22</v>
      </c>
      <c r="F3047" t="s">
        <v>2129</v>
      </c>
      <c r="G3047" t="s">
        <v>2130</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row>
    <row r="3048" spans="1:21" x14ac:dyDescent="0.3">
      <c r="A3048" t="s">
        <v>6249</v>
      </c>
      <c r="B3048">
        <v>2014</v>
      </c>
      <c r="C3048" s="1">
        <v>41950</v>
      </c>
      <c r="D3048" s="1">
        <v>41954</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v>0</v>
      </c>
      <c r="U3048">
        <v>12.1348</v>
      </c>
    </row>
    <row r="3049" spans="1:21" x14ac:dyDescent="0.3">
      <c r="A3049" t="s">
        <v>6252</v>
      </c>
      <c r="B3049">
        <v>2011</v>
      </c>
      <c r="C3049" s="1">
        <v>40816</v>
      </c>
      <c r="D3049" s="1">
        <v>40820</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x14ac:dyDescent="0.3">
      <c r="A3050" t="s">
        <v>6253</v>
      </c>
      <c r="B3050">
        <v>2014</v>
      </c>
      <c r="C3050" s="1">
        <v>41732</v>
      </c>
      <c r="D3050" s="1">
        <v>41734</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v>0</v>
      </c>
      <c r="U3050">
        <v>70.006</v>
      </c>
    </row>
    <row r="3051" spans="1:21" x14ac:dyDescent="0.3">
      <c r="A3051" t="s">
        <v>6253</v>
      </c>
      <c r="B3051">
        <v>2014</v>
      </c>
      <c r="C3051" s="1">
        <v>41732</v>
      </c>
      <c r="D3051" s="1">
        <v>41734</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v>0</v>
      </c>
      <c r="U3051">
        <v>129.6</v>
      </c>
    </row>
    <row r="3052" spans="1:21" x14ac:dyDescent="0.3">
      <c r="A3052" t="s">
        <v>6256</v>
      </c>
      <c r="B3052">
        <v>2014</v>
      </c>
      <c r="C3052" s="1">
        <v>41919</v>
      </c>
      <c r="D3052" s="1">
        <v>41924</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row>
    <row r="3053" spans="1:21" x14ac:dyDescent="0.3">
      <c r="A3053" t="s">
        <v>6256</v>
      </c>
      <c r="B3053">
        <v>2014</v>
      </c>
      <c r="C3053" s="1">
        <v>41919</v>
      </c>
      <c r="D3053" s="1">
        <v>41924</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row>
    <row r="3054" spans="1:21" x14ac:dyDescent="0.3">
      <c r="A3054" t="s">
        <v>6256</v>
      </c>
      <c r="B3054">
        <v>2014</v>
      </c>
      <c r="C3054" s="1">
        <v>41919</v>
      </c>
      <c r="D3054" s="1">
        <v>41924</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row>
    <row r="3055" spans="1:21" x14ac:dyDescent="0.3">
      <c r="A3055" t="s">
        <v>6261</v>
      </c>
      <c r="B3055">
        <v>2013</v>
      </c>
      <c r="C3055" s="1">
        <v>41374</v>
      </c>
      <c r="D3055" s="1">
        <v>41379</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v>0</v>
      </c>
      <c r="U3055">
        <v>134.654</v>
      </c>
    </row>
    <row r="3056" spans="1:21" x14ac:dyDescent="0.3">
      <c r="A3056" t="s">
        <v>6261</v>
      </c>
      <c r="B3056">
        <v>2013</v>
      </c>
      <c r="C3056" s="1">
        <v>41374</v>
      </c>
      <c r="D3056" s="1">
        <v>41379</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v>0</v>
      </c>
      <c r="U3056">
        <v>2.4287999999999998</v>
      </c>
    </row>
    <row r="3057" spans="1:21" x14ac:dyDescent="0.3">
      <c r="A3057" t="s">
        <v>6264</v>
      </c>
      <c r="B3057">
        <v>2012</v>
      </c>
      <c r="C3057" s="1">
        <v>41149</v>
      </c>
      <c r="D3057" s="1">
        <v>41153</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v>
      </c>
      <c r="S3057">
        <v>5</v>
      </c>
      <c r="T3057">
        <v>0.2</v>
      </c>
      <c r="U3057">
        <v>874.98749999999995</v>
      </c>
    </row>
    <row r="3058" spans="1:21" x14ac:dyDescent="0.3">
      <c r="A3058" t="s">
        <v>6265</v>
      </c>
      <c r="B3058">
        <v>2014</v>
      </c>
      <c r="C3058" s="1">
        <v>41932</v>
      </c>
      <c r="D3058" s="1">
        <v>41937</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row>
    <row r="3059" spans="1:21" x14ac:dyDescent="0.3">
      <c r="A3059" t="s">
        <v>6265</v>
      </c>
      <c r="B3059">
        <v>2014</v>
      </c>
      <c r="C3059" s="1">
        <v>41932</v>
      </c>
      <c r="D3059" s="1">
        <v>41937</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row>
    <row r="3060" spans="1:21" x14ac:dyDescent="0.3">
      <c r="A3060" t="s">
        <v>6265</v>
      </c>
      <c r="B3060">
        <v>2014</v>
      </c>
      <c r="C3060" s="1">
        <v>41932</v>
      </c>
      <c r="D3060" s="1">
        <v>41937</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v>0</v>
      </c>
      <c r="U3060">
        <v>10.3904</v>
      </c>
    </row>
    <row r="3061" spans="1:21" x14ac:dyDescent="0.3">
      <c r="A3061" t="s">
        <v>6265</v>
      </c>
      <c r="B3061">
        <v>2014</v>
      </c>
      <c r="C3061" s="1">
        <v>41932</v>
      </c>
      <c r="D3061" s="1">
        <v>41937</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row>
    <row r="3062" spans="1:21" x14ac:dyDescent="0.3">
      <c r="A3062" t="s">
        <v>6268</v>
      </c>
      <c r="B3062">
        <v>2013</v>
      </c>
      <c r="C3062" s="1">
        <v>41586</v>
      </c>
      <c r="D3062" s="1">
        <v>41591</v>
      </c>
      <c r="E3062" t="s">
        <v>49</v>
      </c>
      <c r="F3062" t="s">
        <v>6027</v>
      </c>
      <c r="G3062" t="s">
        <v>6028</v>
      </c>
      <c r="H3062" t="s">
        <v>40</v>
      </c>
      <c r="I3062" t="s">
        <v>26</v>
      </c>
      <c r="J3062" t="s">
        <v>605</v>
      </c>
      <c r="K3062" t="s">
        <v>497</v>
      </c>
      <c r="L3062">
        <v>43055</v>
      </c>
      <c r="M3062" t="s">
        <v>147</v>
      </c>
      <c r="N3062" t="s">
        <v>4946</v>
      </c>
      <c r="O3062" t="s">
        <v>70</v>
      </c>
      <c r="P3062" t="s">
        <v>160</v>
      </c>
      <c r="Q3062" t="s">
        <v>4947</v>
      </c>
      <c r="R3062">
        <v>119.976</v>
      </c>
      <c r="S3062">
        <v>3</v>
      </c>
      <c r="T3062">
        <v>0.2</v>
      </c>
      <c r="U3062">
        <v>22.4955</v>
      </c>
    </row>
    <row r="3063" spans="1:21" x14ac:dyDescent="0.3">
      <c r="A3063" t="s">
        <v>6269</v>
      </c>
      <c r="B3063">
        <v>2014</v>
      </c>
      <c r="C3063" s="1">
        <v>41702</v>
      </c>
      <c r="D3063" s="1">
        <v>41706</v>
      </c>
      <c r="E3063" t="s">
        <v>49</v>
      </c>
      <c r="F3063" t="s">
        <v>6270</v>
      </c>
      <c r="G3063" t="s">
        <v>6271</v>
      </c>
      <c r="H3063" t="s">
        <v>25</v>
      </c>
      <c r="I3063" t="s">
        <v>26</v>
      </c>
      <c r="J3063" t="s">
        <v>814</v>
      </c>
      <c r="K3063" t="s">
        <v>103</v>
      </c>
      <c r="L3063">
        <v>75081</v>
      </c>
      <c r="M3063" t="s">
        <v>104</v>
      </c>
      <c r="N3063" t="s">
        <v>3110</v>
      </c>
      <c r="O3063" t="s">
        <v>45</v>
      </c>
      <c r="P3063" t="s">
        <v>89</v>
      </c>
      <c r="Q3063" t="s">
        <v>3111</v>
      </c>
      <c r="R3063">
        <v>26.88</v>
      </c>
      <c r="S3063">
        <v>8</v>
      </c>
      <c r="T3063">
        <v>0.2</v>
      </c>
      <c r="U3063">
        <v>9.7439999999999998</v>
      </c>
    </row>
    <row r="3064" spans="1:21" x14ac:dyDescent="0.3">
      <c r="A3064" t="s">
        <v>6272</v>
      </c>
      <c r="B3064">
        <v>2012</v>
      </c>
      <c r="C3064" s="1">
        <v>41240</v>
      </c>
      <c r="D3064" s="1">
        <v>41242</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v>0</v>
      </c>
      <c r="U3064">
        <v>23.511600000000001</v>
      </c>
    </row>
    <row r="3065" spans="1:21" x14ac:dyDescent="0.3">
      <c r="A3065" t="s">
        <v>6272</v>
      </c>
      <c r="B3065">
        <v>2012</v>
      </c>
      <c r="C3065" s="1">
        <v>41240</v>
      </c>
      <c r="D3065" s="1">
        <v>41242</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v>0</v>
      </c>
      <c r="U3065">
        <v>7.3479000000000001</v>
      </c>
    </row>
    <row r="3066" spans="1:21" x14ac:dyDescent="0.3">
      <c r="A3066" t="s">
        <v>6277</v>
      </c>
      <c r="B3066">
        <v>2014</v>
      </c>
      <c r="C3066" s="1">
        <v>41712</v>
      </c>
      <c r="D3066" s="1">
        <v>41717</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v>0</v>
      </c>
      <c r="U3066">
        <v>25.423999999999999</v>
      </c>
    </row>
    <row r="3067" spans="1:21" x14ac:dyDescent="0.3">
      <c r="A3067" t="s">
        <v>6277</v>
      </c>
      <c r="B3067">
        <v>2014</v>
      </c>
      <c r="C3067" s="1">
        <v>41712</v>
      </c>
      <c r="D3067" s="1">
        <v>41717</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v>0.2</v>
      </c>
      <c r="U3067">
        <v>49.257599999999996</v>
      </c>
    </row>
    <row r="3068" spans="1:21" x14ac:dyDescent="0.3">
      <c r="A3068" t="s">
        <v>6277</v>
      </c>
      <c r="B3068">
        <v>2014</v>
      </c>
      <c r="C3068" s="1">
        <v>41712</v>
      </c>
      <c r="D3068" s="1">
        <v>41717</v>
      </c>
      <c r="E3068" t="s">
        <v>22</v>
      </c>
      <c r="F3068" t="s">
        <v>6278</v>
      </c>
      <c r="G3068" t="s">
        <v>6279</v>
      </c>
      <c r="H3068" t="s">
        <v>101</v>
      </c>
      <c r="I3068" t="s">
        <v>26</v>
      </c>
      <c r="J3068" t="s">
        <v>5466</v>
      </c>
      <c r="K3068" t="s">
        <v>667</v>
      </c>
      <c r="L3068">
        <v>87105</v>
      </c>
      <c r="M3068" t="s">
        <v>43</v>
      </c>
      <c r="N3068" t="s">
        <v>6280</v>
      </c>
      <c r="O3068" t="s">
        <v>70</v>
      </c>
      <c r="P3068" t="s">
        <v>160</v>
      </c>
      <c r="Q3068" t="s">
        <v>6281</v>
      </c>
      <c r="R3068">
        <v>214.95</v>
      </c>
      <c r="S3068">
        <v>5</v>
      </c>
      <c r="T3068">
        <v>0</v>
      </c>
      <c r="U3068">
        <v>88.129499999999993</v>
      </c>
    </row>
    <row r="3069" spans="1:21" x14ac:dyDescent="0.3">
      <c r="A3069" t="s">
        <v>6277</v>
      </c>
      <c r="B3069">
        <v>2014</v>
      </c>
      <c r="C3069" s="1">
        <v>41712</v>
      </c>
      <c r="D3069" s="1">
        <v>41717</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v>0</v>
      </c>
      <c r="U3069">
        <v>21.7728</v>
      </c>
    </row>
    <row r="3070" spans="1:21" x14ac:dyDescent="0.3">
      <c r="A3070" t="s">
        <v>6277</v>
      </c>
      <c r="B3070">
        <v>2014</v>
      </c>
      <c r="C3070" s="1">
        <v>41712</v>
      </c>
      <c r="D3070" s="1">
        <v>41717</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v>0</v>
      </c>
      <c r="U3070">
        <v>138.3552</v>
      </c>
    </row>
    <row r="3071" spans="1:21" x14ac:dyDescent="0.3">
      <c r="A3071" t="s">
        <v>6284</v>
      </c>
      <c r="B3071">
        <v>2014</v>
      </c>
      <c r="C3071" s="1">
        <v>41974</v>
      </c>
      <c r="D3071" s="1">
        <v>41974</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row>
    <row r="3072" spans="1:21" x14ac:dyDescent="0.3">
      <c r="A3072" t="s">
        <v>6285</v>
      </c>
      <c r="B3072">
        <v>2011</v>
      </c>
      <c r="C3072" s="1">
        <v>40864</v>
      </c>
      <c r="D3072" s="1">
        <v>40869</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v>0</v>
      </c>
      <c r="U3072">
        <v>792.26909999999998</v>
      </c>
    </row>
    <row r="3073" spans="1:21" x14ac:dyDescent="0.3">
      <c r="A3073" t="s">
        <v>6285</v>
      </c>
      <c r="B3073">
        <v>2011</v>
      </c>
      <c r="C3073" s="1">
        <v>40864</v>
      </c>
      <c r="D3073" s="1">
        <v>40869</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v>0</v>
      </c>
      <c r="U3073">
        <v>14.9292</v>
      </c>
    </row>
    <row r="3074" spans="1:21" x14ac:dyDescent="0.3">
      <c r="A3074" t="s">
        <v>6285</v>
      </c>
      <c r="B3074">
        <v>2011</v>
      </c>
      <c r="C3074" s="1">
        <v>40864</v>
      </c>
      <c r="D3074" s="1">
        <v>40869</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v>0</v>
      </c>
      <c r="U3074">
        <v>26.565000000000001</v>
      </c>
    </row>
    <row r="3075" spans="1:21" x14ac:dyDescent="0.3">
      <c r="A3075" t="s">
        <v>6288</v>
      </c>
      <c r="B3075">
        <v>2013</v>
      </c>
      <c r="C3075" s="1">
        <v>41277</v>
      </c>
      <c r="D3075" s="1">
        <v>41279</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v>0</v>
      </c>
      <c r="U3075">
        <v>28.614999999999998</v>
      </c>
    </row>
    <row r="3076" spans="1:21" x14ac:dyDescent="0.3">
      <c r="A3076" t="s">
        <v>6289</v>
      </c>
      <c r="B3076">
        <v>2012</v>
      </c>
      <c r="C3076" s="1">
        <v>41185</v>
      </c>
      <c r="D3076" s="1">
        <v>41190</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row>
    <row r="3077" spans="1:21" x14ac:dyDescent="0.3">
      <c r="A3077" t="s">
        <v>6290</v>
      </c>
      <c r="B3077">
        <v>2011</v>
      </c>
      <c r="C3077" s="1">
        <v>40744</v>
      </c>
      <c r="D3077" s="1">
        <v>40748</v>
      </c>
      <c r="E3077" t="s">
        <v>49</v>
      </c>
      <c r="F3077" t="s">
        <v>3813</v>
      </c>
      <c r="G3077" t="s">
        <v>3814</v>
      </c>
      <c r="H3077" t="s">
        <v>101</v>
      </c>
      <c r="I3077" t="s">
        <v>26</v>
      </c>
      <c r="J3077" t="s">
        <v>814</v>
      </c>
      <c r="K3077" t="s">
        <v>103</v>
      </c>
      <c r="L3077">
        <v>75217</v>
      </c>
      <c r="M3077" t="s">
        <v>104</v>
      </c>
      <c r="N3077" t="s">
        <v>1515</v>
      </c>
      <c r="O3077" t="s">
        <v>45</v>
      </c>
      <c r="P3077" t="s">
        <v>58</v>
      </c>
      <c r="Q3077" t="s">
        <v>1516</v>
      </c>
      <c r="R3077">
        <v>342.86399999999998</v>
      </c>
      <c r="S3077">
        <v>3</v>
      </c>
      <c r="T3077">
        <v>0.2</v>
      </c>
      <c r="U3077">
        <v>38.572200000000002</v>
      </c>
    </row>
    <row r="3078" spans="1:21" x14ac:dyDescent="0.3">
      <c r="A3078" t="s">
        <v>6290</v>
      </c>
      <c r="B3078">
        <v>2011</v>
      </c>
      <c r="C3078" s="1">
        <v>40744</v>
      </c>
      <c r="D3078" s="1">
        <v>40748</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v>0.6</v>
      </c>
      <c r="U3078">
        <v>-14.228999999999999</v>
      </c>
    </row>
    <row r="3079" spans="1:21" x14ac:dyDescent="0.3">
      <c r="A3079" t="s">
        <v>6290</v>
      </c>
      <c r="B3079">
        <v>2011</v>
      </c>
      <c r="C3079" s="1">
        <v>40744</v>
      </c>
      <c r="D3079" s="1">
        <v>40748</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v>0.3</v>
      </c>
      <c r="U3079">
        <v>-140.196</v>
      </c>
    </row>
    <row r="3080" spans="1:21" x14ac:dyDescent="0.3">
      <c r="A3080" t="s">
        <v>6291</v>
      </c>
      <c r="B3080">
        <v>2011</v>
      </c>
      <c r="C3080" s="1">
        <v>40684</v>
      </c>
      <c r="D3080" s="1">
        <v>40688</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v>0</v>
      </c>
      <c r="U3080">
        <v>10.507199999999999</v>
      </c>
    </row>
    <row r="3081" spans="1:21" x14ac:dyDescent="0.3">
      <c r="A3081" t="s">
        <v>6292</v>
      </c>
      <c r="B3081">
        <v>2014</v>
      </c>
      <c r="C3081" s="1">
        <v>41887</v>
      </c>
      <c r="D3081" s="1">
        <v>41888</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v>0</v>
      </c>
      <c r="U3081">
        <v>6.2207999999999997</v>
      </c>
    </row>
    <row r="3082" spans="1:21" x14ac:dyDescent="0.3">
      <c r="A3082" t="s">
        <v>6292</v>
      </c>
      <c r="B3082">
        <v>2014</v>
      </c>
      <c r="C3082" s="1">
        <v>41887</v>
      </c>
      <c r="D3082" s="1">
        <v>41888</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v>0.2</v>
      </c>
      <c r="U3082">
        <v>15.111599999999999</v>
      </c>
    </row>
    <row r="3083" spans="1:21" x14ac:dyDescent="0.3">
      <c r="A3083" t="s">
        <v>6295</v>
      </c>
      <c r="B3083">
        <v>2014</v>
      </c>
      <c r="C3083" s="1">
        <v>41787</v>
      </c>
      <c r="D3083" s="1">
        <v>41793</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v>0</v>
      </c>
      <c r="U3083">
        <v>28.0032</v>
      </c>
    </row>
    <row r="3084" spans="1:21" x14ac:dyDescent="0.3">
      <c r="A3084" t="s">
        <v>6295</v>
      </c>
      <c r="B3084">
        <v>2014</v>
      </c>
      <c r="C3084" s="1">
        <v>41787</v>
      </c>
      <c r="D3084" s="1">
        <v>41793</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row>
    <row r="3085" spans="1:21" x14ac:dyDescent="0.3">
      <c r="A3085" t="s">
        <v>6296</v>
      </c>
      <c r="B3085">
        <v>2011</v>
      </c>
      <c r="C3085" s="1">
        <v>40572</v>
      </c>
      <c r="D3085" s="1">
        <v>40578</v>
      </c>
      <c r="E3085" t="s">
        <v>49</v>
      </c>
      <c r="F3085" t="s">
        <v>1809</v>
      </c>
      <c r="G3085" t="s">
        <v>1810</v>
      </c>
      <c r="H3085" t="s">
        <v>25</v>
      </c>
      <c r="I3085" t="s">
        <v>26</v>
      </c>
      <c r="J3085" t="s">
        <v>265</v>
      </c>
      <c r="K3085" t="s">
        <v>266</v>
      </c>
      <c r="L3085">
        <v>10024</v>
      </c>
      <c r="M3085" t="s">
        <v>147</v>
      </c>
      <c r="N3085" t="s">
        <v>793</v>
      </c>
      <c r="O3085" t="s">
        <v>45</v>
      </c>
      <c r="P3085" t="s">
        <v>74</v>
      </c>
      <c r="Q3085" t="s">
        <v>794</v>
      </c>
      <c r="R3085">
        <v>3.9279999999999999</v>
      </c>
      <c r="S3085">
        <v>1</v>
      </c>
      <c r="T3085">
        <v>0.2</v>
      </c>
      <c r="U3085">
        <v>1.3257000000000001</v>
      </c>
    </row>
    <row r="3086" spans="1:21" x14ac:dyDescent="0.3">
      <c r="A3086" t="s">
        <v>6297</v>
      </c>
      <c r="B3086">
        <v>2014</v>
      </c>
      <c r="C3086" s="1">
        <v>41680</v>
      </c>
      <c r="D3086" s="1">
        <v>41685</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row>
    <row r="3087" spans="1:21" x14ac:dyDescent="0.3">
      <c r="A3087" t="s">
        <v>6297</v>
      </c>
      <c r="B3087">
        <v>2014</v>
      </c>
      <c r="C3087" s="1">
        <v>41680</v>
      </c>
      <c r="D3087" s="1">
        <v>41685</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row>
    <row r="3088" spans="1:21" x14ac:dyDescent="0.3">
      <c r="A3088" t="s">
        <v>6297</v>
      </c>
      <c r="B3088">
        <v>2014</v>
      </c>
      <c r="C3088" s="1">
        <v>41680</v>
      </c>
      <c r="D3088" s="1">
        <v>41685</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row>
    <row r="3089" spans="1:21" x14ac:dyDescent="0.3">
      <c r="A3089" t="s">
        <v>6297</v>
      </c>
      <c r="B3089">
        <v>2014</v>
      </c>
      <c r="C3089" s="1">
        <v>41680</v>
      </c>
      <c r="D3089" s="1">
        <v>41685</v>
      </c>
      <c r="E3089" t="s">
        <v>49</v>
      </c>
      <c r="F3089" t="s">
        <v>5257</v>
      </c>
      <c r="G3089" t="s">
        <v>5258</v>
      </c>
      <c r="H3089" t="s">
        <v>25</v>
      </c>
      <c r="I3089" t="s">
        <v>26</v>
      </c>
      <c r="J3089" t="s">
        <v>183</v>
      </c>
      <c r="K3089" t="s">
        <v>103</v>
      </c>
      <c r="L3089">
        <v>77070</v>
      </c>
      <c r="M3089" t="s">
        <v>104</v>
      </c>
      <c r="N3089" t="s">
        <v>3097</v>
      </c>
      <c r="O3089" t="s">
        <v>45</v>
      </c>
      <c r="P3089" t="s">
        <v>77</v>
      </c>
      <c r="Q3089" t="s">
        <v>3098</v>
      </c>
      <c r="R3089">
        <v>12.992000000000001</v>
      </c>
      <c r="S3089">
        <v>2</v>
      </c>
      <c r="T3089">
        <v>0.8</v>
      </c>
      <c r="U3089">
        <v>-32.479999999999997</v>
      </c>
    </row>
    <row r="3090" spans="1:21" x14ac:dyDescent="0.3">
      <c r="A3090" t="s">
        <v>6298</v>
      </c>
      <c r="B3090">
        <v>2014</v>
      </c>
      <c r="C3090" s="1">
        <v>41730</v>
      </c>
      <c r="D3090" s="1">
        <v>41732</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row>
    <row r="3091" spans="1:21" x14ac:dyDescent="0.3">
      <c r="A3091" t="s">
        <v>6298</v>
      </c>
      <c r="B3091">
        <v>2014</v>
      </c>
      <c r="C3091" s="1">
        <v>41730</v>
      </c>
      <c r="D3091" s="1">
        <v>41732</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row>
    <row r="3092" spans="1:21" x14ac:dyDescent="0.3">
      <c r="A3092" t="s">
        <v>6301</v>
      </c>
      <c r="B3092">
        <v>2013</v>
      </c>
      <c r="C3092" s="1">
        <v>41337</v>
      </c>
      <c r="D3092" s="1">
        <v>41342</v>
      </c>
      <c r="E3092" t="s">
        <v>49</v>
      </c>
      <c r="F3092" t="s">
        <v>61</v>
      </c>
      <c r="G3092" t="s">
        <v>62</v>
      </c>
      <c r="H3092" t="s">
        <v>25</v>
      </c>
      <c r="I3092" t="s">
        <v>26</v>
      </c>
      <c r="J3092" t="s">
        <v>605</v>
      </c>
      <c r="K3092" t="s">
        <v>244</v>
      </c>
      <c r="L3092">
        <v>19711</v>
      </c>
      <c r="M3092" t="s">
        <v>147</v>
      </c>
      <c r="N3092" t="s">
        <v>2595</v>
      </c>
      <c r="O3092" t="s">
        <v>45</v>
      </c>
      <c r="P3092" t="s">
        <v>74</v>
      </c>
      <c r="Q3092" t="s">
        <v>2596</v>
      </c>
      <c r="R3092">
        <v>447.86</v>
      </c>
      <c r="S3092">
        <v>7</v>
      </c>
      <c r="T3092">
        <v>0</v>
      </c>
      <c r="U3092">
        <v>219.45140000000001</v>
      </c>
    </row>
    <row r="3093" spans="1:21" x14ac:dyDescent="0.3">
      <c r="A3093" t="s">
        <v>6301</v>
      </c>
      <c r="B3093">
        <v>2013</v>
      </c>
      <c r="C3093" s="1">
        <v>41337</v>
      </c>
      <c r="D3093" s="1">
        <v>41342</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v>0</v>
      </c>
      <c r="U3093">
        <v>129.5865</v>
      </c>
    </row>
    <row r="3094" spans="1:21" x14ac:dyDescent="0.3">
      <c r="A3094" t="s">
        <v>6301</v>
      </c>
      <c r="B3094">
        <v>2013</v>
      </c>
      <c r="C3094" s="1">
        <v>41337</v>
      </c>
      <c r="D3094" s="1">
        <v>41342</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v>0</v>
      </c>
      <c r="U3094">
        <v>79.891199999999998</v>
      </c>
    </row>
    <row r="3095" spans="1:21" x14ac:dyDescent="0.3">
      <c r="A3095" t="s">
        <v>6304</v>
      </c>
      <c r="B3095">
        <v>2012</v>
      </c>
      <c r="C3095" s="1">
        <v>41144</v>
      </c>
      <c r="D3095" s="1">
        <v>41144</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v>
      </c>
      <c r="S3095">
        <v>4</v>
      </c>
      <c r="T3095">
        <v>0.2</v>
      </c>
      <c r="U3095">
        <v>2.7719999999999998</v>
      </c>
    </row>
    <row r="3096" spans="1:21" x14ac:dyDescent="0.3">
      <c r="A3096" t="s">
        <v>6304</v>
      </c>
      <c r="B3096">
        <v>2012</v>
      </c>
      <c r="C3096" s="1">
        <v>41144</v>
      </c>
      <c r="D3096" s="1">
        <v>41144</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row>
    <row r="3097" spans="1:21" x14ac:dyDescent="0.3">
      <c r="A3097" t="s">
        <v>6304</v>
      </c>
      <c r="B3097">
        <v>2012</v>
      </c>
      <c r="C3097" s="1">
        <v>41144</v>
      </c>
      <c r="D3097" s="1">
        <v>41144</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v>0.2</v>
      </c>
      <c r="U3097">
        <v>2.2559999999999998</v>
      </c>
    </row>
    <row r="3098" spans="1:21" x14ac:dyDescent="0.3">
      <c r="A3098" t="s">
        <v>6304</v>
      </c>
      <c r="B3098">
        <v>2012</v>
      </c>
      <c r="C3098" s="1">
        <v>41144</v>
      </c>
      <c r="D3098" s="1">
        <v>41144</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5.7679999999999998</v>
      </c>
      <c r="S3098">
        <v>2</v>
      </c>
      <c r="T3098">
        <v>0.8</v>
      </c>
      <c r="U3098">
        <v>-13.5548</v>
      </c>
    </row>
    <row r="3099" spans="1:21" x14ac:dyDescent="0.3">
      <c r="A3099" t="s">
        <v>6306</v>
      </c>
      <c r="B3099">
        <v>2014</v>
      </c>
      <c r="C3099" s="1">
        <v>41757</v>
      </c>
      <c r="D3099" s="1">
        <v>41761</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v>0.2</v>
      </c>
      <c r="U3099">
        <v>11.592000000000001</v>
      </c>
    </row>
    <row r="3100" spans="1:21" x14ac:dyDescent="0.3">
      <c r="A3100" t="s">
        <v>6306</v>
      </c>
      <c r="B3100">
        <v>2014</v>
      </c>
      <c r="C3100" s="1">
        <v>41757</v>
      </c>
      <c r="D3100" s="1">
        <v>41761</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row>
    <row r="3101" spans="1:21" x14ac:dyDescent="0.3">
      <c r="A3101" t="s">
        <v>6307</v>
      </c>
      <c r="B3101">
        <v>2014</v>
      </c>
      <c r="C3101" s="1">
        <v>41744</v>
      </c>
      <c r="D3101" s="1">
        <v>41749</v>
      </c>
      <c r="E3101" t="s">
        <v>49</v>
      </c>
      <c r="F3101" t="s">
        <v>3258</v>
      </c>
      <c r="G3101" t="s">
        <v>3259</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row>
    <row r="3102" spans="1:21" x14ac:dyDescent="0.3">
      <c r="A3102" t="s">
        <v>6307</v>
      </c>
      <c r="B3102">
        <v>2014</v>
      </c>
      <c r="C3102" s="1">
        <v>41744</v>
      </c>
      <c r="D3102" s="1">
        <v>41749</v>
      </c>
      <c r="E3102" t="s">
        <v>49</v>
      </c>
      <c r="F3102" t="s">
        <v>3258</v>
      </c>
      <c r="G3102" t="s">
        <v>3259</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row>
    <row r="3103" spans="1:21" x14ac:dyDescent="0.3">
      <c r="A3103" t="s">
        <v>6308</v>
      </c>
      <c r="B3103">
        <v>2014</v>
      </c>
      <c r="C3103" s="1">
        <v>41996</v>
      </c>
      <c r="D3103" s="1">
        <v>42001</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v>0</v>
      </c>
      <c r="U3103">
        <v>34.758000000000003</v>
      </c>
    </row>
    <row r="3104" spans="1:21" x14ac:dyDescent="0.3">
      <c r="A3104" t="s">
        <v>6308</v>
      </c>
      <c r="B3104">
        <v>2014</v>
      </c>
      <c r="C3104" s="1">
        <v>41996</v>
      </c>
      <c r="D3104" s="1">
        <v>42001</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v>0</v>
      </c>
      <c r="U3104">
        <v>50.825400000000002</v>
      </c>
    </row>
    <row r="3105" spans="1:21" x14ac:dyDescent="0.3">
      <c r="A3105" t="s">
        <v>6313</v>
      </c>
      <c r="B3105">
        <v>2013</v>
      </c>
      <c r="C3105" s="1">
        <v>41617</v>
      </c>
      <c r="D3105" s="1">
        <v>41621</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row>
    <row r="3106" spans="1:21" x14ac:dyDescent="0.3">
      <c r="A3106" t="s">
        <v>6316</v>
      </c>
      <c r="B3106">
        <v>2014</v>
      </c>
      <c r="C3106" s="1">
        <v>41722</v>
      </c>
      <c r="D3106" s="1">
        <v>41728</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row>
    <row r="3107" spans="1:21" x14ac:dyDescent="0.3">
      <c r="A3107" t="s">
        <v>6321</v>
      </c>
      <c r="B3107">
        <v>2013</v>
      </c>
      <c r="C3107" s="1">
        <v>41481</v>
      </c>
      <c r="D3107" s="1">
        <v>41485</v>
      </c>
      <c r="E3107" t="s">
        <v>49</v>
      </c>
      <c r="F3107" t="s">
        <v>1502</v>
      </c>
      <c r="G3107" t="s">
        <v>1503</v>
      </c>
      <c r="H3107" t="s">
        <v>40</v>
      </c>
      <c r="I3107" t="s">
        <v>26</v>
      </c>
      <c r="J3107" t="s">
        <v>183</v>
      </c>
      <c r="K3107" t="s">
        <v>103</v>
      </c>
      <c r="L3107">
        <v>77070</v>
      </c>
      <c r="M3107" t="s">
        <v>104</v>
      </c>
      <c r="N3107" t="s">
        <v>2024</v>
      </c>
      <c r="O3107" t="s">
        <v>45</v>
      </c>
      <c r="P3107" t="s">
        <v>46</v>
      </c>
      <c r="Q3107" t="s">
        <v>2025</v>
      </c>
      <c r="R3107">
        <v>15.712</v>
      </c>
      <c r="S3107">
        <v>4</v>
      </c>
      <c r="T3107">
        <v>0.2</v>
      </c>
      <c r="U3107">
        <v>5.6955999999999998</v>
      </c>
    </row>
    <row r="3108" spans="1:21" x14ac:dyDescent="0.3">
      <c r="A3108" t="s">
        <v>6322</v>
      </c>
      <c r="B3108">
        <v>2014</v>
      </c>
      <c r="C3108" s="1">
        <v>41831</v>
      </c>
      <c r="D3108" s="1">
        <v>41835</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v>0.2</v>
      </c>
      <c r="U3108">
        <v>26.115600000000001</v>
      </c>
    </row>
    <row r="3109" spans="1:21" x14ac:dyDescent="0.3">
      <c r="A3109" t="s">
        <v>6323</v>
      </c>
      <c r="B3109">
        <v>2013</v>
      </c>
      <c r="C3109" s="1">
        <v>41473</v>
      </c>
      <c r="D3109" s="1">
        <v>41478</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v>0</v>
      </c>
      <c r="U3109">
        <v>10.0878</v>
      </c>
    </row>
    <row r="3110" spans="1:21" x14ac:dyDescent="0.3">
      <c r="A3110" t="s">
        <v>6323</v>
      </c>
      <c r="B3110">
        <v>2013</v>
      </c>
      <c r="C3110" s="1">
        <v>41473</v>
      </c>
      <c r="D3110" s="1">
        <v>41478</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v>0</v>
      </c>
      <c r="U3110">
        <v>4.8587999999999996</v>
      </c>
    </row>
    <row r="3111" spans="1:21" x14ac:dyDescent="0.3">
      <c r="A3111" t="s">
        <v>6323</v>
      </c>
      <c r="B3111">
        <v>2013</v>
      </c>
      <c r="C3111" s="1">
        <v>41473</v>
      </c>
      <c r="D3111" s="1">
        <v>41478</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v>0</v>
      </c>
      <c r="U3111">
        <v>3.7435999999999998</v>
      </c>
    </row>
    <row r="3112" spans="1:21" x14ac:dyDescent="0.3">
      <c r="A3112" t="s">
        <v>6323</v>
      </c>
      <c r="B3112">
        <v>2013</v>
      </c>
      <c r="C3112" s="1">
        <v>41473</v>
      </c>
      <c r="D3112" s="1">
        <v>41478</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v>0</v>
      </c>
      <c r="U3112">
        <v>25.401599999999998</v>
      </c>
    </row>
    <row r="3113" spans="1:21" x14ac:dyDescent="0.3">
      <c r="A3113" t="s">
        <v>6323</v>
      </c>
      <c r="B3113">
        <v>2013</v>
      </c>
      <c r="C3113" s="1">
        <v>41473</v>
      </c>
      <c r="D3113" s="1">
        <v>41478</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v>0</v>
      </c>
      <c r="U3113">
        <v>47.730600000000003</v>
      </c>
    </row>
    <row r="3114" spans="1:21" x14ac:dyDescent="0.3">
      <c r="A3114" t="s">
        <v>6326</v>
      </c>
      <c r="B3114">
        <v>2013</v>
      </c>
      <c r="C3114" s="1">
        <v>41510</v>
      </c>
      <c r="D3114" s="1">
        <v>41517</v>
      </c>
      <c r="E3114" t="s">
        <v>49</v>
      </c>
      <c r="F3114" t="s">
        <v>3986</v>
      </c>
      <c r="G3114" t="s">
        <v>3987</v>
      </c>
      <c r="H3114" t="s">
        <v>25</v>
      </c>
      <c r="I3114" t="s">
        <v>26</v>
      </c>
      <c r="J3114" t="s">
        <v>94</v>
      </c>
      <c r="K3114" t="s">
        <v>95</v>
      </c>
      <c r="L3114">
        <v>98105</v>
      </c>
      <c r="M3114" t="s">
        <v>43</v>
      </c>
      <c r="N3114" t="s">
        <v>6327</v>
      </c>
      <c r="O3114" t="s">
        <v>70</v>
      </c>
      <c r="P3114" t="s">
        <v>681</v>
      </c>
      <c r="Q3114" t="s">
        <v>6328</v>
      </c>
      <c r="R3114">
        <v>837.6</v>
      </c>
      <c r="S3114">
        <v>3</v>
      </c>
      <c r="T3114">
        <v>0.2</v>
      </c>
      <c r="U3114">
        <v>62.82</v>
      </c>
    </row>
    <row r="3115" spans="1:21" x14ac:dyDescent="0.3">
      <c r="A3115" t="s">
        <v>6326</v>
      </c>
      <c r="B3115">
        <v>2013</v>
      </c>
      <c r="C3115" s="1">
        <v>41510</v>
      </c>
      <c r="D3115" s="1">
        <v>41517</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x14ac:dyDescent="0.3">
      <c r="A3116" t="s">
        <v>6326</v>
      </c>
      <c r="B3116">
        <v>2013</v>
      </c>
      <c r="C3116" s="1">
        <v>41510</v>
      </c>
      <c r="D3116" s="1">
        <v>41517</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row>
    <row r="3117" spans="1:21" x14ac:dyDescent="0.3">
      <c r="A3117" t="s">
        <v>6326</v>
      </c>
      <c r="B3117">
        <v>2013</v>
      </c>
      <c r="C3117" s="1">
        <v>41510</v>
      </c>
      <c r="D3117" s="1">
        <v>41517</v>
      </c>
      <c r="E3117" t="s">
        <v>49</v>
      </c>
      <c r="F3117" t="s">
        <v>3986</v>
      </c>
      <c r="G3117" t="s">
        <v>3987</v>
      </c>
      <c r="H3117" t="s">
        <v>25</v>
      </c>
      <c r="I3117" t="s">
        <v>26</v>
      </c>
      <c r="J3117" t="s">
        <v>94</v>
      </c>
      <c r="K3117" t="s">
        <v>95</v>
      </c>
      <c r="L3117">
        <v>98105</v>
      </c>
      <c r="M3117" t="s">
        <v>43</v>
      </c>
      <c r="N3117" t="s">
        <v>3544</v>
      </c>
      <c r="O3117" t="s">
        <v>31</v>
      </c>
      <c r="P3117" t="s">
        <v>35</v>
      </c>
      <c r="Q3117" t="s">
        <v>3545</v>
      </c>
      <c r="R3117">
        <v>532.70399999999995</v>
      </c>
      <c r="S3117">
        <v>6</v>
      </c>
      <c r="T3117">
        <v>0.2</v>
      </c>
      <c r="U3117">
        <v>-39.952800000000003</v>
      </c>
    </row>
    <row r="3118" spans="1:21" x14ac:dyDescent="0.3">
      <c r="A3118" t="s">
        <v>6326</v>
      </c>
      <c r="B3118">
        <v>2013</v>
      </c>
      <c r="C3118" s="1">
        <v>41510</v>
      </c>
      <c r="D3118" s="1">
        <v>41517</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x14ac:dyDescent="0.3">
      <c r="A3119" t="s">
        <v>6326</v>
      </c>
      <c r="B3119">
        <v>2013</v>
      </c>
      <c r="C3119" s="1">
        <v>41510</v>
      </c>
      <c r="D3119" s="1">
        <v>41517</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v>0</v>
      </c>
      <c r="U3119">
        <v>0.1588</v>
      </c>
    </row>
    <row r="3120" spans="1:21" x14ac:dyDescent="0.3">
      <c r="A3120" t="s">
        <v>6329</v>
      </c>
      <c r="B3120">
        <v>2012</v>
      </c>
      <c r="C3120" s="1">
        <v>41071</v>
      </c>
      <c r="D3120" s="1">
        <v>41072</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v>0.2</v>
      </c>
      <c r="U3120">
        <v>-182.637</v>
      </c>
    </row>
    <row r="3121" spans="1:21" x14ac:dyDescent="0.3">
      <c r="A3121" t="s">
        <v>6329</v>
      </c>
      <c r="B3121">
        <v>2012</v>
      </c>
      <c r="C3121" s="1">
        <v>41071</v>
      </c>
      <c r="D3121" s="1">
        <v>41072</v>
      </c>
      <c r="E3121" t="s">
        <v>187</v>
      </c>
      <c r="F3121" t="s">
        <v>4506</v>
      </c>
      <c r="G3121" t="s">
        <v>4507</v>
      </c>
      <c r="H3121" t="s">
        <v>40</v>
      </c>
      <c r="I3121" t="s">
        <v>26</v>
      </c>
      <c r="J3121" t="s">
        <v>1791</v>
      </c>
      <c r="K3121" t="s">
        <v>53</v>
      </c>
      <c r="L3121">
        <v>33801</v>
      </c>
      <c r="M3121" t="s">
        <v>29</v>
      </c>
      <c r="N3121" t="s">
        <v>1919</v>
      </c>
      <c r="O3121" t="s">
        <v>70</v>
      </c>
      <c r="P3121" t="s">
        <v>71</v>
      </c>
      <c r="Q3121" t="s">
        <v>1920</v>
      </c>
      <c r="R3121">
        <v>249.584</v>
      </c>
      <c r="S3121">
        <v>2</v>
      </c>
      <c r="T3121">
        <v>0.2</v>
      </c>
      <c r="U3121">
        <v>31.198</v>
      </c>
    </row>
    <row r="3122" spans="1:21" x14ac:dyDescent="0.3">
      <c r="A3122" t="s">
        <v>6329</v>
      </c>
      <c r="B3122">
        <v>2012</v>
      </c>
      <c r="C3122" s="1">
        <v>41071</v>
      </c>
      <c r="D3122" s="1">
        <v>41072</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row>
    <row r="3123" spans="1:21" x14ac:dyDescent="0.3">
      <c r="A3123" t="s">
        <v>6329</v>
      </c>
      <c r="B3123">
        <v>2012</v>
      </c>
      <c r="C3123" s="1">
        <v>41071</v>
      </c>
      <c r="D3123" s="1">
        <v>41072</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row>
    <row r="3124" spans="1:21" x14ac:dyDescent="0.3">
      <c r="A3124" t="s">
        <v>6329</v>
      </c>
      <c r="B3124">
        <v>2012</v>
      </c>
      <c r="C3124" s="1">
        <v>41071</v>
      </c>
      <c r="D3124" s="1">
        <v>41072</v>
      </c>
      <c r="E3124" t="s">
        <v>187</v>
      </c>
      <c r="F3124" t="s">
        <v>4506</v>
      </c>
      <c r="G3124" t="s">
        <v>4507</v>
      </c>
      <c r="H3124" t="s">
        <v>40</v>
      </c>
      <c r="I3124" t="s">
        <v>26</v>
      </c>
      <c r="J3124" t="s">
        <v>1791</v>
      </c>
      <c r="K3124" t="s">
        <v>53</v>
      </c>
      <c r="L3124">
        <v>33801</v>
      </c>
      <c r="M3124" t="s">
        <v>29</v>
      </c>
      <c r="N3124" t="s">
        <v>1087</v>
      </c>
      <c r="O3124" t="s">
        <v>45</v>
      </c>
      <c r="P3124" t="s">
        <v>74</v>
      </c>
      <c r="Q3124" t="s">
        <v>1088</v>
      </c>
      <c r="R3124">
        <v>78.599999999999994</v>
      </c>
      <c r="S3124">
        <v>5</v>
      </c>
      <c r="T3124">
        <v>0.7</v>
      </c>
      <c r="U3124">
        <v>-62.88</v>
      </c>
    </row>
    <row r="3125" spans="1:21" x14ac:dyDescent="0.3">
      <c r="A3125" t="s">
        <v>6329</v>
      </c>
      <c r="B3125">
        <v>2012</v>
      </c>
      <c r="C3125" s="1">
        <v>41071</v>
      </c>
      <c r="D3125" s="1">
        <v>41072</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row>
    <row r="3126" spans="1:21" x14ac:dyDescent="0.3">
      <c r="A3126" t="s">
        <v>6329</v>
      </c>
      <c r="B3126">
        <v>2012</v>
      </c>
      <c r="C3126" s="1">
        <v>41071</v>
      </c>
      <c r="D3126" s="1">
        <v>41072</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row>
    <row r="3127" spans="1:21" x14ac:dyDescent="0.3">
      <c r="A3127" t="s">
        <v>6329</v>
      </c>
      <c r="B3127">
        <v>2012</v>
      </c>
      <c r="C3127" s="1">
        <v>41071</v>
      </c>
      <c r="D3127" s="1">
        <v>41072</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row>
    <row r="3128" spans="1:21" x14ac:dyDescent="0.3">
      <c r="A3128" t="s">
        <v>6332</v>
      </c>
      <c r="B3128">
        <v>2014</v>
      </c>
      <c r="C3128" s="1">
        <v>41891</v>
      </c>
      <c r="D3128" s="1">
        <v>41895</v>
      </c>
      <c r="E3128" t="s">
        <v>49</v>
      </c>
      <c r="F3128" t="s">
        <v>6333</v>
      </c>
      <c r="G3128" t="s">
        <v>6334</v>
      </c>
      <c r="H3128" t="s">
        <v>25</v>
      </c>
      <c r="I3128" t="s">
        <v>26</v>
      </c>
      <c r="J3128" t="s">
        <v>145</v>
      </c>
      <c r="K3128" t="s">
        <v>146</v>
      </c>
      <c r="L3128">
        <v>19134</v>
      </c>
      <c r="M3128" t="s">
        <v>147</v>
      </c>
      <c r="N3128" t="s">
        <v>3432</v>
      </c>
      <c r="O3128" t="s">
        <v>70</v>
      </c>
      <c r="P3128" t="s">
        <v>71</v>
      </c>
      <c r="Q3128" t="s">
        <v>6335</v>
      </c>
      <c r="R3128">
        <v>258.52800000000002</v>
      </c>
      <c r="S3128">
        <v>2</v>
      </c>
      <c r="T3128">
        <v>0.4</v>
      </c>
      <c r="U3128">
        <v>-47.396799999999999</v>
      </c>
    </row>
    <row r="3129" spans="1:21" x14ac:dyDescent="0.3">
      <c r="A3129" t="s">
        <v>6336</v>
      </c>
      <c r="B3129">
        <v>2014</v>
      </c>
      <c r="C3129" s="1">
        <v>41915</v>
      </c>
      <c r="D3129" s="1">
        <v>41919</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row>
    <row r="3130" spans="1:21" x14ac:dyDescent="0.3">
      <c r="A3130" t="s">
        <v>6339</v>
      </c>
      <c r="B3130">
        <v>2011</v>
      </c>
      <c r="C3130" s="1">
        <v>40893</v>
      </c>
      <c r="D3130" s="1">
        <v>40894</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v>0</v>
      </c>
      <c r="U3130">
        <v>14.671799999999999</v>
      </c>
    </row>
    <row r="3131" spans="1:21" x14ac:dyDescent="0.3">
      <c r="A3131" t="s">
        <v>6339</v>
      </c>
      <c r="B3131">
        <v>2011</v>
      </c>
      <c r="C3131" s="1">
        <v>40893</v>
      </c>
      <c r="D3131" s="1">
        <v>40894</v>
      </c>
      <c r="E3131" t="s">
        <v>187</v>
      </c>
      <c r="F3131" t="s">
        <v>3172</v>
      </c>
      <c r="G3131" t="s">
        <v>3173</v>
      </c>
      <c r="H3131" t="s">
        <v>101</v>
      </c>
      <c r="I3131" t="s">
        <v>26</v>
      </c>
      <c r="J3131" t="s">
        <v>41</v>
      </c>
      <c r="K3131" t="s">
        <v>42</v>
      </c>
      <c r="L3131">
        <v>90049</v>
      </c>
      <c r="M3131" t="s">
        <v>43</v>
      </c>
      <c r="N3131" t="s">
        <v>1163</v>
      </c>
      <c r="O3131" t="s">
        <v>31</v>
      </c>
      <c r="P3131" t="s">
        <v>35</v>
      </c>
      <c r="Q3131" t="s">
        <v>1164</v>
      </c>
      <c r="R3131">
        <v>241.56800000000001</v>
      </c>
      <c r="S3131">
        <v>2</v>
      </c>
      <c r="T3131">
        <v>0.2</v>
      </c>
      <c r="U3131">
        <v>18.117599999999999</v>
      </c>
    </row>
    <row r="3132" spans="1:21" x14ac:dyDescent="0.3">
      <c r="A3132" t="s">
        <v>6339</v>
      </c>
      <c r="B3132">
        <v>2011</v>
      </c>
      <c r="C3132" s="1">
        <v>40893</v>
      </c>
      <c r="D3132" s="1">
        <v>40894</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v>0</v>
      </c>
      <c r="U3132">
        <v>39.5</v>
      </c>
    </row>
    <row r="3133" spans="1:21" x14ac:dyDescent="0.3">
      <c r="A3133" t="s">
        <v>6339</v>
      </c>
      <c r="B3133">
        <v>2011</v>
      </c>
      <c r="C3133" s="1">
        <v>40893</v>
      </c>
      <c r="D3133" s="1">
        <v>40894</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x14ac:dyDescent="0.3">
      <c r="A3134" t="s">
        <v>6340</v>
      </c>
      <c r="B3134">
        <v>2011</v>
      </c>
      <c r="C3134" s="1">
        <v>40779</v>
      </c>
      <c r="D3134" s="1">
        <v>40781</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v>0</v>
      </c>
      <c r="U3134">
        <v>6.3743999999999996</v>
      </c>
    </row>
    <row r="3135" spans="1:21" x14ac:dyDescent="0.3">
      <c r="A3135" t="s">
        <v>6340</v>
      </c>
      <c r="B3135">
        <v>2011</v>
      </c>
      <c r="C3135" s="1">
        <v>40779</v>
      </c>
      <c r="D3135" s="1">
        <v>40781</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v>0.2</v>
      </c>
      <c r="U3135">
        <v>4.4352</v>
      </c>
    </row>
    <row r="3136" spans="1:21" x14ac:dyDescent="0.3">
      <c r="A3136" t="s">
        <v>6345</v>
      </c>
      <c r="B3136">
        <v>2014</v>
      </c>
      <c r="C3136" s="1">
        <v>41956</v>
      </c>
      <c r="D3136" s="1">
        <v>41962</v>
      </c>
      <c r="E3136" t="s">
        <v>49</v>
      </c>
      <c r="F3136" t="s">
        <v>549</v>
      </c>
      <c r="G3136" t="s">
        <v>550</v>
      </c>
      <c r="H3136" t="s">
        <v>101</v>
      </c>
      <c r="I3136" t="s">
        <v>26</v>
      </c>
      <c r="J3136" t="s">
        <v>814</v>
      </c>
      <c r="K3136" t="s">
        <v>103</v>
      </c>
      <c r="L3136">
        <v>75081</v>
      </c>
      <c r="M3136" t="s">
        <v>104</v>
      </c>
      <c r="N3136" t="s">
        <v>3909</v>
      </c>
      <c r="O3136" t="s">
        <v>45</v>
      </c>
      <c r="P3136" t="s">
        <v>74</v>
      </c>
      <c r="Q3136" t="s">
        <v>3910</v>
      </c>
      <c r="R3136">
        <v>30.56</v>
      </c>
      <c r="S3136">
        <v>5</v>
      </c>
      <c r="T3136">
        <v>0.8</v>
      </c>
      <c r="U3136">
        <v>-45.84</v>
      </c>
    </row>
    <row r="3137" spans="1:21" x14ac:dyDescent="0.3">
      <c r="A3137" t="s">
        <v>6345</v>
      </c>
      <c r="B3137">
        <v>2014</v>
      </c>
      <c r="C3137" s="1">
        <v>41956</v>
      </c>
      <c r="D3137" s="1">
        <v>41962</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v>0.2</v>
      </c>
      <c r="U3137">
        <v>-15.590400000000001</v>
      </c>
    </row>
    <row r="3138" spans="1:21" x14ac:dyDescent="0.3">
      <c r="A3138" t="s">
        <v>6345</v>
      </c>
      <c r="B3138">
        <v>2014</v>
      </c>
      <c r="C3138" s="1">
        <v>41956</v>
      </c>
      <c r="D3138" s="1">
        <v>41962</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v>0.2</v>
      </c>
      <c r="U3138">
        <v>8.4990000000000006</v>
      </c>
    </row>
    <row r="3139" spans="1:21" x14ac:dyDescent="0.3">
      <c r="A3139" t="s">
        <v>6345</v>
      </c>
      <c r="B3139">
        <v>2014</v>
      </c>
      <c r="C3139" s="1">
        <v>41956</v>
      </c>
      <c r="D3139" s="1">
        <v>41962</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v>0.2</v>
      </c>
      <c r="U3139">
        <v>4.4311999999999996</v>
      </c>
    </row>
    <row r="3140" spans="1:21" x14ac:dyDescent="0.3">
      <c r="A3140" t="s">
        <v>6345</v>
      </c>
      <c r="B3140">
        <v>2014</v>
      </c>
      <c r="C3140" s="1">
        <v>41956</v>
      </c>
      <c r="D3140" s="1">
        <v>41962</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v>0.2</v>
      </c>
      <c r="U3140">
        <v>-0.55979999999999996</v>
      </c>
    </row>
    <row r="3141" spans="1:21" x14ac:dyDescent="0.3">
      <c r="A3141" t="s">
        <v>6345</v>
      </c>
      <c r="B3141">
        <v>2014</v>
      </c>
      <c r="C3141" s="1">
        <v>41956</v>
      </c>
      <c r="D3141" s="1">
        <v>41962</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v>0.6</v>
      </c>
      <c r="U3141">
        <v>-17.7072</v>
      </c>
    </row>
    <row r="3142" spans="1:21" x14ac:dyDescent="0.3">
      <c r="A3142" t="s">
        <v>6348</v>
      </c>
      <c r="B3142">
        <v>2012</v>
      </c>
      <c r="C3142" s="1">
        <v>41024</v>
      </c>
      <c r="D3142" s="1">
        <v>41027</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x14ac:dyDescent="0.3">
      <c r="A3143" t="s">
        <v>6349</v>
      </c>
      <c r="B3143">
        <v>2011</v>
      </c>
      <c r="C3143" s="1">
        <v>40889</v>
      </c>
      <c r="D3143" s="1">
        <v>40889</v>
      </c>
      <c r="E3143" t="s">
        <v>1289</v>
      </c>
      <c r="F3143" t="s">
        <v>3196</v>
      </c>
      <c r="G3143" t="s">
        <v>3197</v>
      </c>
      <c r="H3143" t="s">
        <v>40</v>
      </c>
      <c r="I3143" t="s">
        <v>26</v>
      </c>
      <c r="J3143" t="s">
        <v>677</v>
      </c>
      <c r="K3143" t="s">
        <v>103</v>
      </c>
      <c r="L3143">
        <v>78207</v>
      </c>
      <c r="M3143" t="s">
        <v>104</v>
      </c>
      <c r="N3143" t="s">
        <v>515</v>
      </c>
      <c r="O3143" t="s">
        <v>45</v>
      </c>
      <c r="P3143" t="s">
        <v>74</v>
      </c>
      <c r="Q3143" t="s">
        <v>516</v>
      </c>
      <c r="R3143">
        <v>210.392</v>
      </c>
      <c r="S3143">
        <v>2</v>
      </c>
      <c r="T3143">
        <v>0.8</v>
      </c>
      <c r="U3143">
        <v>-336.62720000000002</v>
      </c>
    </row>
    <row r="3144" spans="1:21" x14ac:dyDescent="0.3">
      <c r="A3144" t="s">
        <v>6350</v>
      </c>
      <c r="B3144">
        <v>2014</v>
      </c>
      <c r="C3144" s="1">
        <v>41908</v>
      </c>
      <c r="D3144" s="1">
        <v>41910</v>
      </c>
      <c r="E3144" t="s">
        <v>22</v>
      </c>
      <c r="F3144" t="s">
        <v>1557</v>
      </c>
      <c r="G3144" t="s">
        <v>1558</v>
      </c>
      <c r="H3144" t="s">
        <v>25</v>
      </c>
      <c r="I3144" t="s">
        <v>26</v>
      </c>
      <c r="J3144" t="s">
        <v>1006</v>
      </c>
      <c r="K3144" t="s">
        <v>497</v>
      </c>
      <c r="L3144">
        <v>45231</v>
      </c>
      <c r="M3144" t="s">
        <v>147</v>
      </c>
      <c r="N3144" t="s">
        <v>1017</v>
      </c>
      <c r="O3144" t="s">
        <v>70</v>
      </c>
      <c r="P3144" t="s">
        <v>160</v>
      </c>
      <c r="Q3144" t="s">
        <v>1018</v>
      </c>
      <c r="R3144">
        <v>119.96</v>
      </c>
      <c r="S3144">
        <v>5</v>
      </c>
      <c r="T3144">
        <v>0.2</v>
      </c>
      <c r="U3144">
        <v>35.988</v>
      </c>
    </row>
    <row r="3145" spans="1:21" x14ac:dyDescent="0.3">
      <c r="A3145" t="s">
        <v>6350</v>
      </c>
      <c r="B3145">
        <v>2014</v>
      </c>
      <c r="C3145" s="1">
        <v>41908</v>
      </c>
      <c r="D3145" s="1">
        <v>41910</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v>0.2</v>
      </c>
      <c r="U3145">
        <v>0.92820000000000003</v>
      </c>
    </row>
    <row r="3146" spans="1:21" x14ac:dyDescent="0.3">
      <c r="A3146" t="s">
        <v>6351</v>
      </c>
      <c r="B3146">
        <v>2013</v>
      </c>
      <c r="C3146" s="1">
        <v>41523</v>
      </c>
      <c r="D3146" s="1">
        <v>41529</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row>
    <row r="3147" spans="1:21" x14ac:dyDescent="0.3">
      <c r="A3147" t="s">
        <v>6352</v>
      </c>
      <c r="B3147">
        <v>2014</v>
      </c>
      <c r="C3147" s="1">
        <v>41682</v>
      </c>
      <c r="D3147" s="1">
        <v>41684</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row>
    <row r="3148" spans="1:21" x14ac:dyDescent="0.3">
      <c r="A3148" t="s">
        <v>6352</v>
      </c>
      <c r="B3148">
        <v>2014</v>
      </c>
      <c r="C3148" s="1">
        <v>41682</v>
      </c>
      <c r="D3148" s="1">
        <v>41684</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row>
    <row r="3149" spans="1:21" x14ac:dyDescent="0.3">
      <c r="A3149" t="s">
        <v>6357</v>
      </c>
      <c r="B3149">
        <v>2011</v>
      </c>
      <c r="C3149" s="1">
        <v>40724</v>
      </c>
      <c r="D3149" s="1">
        <v>40727</v>
      </c>
      <c r="E3149" t="s">
        <v>22</v>
      </c>
      <c r="F3149" t="s">
        <v>2139</v>
      </c>
      <c r="G3149" t="s">
        <v>2140</v>
      </c>
      <c r="H3149" t="s">
        <v>40</v>
      </c>
      <c r="I3149" t="s">
        <v>26</v>
      </c>
      <c r="J3149" t="s">
        <v>41</v>
      </c>
      <c r="K3149" t="s">
        <v>42</v>
      </c>
      <c r="L3149">
        <v>90004</v>
      </c>
      <c r="M3149" t="s">
        <v>43</v>
      </c>
      <c r="N3149" t="s">
        <v>1245</v>
      </c>
      <c r="O3149" t="s">
        <v>45</v>
      </c>
      <c r="P3149" t="s">
        <v>67</v>
      </c>
      <c r="Q3149" t="s">
        <v>1246</v>
      </c>
      <c r="R3149">
        <v>32.4</v>
      </c>
      <c r="S3149">
        <v>5</v>
      </c>
      <c r="T3149">
        <v>0</v>
      </c>
      <c r="U3149">
        <v>10.368</v>
      </c>
    </row>
    <row r="3150" spans="1:21" x14ac:dyDescent="0.3">
      <c r="A3150" t="s">
        <v>6358</v>
      </c>
      <c r="B3150">
        <v>2013</v>
      </c>
      <c r="C3150" s="1">
        <v>41433</v>
      </c>
      <c r="D3150" s="1">
        <v>41436</v>
      </c>
      <c r="E3150" t="s">
        <v>187</v>
      </c>
      <c r="F3150" t="s">
        <v>2312</v>
      </c>
      <c r="G3150" t="s">
        <v>2313</v>
      </c>
      <c r="H3150" t="s">
        <v>101</v>
      </c>
      <c r="I3150" t="s">
        <v>26</v>
      </c>
      <c r="J3150" t="s">
        <v>265</v>
      </c>
      <c r="K3150" t="s">
        <v>266</v>
      </c>
      <c r="L3150">
        <v>10035</v>
      </c>
      <c r="M3150" t="s">
        <v>147</v>
      </c>
      <c r="N3150" t="s">
        <v>1897</v>
      </c>
      <c r="O3150" t="s">
        <v>45</v>
      </c>
      <c r="P3150" t="s">
        <v>89</v>
      </c>
      <c r="Q3150" t="s">
        <v>1898</v>
      </c>
      <c r="R3150">
        <v>32.4</v>
      </c>
      <c r="S3150">
        <v>5</v>
      </c>
      <c r="T3150">
        <v>0</v>
      </c>
      <c r="U3150">
        <v>15.552</v>
      </c>
    </row>
    <row r="3151" spans="1:21" x14ac:dyDescent="0.3">
      <c r="A3151" t="s">
        <v>6359</v>
      </c>
      <c r="B3151">
        <v>2011</v>
      </c>
      <c r="C3151" s="1">
        <v>40897</v>
      </c>
      <c r="D3151" s="1">
        <v>40902</v>
      </c>
      <c r="E3151" t="s">
        <v>49</v>
      </c>
      <c r="F3151" t="s">
        <v>1429</v>
      </c>
      <c r="G3151" t="s">
        <v>1430</v>
      </c>
      <c r="H3151" t="s">
        <v>25</v>
      </c>
      <c r="I3151" t="s">
        <v>26</v>
      </c>
      <c r="J3151" t="s">
        <v>94</v>
      </c>
      <c r="K3151" t="s">
        <v>95</v>
      </c>
      <c r="L3151">
        <v>98103</v>
      </c>
      <c r="M3151" t="s">
        <v>43</v>
      </c>
      <c r="N3151" t="s">
        <v>1040</v>
      </c>
      <c r="O3151" t="s">
        <v>45</v>
      </c>
      <c r="P3151" t="s">
        <v>46</v>
      </c>
      <c r="Q3151" t="s">
        <v>1041</v>
      </c>
      <c r="R3151">
        <v>31.05</v>
      </c>
      <c r="S3151">
        <v>3</v>
      </c>
      <c r="T3151">
        <v>0</v>
      </c>
      <c r="U3151">
        <v>14.904</v>
      </c>
    </row>
    <row r="3152" spans="1:21" x14ac:dyDescent="0.3">
      <c r="A3152" t="s">
        <v>6360</v>
      </c>
      <c r="B3152">
        <v>2012</v>
      </c>
      <c r="C3152" s="1">
        <v>41258</v>
      </c>
      <c r="D3152" s="1">
        <v>41261</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v>
      </c>
      <c r="S3152">
        <v>6</v>
      </c>
      <c r="T3152">
        <v>0.2</v>
      </c>
      <c r="U3152">
        <v>607.60799999999995</v>
      </c>
    </row>
    <row r="3153" spans="1:21" x14ac:dyDescent="0.3">
      <c r="A3153" t="s">
        <v>6360</v>
      </c>
      <c r="B3153">
        <v>2012</v>
      </c>
      <c r="C3153" s="1">
        <v>41258</v>
      </c>
      <c r="D3153" s="1">
        <v>41261</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1799.9939999999999</v>
      </c>
      <c r="S3153">
        <v>2</v>
      </c>
      <c r="T3153">
        <v>0.7</v>
      </c>
      <c r="U3153">
        <v>-2639.9911999999999</v>
      </c>
    </row>
    <row r="3154" spans="1:21" x14ac:dyDescent="0.3">
      <c r="A3154" t="s">
        <v>6360</v>
      </c>
      <c r="B3154">
        <v>2012</v>
      </c>
      <c r="C3154" s="1">
        <v>41258</v>
      </c>
      <c r="D3154" s="1">
        <v>41261</v>
      </c>
      <c r="E3154" t="s">
        <v>187</v>
      </c>
      <c r="F3154" t="s">
        <v>1484</v>
      </c>
      <c r="G3154" t="s">
        <v>1485</v>
      </c>
      <c r="H3154" t="s">
        <v>25</v>
      </c>
      <c r="I3154" t="s">
        <v>26</v>
      </c>
      <c r="J3154" t="s">
        <v>605</v>
      </c>
      <c r="K3154" t="s">
        <v>497</v>
      </c>
      <c r="L3154">
        <v>43055</v>
      </c>
      <c r="M3154" t="s">
        <v>147</v>
      </c>
      <c r="N3154" t="s">
        <v>6346</v>
      </c>
      <c r="O3154" t="s">
        <v>70</v>
      </c>
      <c r="P3154" t="s">
        <v>71</v>
      </c>
      <c r="Q3154" t="s">
        <v>6347</v>
      </c>
      <c r="R3154">
        <v>101.988</v>
      </c>
      <c r="S3154">
        <v>2</v>
      </c>
      <c r="T3154">
        <v>0.4</v>
      </c>
      <c r="U3154">
        <v>-16.998000000000001</v>
      </c>
    </row>
    <row r="3155" spans="1:21" x14ac:dyDescent="0.3">
      <c r="A3155" t="s">
        <v>6360</v>
      </c>
      <c r="B3155">
        <v>2012</v>
      </c>
      <c r="C3155" s="1">
        <v>41258</v>
      </c>
      <c r="D3155" s="1">
        <v>41261</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v>0.2</v>
      </c>
      <c r="U3155">
        <v>69.001800000000003</v>
      </c>
    </row>
    <row r="3156" spans="1:21" x14ac:dyDescent="0.3">
      <c r="A3156" t="s">
        <v>6363</v>
      </c>
      <c r="B3156">
        <v>2014</v>
      </c>
      <c r="C3156" s="1">
        <v>41841</v>
      </c>
      <c r="D3156" s="1">
        <v>41845</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row>
    <row r="3157" spans="1:21" x14ac:dyDescent="0.3">
      <c r="A3157" t="s">
        <v>6367</v>
      </c>
      <c r="B3157">
        <v>2011</v>
      </c>
      <c r="C3157" s="1">
        <v>40758</v>
      </c>
      <c r="D3157" s="1">
        <v>40760</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row>
    <row r="3158" spans="1:21" x14ac:dyDescent="0.3">
      <c r="A3158" t="s">
        <v>6370</v>
      </c>
      <c r="B3158">
        <v>2012</v>
      </c>
      <c r="C3158" s="1">
        <v>41145</v>
      </c>
      <c r="D3158" s="1">
        <v>41149</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x14ac:dyDescent="0.3">
      <c r="A3159" t="s">
        <v>6370</v>
      </c>
      <c r="B3159">
        <v>2012</v>
      </c>
      <c r="C3159" s="1">
        <v>41145</v>
      </c>
      <c r="D3159" s="1">
        <v>41149</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v>0</v>
      </c>
      <c r="U3159">
        <v>11.7</v>
      </c>
    </row>
    <row r="3160" spans="1:21" x14ac:dyDescent="0.3">
      <c r="A3160" t="s">
        <v>6371</v>
      </c>
      <c r="B3160">
        <v>2013</v>
      </c>
      <c r="C3160" s="1">
        <v>41360</v>
      </c>
      <c r="D3160" s="1">
        <v>41361</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row>
    <row r="3161" spans="1:21" x14ac:dyDescent="0.3">
      <c r="A3161" t="s">
        <v>6371</v>
      </c>
      <c r="B3161">
        <v>2013</v>
      </c>
      <c r="C3161" s="1">
        <v>41360</v>
      </c>
      <c r="D3161" s="1">
        <v>41361</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row>
    <row r="3162" spans="1:21" x14ac:dyDescent="0.3">
      <c r="A3162" t="s">
        <v>6372</v>
      </c>
      <c r="B3162">
        <v>2011</v>
      </c>
      <c r="C3162" s="1">
        <v>40798</v>
      </c>
      <c r="D3162" s="1">
        <v>40802</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row>
    <row r="3163" spans="1:21" x14ac:dyDescent="0.3">
      <c r="A3163" t="s">
        <v>6377</v>
      </c>
      <c r="B3163">
        <v>2011</v>
      </c>
      <c r="C3163" s="1">
        <v>40807</v>
      </c>
      <c r="D3163" s="1">
        <v>40811</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v>0</v>
      </c>
      <c r="U3163">
        <v>7.3132000000000001</v>
      </c>
    </row>
    <row r="3164" spans="1:21" x14ac:dyDescent="0.3">
      <c r="A3164" t="s">
        <v>6377</v>
      </c>
      <c r="B3164">
        <v>2011</v>
      </c>
      <c r="C3164" s="1">
        <v>40807</v>
      </c>
      <c r="D3164" s="1">
        <v>40811</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row>
    <row r="3165" spans="1:21" x14ac:dyDescent="0.3">
      <c r="A3165" t="s">
        <v>6377</v>
      </c>
      <c r="B3165">
        <v>2011</v>
      </c>
      <c r="C3165" s="1">
        <v>40807</v>
      </c>
      <c r="D3165" s="1">
        <v>40811</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row>
    <row r="3166" spans="1:21" x14ac:dyDescent="0.3">
      <c r="A3166" t="s">
        <v>6377</v>
      </c>
      <c r="B3166">
        <v>2011</v>
      </c>
      <c r="C3166" s="1">
        <v>40807</v>
      </c>
      <c r="D3166" s="1">
        <v>40811</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row>
    <row r="3167" spans="1:21" x14ac:dyDescent="0.3">
      <c r="A3167" t="s">
        <v>6377</v>
      </c>
      <c r="B3167">
        <v>2011</v>
      </c>
      <c r="C3167" s="1">
        <v>40807</v>
      </c>
      <c r="D3167" s="1">
        <v>40811</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row>
    <row r="3168" spans="1:21" x14ac:dyDescent="0.3">
      <c r="A3168" t="s">
        <v>6377</v>
      </c>
      <c r="B3168">
        <v>2011</v>
      </c>
      <c r="C3168" s="1">
        <v>40807</v>
      </c>
      <c r="D3168" s="1">
        <v>40811</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row>
    <row r="3169" spans="1:21" x14ac:dyDescent="0.3">
      <c r="A3169" t="s">
        <v>6382</v>
      </c>
      <c r="B3169">
        <v>2013</v>
      </c>
      <c r="C3169" s="1">
        <v>41577</v>
      </c>
      <c r="D3169" s="1">
        <v>41579</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v>0</v>
      </c>
      <c r="U3169">
        <v>32.159999999999997</v>
      </c>
    </row>
    <row r="3170" spans="1:21" x14ac:dyDescent="0.3">
      <c r="A3170" t="s">
        <v>6383</v>
      </c>
      <c r="B3170">
        <v>2013</v>
      </c>
      <c r="C3170" s="1">
        <v>41423</v>
      </c>
      <c r="D3170" s="1">
        <v>41429</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row>
    <row r="3171" spans="1:21" x14ac:dyDescent="0.3">
      <c r="A3171" t="s">
        <v>6383</v>
      </c>
      <c r="B3171">
        <v>2013</v>
      </c>
      <c r="C3171" s="1">
        <v>41423</v>
      </c>
      <c r="D3171" s="1">
        <v>41429</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row>
    <row r="3172" spans="1:21" x14ac:dyDescent="0.3">
      <c r="A3172" t="s">
        <v>6384</v>
      </c>
      <c r="B3172">
        <v>2014</v>
      </c>
      <c r="C3172" s="1">
        <v>41995</v>
      </c>
      <c r="D3172" s="1">
        <v>42000</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row>
    <row r="3173" spans="1:21" x14ac:dyDescent="0.3">
      <c r="A3173" t="s">
        <v>6385</v>
      </c>
      <c r="B3173">
        <v>2013</v>
      </c>
      <c r="C3173" s="1">
        <v>41355</v>
      </c>
      <c r="D3173" s="1">
        <v>41362</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row>
    <row r="3174" spans="1:21" x14ac:dyDescent="0.3">
      <c r="A3174" t="s">
        <v>6385</v>
      </c>
      <c r="B3174">
        <v>2013</v>
      </c>
      <c r="C3174" s="1">
        <v>41355</v>
      </c>
      <c r="D3174" s="1">
        <v>41362</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row>
    <row r="3175" spans="1:21" x14ac:dyDescent="0.3">
      <c r="A3175" t="s">
        <v>6385</v>
      </c>
      <c r="B3175">
        <v>2013</v>
      </c>
      <c r="C3175" s="1">
        <v>41355</v>
      </c>
      <c r="D3175" s="1">
        <v>41362</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row>
    <row r="3176" spans="1:21" x14ac:dyDescent="0.3">
      <c r="A3176" t="s">
        <v>6386</v>
      </c>
      <c r="B3176">
        <v>2014</v>
      </c>
      <c r="C3176" s="1">
        <v>41955</v>
      </c>
      <c r="D3176" s="1">
        <v>41962</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v>0</v>
      </c>
      <c r="U3176">
        <v>50.9208</v>
      </c>
    </row>
    <row r="3177" spans="1:21" x14ac:dyDescent="0.3">
      <c r="A3177" t="s">
        <v>6389</v>
      </c>
      <c r="B3177">
        <v>2014</v>
      </c>
      <c r="C3177" s="1">
        <v>41906</v>
      </c>
      <c r="D3177" s="1">
        <v>41912</v>
      </c>
      <c r="E3177" t="s">
        <v>49</v>
      </c>
      <c r="F3177" t="s">
        <v>2286</v>
      </c>
      <c r="G3177" t="s">
        <v>2287</v>
      </c>
      <c r="H3177" t="s">
        <v>25</v>
      </c>
      <c r="I3177" t="s">
        <v>26</v>
      </c>
      <c r="J3177" t="s">
        <v>5338</v>
      </c>
      <c r="K3177" t="s">
        <v>456</v>
      </c>
      <c r="L3177">
        <v>80525</v>
      </c>
      <c r="M3177" t="s">
        <v>43</v>
      </c>
      <c r="N3177" t="s">
        <v>3090</v>
      </c>
      <c r="O3177" t="s">
        <v>31</v>
      </c>
      <c r="P3177" t="s">
        <v>32</v>
      </c>
      <c r="Q3177" t="s">
        <v>3091</v>
      </c>
      <c r="R3177">
        <v>180.58799999999999</v>
      </c>
      <c r="S3177">
        <v>2</v>
      </c>
      <c r="T3177">
        <v>0.7</v>
      </c>
      <c r="U3177">
        <v>-240.78399999999999</v>
      </c>
    </row>
    <row r="3178" spans="1:21" x14ac:dyDescent="0.3">
      <c r="A3178" t="s">
        <v>6389</v>
      </c>
      <c r="B3178">
        <v>2014</v>
      </c>
      <c r="C3178" s="1">
        <v>41906</v>
      </c>
      <c r="D3178" s="1">
        <v>41912</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row>
    <row r="3179" spans="1:21" x14ac:dyDescent="0.3">
      <c r="A3179" t="s">
        <v>6390</v>
      </c>
      <c r="B3179">
        <v>2014</v>
      </c>
      <c r="C3179" s="1">
        <v>41893</v>
      </c>
      <c r="D3179" s="1">
        <v>41893</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v>0</v>
      </c>
      <c r="U3179">
        <v>9.0047999999999995</v>
      </c>
    </row>
    <row r="3180" spans="1:21" x14ac:dyDescent="0.3">
      <c r="A3180" t="s">
        <v>6391</v>
      </c>
      <c r="B3180">
        <v>2014</v>
      </c>
      <c r="C3180" s="1">
        <v>41979</v>
      </c>
      <c r="D3180" s="1">
        <v>41985</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x14ac:dyDescent="0.3">
      <c r="A3181" t="s">
        <v>6391</v>
      </c>
      <c r="B3181">
        <v>2014</v>
      </c>
      <c r="C3181" s="1">
        <v>41979</v>
      </c>
      <c r="D3181" s="1">
        <v>41985</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v>0</v>
      </c>
      <c r="U3181">
        <v>18.190799999999999</v>
      </c>
    </row>
    <row r="3182" spans="1:21" x14ac:dyDescent="0.3">
      <c r="A3182" t="s">
        <v>6391</v>
      </c>
      <c r="B3182">
        <v>2014</v>
      </c>
      <c r="C3182" s="1">
        <v>41979</v>
      </c>
      <c r="D3182" s="1">
        <v>41985</v>
      </c>
      <c r="E3182" t="s">
        <v>49</v>
      </c>
      <c r="F3182" t="s">
        <v>3517</v>
      </c>
      <c r="G3182" t="s">
        <v>3518</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row>
    <row r="3183" spans="1:21" x14ac:dyDescent="0.3">
      <c r="A3183" t="s">
        <v>6392</v>
      </c>
      <c r="B3183">
        <v>2014</v>
      </c>
      <c r="C3183" s="1">
        <v>41953</v>
      </c>
      <c r="D3183" s="1">
        <v>41956</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v>0</v>
      </c>
      <c r="U3183">
        <v>4.4344000000000001</v>
      </c>
    </row>
    <row r="3184" spans="1:21" x14ac:dyDescent="0.3">
      <c r="A3184" t="s">
        <v>6392</v>
      </c>
      <c r="B3184">
        <v>2014</v>
      </c>
      <c r="C3184" s="1">
        <v>41953</v>
      </c>
      <c r="D3184" s="1">
        <v>41956</v>
      </c>
      <c r="E3184" t="s">
        <v>22</v>
      </c>
      <c r="F3184" t="s">
        <v>2604</v>
      </c>
      <c r="G3184" t="s">
        <v>2605</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row>
    <row r="3185" spans="1:21" x14ac:dyDescent="0.3">
      <c r="A3185" t="s">
        <v>6392</v>
      </c>
      <c r="B3185">
        <v>2014</v>
      </c>
      <c r="C3185" s="1">
        <v>41953</v>
      </c>
      <c r="D3185" s="1">
        <v>41956</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v>0</v>
      </c>
      <c r="U3185">
        <v>473.61059999999998</v>
      </c>
    </row>
    <row r="3186" spans="1:21" x14ac:dyDescent="0.3">
      <c r="A3186" t="s">
        <v>6392</v>
      </c>
      <c r="B3186">
        <v>2014</v>
      </c>
      <c r="C3186" s="1">
        <v>41953</v>
      </c>
      <c r="D3186" s="1">
        <v>41956</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v>0</v>
      </c>
      <c r="U3186">
        <v>157.87020000000001</v>
      </c>
    </row>
    <row r="3187" spans="1:21" x14ac:dyDescent="0.3">
      <c r="A3187" t="s">
        <v>6393</v>
      </c>
      <c r="B3187">
        <v>2011</v>
      </c>
      <c r="C3187" s="1">
        <v>40854</v>
      </c>
      <c r="D3187" s="1">
        <v>40856</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row>
    <row r="3188" spans="1:21" x14ac:dyDescent="0.3">
      <c r="A3188" t="s">
        <v>6393</v>
      </c>
      <c r="B3188">
        <v>2011</v>
      </c>
      <c r="C3188" s="1">
        <v>40854</v>
      </c>
      <c r="D3188" s="1">
        <v>40856</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v>0.2</v>
      </c>
      <c r="U3188">
        <v>26.9526</v>
      </c>
    </row>
    <row r="3189" spans="1:21" x14ac:dyDescent="0.3">
      <c r="A3189" t="s">
        <v>6395</v>
      </c>
      <c r="B3189">
        <v>2014</v>
      </c>
      <c r="C3189" s="1">
        <v>41711</v>
      </c>
      <c r="D3189" s="1">
        <v>41716</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v>0</v>
      </c>
      <c r="U3189">
        <v>32.1678</v>
      </c>
    </row>
    <row r="3190" spans="1:21" x14ac:dyDescent="0.3">
      <c r="A3190" t="s">
        <v>6396</v>
      </c>
      <c r="B3190">
        <v>2014</v>
      </c>
      <c r="C3190" s="1">
        <v>41933</v>
      </c>
      <c r="D3190" s="1">
        <v>41935</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v>0</v>
      </c>
      <c r="U3190">
        <v>1.8</v>
      </c>
    </row>
    <row r="3191" spans="1:21" x14ac:dyDescent="0.3">
      <c r="A3191" t="s">
        <v>6396</v>
      </c>
      <c r="B3191">
        <v>2014</v>
      </c>
      <c r="C3191" s="1">
        <v>41933</v>
      </c>
      <c r="D3191" s="1">
        <v>41935</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row>
    <row r="3192" spans="1:21" x14ac:dyDescent="0.3">
      <c r="A3192" t="s">
        <v>6400</v>
      </c>
      <c r="B3192">
        <v>2012</v>
      </c>
      <c r="C3192" s="1">
        <v>41270</v>
      </c>
      <c r="D3192" s="1">
        <v>41275</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row>
    <row r="3193" spans="1:21" x14ac:dyDescent="0.3">
      <c r="A3193" t="s">
        <v>6403</v>
      </c>
      <c r="B3193">
        <v>2014</v>
      </c>
      <c r="C3193" s="1">
        <v>41915</v>
      </c>
      <c r="D3193" s="1">
        <v>41921</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v>0</v>
      </c>
      <c r="U3193">
        <v>17.157399999999999</v>
      </c>
    </row>
    <row r="3194" spans="1:21" x14ac:dyDescent="0.3">
      <c r="A3194" t="s">
        <v>6404</v>
      </c>
      <c r="B3194">
        <v>2014</v>
      </c>
      <c r="C3194" s="1">
        <v>41795</v>
      </c>
      <c r="D3194" s="1">
        <v>41799</v>
      </c>
      <c r="E3194" t="s">
        <v>49</v>
      </c>
      <c r="F3194" t="s">
        <v>5464</v>
      </c>
      <c r="G3194" t="s">
        <v>5465</v>
      </c>
      <c r="H3194" t="s">
        <v>40</v>
      </c>
      <c r="I3194" t="s">
        <v>26</v>
      </c>
      <c r="J3194" t="s">
        <v>6405</v>
      </c>
      <c r="K3194" t="s">
        <v>103</v>
      </c>
      <c r="L3194">
        <v>77489</v>
      </c>
      <c r="M3194" t="s">
        <v>104</v>
      </c>
      <c r="N3194" t="s">
        <v>1021</v>
      </c>
      <c r="O3194" t="s">
        <v>45</v>
      </c>
      <c r="P3194" t="s">
        <v>74</v>
      </c>
      <c r="Q3194" t="s">
        <v>1022</v>
      </c>
      <c r="R3194">
        <v>6.37</v>
      </c>
      <c r="S3194">
        <v>7</v>
      </c>
      <c r="T3194">
        <v>0.8</v>
      </c>
      <c r="U3194">
        <v>-9.5549999999999997</v>
      </c>
    </row>
    <row r="3195" spans="1:21" x14ac:dyDescent="0.3">
      <c r="A3195" t="s">
        <v>6406</v>
      </c>
      <c r="B3195">
        <v>2011</v>
      </c>
      <c r="C3195" s="1">
        <v>40787</v>
      </c>
      <c r="D3195" s="1">
        <v>40790</v>
      </c>
      <c r="E3195" t="s">
        <v>187</v>
      </c>
      <c r="F3195" t="s">
        <v>6407</v>
      </c>
      <c r="G3195" t="s">
        <v>6408</v>
      </c>
      <c r="H3195" t="s">
        <v>25</v>
      </c>
      <c r="I3195" t="s">
        <v>26</v>
      </c>
      <c r="J3195" t="s">
        <v>183</v>
      </c>
      <c r="K3195" t="s">
        <v>103</v>
      </c>
      <c r="L3195">
        <v>77036</v>
      </c>
      <c r="M3195" t="s">
        <v>104</v>
      </c>
      <c r="N3195" t="s">
        <v>2037</v>
      </c>
      <c r="O3195" t="s">
        <v>45</v>
      </c>
      <c r="P3195" t="s">
        <v>74</v>
      </c>
      <c r="Q3195" t="s">
        <v>2038</v>
      </c>
      <c r="R3195">
        <v>3.6480000000000001</v>
      </c>
      <c r="S3195">
        <v>3</v>
      </c>
      <c r="T3195">
        <v>0.8</v>
      </c>
      <c r="U3195">
        <v>-6.0191999999999997</v>
      </c>
    </row>
    <row r="3196" spans="1:21" x14ac:dyDescent="0.3">
      <c r="A3196" t="s">
        <v>6406</v>
      </c>
      <c r="B3196">
        <v>2011</v>
      </c>
      <c r="C3196" s="1">
        <v>40787</v>
      </c>
      <c r="D3196" s="1">
        <v>40790</v>
      </c>
      <c r="E3196" t="s">
        <v>187</v>
      </c>
      <c r="F3196" t="s">
        <v>6407</v>
      </c>
      <c r="G3196" t="s">
        <v>6408</v>
      </c>
      <c r="H3196" t="s">
        <v>25</v>
      </c>
      <c r="I3196" t="s">
        <v>26</v>
      </c>
      <c r="J3196" t="s">
        <v>183</v>
      </c>
      <c r="K3196" t="s">
        <v>103</v>
      </c>
      <c r="L3196">
        <v>77036</v>
      </c>
      <c r="M3196" t="s">
        <v>104</v>
      </c>
      <c r="N3196" t="s">
        <v>1056</v>
      </c>
      <c r="O3196" t="s">
        <v>45</v>
      </c>
      <c r="P3196" t="s">
        <v>89</v>
      </c>
      <c r="Q3196" t="s">
        <v>1057</v>
      </c>
      <c r="R3196">
        <v>31.103999999999999</v>
      </c>
      <c r="S3196">
        <v>6</v>
      </c>
      <c r="T3196">
        <v>0.2</v>
      </c>
      <c r="U3196">
        <v>10.8864</v>
      </c>
    </row>
    <row r="3197" spans="1:21" x14ac:dyDescent="0.3">
      <c r="A3197" t="s">
        <v>6409</v>
      </c>
      <c r="B3197">
        <v>2013</v>
      </c>
      <c r="C3197" s="1">
        <v>41495</v>
      </c>
      <c r="D3197" s="1">
        <v>41500</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row>
    <row r="3198" spans="1:21" x14ac:dyDescent="0.3">
      <c r="A3198" t="s">
        <v>6412</v>
      </c>
      <c r="B3198">
        <v>2014</v>
      </c>
      <c r="C3198" s="1">
        <v>41843</v>
      </c>
      <c r="D3198" s="1">
        <v>41849</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row>
    <row r="3199" spans="1:21" x14ac:dyDescent="0.3">
      <c r="A3199" t="s">
        <v>6413</v>
      </c>
      <c r="B3199">
        <v>2012</v>
      </c>
      <c r="C3199" s="1">
        <v>41100</v>
      </c>
      <c r="D3199" s="1">
        <v>41100</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row>
    <row r="3200" spans="1:21" x14ac:dyDescent="0.3">
      <c r="A3200" t="s">
        <v>6414</v>
      </c>
      <c r="B3200">
        <v>2011</v>
      </c>
      <c r="C3200" s="1">
        <v>40878</v>
      </c>
      <c r="D3200" s="1">
        <v>40884</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row>
    <row r="3201" spans="1:21" x14ac:dyDescent="0.3">
      <c r="A3201" t="s">
        <v>6417</v>
      </c>
      <c r="B3201">
        <v>2014</v>
      </c>
      <c r="C3201" s="1">
        <v>41992</v>
      </c>
      <c r="D3201" s="1">
        <v>41996</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row>
    <row r="3202" spans="1:21" x14ac:dyDescent="0.3">
      <c r="A3202" t="s">
        <v>6420</v>
      </c>
      <c r="B3202">
        <v>2011</v>
      </c>
      <c r="C3202" s="1">
        <v>40681</v>
      </c>
      <c r="D3202" s="1">
        <v>40683</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v>0.2</v>
      </c>
      <c r="U3202">
        <v>3.7307999999999999</v>
      </c>
    </row>
    <row r="3203" spans="1:21" x14ac:dyDescent="0.3">
      <c r="A3203" t="s">
        <v>6420</v>
      </c>
      <c r="B3203">
        <v>2011</v>
      </c>
      <c r="C3203" s="1">
        <v>40681</v>
      </c>
      <c r="D3203" s="1">
        <v>40683</v>
      </c>
      <c r="E3203" t="s">
        <v>22</v>
      </c>
      <c r="F3203" t="s">
        <v>654</v>
      </c>
      <c r="G3203" t="s">
        <v>655</v>
      </c>
      <c r="H3203" t="s">
        <v>25</v>
      </c>
      <c r="I3203" t="s">
        <v>26</v>
      </c>
      <c r="J3203" t="s">
        <v>800</v>
      </c>
      <c r="K3203" t="s">
        <v>497</v>
      </c>
      <c r="L3203">
        <v>44312</v>
      </c>
      <c r="M3203" t="s">
        <v>147</v>
      </c>
      <c r="N3203" t="s">
        <v>4178</v>
      </c>
      <c r="O3203" t="s">
        <v>45</v>
      </c>
      <c r="P3203" t="s">
        <v>89</v>
      </c>
      <c r="Q3203" t="s">
        <v>4179</v>
      </c>
      <c r="R3203">
        <v>15.936</v>
      </c>
      <c r="S3203">
        <v>4</v>
      </c>
      <c r="T3203">
        <v>0.2</v>
      </c>
      <c r="U3203">
        <v>5.7767999999999997</v>
      </c>
    </row>
    <row r="3204" spans="1:21" x14ac:dyDescent="0.3">
      <c r="A3204" t="s">
        <v>6421</v>
      </c>
      <c r="B3204">
        <v>2011</v>
      </c>
      <c r="C3204" s="1">
        <v>40857</v>
      </c>
      <c r="D3204" s="1">
        <v>40863</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v>0.2</v>
      </c>
      <c r="U3204">
        <v>60.153599999999997</v>
      </c>
    </row>
    <row r="3205" spans="1:21" x14ac:dyDescent="0.3">
      <c r="A3205" t="s">
        <v>6421</v>
      </c>
      <c r="B3205">
        <v>2011</v>
      </c>
      <c r="C3205" s="1">
        <v>40857</v>
      </c>
      <c r="D3205" s="1">
        <v>40863</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v>0</v>
      </c>
      <c r="U3205">
        <v>4.2861000000000002</v>
      </c>
    </row>
    <row r="3206" spans="1:21" x14ac:dyDescent="0.3">
      <c r="A3206" t="s">
        <v>6421</v>
      </c>
      <c r="B3206">
        <v>2011</v>
      </c>
      <c r="C3206" s="1">
        <v>40857</v>
      </c>
      <c r="D3206" s="1">
        <v>40863</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v>0</v>
      </c>
      <c r="U3206">
        <v>11.166399999999999</v>
      </c>
    </row>
    <row r="3207" spans="1:21" x14ac:dyDescent="0.3">
      <c r="A3207" t="s">
        <v>6421</v>
      </c>
      <c r="B3207">
        <v>2011</v>
      </c>
      <c r="C3207" s="1">
        <v>40857</v>
      </c>
      <c r="D3207" s="1">
        <v>40863</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v>0</v>
      </c>
      <c r="U3207">
        <v>28.007999999999999</v>
      </c>
    </row>
    <row r="3208" spans="1:21" x14ac:dyDescent="0.3">
      <c r="A3208" t="s">
        <v>6421</v>
      </c>
      <c r="B3208">
        <v>2011</v>
      </c>
      <c r="C3208" s="1">
        <v>40857</v>
      </c>
      <c r="D3208" s="1">
        <v>40863</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v>0</v>
      </c>
      <c r="U3208">
        <v>14.896000000000001</v>
      </c>
    </row>
    <row r="3209" spans="1:21" x14ac:dyDescent="0.3">
      <c r="A3209" t="s">
        <v>6421</v>
      </c>
      <c r="B3209">
        <v>2011</v>
      </c>
      <c r="C3209" s="1">
        <v>40857</v>
      </c>
      <c r="D3209" s="1">
        <v>40863</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v>0</v>
      </c>
      <c r="U3209">
        <v>18.3264</v>
      </c>
    </row>
    <row r="3210" spans="1:21" x14ac:dyDescent="0.3">
      <c r="A3210" t="s">
        <v>6424</v>
      </c>
      <c r="B3210">
        <v>2013</v>
      </c>
      <c r="C3210" s="1">
        <v>41283</v>
      </c>
      <c r="D3210" s="1">
        <v>41289</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v>0</v>
      </c>
      <c r="U3210">
        <v>118.983</v>
      </c>
    </row>
    <row r="3211" spans="1:21" x14ac:dyDescent="0.3">
      <c r="A3211" t="s">
        <v>6424</v>
      </c>
      <c r="B3211">
        <v>2013</v>
      </c>
      <c r="C3211" s="1">
        <v>41283</v>
      </c>
      <c r="D3211" s="1">
        <v>41289</v>
      </c>
      <c r="E3211" t="s">
        <v>49</v>
      </c>
      <c r="F3211" t="s">
        <v>1344</v>
      </c>
      <c r="G3211" t="s">
        <v>1345</v>
      </c>
      <c r="H3211" t="s">
        <v>40</v>
      </c>
      <c r="I3211" t="s">
        <v>26</v>
      </c>
      <c r="J3211" t="s">
        <v>3487</v>
      </c>
      <c r="K3211" t="s">
        <v>42</v>
      </c>
      <c r="L3211">
        <v>93727</v>
      </c>
      <c r="M3211" t="s">
        <v>43</v>
      </c>
      <c r="N3211" t="s">
        <v>312</v>
      </c>
      <c r="O3211" t="s">
        <v>70</v>
      </c>
      <c r="P3211" t="s">
        <v>71</v>
      </c>
      <c r="Q3211" t="s">
        <v>313</v>
      </c>
      <c r="R3211">
        <v>377.928</v>
      </c>
      <c r="S3211">
        <v>9</v>
      </c>
      <c r="T3211">
        <v>0.2</v>
      </c>
      <c r="U3211">
        <v>141.72300000000001</v>
      </c>
    </row>
    <row r="3212" spans="1:21" x14ac:dyDescent="0.3">
      <c r="A3212" t="s">
        <v>6427</v>
      </c>
      <c r="B3212">
        <v>2014</v>
      </c>
      <c r="C3212" s="1">
        <v>41905</v>
      </c>
      <c r="D3212" s="1">
        <v>41910</v>
      </c>
      <c r="E3212" t="s">
        <v>49</v>
      </c>
      <c r="F3212" t="s">
        <v>583</v>
      </c>
      <c r="G3212" t="s">
        <v>584</v>
      </c>
      <c r="H3212" t="s">
        <v>40</v>
      </c>
      <c r="I3212" t="s">
        <v>26</v>
      </c>
      <c r="J3212" t="s">
        <v>6428</v>
      </c>
      <c r="K3212" t="s">
        <v>103</v>
      </c>
      <c r="L3212">
        <v>77581</v>
      </c>
      <c r="M3212" t="s">
        <v>104</v>
      </c>
      <c r="N3212" t="s">
        <v>1589</v>
      </c>
      <c r="O3212" t="s">
        <v>45</v>
      </c>
      <c r="P3212" t="s">
        <v>172</v>
      </c>
      <c r="Q3212" t="s">
        <v>185</v>
      </c>
      <c r="R3212">
        <v>13.391999999999999</v>
      </c>
      <c r="S3212">
        <v>3</v>
      </c>
      <c r="T3212">
        <v>0.2</v>
      </c>
      <c r="U3212">
        <v>5.0220000000000002</v>
      </c>
    </row>
    <row r="3213" spans="1:21" x14ac:dyDescent="0.3">
      <c r="A3213" t="s">
        <v>6427</v>
      </c>
      <c r="B3213">
        <v>2014</v>
      </c>
      <c r="C3213" s="1">
        <v>41905</v>
      </c>
      <c r="D3213" s="1">
        <v>41910</v>
      </c>
      <c r="E3213" t="s">
        <v>49</v>
      </c>
      <c r="F3213" t="s">
        <v>583</v>
      </c>
      <c r="G3213" t="s">
        <v>584</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row>
    <row r="3214" spans="1:21" x14ac:dyDescent="0.3">
      <c r="A3214" t="s">
        <v>6429</v>
      </c>
      <c r="B3214">
        <v>2011</v>
      </c>
      <c r="C3214" s="1">
        <v>40900</v>
      </c>
      <c r="D3214" s="1">
        <v>40905</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v>0</v>
      </c>
      <c r="U3214">
        <v>58.027200000000001</v>
      </c>
    </row>
    <row r="3215" spans="1:21" x14ac:dyDescent="0.3">
      <c r="A3215" t="s">
        <v>6430</v>
      </c>
      <c r="B3215">
        <v>2013</v>
      </c>
      <c r="C3215" s="1">
        <v>41421</v>
      </c>
      <c r="D3215" s="1">
        <v>41427</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v>0.2</v>
      </c>
      <c r="U3215">
        <v>0.16919999999999999</v>
      </c>
    </row>
    <row r="3216" spans="1:21" x14ac:dyDescent="0.3">
      <c r="A3216" t="s">
        <v>6430</v>
      </c>
      <c r="B3216">
        <v>2013</v>
      </c>
      <c r="C3216" s="1">
        <v>41421</v>
      </c>
      <c r="D3216" s="1">
        <v>41427</v>
      </c>
      <c r="E3216" t="s">
        <v>49</v>
      </c>
      <c r="F3216" t="s">
        <v>2170</v>
      </c>
      <c r="G3216" t="s">
        <v>2171</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row>
    <row r="3217" spans="1:21" x14ac:dyDescent="0.3">
      <c r="A3217" t="s">
        <v>6431</v>
      </c>
      <c r="B3217">
        <v>2014</v>
      </c>
      <c r="C3217" s="1">
        <v>41829</v>
      </c>
      <c r="D3217" s="1">
        <v>41831</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row>
    <row r="3218" spans="1:21" x14ac:dyDescent="0.3">
      <c r="A3218" t="s">
        <v>6433</v>
      </c>
      <c r="B3218">
        <v>2011</v>
      </c>
      <c r="C3218" s="1">
        <v>40676</v>
      </c>
      <c r="D3218" s="1">
        <v>40680</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v>0</v>
      </c>
      <c r="U3218">
        <v>52.4895</v>
      </c>
    </row>
    <row r="3219" spans="1:21" x14ac:dyDescent="0.3">
      <c r="A3219" t="s">
        <v>6434</v>
      </c>
      <c r="B3219">
        <v>2014</v>
      </c>
      <c r="C3219" s="1">
        <v>41954</v>
      </c>
      <c r="D3219" s="1">
        <v>41960</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row>
    <row r="3220" spans="1:21" x14ac:dyDescent="0.3">
      <c r="A3220" t="s">
        <v>6434</v>
      </c>
      <c r="B3220">
        <v>2014</v>
      </c>
      <c r="C3220" s="1">
        <v>41954</v>
      </c>
      <c r="D3220" s="1">
        <v>41960</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v>0</v>
      </c>
      <c r="U3220">
        <v>124.9552</v>
      </c>
    </row>
    <row r="3221" spans="1:21" x14ac:dyDescent="0.3">
      <c r="A3221" t="s">
        <v>6435</v>
      </c>
      <c r="B3221">
        <v>2012</v>
      </c>
      <c r="C3221" s="1">
        <v>41184</v>
      </c>
      <c r="D3221" s="1">
        <v>41190</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v>0</v>
      </c>
      <c r="U3221">
        <v>45.527999999999999</v>
      </c>
    </row>
    <row r="3222" spans="1:21" x14ac:dyDescent="0.3">
      <c r="A3222" t="s">
        <v>6435</v>
      </c>
      <c r="B3222">
        <v>2012</v>
      </c>
      <c r="C3222" s="1">
        <v>41184</v>
      </c>
      <c r="D3222" s="1">
        <v>41190</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v>0</v>
      </c>
      <c r="U3222">
        <v>23.004000000000001</v>
      </c>
    </row>
    <row r="3223" spans="1:21" x14ac:dyDescent="0.3">
      <c r="A3223" t="s">
        <v>6435</v>
      </c>
      <c r="B3223">
        <v>2012</v>
      </c>
      <c r="C3223" s="1">
        <v>41184</v>
      </c>
      <c r="D3223" s="1">
        <v>41190</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v>0</v>
      </c>
      <c r="U3223">
        <v>32.4</v>
      </c>
    </row>
    <row r="3224" spans="1:21" x14ac:dyDescent="0.3">
      <c r="A3224" t="s">
        <v>6436</v>
      </c>
      <c r="B3224">
        <v>2011</v>
      </c>
      <c r="C3224" s="1">
        <v>40818</v>
      </c>
      <c r="D3224" s="1">
        <v>40821</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row>
    <row r="3225" spans="1:21" x14ac:dyDescent="0.3">
      <c r="A3225" t="s">
        <v>6436</v>
      </c>
      <c r="B3225">
        <v>2011</v>
      </c>
      <c r="C3225" s="1">
        <v>40818</v>
      </c>
      <c r="D3225" s="1">
        <v>40821</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v>0.2</v>
      </c>
      <c r="U3225">
        <v>1.46</v>
      </c>
    </row>
    <row r="3226" spans="1:21" x14ac:dyDescent="0.3">
      <c r="A3226" t="s">
        <v>6436</v>
      </c>
      <c r="B3226">
        <v>2011</v>
      </c>
      <c r="C3226" s="1">
        <v>40818</v>
      </c>
      <c r="D3226" s="1">
        <v>40821</v>
      </c>
      <c r="E3226" t="s">
        <v>187</v>
      </c>
      <c r="F3226" t="s">
        <v>219</v>
      </c>
      <c r="G3226" t="s">
        <v>220</v>
      </c>
      <c r="H3226" t="s">
        <v>40</v>
      </c>
      <c r="I3226" t="s">
        <v>26</v>
      </c>
      <c r="J3226" t="s">
        <v>4074</v>
      </c>
      <c r="K3226" t="s">
        <v>309</v>
      </c>
      <c r="L3226">
        <v>85281</v>
      </c>
      <c r="M3226" t="s">
        <v>43</v>
      </c>
      <c r="N3226" t="s">
        <v>1045</v>
      </c>
      <c r="O3226" t="s">
        <v>70</v>
      </c>
      <c r="P3226" t="s">
        <v>71</v>
      </c>
      <c r="Q3226" t="s">
        <v>1046</v>
      </c>
      <c r="R3226">
        <v>318.39999999999998</v>
      </c>
      <c r="S3226">
        <v>2</v>
      </c>
      <c r="T3226">
        <v>0.2</v>
      </c>
      <c r="U3226">
        <v>107.46</v>
      </c>
    </row>
    <row r="3227" spans="1:21" x14ac:dyDescent="0.3">
      <c r="A3227" t="s">
        <v>6436</v>
      </c>
      <c r="B3227">
        <v>2011</v>
      </c>
      <c r="C3227" s="1">
        <v>40818</v>
      </c>
      <c r="D3227" s="1">
        <v>40821</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row>
    <row r="3228" spans="1:21" x14ac:dyDescent="0.3">
      <c r="A3228" t="s">
        <v>6436</v>
      </c>
      <c r="B3228">
        <v>2011</v>
      </c>
      <c r="C3228" s="1">
        <v>40818</v>
      </c>
      <c r="D3228" s="1">
        <v>40821</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v>0.2</v>
      </c>
      <c r="U3228">
        <v>-3.2639999999999998</v>
      </c>
    </row>
    <row r="3229" spans="1:21" x14ac:dyDescent="0.3">
      <c r="A3229" t="s">
        <v>6436</v>
      </c>
      <c r="B3229">
        <v>2011</v>
      </c>
      <c r="C3229" s="1">
        <v>40818</v>
      </c>
      <c r="D3229" s="1">
        <v>40821</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row>
    <row r="3230" spans="1:21" x14ac:dyDescent="0.3">
      <c r="A3230" t="s">
        <v>6436</v>
      </c>
      <c r="B3230">
        <v>2011</v>
      </c>
      <c r="C3230" s="1">
        <v>40818</v>
      </c>
      <c r="D3230" s="1">
        <v>40821</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row>
    <row r="3231" spans="1:21" x14ac:dyDescent="0.3">
      <c r="A3231" t="s">
        <v>6441</v>
      </c>
      <c r="B3231">
        <v>2011</v>
      </c>
      <c r="C3231" s="1">
        <v>40766</v>
      </c>
      <c r="D3231" s="1">
        <v>40771</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row>
    <row r="3232" spans="1:21" x14ac:dyDescent="0.3">
      <c r="A3232" t="s">
        <v>6442</v>
      </c>
      <c r="B3232">
        <v>2014</v>
      </c>
      <c r="C3232" s="1">
        <v>41884</v>
      </c>
      <c r="D3232" s="1">
        <v>41888</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v>0</v>
      </c>
      <c r="U3232">
        <v>39.066000000000003</v>
      </c>
    </row>
    <row r="3233" spans="1:21" x14ac:dyDescent="0.3">
      <c r="A3233" t="s">
        <v>6443</v>
      </c>
      <c r="B3233">
        <v>2014</v>
      </c>
      <c r="C3233" s="1">
        <v>41746</v>
      </c>
      <c r="D3233" s="1">
        <v>41752</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row>
    <row r="3234" spans="1:21" x14ac:dyDescent="0.3">
      <c r="A3234" t="s">
        <v>6443</v>
      </c>
      <c r="B3234">
        <v>2014</v>
      </c>
      <c r="C3234" s="1">
        <v>41746</v>
      </c>
      <c r="D3234" s="1">
        <v>41752</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2.8959999999999999</v>
      </c>
      <c r="S3234">
        <v>1</v>
      </c>
      <c r="T3234">
        <v>0.8</v>
      </c>
      <c r="U3234">
        <v>-4.7784000000000004</v>
      </c>
    </row>
    <row r="3235" spans="1:21" x14ac:dyDescent="0.3">
      <c r="A3235" t="s">
        <v>6443</v>
      </c>
      <c r="B3235">
        <v>2014</v>
      </c>
      <c r="C3235" s="1">
        <v>41746</v>
      </c>
      <c r="D3235" s="1">
        <v>41752</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row>
    <row r="3236" spans="1:21" x14ac:dyDescent="0.3">
      <c r="A3236" t="s">
        <v>6446</v>
      </c>
      <c r="B3236">
        <v>2013</v>
      </c>
      <c r="C3236" s="1">
        <v>41389</v>
      </c>
      <c r="D3236" s="1">
        <v>41392</v>
      </c>
      <c r="E3236" t="s">
        <v>187</v>
      </c>
      <c r="F3236" t="s">
        <v>6407</v>
      </c>
      <c r="G3236" t="s">
        <v>6408</v>
      </c>
      <c r="H3236" t="s">
        <v>25</v>
      </c>
      <c r="I3236" t="s">
        <v>26</v>
      </c>
      <c r="J3236" t="s">
        <v>2854</v>
      </c>
      <c r="K3236" t="s">
        <v>42</v>
      </c>
      <c r="L3236">
        <v>92503</v>
      </c>
      <c r="M3236" t="s">
        <v>43</v>
      </c>
      <c r="N3236" t="s">
        <v>2300</v>
      </c>
      <c r="O3236" t="s">
        <v>45</v>
      </c>
      <c r="P3236" t="s">
        <v>74</v>
      </c>
      <c r="Q3236" t="s">
        <v>2301</v>
      </c>
      <c r="R3236">
        <v>3.984</v>
      </c>
      <c r="S3236">
        <v>1</v>
      </c>
      <c r="T3236">
        <v>0.2</v>
      </c>
      <c r="U3236">
        <v>1.3944000000000001</v>
      </c>
    </row>
    <row r="3237" spans="1:21" x14ac:dyDescent="0.3">
      <c r="A3237" t="s">
        <v>6447</v>
      </c>
      <c r="B3237">
        <v>2013</v>
      </c>
      <c r="C3237" s="1">
        <v>41289</v>
      </c>
      <c r="D3237" s="1">
        <v>41289</v>
      </c>
      <c r="E3237" t="s">
        <v>1289</v>
      </c>
      <c r="F3237" t="s">
        <v>983</v>
      </c>
      <c r="G3237" t="s">
        <v>984</v>
      </c>
      <c r="H3237" t="s">
        <v>25</v>
      </c>
      <c r="I3237" t="s">
        <v>26</v>
      </c>
      <c r="J3237" t="s">
        <v>745</v>
      </c>
      <c r="K3237" t="s">
        <v>746</v>
      </c>
      <c r="L3237">
        <v>6824</v>
      </c>
      <c r="M3237" t="s">
        <v>147</v>
      </c>
      <c r="N3237" t="s">
        <v>1050</v>
      </c>
      <c r="O3237" t="s">
        <v>31</v>
      </c>
      <c r="P3237" t="s">
        <v>55</v>
      </c>
      <c r="Q3237" t="s">
        <v>1051</v>
      </c>
      <c r="R3237">
        <v>181.797</v>
      </c>
      <c r="S3237">
        <v>1</v>
      </c>
      <c r="T3237">
        <v>0.3</v>
      </c>
      <c r="U3237">
        <v>-15.582599999999999</v>
      </c>
    </row>
    <row r="3238" spans="1:21" x14ac:dyDescent="0.3">
      <c r="A3238" t="s">
        <v>6448</v>
      </c>
      <c r="B3238">
        <v>2013</v>
      </c>
      <c r="C3238" s="1">
        <v>41397</v>
      </c>
      <c r="D3238" s="1">
        <v>41397</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v>0</v>
      </c>
      <c r="U3238">
        <v>12.5832</v>
      </c>
    </row>
    <row r="3239" spans="1:21" x14ac:dyDescent="0.3">
      <c r="A3239" t="s">
        <v>6448</v>
      </c>
      <c r="B3239">
        <v>2013</v>
      </c>
      <c r="C3239" s="1">
        <v>41397</v>
      </c>
      <c r="D3239" s="1">
        <v>41397</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row>
    <row r="3240" spans="1:21" x14ac:dyDescent="0.3">
      <c r="A3240" t="s">
        <v>6451</v>
      </c>
      <c r="B3240">
        <v>2013</v>
      </c>
      <c r="C3240" s="1">
        <v>41599</v>
      </c>
      <c r="D3240" s="1">
        <v>41606</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row>
    <row r="3241" spans="1:21" x14ac:dyDescent="0.3">
      <c r="A3241" t="s">
        <v>6451</v>
      </c>
      <c r="B3241">
        <v>2013</v>
      </c>
      <c r="C3241" s="1">
        <v>41599</v>
      </c>
      <c r="D3241" s="1">
        <v>41606</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row>
    <row r="3242" spans="1:21" x14ac:dyDescent="0.3">
      <c r="A3242" t="s">
        <v>6451</v>
      </c>
      <c r="B3242">
        <v>2013</v>
      </c>
      <c r="C3242" s="1">
        <v>41599</v>
      </c>
      <c r="D3242" s="1">
        <v>41606</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v>0.6</v>
      </c>
      <c r="U3242">
        <v>-2.8271999999999999</v>
      </c>
    </row>
    <row r="3243" spans="1:21" x14ac:dyDescent="0.3">
      <c r="A3243" t="s">
        <v>6456</v>
      </c>
      <c r="B3243">
        <v>2013</v>
      </c>
      <c r="C3243" s="1">
        <v>41306</v>
      </c>
      <c r="D3243" s="1">
        <v>41308</v>
      </c>
      <c r="E3243" t="s">
        <v>187</v>
      </c>
      <c r="F3243" t="s">
        <v>2631</v>
      </c>
      <c r="G3243" t="s">
        <v>2632</v>
      </c>
      <c r="H3243" t="s">
        <v>40</v>
      </c>
      <c r="I3243" t="s">
        <v>26</v>
      </c>
      <c r="J3243" t="s">
        <v>1126</v>
      </c>
      <c r="K3243" t="s">
        <v>318</v>
      </c>
      <c r="L3243">
        <v>22204</v>
      </c>
      <c r="M3243" t="s">
        <v>29</v>
      </c>
      <c r="N3243" t="s">
        <v>3977</v>
      </c>
      <c r="O3243" t="s">
        <v>45</v>
      </c>
      <c r="P3243" t="s">
        <v>58</v>
      </c>
      <c r="Q3243" t="s">
        <v>3978</v>
      </c>
      <c r="R3243">
        <v>56.45</v>
      </c>
      <c r="S3243">
        <v>5</v>
      </c>
      <c r="T3243">
        <v>0</v>
      </c>
      <c r="U3243">
        <v>14.677</v>
      </c>
    </row>
    <row r="3244" spans="1:21" x14ac:dyDescent="0.3">
      <c r="A3244" t="s">
        <v>6457</v>
      </c>
      <c r="B3244">
        <v>2014</v>
      </c>
      <c r="C3244" s="1">
        <v>41730</v>
      </c>
      <c r="D3244" s="1">
        <v>41735</v>
      </c>
      <c r="E3244" t="s">
        <v>22</v>
      </c>
      <c r="F3244" t="s">
        <v>2340</v>
      </c>
      <c r="G3244" t="s">
        <v>2341</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row>
    <row r="3245" spans="1:21" x14ac:dyDescent="0.3">
      <c r="A3245" t="s">
        <v>6458</v>
      </c>
      <c r="B3245">
        <v>2014</v>
      </c>
      <c r="C3245" s="1">
        <v>41975</v>
      </c>
      <c r="D3245" s="1">
        <v>41979</v>
      </c>
      <c r="E3245" t="s">
        <v>49</v>
      </c>
      <c r="F3245" t="s">
        <v>6459</v>
      </c>
      <c r="G3245" t="s">
        <v>6460</v>
      </c>
      <c r="H3245" t="s">
        <v>25</v>
      </c>
      <c r="I3245" t="s">
        <v>26</v>
      </c>
      <c r="J3245" t="s">
        <v>757</v>
      </c>
      <c r="K3245" t="s">
        <v>103</v>
      </c>
      <c r="L3245">
        <v>75051</v>
      </c>
      <c r="M3245" t="s">
        <v>104</v>
      </c>
      <c r="N3245" t="s">
        <v>6461</v>
      </c>
      <c r="O3245" t="s">
        <v>70</v>
      </c>
      <c r="P3245" t="s">
        <v>71</v>
      </c>
      <c r="Q3245" t="s">
        <v>6462</v>
      </c>
      <c r="R3245">
        <v>219.8</v>
      </c>
      <c r="S3245">
        <v>5</v>
      </c>
      <c r="T3245">
        <v>0.2</v>
      </c>
      <c r="U3245">
        <v>24.727499999999999</v>
      </c>
    </row>
    <row r="3246" spans="1:21" x14ac:dyDescent="0.3">
      <c r="A3246" t="s">
        <v>6458</v>
      </c>
      <c r="B3246">
        <v>2014</v>
      </c>
      <c r="C3246" s="1">
        <v>41975</v>
      </c>
      <c r="D3246" s="1">
        <v>41979</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v>0.3</v>
      </c>
      <c r="U3246">
        <v>-18.117599999999999</v>
      </c>
    </row>
    <row r="3247" spans="1:21" x14ac:dyDescent="0.3">
      <c r="A3247" t="s">
        <v>6463</v>
      </c>
      <c r="B3247">
        <v>2014</v>
      </c>
      <c r="C3247" s="1">
        <v>41984</v>
      </c>
      <c r="D3247" s="1">
        <v>41986</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v>0</v>
      </c>
      <c r="U3247">
        <v>4.9080000000000004</v>
      </c>
    </row>
    <row r="3248" spans="1:21" x14ac:dyDescent="0.3">
      <c r="A3248" t="s">
        <v>6463</v>
      </c>
      <c r="B3248">
        <v>2014</v>
      </c>
      <c r="C3248" s="1">
        <v>41984</v>
      </c>
      <c r="D3248" s="1">
        <v>41986</v>
      </c>
      <c r="E3248" t="s">
        <v>22</v>
      </c>
      <c r="F3248" t="s">
        <v>1130</v>
      </c>
      <c r="G3248" t="s">
        <v>1131</v>
      </c>
      <c r="H3248" t="s">
        <v>40</v>
      </c>
      <c r="I3248" t="s">
        <v>26</v>
      </c>
      <c r="J3248" t="s">
        <v>94</v>
      </c>
      <c r="K3248" t="s">
        <v>95</v>
      </c>
      <c r="L3248">
        <v>98103</v>
      </c>
      <c r="M3248" t="s">
        <v>43</v>
      </c>
      <c r="N3248" t="s">
        <v>1541</v>
      </c>
      <c r="O3248" t="s">
        <v>45</v>
      </c>
      <c r="P3248" t="s">
        <v>58</v>
      </c>
      <c r="Q3248" t="s">
        <v>1542</v>
      </c>
      <c r="R3248">
        <v>324.89999999999998</v>
      </c>
      <c r="S3248">
        <v>5</v>
      </c>
      <c r="T3248">
        <v>0</v>
      </c>
      <c r="U3248">
        <v>38.988</v>
      </c>
    </row>
    <row r="3249" spans="1:21" x14ac:dyDescent="0.3">
      <c r="A3249" t="s">
        <v>6463</v>
      </c>
      <c r="B3249">
        <v>2014</v>
      </c>
      <c r="C3249" s="1">
        <v>41984</v>
      </c>
      <c r="D3249" s="1">
        <v>41986</v>
      </c>
      <c r="E3249" t="s">
        <v>22</v>
      </c>
      <c r="F3249" t="s">
        <v>1130</v>
      </c>
      <c r="G3249" t="s">
        <v>1131</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row>
    <row r="3250" spans="1:21" x14ac:dyDescent="0.3">
      <c r="A3250" t="s">
        <v>6466</v>
      </c>
      <c r="B3250">
        <v>2013</v>
      </c>
      <c r="C3250" s="1">
        <v>41535</v>
      </c>
      <c r="D3250" s="1">
        <v>41539</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row>
    <row r="3251" spans="1:21" x14ac:dyDescent="0.3">
      <c r="A3251" t="s">
        <v>6466</v>
      </c>
      <c r="B3251">
        <v>2013</v>
      </c>
      <c r="C3251" s="1">
        <v>41535</v>
      </c>
      <c r="D3251" s="1">
        <v>41539</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row>
    <row r="3252" spans="1:21" x14ac:dyDescent="0.3">
      <c r="A3252" t="s">
        <v>6467</v>
      </c>
      <c r="B3252">
        <v>2013</v>
      </c>
      <c r="C3252" s="1">
        <v>41632</v>
      </c>
      <c r="D3252" s="1">
        <v>41638</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row>
    <row r="3253" spans="1:21" x14ac:dyDescent="0.3">
      <c r="A3253" t="s">
        <v>6469</v>
      </c>
      <c r="B3253">
        <v>2014</v>
      </c>
      <c r="C3253" s="1">
        <v>41747</v>
      </c>
      <c r="D3253" s="1">
        <v>41749</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row>
    <row r="3254" spans="1:21" x14ac:dyDescent="0.3">
      <c r="A3254" t="s">
        <v>6472</v>
      </c>
      <c r="B3254">
        <v>2014</v>
      </c>
      <c r="C3254" s="1">
        <v>41940</v>
      </c>
      <c r="D3254" s="1">
        <v>41943</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row>
    <row r="3255" spans="1:21" x14ac:dyDescent="0.3">
      <c r="A3255" t="s">
        <v>6472</v>
      </c>
      <c r="B3255">
        <v>2014</v>
      </c>
      <c r="C3255" s="1">
        <v>41940</v>
      </c>
      <c r="D3255" s="1">
        <v>41943</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row>
    <row r="3256" spans="1:21" x14ac:dyDescent="0.3">
      <c r="A3256" t="s">
        <v>6473</v>
      </c>
      <c r="B3256">
        <v>2013</v>
      </c>
      <c r="C3256" s="1">
        <v>41464</v>
      </c>
      <c r="D3256" s="1">
        <v>41470</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v>0.2</v>
      </c>
      <c r="U3256">
        <v>9.4486000000000008</v>
      </c>
    </row>
    <row r="3257" spans="1:21" x14ac:dyDescent="0.3">
      <c r="A3257" t="s">
        <v>6473</v>
      </c>
      <c r="B3257">
        <v>2013</v>
      </c>
      <c r="C3257" s="1">
        <v>41464</v>
      </c>
      <c r="D3257" s="1">
        <v>41470</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v>0.2</v>
      </c>
      <c r="U3257">
        <v>6.03</v>
      </c>
    </row>
    <row r="3258" spans="1:21" x14ac:dyDescent="0.3">
      <c r="A3258" t="s">
        <v>6474</v>
      </c>
      <c r="B3258">
        <v>2012</v>
      </c>
      <c r="C3258" s="1">
        <v>41130</v>
      </c>
      <c r="D3258" s="1">
        <v>41135</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row>
    <row r="3259" spans="1:21" x14ac:dyDescent="0.3">
      <c r="A3259" t="s">
        <v>6475</v>
      </c>
      <c r="B3259">
        <v>2013</v>
      </c>
      <c r="C3259" s="1">
        <v>41618</v>
      </c>
      <c r="D3259" s="1">
        <v>41623</v>
      </c>
      <c r="E3259" t="s">
        <v>22</v>
      </c>
      <c r="F3259" t="s">
        <v>3855</v>
      </c>
      <c r="G3259" t="s">
        <v>3856</v>
      </c>
      <c r="H3259" t="s">
        <v>40</v>
      </c>
      <c r="I3259" t="s">
        <v>26</v>
      </c>
      <c r="J3259" t="s">
        <v>611</v>
      </c>
      <c r="K3259" t="s">
        <v>334</v>
      </c>
      <c r="L3259">
        <v>37064</v>
      </c>
      <c r="M3259" t="s">
        <v>29</v>
      </c>
      <c r="N3259" t="s">
        <v>3805</v>
      </c>
      <c r="O3259" t="s">
        <v>31</v>
      </c>
      <c r="P3259" t="s">
        <v>55</v>
      </c>
      <c r="Q3259" t="s">
        <v>3806</v>
      </c>
      <c r="R3259">
        <v>79.974000000000004</v>
      </c>
      <c r="S3259">
        <v>3</v>
      </c>
      <c r="T3259">
        <v>0.4</v>
      </c>
      <c r="U3259">
        <v>-29.323799999999999</v>
      </c>
    </row>
    <row r="3260" spans="1:21" x14ac:dyDescent="0.3">
      <c r="A3260" t="s">
        <v>6475</v>
      </c>
      <c r="B3260">
        <v>2013</v>
      </c>
      <c r="C3260" s="1">
        <v>41618</v>
      </c>
      <c r="D3260" s="1">
        <v>41623</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2.9460000000000002</v>
      </c>
      <c r="S3260">
        <v>2</v>
      </c>
      <c r="T3260">
        <v>0.7</v>
      </c>
      <c r="U3260">
        <v>-2.0621999999999998</v>
      </c>
    </row>
    <row r="3261" spans="1:21" x14ac:dyDescent="0.3">
      <c r="A3261" t="s">
        <v>6476</v>
      </c>
      <c r="B3261">
        <v>2013</v>
      </c>
      <c r="C3261" s="1">
        <v>41592</v>
      </c>
      <c r="D3261" s="1">
        <v>41596</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row>
    <row r="3262" spans="1:21" x14ac:dyDescent="0.3">
      <c r="A3262" t="s">
        <v>6479</v>
      </c>
      <c r="B3262">
        <v>2011</v>
      </c>
      <c r="C3262" s="1">
        <v>40861</v>
      </c>
      <c r="D3262" s="1">
        <v>40862</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20.736000000000001</v>
      </c>
      <c r="S3262">
        <v>4</v>
      </c>
      <c r="T3262">
        <v>0.2</v>
      </c>
      <c r="U3262">
        <v>7.2576000000000001</v>
      </c>
    </row>
    <row r="3263" spans="1:21" x14ac:dyDescent="0.3">
      <c r="A3263" t="s">
        <v>6484</v>
      </c>
      <c r="B3263">
        <v>2011</v>
      </c>
      <c r="C3263" s="1">
        <v>40864</v>
      </c>
      <c r="D3263" s="1">
        <v>40866</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v>0</v>
      </c>
      <c r="U3263">
        <v>7.9984000000000002</v>
      </c>
    </row>
    <row r="3264" spans="1:21" x14ac:dyDescent="0.3">
      <c r="A3264" t="s">
        <v>6484</v>
      </c>
      <c r="B3264">
        <v>2011</v>
      </c>
      <c r="C3264" s="1">
        <v>40864</v>
      </c>
      <c r="D3264" s="1">
        <v>40866</v>
      </c>
      <c r="E3264" t="s">
        <v>187</v>
      </c>
      <c r="F3264" t="s">
        <v>1142</v>
      </c>
      <c r="G3264" t="s">
        <v>1143</v>
      </c>
      <c r="H3264" t="s">
        <v>40</v>
      </c>
      <c r="I3264" t="s">
        <v>26</v>
      </c>
      <c r="J3264" t="s">
        <v>126</v>
      </c>
      <c r="K3264" t="s">
        <v>42</v>
      </c>
      <c r="L3264">
        <v>94109</v>
      </c>
      <c r="M3264" t="s">
        <v>43</v>
      </c>
      <c r="N3264" t="s">
        <v>2558</v>
      </c>
      <c r="O3264" t="s">
        <v>45</v>
      </c>
      <c r="P3264" t="s">
        <v>89</v>
      </c>
      <c r="Q3264" t="s">
        <v>2559</v>
      </c>
      <c r="R3264">
        <v>733.95</v>
      </c>
      <c r="S3264">
        <v>7</v>
      </c>
      <c r="T3264">
        <v>0</v>
      </c>
      <c r="U3264">
        <v>352.29599999999999</v>
      </c>
    </row>
    <row r="3265" spans="1:21" x14ac:dyDescent="0.3">
      <c r="A3265" t="s">
        <v>6484</v>
      </c>
      <c r="B3265">
        <v>2011</v>
      </c>
      <c r="C3265" s="1">
        <v>40864</v>
      </c>
      <c r="D3265" s="1">
        <v>40866</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v>0</v>
      </c>
      <c r="U3265">
        <v>72.432000000000002</v>
      </c>
    </row>
    <row r="3266" spans="1:21" x14ac:dyDescent="0.3">
      <c r="A3266" t="s">
        <v>6485</v>
      </c>
      <c r="B3266">
        <v>2013</v>
      </c>
      <c r="C3266" s="1">
        <v>41338</v>
      </c>
      <c r="D3266" s="1">
        <v>41342</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v>0.2</v>
      </c>
      <c r="U3266">
        <v>3.528</v>
      </c>
    </row>
    <row r="3267" spans="1:21" x14ac:dyDescent="0.3">
      <c r="A3267" t="s">
        <v>6486</v>
      </c>
      <c r="B3267">
        <v>2011</v>
      </c>
      <c r="C3267" s="1">
        <v>40827</v>
      </c>
      <c r="D3267" s="1">
        <v>40831</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row>
    <row r="3268" spans="1:21" x14ac:dyDescent="0.3">
      <c r="A3268" t="s">
        <v>6486</v>
      </c>
      <c r="B3268">
        <v>2011</v>
      </c>
      <c r="C3268" s="1">
        <v>40827</v>
      </c>
      <c r="D3268" s="1">
        <v>40831</v>
      </c>
      <c r="E3268" t="s">
        <v>49</v>
      </c>
      <c r="F3268" t="s">
        <v>4535</v>
      </c>
      <c r="G3268" t="s">
        <v>4536</v>
      </c>
      <c r="H3268" t="s">
        <v>25</v>
      </c>
      <c r="I3268" t="s">
        <v>26</v>
      </c>
      <c r="J3268" t="s">
        <v>145</v>
      </c>
      <c r="K3268" t="s">
        <v>146</v>
      </c>
      <c r="L3268">
        <v>19120</v>
      </c>
      <c r="M3268" t="s">
        <v>147</v>
      </c>
      <c r="N3268" t="s">
        <v>2157</v>
      </c>
      <c r="O3268" t="s">
        <v>45</v>
      </c>
      <c r="P3268" t="s">
        <v>172</v>
      </c>
      <c r="Q3268" t="s">
        <v>2158</v>
      </c>
      <c r="R3268">
        <v>201.43199999999999</v>
      </c>
      <c r="S3268">
        <v>3</v>
      </c>
      <c r="T3268">
        <v>0.2</v>
      </c>
      <c r="U3268">
        <v>67.9833</v>
      </c>
    </row>
    <row r="3269" spans="1:21" x14ac:dyDescent="0.3">
      <c r="A3269" t="s">
        <v>6487</v>
      </c>
      <c r="B3269">
        <v>2011</v>
      </c>
      <c r="C3269" s="1">
        <v>40685</v>
      </c>
      <c r="D3269" s="1">
        <v>40692</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row>
    <row r="3270" spans="1:21" x14ac:dyDescent="0.3">
      <c r="A3270" t="s">
        <v>6487</v>
      </c>
      <c r="B3270">
        <v>2011</v>
      </c>
      <c r="C3270" s="1">
        <v>40685</v>
      </c>
      <c r="D3270" s="1">
        <v>40692</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row>
    <row r="3271" spans="1:21" x14ac:dyDescent="0.3">
      <c r="A3271" t="s">
        <v>6492</v>
      </c>
      <c r="B3271">
        <v>2011</v>
      </c>
      <c r="C3271" s="1">
        <v>40739</v>
      </c>
      <c r="D3271" s="1">
        <v>40743</v>
      </c>
      <c r="E3271" t="s">
        <v>49</v>
      </c>
      <c r="F3271" t="s">
        <v>846</v>
      </c>
      <c r="G3271" t="s">
        <v>847</v>
      </c>
      <c r="H3271" t="s">
        <v>40</v>
      </c>
      <c r="I3271" t="s">
        <v>26</v>
      </c>
      <c r="J3271" t="s">
        <v>5323</v>
      </c>
      <c r="K3271" t="s">
        <v>5324</v>
      </c>
      <c r="L3271">
        <v>57103</v>
      </c>
      <c r="M3271" t="s">
        <v>104</v>
      </c>
      <c r="N3271" t="s">
        <v>5929</v>
      </c>
      <c r="O3271" t="s">
        <v>70</v>
      </c>
      <c r="P3271" t="s">
        <v>160</v>
      </c>
      <c r="Q3271" t="s">
        <v>5930</v>
      </c>
      <c r="R3271">
        <v>2.97</v>
      </c>
      <c r="S3271">
        <v>3</v>
      </c>
      <c r="T3271">
        <v>0</v>
      </c>
      <c r="U3271">
        <v>1.3068</v>
      </c>
    </row>
    <row r="3272" spans="1:21" x14ac:dyDescent="0.3">
      <c r="A3272" t="s">
        <v>6492</v>
      </c>
      <c r="B3272">
        <v>2011</v>
      </c>
      <c r="C3272" s="1">
        <v>40739</v>
      </c>
      <c r="D3272" s="1">
        <v>40743</v>
      </c>
      <c r="E3272" t="s">
        <v>49</v>
      </c>
      <c r="F3272" t="s">
        <v>846</v>
      </c>
      <c r="G3272" t="s">
        <v>847</v>
      </c>
      <c r="H3272" t="s">
        <v>40</v>
      </c>
      <c r="I3272" t="s">
        <v>26</v>
      </c>
      <c r="J3272" t="s">
        <v>5323</v>
      </c>
      <c r="K3272" t="s">
        <v>5324</v>
      </c>
      <c r="L3272">
        <v>57103</v>
      </c>
      <c r="M3272" t="s">
        <v>104</v>
      </c>
      <c r="N3272" t="s">
        <v>267</v>
      </c>
      <c r="O3272" t="s">
        <v>45</v>
      </c>
      <c r="P3272" t="s">
        <v>268</v>
      </c>
      <c r="Q3272" t="s">
        <v>269</v>
      </c>
      <c r="R3272">
        <v>6.54</v>
      </c>
      <c r="S3272">
        <v>3</v>
      </c>
      <c r="T3272">
        <v>0</v>
      </c>
      <c r="U3272">
        <v>2.6814</v>
      </c>
    </row>
    <row r="3273" spans="1:21" x14ac:dyDescent="0.3">
      <c r="A3273" t="s">
        <v>6493</v>
      </c>
      <c r="B3273">
        <v>2012</v>
      </c>
      <c r="C3273" s="1">
        <v>41270</v>
      </c>
      <c r="D3273" s="1">
        <v>41272</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row>
    <row r="3274" spans="1:21" x14ac:dyDescent="0.3">
      <c r="A3274" t="s">
        <v>6495</v>
      </c>
      <c r="B3274">
        <v>2012</v>
      </c>
      <c r="C3274" s="1">
        <v>40948</v>
      </c>
      <c r="D3274" s="1">
        <v>40955</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x14ac:dyDescent="0.3">
      <c r="A3275" t="s">
        <v>6496</v>
      </c>
      <c r="B3275">
        <v>2014</v>
      </c>
      <c r="C3275" s="1">
        <v>41768</v>
      </c>
      <c r="D3275" s="1">
        <v>41772</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v>0.2</v>
      </c>
      <c r="U3275">
        <v>1049.9849999999999</v>
      </c>
    </row>
    <row r="3276" spans="1:21" x14ac:dyDescent="0.3">
      <c r="A3276" t="s">
        <v>6497</v>
      </c>
      <c r="B3276">
        <v>2014</v>
      </c>
      <c r="C3276" s="1">
        <v>41946</v>
      </c>
      <c r="D3276" s="1">
        <v>41950</v>
      </c>
      <c r="E3276" t="s">
        <v>49</v>
      </c>
      <c r="F3276" t="s">
        <v>3024</v>
      </c>
      <c r="G3276" t="s">
        <v>3025</v>
      </c>
      <c r="H3276" t="s">
        <v>40</v>
      </c>
      <c r="I3276" t="s">
        <v>26</v>
      </c>
      <c r="J3276" t="s">
        <v>6498</v>
      </c>
      <c r="K3276" t="s">
        <v>4529</v>
      </c>
      <c r="L3276">
        <v>66212</v>
      </c>
      <c r="M3276" t="s">
        <v>104</v>
      </c>
      <c r="N3276" t="s">
        <v>3243</v>
      </c>
      <c r="O3276" t="s">
        <v>45</v>
      </c>
      <c r="P3276" t="s">
        <v>268</v>
      </c>
      <c r="Q3276" t="s">
        <v>185</v>
      </c>
      <c r="R3276">
        <v>18.239999999999998</v>
      </c>
      <c r="S3276">
        <v>3</v>
      </c>
      <c r="T3276">
        <v>0</v>
      </c>
      <c r="U3276">
        <v>9.1199999999999992</v>
      </c>
    </row>
    <row r="3277" spans="1:21" x14ac:dyDescent="0.3">
      <c r="A3277" t="s">
        <v>6497</v>
      </c>
      <c r="B3277">
        <v>2014</v>
      </c>
      <c r="C3277" s="1">
        <v>41946</v>
      </c>
      <c r="D3277" s="1">
        <v>41950</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v>0</v>
      </c>
      <c r="U3277">
        <v>9.1674000000000007</v>
      </c>
    </row>
    <row r="3278" spans="1:21" x14ac:dyDescent="0.3">
      <c r="A3278" t="s">
        <v>6499</v>
      </c>
      <c r="B3278">
        <v>2011</v>
      </c>
      <c r="C3278" s="1">
        <v>40638</v>
      </c>
      <c r="D3278" s="1">
        <v>40642</v>
      </c>
      <c r="E3278" t="s">
        <v>22</v>
      </c>
      <c r="F3278" t="s">
        <v>5544</v>
      </c>
      <c r="G3278" t="s">
        <v>5545</v>
      </c>
      <c r="H3278" t="s">
        <v>40</v>
      </c>
      <c r="I3278" t="s">
        <v>26</v>
      </c>
      <c r="J3278" t="s">
        <v>2810</v>
      </c>
      <c r="K3278" t="s">
        <v>318</v>
      </c>
      <c r="L3278">
        <v>22304</v>
      </c>
      <c r="M3278" t="s">
        <v>29</v>
      </c>
      <c r="N3278" t="s">
        <v>1366</v>
      </c>
      <c r="O3278" t="s">
        <v>45</v>
      </c>
      <c r="P3278" t="s">
        <v>67</v>
      </c>
      <c r="Q3278" t="s">
        <v>1367</v>
      </c>
      <c r="R3278">
        <v>22.96</v>
      </c>
      <c r="S3278">
        <v>7</v>
      </c>
      <c r="T3278">
        <v>0</v>
      </c>
      <c r="U3278">
        <v>7.5768000000000004</v>
      </c>
    </row>
    <row r="3279" spans="1:21" x14ac:dyDescent="0.3">
      <c r="A3279" t="s">
        <v>6499</v>
      </c>
      <c r="B3279">
        <v>2011</v>
      </c>
      <c r="C3279" s="1">
        <v>40638</v>
      </c>
      <c r="D3279" s="1">
        <v>40642</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row>
    <row r="3280" spans="1:21" x14ac:dyDescent="0.3">
      <c r="A3280" t="s">
        <v>6499</v>
      </c>
      <c r="B3280">
        <v>2011</v>
      </c>
      <c r="C3280" s="1">
        <v>40638</v>
      </c>
      <c r="D3280" s="1">
        <v>40642</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v>0</v>
      </c>
      <c r="U3280">
        <v>6.3503999999999996</v>
      </c>
    </row>
    <row r="3281" spans="1:21" x14ac:dyDescent="0.3">
      <c r="A3281" t="s">
        <v>6499</v>
      </c>
      <c r="B3281">
        <v>2011</v>
      </c>
      <c r="C3281" s="1">
        <v>40638</v>
      </c>
      <c r="D3281" s="1">
        <v>40642</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row>
    <row r="3282" spans="1:21" x14ac:dyDescent="0.3">
      <c r="A3282" t="s">
        <v>6499</v>
      </c>
      <c r="B3282">
        <v>2011</v>
      </c>
      <c r="C3282" s="1">
        <v>40638</v>
      </c>
      <c r="D3282" s="1">
        <v>40642</v>
      </c>
      <c r="E3282" t="s">
        <v>22</v>
      </c>
      <c r="F3282" t="s">
        <v>5544</v>
      </c>
      <c r="G3282" t="s">
        <v>5545</v>
      </c>
      <c r="H3282" t="s">
        <v>40</v>
      </c>
      <c r="I3282" t="s">
        <v>26</v>
      </c>
      <c r="J3282" t="s">
        <v>2810</v>
      </c>
      <c r="K3282" t="s">
        <v>318</v>
      </c>
      <c r="L3282">
        <v>22304</v>
      </c>
      <c r="M3282" t="s">
        <v>29</v>
      </c>
      <c r="N3282" t="s">
        <v>1799</v>
      </c>
      <c r="O3282" t="s">
        <v>45</v>
      </c>
      <c r="P3282" t="s">
        <v>577</v>
      </c>
      <c r="Q3282" t="s">
        <v>1800</v>
      </c>
      <c r="R3282">
        <v>4164.05</v>
      </c>
      <c r="S3282">
        <v>5</v>
      </c>
      <c r="T3282">
        <v>0</v>
      </c>
      <c r="U3282">
        <v>83.281000000000006</v>
      </c>
    </row>
    <row r="3283" spans="1:21" x14ac:dyDescent="0.3">
      <c r="A3283" t="s">
        <v>6500</v>
      </c>
      <c r="B3283">
        <v>2011</v>
      </c>
      <c r="C3283" s="1">
        <v>40803</v>
      </c>
      <c r="D3283" s="1">
        <v>40810</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row>
    <row r="3284" spans="1:21" x14ac:dyDescent="0.3">
      <c r="A3284" t="s">
        <v>6500</v>
      </c>
      <c r="B3284">
        <v>2011</v>
      </c>
      <c r="C3284" s="1">
        <v>40803</v>
      </c>
      <c r="D3284" s="1">
        <v>40810</v>
      </c>
      <c r="E3284" t="s">
        <v>49</v>
      </c>
      <c r="F3284" t="s">
        <v>3738</v>
      </c>
      <c r="G3284" t="s">
        <v>3739</v>
      </c>
      <c r="H3284" t="s">
        <v>25</v>
      </c>
      <c r="I3284" t="s">
        <v>26</v>
      </c>
      <c r="J3284" t="s">
        <v>4587</v>
      </c>
      <c r="K3284" t="s">
        <v>87</v>
      </c>
      <c r="L3284">
        <v>27604</v>
      </c>
      <c r="M3284" t="s">
        <v>29</v>
      </c>
      <c r="N3284" t="s">
        <v>3401</v>
      </c>
      <c r="O3284" t="s">
        <v>45</v>
      </c>
      <c r="P3284" t="s">
        <v>89</v>
      </c>
      <c r="Q3284" t="s">
        <v>3402</v>
      </c>
      <c r="R3284">
        <v>4.6239999999999997</v>
      </c>
      <c r="S3284">
        <v>1</v>
      </c>
      <c r="T3284">
        <v>0.2</v>
      </c>
      <c r="U3284">
        <v>1.6761999999999999</v>
      </c>
    </row>
    <row r="3285" spans="1:21" x14ac:dyDescent="0.3">
      <c r="A3285" t="s">
        <v>6501</v>
      </c>
      <c r="B3285">
        <v>2011</v>
      </c>
      <c r="C3285" s="1">
        <v>40816</v>
      </c>
      <c r="D3285" s="1">
        <v>40822</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v>0</v>
      </c>
      <c r="U3285">
        <v>5.1816000000000004</v>
      </c>
    </row>
    <row r="3286" spans="1:21" x14ac:dyDescent="0.3">
      <c r="A3286" t="s">
        <v>6502</v>
      </c>
      <c r="B3286">
        <v>2011</v>
      </c>
      <c r="C3286" s="1">
        <v>40798</v>
      </c>
      <c r="D3286" s="1">
        <v>40803</v>
      </c>
      <c r="E3286" t="s">
        <v>49</v>
      </c>
      <c r="F3286" t="s">
        <v>2622</v>
      </c>
      <c r="G3286" t="s">
        <v>2623</v>
      </c>
      <c r="H3286" t="s">
        <v>25</v>
      </c>
      <c r="I3286" t="s">
        <v>26</v>
      </c>
      <c r="J3286" t="s">
        <v>745</v>
      </c>
      <c r="K3286" t="s">
        <v>497</v>
      </c>
      <c r="L3286">
        <v>45014</v>
      </c>
      <c r="M3286" t="s">
        <v>147</v>
      </c>
      <c r="N3286" t="s">
        <v>1828</v>
      </c>
      <c r="O3286" t="s">
        <v>45</v>
      </c>
      <c r="P3286" t="s">
        <v>74</v>
      </c>
      <c r="Q3286" t="s">
        <v>1829</v>
      </c>
      <c r="R3286">
        <v>63.923999999999999</v>
      </c>
      <c r="S3286">
        <v>7</v>
      </c>
      <c r="T3286">
        <v>0.7</v>
      </c>
      <c r="U3286">
        <v>-46.877600000000001</v>
      </c>
    </row>
    <row r="3287" spans="1:21" x14ac:dyDescent="0.3">
      <c r="A3287" t="s">
        <v>6503</v>
      </c>
      <c r="B3287">
        <v>2014</v>
      </c>
      <c r="C3287" s="1">
        <v>41691</v>
      </c>
      <c r="D3287" s="1">
        <v>41696</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v>0</v>
      </c>
      <c r="U3287">
        <v>1.9024000000000001</v>
      </c>
    </row>
    <row r="3288" spans="1:21" x14ac:dyDescent="0.3">
      <c r="A3288" t="s">
        <v>6503</v>
      </c>
      <c r="B3288">
        <v>2014</v>
      </c>
      <c r="C3288" s="1">
        <v>41691</v>
      </c>
      <c r="D3288" s="1">
        <v>41696</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v>0</v>
      </c>
      <c r="U3288">
        <v>3.4085999999999999</v>
      </c>
    </row>
    <row r="3289" spans="1:21" x14ac:dyDescent="0.3">
      <c r="A3289" t="s">
        <v>6506</v>
      </c>
      <c r="B3289">
        <v>2012</v>
      </c>
      <c r="C3289" s="1">
        <v>41256</v>
      </c>
      <c r="D3289" s="1">
        <v>41258</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row>
    <row r="3290" spans="1:21" x14ac:dyDescent="0.3">
      <c r="A3290" t="s">
        <v>6506</v>
      </c>
      <c r="B3290">
        <v>2012</v>
      </c>
      <c r="C3290" s="1">
        <v>41256</v>
      </c>
      <c r="D3290" s="1">
        <v>41258</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v>0.2</v>
      </c>
      <c r="U3290">
        <v>9.8550000000000004</v>
      </c>
    </row>
    <row r="3291" spans="1:21" x14ac:dyDescent="0.3">
      <c r="A3291" t="s">
        <v>6506</v>
      </c>
      <c r="B3291">
        <v>2012</v>
      </c>
      <c r="C3291" s="1">
        <v>41256</v>
      </c>
      <c r="D3291" s="1">
        <v>41258</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row>
    <row r="3292" spans="1:21" x14ac:dyDescent="0.3">
      <c r="A3292" t="s">
        <v>6506</v>
      </c>
      <c r="B3292">
        <v>2012</v>
      </c>
      <c r="C3292" s="1">
        <v>41256</v>
      </c>
      <c r="D3292" s="1">
        <v>41258</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row>
    <row r="3293" spans="1:21" x14ac:dyDescent="0.3">
      <c r="A3293" t="s">
        <v>6510</v>
      </c>
      <c r="B3293">
        <v>2013</v>
      </c>
      <c r="C3293" s="1">
        <v>41578</v>
      </c>
      <c r="D3293" s="1">
        <v>41583</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v>0</v>
      </c>
      <c r="U3293">
        <v>3.504</v>
      </c>
    </row>
    <row r="3294" spans="1:21" x14ac:dyDescent="0.3">
      <c r="A3294" t="s">
        <v>6511</v>
      </c>
      <c r="B3294">
        <v>2011</v>
      </c>
      <c r="C3294" s="1">
        <v>40903</v>
      </c>
      <c r="D3294" s="1">
        <v>40907</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v>0</v>
      </c>
      <c r="U3294">
        <v>0.1191</v>
      </c>
    </row>
    <row r="3295" spans="1:21" x14ac:dyDescent="0.3">
      <c r="A3295" t="s">
        <v>6511</v>
      </c>
      <c r="B3295">
        <v>2011</v>
      </c>
      <c r="C3295" s="1">
        <v>40903</v>
      </c>
      <c r="D3295" s="1">
        <v>40907</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v>0</v>
      </c>
      <c r="U3295">
        <v>1.1135999999999999</v>
      </c>
    </row>
    <row r="3296" spans="1:21" x14ac:dyDescent="0.3">
      <c r="A3296" t="s">
        <v>6512</v>
      </c>
      <c r="B3296">
        <v>2011</v>
      </c>
      <c r="C3296" s="1">
        <v>40770</v>
      </c>
      <c r="D3296" s="1">
        <v>40773</v>
      </c>
      <c r="E3296" t="s">
        <v>187</v>
      </c>
      <c r="F3296" t="s">
        <v>1429</v>
      </c>
      <c r="G3296" t="s">
        <v>1430</v>
      </c>
      <c r="H3296" t="s">
        <v>25</v>
      </c>
      <c r="I3296" t="s">
        <v>26</v>
      </c>
      <c r="J3296" t="s">
        <v>814</v>
      </c>
      <c r="K3296" t="s">
        <v>103</v>
      </c>
      <c r="L3296">
        <v>75081</v>
      </c>
      <c r="M3296" t="s">
        <v>104</v>
      </c>
      <c r="N3296" t="s">
        <v>2386</v>
      </c>
      <c r="O3296" t="s">
        <v>45</v>
      </c>
      <c r="P3296" t="s">
        <v>74</v>
      </c>
      <c r="Q3296" t="s">
        <v>2387</v>
      </c>
      <c r="R3296">
        <v>30.96</v>
      </c>
      <c r="S3296">
        <v>8</v>
      </c>
      <c r="T3296">
        <v>0.8</v>
      </c>
      <c r="U3296">
        <v>-52.631999999999998</v>
      </c>
    </row>
    <row r="3297" spans="1:21" x14ac:dyDescent="0.3">
      <c r="A3297" t="s">
        <v>6513</v>
      </c>
      <c r="B3297">
        <v>2014</v>
      </c>
      <c r="C3297" s="1">
        <v>41914</v>
      </c>
      <c r="D3297" s="1">
        <v>41916</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v>0</v>
      </c>
      <c r="U3297">
        <v>767.20050000000003</v>
      </c>
    </row>
    <row r="3298" spans="1:21" x14ac:dyDescent="0.3">
      <c r="A3298" t="s">
        <v>6516</v>
      </c>
      <c r="B3298">
        <v>2012</v>
      </c>
      <c r="C3298" s="1">
        <v>41052</v>
      </c>
      <c r="D3298" s="1">
        <v>41059</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row>
    <row r="3299" spans="1:21" x14ac:dyDescent="0.3">
      <c r="A3299" t="s">
        <v>6516</v>
      </c>
      <c r="B3299">
        <v>2012</v>
      </c>
      <c r="C3299" s="1">
        <v>41052</v>
      </c>
      <c r="D3299" s="1">
        <v>41059</v>
      </c>
      <c r="E3299" t="s">
        <v>49</v>
      </c>
      <c r="F3299" t="s">
        <v>151</v>
      </c>
      <c r="G3299" t="s">
        <v>152</v>
      </c>
      <c r="H3299" t="s">
        <v>25</v>
      </c>
      <c r="I3299" t="s">
        <v>26</v>
      </c>
      <c r="J3299" t="s">
        <v>543</v>
      </c>
      <c r="K3299" t="s">
        <v>309</v>
      </c>
      <c r="L3299">
        <v>85023</v>
      </c>
      <c r="M3299" t="s">
        <v>43</v>
      </c>
      <c r="N3299" t="s">
        <v>1991</v>
      </c>
      <c r="O3299" t="s">
        <v>45</v>
      </c>
      <c r="P3299" t="s">
        <v>77</v>
      </c>
      <c r="Q3299" t="s">
        <v>1992</v>
      </c>
      <c r="R3299">
        <v>121.792</v>
      </c>
      <c r="S3299">
        <v>4</v>
      </c>
      <c r="T3299">
        <v>0.2</v>
      </c>
      <c r="U3299">
        <v>13.701599999999999</v>
      </c>
    </row>
    <row r="3300" spans="1:21" x14ac:dyDescent="0.3">
      <c r="A3300" t="s">
        <v>6517</v>
      </c>
      <c r="B3300">
        <v>2014</v>
      </c>
      <c r="C3300" s="1">
        <v>41960</v>
      </c>
      <c r="D3300" s="1">
        <v>41960</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v>0.2</v>
      </c>
      <c r="U3300">
        <v>215.9973</v>
      </c>
    </row>
    <row r="3301" spans="1:21" x14ac:dyDescent="0.3">
      <c r="A3301" t="s">
        <v>6518</v>
      </c>
      <c r="B3301">
        <v>2011</v>
      </c>
      <c r="C3301" s="1">
        <v>40865</v>
      </c>
      <c r="D3301" s="1">
        <v>40869</v>
      </c>
      <c r="E3301" t="s">
        <v>49</v>
      </c>
      <c r="F3301" t="s">
        <v>1951</v>
      </c>
      <c r="G3301" t="s">
        <v>1952</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x14ac:dyDescent="0.3">
      <c r="A3302" t="s">
        <v>6518</v>
      </c>
      <c r="B3302">
        <v>2011</v>
      </c>
      <c r="C3302" s="1">
        <v>40865</v>
      </c>
      <c r="D3302" s="1">
        <v>40869</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x14ac:dyDescent="0.3">
      <c r="A3303" t="s">
        <v>6518</v>
      </c>
      <c r="B3303">
        <v>2011</v>
      </c>
      <c r="C3303" s="1">
        <v>40865</v>
      </c>
      <c r="D3303" s="1">
        <v>40869</v>
      </c>
      <c r="E3303" t="s">
        <v>49</v>
      </c>
      <c r="F3303" t="s">
        <v>1951</v>
      </c>
      <c r="G3303" t="s">
        <v>1952</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row>
    <row r="3304" spans="1:21" x14ac:dyDescent="0.3">
      <c r="A3304" t="s">
        <v>6518</v>
      </c>
      <c r="B3304">
        <v>2011</v>
      </c>
      <c r="C3304" s="1">
        <v>40865</v>
      </c>
      <c r="D3304" s="1">
        <v>40869</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row>
    <row r="3305" spans="1:21" x14ac:dyDescent="0.3">
      <c r="A3305" t="s">
        <v>6518</v>
      </c>
      <c r="B3305">
        <v>2011</v>
      </c>
      <c r="C3305" s="1">
        <v>40865</v>
      </c>
      <c r="D3305" s="1">
        <v>40869</v>
      </c>
      <c r="E3305" t="s">
        <v>49</v>
      </c>
      <c r="F3305" t="s">
        <v>1951</v>
      </c>
      <c r="G3305" t="s">
        <v>1952</v>
      </c>
      <c r="H3305" t="s">
        <v>25</v>
      </c>
      <c r="I3305" t="s">
        <v>26</v>
      </c>
      <c r="J3305" t="s">
        <v>145</v>
      </c>
      <c r="K3305" t="s">
        <v>146</v>
      </c>
      <c r="L3305">
        <v>19140</v>
      </c>
      <c r="M3305" t="s">
        <v>147</v>
      </c>
      <c r="N3305" t="s">
        <v>3390</v>
      </c>
      <c r="O3305" t="s">
        <v>45</v>
      </c>
      <c r="P3305" t="s">
        <v>74</v>
      </c>
      <c r="Q3305" t="s">
        <v>3391</v>
      </c>
      <c r="R3305">
        <v>1.944</v>
      </c>
      <c r="S3305">
        <v>3</v>
      </c>
      <c r="T3305">
        <v>0.7</v>
      </c>
      <c r="U3305">
        <v>-1.4256</v>
      </c>
    </row>
    <row r="3306" spans="1:21" x14ac:dyDescent="0.3">
      <c r="A3306" t="s">
        <v>6521</v>
      </c>
      <c r="B3306">
        <v>2011</v>
      </c>
      <c r="C3306" s="1">
        <v>40907</v>
      </c>
      <c r="D3306" s="1">
        <v>40909</v>
      </c>
      <c r="E3306" t="s">
        <v>22</v>
      </c>
      <c r="F3306" t="s">
        <v>3426</v>
      </c>
      <c r="G3306" t="s">
        <v>3427</v>
      </c>
      <c r="H3306" t="s">
        <v>40</v>
      </c>
      <c r="I3306" t="s">
        <v>26</v>
      </c>
      <c r="J3306" t="s">
        <v>1985</v>
      </c>
      <c r="K3306" t="s">
        <v>103</v>
      </c>
      <c r="L3306">
        <v>78041</v>
      </c>
      <c r="M3306" t="s">
        <v>104</v>
      </c>
      <c r="N3306" t="s">
        <v>3482</v>
      </c>
      <c r="O3306" t="s">
        <v>45</v>
      </c>
      <c r="P3306" t="s">
        <v>172</v>
      </c>
      <c r="Q3306" t="s">
        <v>3483</v>
      </c>
      <c r="R3306">
        <v>12.984</v>
      </c>
      <c r="S3306">
        <v>3</v>
      </c>
      <c r="T3306">
        <v>0.2</v>
      </c>
      <c r="U3306">
        <v>4.7066999999999997</v>
      </c>
    </row>
    <row r="3307" spans="1:21" x14ac:dyDescent="0.3">
      <c r="A3307" t="s">
        <v>6521</v>
      </c>
      <c r="B3307">
        <v>2011</v>
      </c>
      <c r="C3307" s="1">
        <v>40907</v>
      </c>
      <c r="D3307" s="1">
        <v>40909</v>
      </c>
      <c r="E3307" t="s">
        <v>22</v>
      </c>
      <c r="F3307" t="s">
        <v>3426</v>
      </c>
      <c r="G3307" t="s">
        <v>3427</v>
      </c>
      <c r="H3307" t="s">
        <v>40</v>
      </c>
      <c r="I3307" t="s">
        <v>26</v>
      </c>
      <c r="J3307" t="s">
        <v>1985</v>
      </c>
      <c r="K3307" t="s">
        <v>103</v>
      </c>
      <c r="L3307">
        <v>78041</v>
      </c>
      <c r="M3307" t="s">
        <v>104</v>
      </c>
      <c r="N3307" t="s">
        <v>4963</v>
      </c>
      <c r="O3307" t="s">
        <v>70</v>
      </c>
      <c r="P3307" t="s">
        <v>71</v>
      </c>
      <c r="Q3307" t="s">
        <v>4964</v>
      </c>
      <c r="R3307">
        <v>217.584</v>
      </c>
      <c r="S3307">
        <v>2</v>
      </c>
      <c r="T3307">
        <v>0.2</v>
      </c>
      <c r="U3307">
        <v>19.038599999999999</v>
      </c>
    </row>
    <row r="3308" spans="1:21" x14ac:dyDescent="0.3">
      <c r="A3308" t="s">
        <v>6521</v>
      </c>
      <c r="B3308">
        <v>2011</v>
      </c>
      <c r="C3308" s="1">
        <v>40907</v>
      </c>
      <c r="D3308" s="1">
        <v>40909</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328.77600000000001</v>
      </c>
      <c r="S3308">
        <v>3</v>
      </c>
      <c r="T3308">
        <v>0.2</v>
      </c>
      <c r="U3308">
        <v>28.767900000000001</v>
      </c>
    </row>
    <row r="3309" spans="1:21" x14ac:dyDescent="0.3">
      <c r="A3309" t="s">
        <v>6521</v>
      </c>
      <c r="B3309">
        <v>2011</v>
      </c>
      <c r="C3309" s="1">
        <v>40907</v>
      </c>
      <c r="D3309" s="1">
        <v>40909</v>
      </c>
      <c r="E3309" t="s">
        <v>22</v>
      </c>
      <c r="F3309" t="s">
        <v>3426</v>
      </c>
      <c r="G3309" t="s">
        <v>3427</v>
      </c>
      <c r="H3309" t="s">
        <v>40</v>
      </c>
      <c r="I3309" t="s">
        <v>26</v>
      </c>
      <c r="J3309" t="s">
        <v>1985</v>
      </c>
      <c r="K3309" t="s">
        <v>103</v>
      </c>
      <c r="L3309">
        <v>78041</v>
      </c>
      <c r="M3309" t="s">
        <v>104</v>
      </c>
      <c r="N3309" t="s">
        <v>1252</v>
      </c>
      <c r="O3309" t="s">
        <v>45</v>
      </c>
      <c r="P3309" t="s">
        <v>74</v>
      </c>
      <c r="Q3309" t="s">
        <v>1253</v>
      </c>
      <c r="R3309">
        <v>2.286</v>
      </c>
      <c r="S3309">
        <v>3</v>
      </c>
      <c r="T3309">
        <v>0.8</v>
      </c>
      <c r="U3309">
        <v>-3.6576</v>
      </c>
    </row>
    <row r="3310" spans="1:21" x14ac:dyDescent="0.3">
      <c r="A3310" t="s">
        <v>6521</v>
      </c>
      <c r="B3310">
        <v>2011</v>
      </c>
      <c r="C3310" s="1">
        <v>40907</v>
      </c>
      <c r="D3310" s="1">
        <v>40909</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v>0.2</v>
      </c>
      <c r="U3310">
        <v>14.395200000000001</v>
      </c>
    </row>
    <row r="3311" spans="1:21" x14ac:dyDescent="0.3">
      <c r="A3311" t="s">
        <v>6522</v>
      </c>
      <c r="B3311">
        <v>2012</v>
      </c>
      <c r="C3311" s="1">
        <v>41218</v>
      </c>
      <c r="D3311" s="1">
        <v>41224</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row>
    <row r="3312" spans="1:21" x14ac:dyDescent="0.3">
      <c r="A3312" t="s">
        <v>6523</v>
      </c>
      <c r="B3312">
        <v>2013</v>
      </c>
      <c r="C3312" s="1">
        <v>41535</v>
      </c>
      <c r="D3312" s="1">
        <v>41540</v>
      </c>
      <c r="E3312" t="s">
        <v>49</v>
      </c>
      <c r="F3312" t="s">
        <v>4875</v>
      </c>
      <c r="G3312" t="s">
        <v>4876</v>
      </c>
      <c r="H3312" t="s">
        <v>25</v>
      </c>
      <c r="I3312" t="s">
        <v>26</v>
      </c>
      <c r="J3312" t="s">
        <v>265</v>
      </c>
      <c r="K3312" t="s">
        <v>266</v>
      </c>
      <c r="L3312">
        <v>10035</v>
      </c>
      <c r="M3312" t="s">
        <v>147</v>
      </c>
      <c r="N3312" t="s">
        <v>3566</v>
      </c>
      <c r="O3312" t="s">
        <v>45</v>
      </c>
      <c r="P3312" t="s">
        <v>74</v>
      </c>
      <c r="Q3312" t="s">
        <v>3567</v>
      </c>
      <c r="R3312">
        <v>232.4</v>
      </c>
      <c r="S3312">
        <v>5</v>
      </c>
      <c r="T3312">
        <v>0.2</v>
      </c>
      <c r="U3312">
        <v>78.435000000000002</v>
      </c>
    </row>
    <row r="3313" spans="1:21" x14ac:dyDescent="0.3">
      <c r="A3313" t="s">
        <v>6524</v>
      </c>
      <c r="B3313">
        <v>2013</v>
      </c>
      <c r="C3313" s="1">
        <v>41354</v>
      </c>
      <c r="D3313" s="1">
        <v>41359</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v>0</v>
      </c>
      <c r="U3313">
        <v>38.037999999999997</v>
      </c>
    </row>
    <row r="3314" spans="1:21" x14ac:dyDescent="0.3">
      <c r="A3314" t="s">
        <v>6525</v>
      </c>
      <c r="B3314">
        <v>2011</v>
      </c>
      <c r="C3314" s="1">
        <v>40813</v>
      </c>
      <c r="D3314" s="1">
        <v>40817</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v>0.2</v>
      </c>
      <c r="U3314">
        <v>45.293999999999997</v>
      </c>
    </row>
    <row r="3315" spans="1:21" x14ac:dyDescent="0.3">
      <c r="A3315" t="s">
        <v>6525</v>
      </c>
      <c r="B3315">
        <v>2011</v>
      </c>
      <c r="C3315" s="1">
        <v>40813</v>
      </c>
      <c r="D3315" s="1">
        <v>40817</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v>0</v>
      </c>
      <c r="U3315">
        <v>40.170200000000001</v>
      </c>
    </row>
    <row r="3316" spans="1:21" x14ac:dyDescent="0.3">
      <c r="A3316" t="s">
        <v>6526</v>
      </c>
      <c r="B3316">
        <v>2014</v>
      </c>
      <c r="C3316" s="1">
        <v>41998</v>
      </c>
      <c r="D3316" s="1">
        <v>42002</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v>0.1</v>
      </c>
      <c r="U3316">
        <v>48.313600000000001</v>
      </c>
    </row>
    <row r="3317" spans="1:21" x14ac:dyDescent="0.3">
      <c r="A3317" t="s">
        <v>6526</v>
      </c>
      <c r="B3317">
        <v>2014</v>
      </c>
      <c r="C3317" s="1">
        <v>41998</v>
      </c>
      <c r="D3317" s="1">
        <v>42002</v>
      </c>
      <c r="E3317" t="s">
        <v>49</v>
      </c>
      <c r="F3317" t="s">
        <v>5791</v>
      </c>
      <c r="G3317" t="s">
        <v>5792</v>
      </c>
      <c r="H3317" t="s">
        <v>25</v>
      </c>
      <c r="I3317" t="s">
        <v>26</v>
      </c>
      <c r="J3317" t="s">
        <v>2342</v>
      </c>
      <c r="K3317" t="s">
        <v>266</v>
      </c>
      <c r="L3317">
        <v>11572</v>
      </c>
      <c r="M3317" t="s">
        <v>147</v>
      </c>
      <c r="N3317" t="s">
        <v>4473</v>
      </c>
      <c r="O3317" t="s">
        <v>45</v>
      </c>
      <c r="P3317" t="s">
        <v>74</v>
      </c>
      <c r="Q3317" t="s">
        <v>4474</v>
      </c>
      <c r="R3317">
        <v>14.375999999999999</v>
      </c>
      <c r="S3317">
        <v>3</v>
      </c>
      <c r="T3317">
        <v>0.2</v>
      </c>
      <c r="U3317">
        <v>4.8518999999999997</v>
      </c>
    </row>
    <row r="3318" spans="1:21" x14ac:dyDescent="0.3">
      <c r="A3318" t="s">
        <v>6527</v>
      </c>
      <c r="B3318">
        <v>2014</v>
      </c>
      <c r="C3318" s="1">
        <v>41954</v>
      </c>
      <c r="D3318" s="1">
        <v>41959</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row>
    <row r="3319" spans="1:21" x14ac:dyDescent="0.3">
      <c r="A3319" t="s">
        <v>6528</v>
      </c>
      <c r="B3319">
        <v>2012</v>
      </c>
      <c r="C3319" s="1">
        <v>41163</v>
      </c>
      <c r="D3319" s="1">
        <v>41167</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v>0</v>
      </c>
      <c r="U3319">
        <v>48.964500000000001</v>
      </c>
    </row>
    <row r="3320" spans="1:21" x14ac:dyDescent="0.3">
      <c r="A3320" t="s">
        <v>6528</v>
      </c>
      <c r="B3320">
        <v>2012</v>
      </c>
      <c r="C3320" s="1">
        <v>41163</v>
      </c>
      <c r="D3320" s="1">
        <v>41167</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v>0</v>
      </c>
      <c r="U3320">
        <v>4.2336</v>
      </c>
    </row>
    <row r="3321" spans="1:21" x14ac:dyDescent="0.3">
      <c r="A3321" t="s">
        <v>6529</v>
      </c>
      <c r="B3321">
        <v>2011</v>
      </c>
      <c r="C3321" s="1">
        <v>40897</v>
      </c>
      <c r="D3321" s="1">
        <v>40902</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row>
    <row r="3322" spans="1:21" x14ac:dyDescent="0.3">
      <c r="A3322" t="s">
        <v>6529</v>
      </c>
      <c r="B3322">
        <v>2011</v>
      </c>
      <c r="C3322" s="1">
        <v>40897</v>
      </c>
      <c r="D3322" s="1">
        <v>40902</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v>0.2</v>
      </c>
      <c r="U3322">
        <v>74.573999999999998</v>
      </c>
    </row>
    <row r="3323" spans="1:21" x14ac:dyDescent="0.3">
      <c r="A3323" t="s">
        <v>6529</v>
      </c>
      <c r="B3323">
        <v>2011</v>
      </c>
      <c r="C3323" s="1">
        <v>40897</v>
      </c>
      <c r="D3323" s="1">
        <v>40902</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row>
    <row r="3324" spans="1:21" x14ac:dyDescent="0.3">
      <c r="A3324" t="s">
        <v>6532</v>
      </c>
      <c r="B3324">
        <v>2012</v>
      </c>
      <c r="C3324" s="1">
        <v>41113</v>
      </c>
      <c r="D3324" s="1">
        <v>41117</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x14ac:dyDescent="0.3">
      <c r="A3325" t="s">
        <v>6532</v>
      </c>
      <c r="B3325">
        <v>2012</v>
      </c>
      <c r="C3325" s="1">
        <v>41113</v>
      </c>
      <c r="D3325" s="1">
        <v>41117</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v>0</v>
      </c>
      <c r="U3325">
        <v>50.239800000000002</v>
      </c>
    </row>
    <row r="3326" spans="1:21" x14ac:dyDescent="0.3">
      <c r="A3326" t="s">
        <v>6533</v>
      </c>
      <c r="B3326">
        <v>2011</v>
      </c>
      <c r="C3326" s="1">
        <v>40858</v>
      </c>
      <c r="D3326" s="1">
        <v>40862</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row>
    <row r="3327" spans="1:21" x14ac:dyDescent="0.3">
      <c r="A3327" t="s">
        <v>6533</v>
      </c>
      <c r="B3327">
        <v>2011</v>
      </c>
      <c r="C3327" s="1">
        <v>40858</v>
      </c>
      <c r="D3327" s="1">
        <v>40862</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row>
    <row r="3328" spans="1:21" x14ac:dyDescent="0.3">
      <c r="A3328" t="s">
        <v>6533</v>
      </c>
      <c r="B3328">
        <v>2011</v>
      </c>
      <c r="C3328" s="1">
        <v>40858</v>
      </c>
      <c r="D3328" s="1">
        <v>40862</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row>
    <row r="3329" spans="1:21" x14ac:dyDescent="0.3">
      <c r="A3329" t="s">
        <v>6533</v>
      </c>
      <c r="B3329">
        <v>2011</v>
      </c>
      <c r="C3329" s="1">
        <v>40858</v>
      </c>
      <c r="D3329" s="1">
        <v>40862</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row>
    <row r="3330" spans="1:21" x14ac:dyDescent="0.3">
      <c r="A3330" t="s">
        <v>6533</v>
      </c>
      <c r="B3330">
        <v>2011</v>
      </c>
      <c r="C3330" s="1">
        <v>40858</v>
      </c>
      <c r="D3330" s="1">
        <v>40862</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row>
    <row r="3331" spans="1:21" x14ac:dyDescent="0.3">
      <c r="A3331" t="s">
        <v>6533</v>
      </c>
      <c r="B3331">
        <v>2011</v>
      </c>
      <c r="C3331" s="1">
        <v>40858</v>
      </c>
      <c r="D3331" s="1">
        <v>40862</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v>0.2</v>
      </c>
      <c r="U3331">
        <v>16.704000000000001</v>
      </c>
    </row>
    <row r="3332" spans="1:21" x14ac:dyDescent="0.3">
      <c r="A3332" t="s">
        <v>6533</v>
      </c>
      <c r="B3332">
        <v>2011</v>
      </c>
      <c r="C3332" s="1">
        <v>40858</v>
      </c>
      <c r="D3332" s="1">
        <v>40862</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row>
    <row r="3333" spans="1:21" x14ac:dyDescent="0.3">
      <c r="A3333" t="s">
        <v>6536</v>
      </c>
      <c r="B3333">
        <v>2014</v>
      </c>
      <c r="C3333" s="1">
        <v>41988</v>
      </c>
      <c r="D3333" s="1">
        <v>41994</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row>
    <row r="3334" spans="1:21" x14ac:dyDescent="0.3">
      <c r="A3334" t="s">
        <v>6536</v>
      </c>
      <c r="B3334">
        <v>2014</v>
      </c>
      <c r="C3334" s="1">
        <v>41988</v>
      </c>
      <c r="D3334" s="1">
        <v>41994</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row>
    <row r="3335" spans="1:21" x14ac:dyDescent="0.3">
      <c r="A3335" t="s">
        <v>6536</v>
      </c>
      <c r="B3335">
        <v>2014</v>
      </c>
      <c r="C3335" s="1">
        <v>41988</v>
      </c>
      <c r="D3335" s="1">
        <v>41994</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row>
    <row r="3336" spans="1:21" x14ac:dyDescent="0.3">
      <c r="A3336" t="s">
        <v>6541</v>
      </c>
      <c r="B3336">
        <v>2014</v>
      </c>
      <c r="C3336" s="1">
        <v>41873</v>
      </c>
      <c r="D3336" s="1">
        <v>41874</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v>0</v>
      </c>
      <c r="U3336">
        <v>4.9648000000000003</v>
      </c>
    </row>
    <row r="3337" spans="1:21" x14ac:dyDescent="0.3">
      <c r="A3337" t="s">
        <v>6541</v>
      </c>
      <c r="B3337">
        <v>2014</v>
      </c>
      <c r="C3337" s="1">
        <v>41873</v>
      </c>
      <c r="D3337" s="1">
        <v>41874</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431.96800000000002</v>
      </c>
      <c r="S3337">
        <v>4</v>
      </c>
      <c r="T3337">
        <v>0.2</v>
      </c>
      <c r="U3337">
        <v>37.797199999999997</v>
      </c>
    </row>
    <row r="3338" spans="1:21" x14ac:dyDescent="0.3">
      <c r="A3338" t="s">
        <v>6541</v>
      </c>
      <c r="B3338">
        <v>2014</v>
      </c>
      <c r="C3338" s="1">
        <v>41873</v>
      </c>
      <c r="D3338" s="1">
        <v>41874</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v>0</v>
      </c>
      <c r="U3338">
        <v>10.393599999999999</v>
      </c>
    </row>
    <row r="3339" spans="1:21" x14ac:dyDescent="0.3">
      <c r="A3339" t="s">
        <v>6541</v>
      </c>
      <c r="B3339">
        <v>2014</v>
      </c>
      <c r="C3339" s="1">
        <v>41873</v>
      </c>
      <c r="D3339" s="1">
        <v>41874</v>
      </c>
      <c r="E3339" t="s">
        <v>187</v>
      </c>
      <c r="F3339" t="s">
        <v>6542</v>
      </c>
      <c r="G3339" t="s">
        <v>6543</v>
      </c>
      <c r="H3339" t="s">
        <v>25</v>
      </c>
      <c r="I3339" t="s">
        <v>26</v>
      </c>
      <c r="J3339" t="s">
        <v>3198</v>
      </c>
      <c r="K3339" t="s">
        <v>42</v>
      </c>
      <c r="L3339">
        <v>94601</v>
      </c>
      <c r="M3339" t="s">
        <v>43</v>
      </c>
      <c r="N3339" t="s">
        <v>79</v>
      </c>
      <c r="O3339" t="s">
        <v>31</v>
      </c>
      <c r="P3339" t="s">
        <v>55</v>
      </c>
      <c r="Q3339" t="s">
        <v>80</v>
      </c>
      <c r="R3339">
        <v>568.72799999999995</v>
      </c>
      <c r="S3339">
        <v>3</v>
      </c>
      <c r="T3339">
        <v>0.2</v>
      </c>
      <c r="U3339">
        <v>28.436399999999999</v>
      </c>
    </row>
    <row r="3340" spans="1:21" x14ac:dyDescent="0.3">
      <c r="A3340" t="s">
        <v>6541</v>
      </c>
      <c r="B3340">
        <v>2014</v>
      </c>
      <c r="C3340" s="1">
        <v>41873</v>
      </c>
      <c r="D3340" s="1">
        <v>41874</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v>0.2</v>
      </c>
      <c r="U3340">
        <v>42.464700000000001</v>
      </c>
    </row>
    <row r="3341" spans="1:21" x14ac:dyDescent="0.3">
      <c r="A3341" t="s">
        <v>6541</v>
      </c>
      <c r="B3341">
        <v>2014</v>
      </c>
      <c r="C3341" s="1">
        <v>41873</v>
      </c>
      <c r="D3341" s="1">
        <v>41874</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v>0</v>
      </c>
      <c r="U3341">
        <v>54.950400000000002</v>
      </c>
    </row>
    <row r="3342" spans="1:21" x14ac:dyDescent="0.3">
      <c r="A3342" t="s">
        <v>6541</v>
      </c>
      <c r="B3342">
        <v>2014</v>
      </c>
      <c r="C3342" s="1">
        <v>41873</v>
      </c>
      <c r="D3342" s="1">
        <v>41874</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v>0</v>
      </c>
      <c r="U3342">
        <v>24.84</v>
      </c>
    </row>
    <row r="3343" spans="1:21" x14ac:dyDescent="0.3">
      <c r="A3343" t="s">
        <v>6550</v>
      </c>
      <c r="B3343">
        <v>2013</v>
      </c>
      <c r="C3343" s="1">
        <v>41514</v>
      </c>
      <c r="D3343" s="1">
        <v>41519</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v>0</v>
      </c>
      <c r="U3343">
        <v>60.255299999999998</v>
      </c>
    </row>
    <row r="3344" spans="1:21" x14ac:dyDescent="0.3">
      <c r="A3344" t="s">
        <v>6550</v>
      </c>
      <c r="B3344">
        <v>2013</v>
      </c>
      <c r="C3344" s="1">
        <v>41514</v>
      </c>
      <c r="D3344" s="1">
        <v>41519</v>
      </c>
      <c r="E3344" t="s">
        <v>22</v>
      </c>
      <c r="F3344" t="s">
        <v>273</v>
      </c>
      <c r="G3344" t="s">
        <v>274</v>
      </c>
      <c r="H3344" t="s">
        <v>25</v>
      </c>
      <c r="I3344" t="s">
        <v>26</v>
      </c>
      <c r="J3344" t="s">
        <v>1319</v>
      </c>
      <c r="K3344" t="s">
        <v>1244</v>
      </c>
      <c r="L3344">
        <v>2169</v>
      </c>
      <c r="M3344" t="s">
        <v>147</v>
      </c>
      <c r="N3344" t="s">
        <v>4428</v>
      </c>
      <c r="O3344" t="s">
        <v>31</v>
      </c>
      <c r="P3344" t="s">
        <v>55</v>
      </c>
      <c r="Q3344" t="s">
        <v>4429</v>
      </c>
      <c r="R3344">
        <v>244.61500000000001</v>
      </c>
      <c r="S3344">
        <v>1</v>
      </c>
      <c r="T3344">
        <v>0.3</v>
      </c>
      <c r="U3344">
        <v>20.966999999999999</v>
      </c>
    </row>
    <row r="3345" spans="1:21" x14ac:dyDescent="0.3">
      <c r="A3345" t="s">
        <v>6550</v>
      </c>
      <c r="B3345">
        <v>2013</v>
      </c>
      <c r="C3345" s="1">
        <v>41514</v>
      </c>
      <c r="D3345" s="1">
        <v>41519</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v>0</v>
      </c>
      <c r="U3345">
        <v>28.785599999999999</v>
      </c>
    </row>
    <row r="3346" spans="1:21" x14ac:dyDescent="0.3">
      <c r="A3346" t="s">
        <v>6550</v>
      </c>
      <c r="B3346">
        <v>2013</v>
      </c>
      <c r="C3346" s="1">
        <v>41514</v>
      </c>
      <c r="D3346" s="1">
        <v>41519</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v>0</v>
      </c>
      <c r="U3346">
        <v>36.692999999999998</v>
      </c>
    </row>
    <row r="3347" spans="1:21" x14ac:dyDescent="0.3">
      <c r="A3347" t="s">
        <v>6550</v>
      </c>
      <c r="B3347">
        <v>2013</v>
      </c>
      <c r="C3347" s="1">
        <v>41514</v>
      </c>
      <c r="D3347" s="1">
        <v>41519</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v>0</v>
      </c>
      <c r="U3347">
        <v>5.2560000000000002</v>
      </c>
    </row>
    <row r="3348" spans="1:21" x14ac:dyDescent="0.3">
      <c r="A3348" t="s">
        <v>6550</v>
      </c>
      <c r="B3348">
        <v>2013</v>
      </c>
      <c r="C3348" s="1">
        <v>41514</v>
      </c>
      <c r="D3348" s="1">
        <v>41519</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v>0</v>
      </c>
      <c r="U3348">
        <v>13.92</v>
      </c>
    </row>
    <row r="3349" spans="1:21" x14ac:dyDescent="0.3">
      <c r="A3349" t="s">
        <v>6551</v>
      </c>
      <c r="B3349">
        <v>2012</v>
      </c>
      <c r="C3349" s="1">
        <v>41134</v>
      </c>
      <c r="D3349" s="1">
        <v>41141</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row>
    <row r="3350" spans="1:21" x14ac:dyDescent="0.3">
      <c r="A3350" t="s">
        <v>6553</v>
      </c>
      <c r="B3350">
        <v>2014</v>
      </c>
      <c r="C3350" s="1">
        <v>41949</v>
      </c>
      <c r="D3350" s="1">
        <v>41951</v>
      </c>
      <c r="E3350" t="s">
        <v>187</v>
      </c>
      <c r="F3350" t="s">
        <v>1059</v>
      </c>
      <c r="G3350" t="s">
        <v>1060</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x14ac:dyDescent="0.3">
      <c r="A3351" t="s">
        <v>6554</v>
      </c>
      <c r="B3351">
        <v>2013</v>
      </c>
      <c r="C3351" s="1">
        <v>41504</v>
      </c>
      <c r="D3351" s="1">
        <v>41508</v>
      </c>
      <c r="E3351" t="s">
        <v>49</v>
      </c>
      <c r="F3351" t="s">
        <v>3236</v>
      </c>
      <c r="G3351" t="s">
        <v>3237</v>
      </c>
      <c r="H3351" t="s">
        <v>25</v>
      </c>
      <c r="I3351" t="s">
        <v>26</v>
      </c>
      <c r="J3351" t="s">
        <v>94</v>
      </c>
      <c r="K3351" t="s">
        <v>95</v>
      </c>
      <c r="L3351">
        <v>98105</v>
      </c>
      <c r="M3351" t="s">
        <v>43</v>
      </c>
      <c r="N3351" t="s">
        <v>2708</v>
      </c>
      <c r="O3351" t="s">
        <v>45</v>
      </c>
      <c r="P3351" t="s">
        <v>74</v>
      </c>
      <c r="Q3351" t="s">
        <v>2709</v>
      </c>
      <c r="R3351">
        <v>15.712</v>
      </c>
      <c r="S3351">
        <v>4</v>
      </c>
      <c r="T3351">
        <v>0.2</v>
      </c>
      <c r="U3351">
        <v>5.6955999999999998</v>
      </c>
    </row>
    <row r="3352" spans="1:21" x14ac:dyDescent="0.3">
      <c r="A3352" t="s">
        <v>6555</v>
      </c>
      <c r="B3352">
        <v>2013</v>
      </c>
      <c r="C3352" s="1">
        <v>41635</v>
      </c>
      <c r="D3352" s="1">
        <v>41640</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row>
    <row r="3353" spans="1:21" x14ac:dyDescent="0.3">
      <c r="A3353" t="s">
        <v>6556</v>
      </c>
      <c r="B3353">
        <v>2011</v>
      </c>
      <c r="C3353" s="1">
        <v>40809</v>
      </c>
      <c r="D3353" s="1">
        <v>40814</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v>0.15</v>
      </c>
      <c r="U3353">
        <v>20.517600000000002</v>
      </c>
    </row>
    <row r="3354" spans="1:21" x14ac:dyDescent="0.3">
      <c r="A3354" t="s">
        <v>6556</v>
      </c>
      <c r="B3354">
        <v>2011</v>
      </c>
      <c r="C3354" s="1">
        <v>40809</v>
      </c>
      <c r="D3354" s="1">
        <v>40814</v>
      </c>
      <c r="E3354" t="s">
        <v>49</v>
      </c>
      <c r="F3354" t="s">
        <v>2604</v>
      </c>
      <c r="G3354" t="s">
        <v>2605</v>
      </c>
      <c r="H3354" t="s">
        <v>40</v>
      </c>
      <c r="I3354" t="s">
        <v>26</v>
      </c>
      <c r="J3354" t="s">
        <v>946</v>
      </c>
      <c r="K3354" t="s">
        <v>42</v>
      </c>
      <c r="L3354">
        <v>92037</v>
      </c>
      <c r="M3354" t="s">
        <v>43</v>
      </c>
      <c r="N3354" t="s">
        <v>312</v>
      </c>
      <c r="O3354" t="s">
        <v>70</v>
      </c>
      <c r="P3354" t="s">
        <v>71</v>
      </c>
      <c r="Q3354" t="s">
        <v>313</v>
      </c>
      <c r="R3354">
        <v>83.983999999999995</v>
      </c>
      <c r="S3354">
        <v>2</v>
      </c>
      <c r="T3354">
        <v>0.2</v>
      </c>
      <c r="U3354">
        <v>31.494</v>
      </c>
    </row>
    <row r="3355" spans="1:21" x14ac:dyDescent="0.3">
      <c r="A3355" t="s">
        <v>6559</v>
      </c>
      <c r="B3355">
        <v>2011</v>
      </c>
      <c r="C3355" s="1">
        <v>40743</v>
      </c>
      <c r="D3355" s="1">
        <v>40748</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v>0</v>
      </c>
      <c r="U3355">
        <v>93.594800000000006</v>
      </c>
    </row>
    <row r="3356" spans="1:21" x14ac:dyDescent="0.3">
      <c r="A3356" t="s">
        <v>6559</v>
      </c>
      <c r="B3356">
        <v>2011</v>
      </c>
      <c r="C3356" s="1">
        <v>40743</v>
      </c>
      <c r="D3356" s="1">
        <v>40748</v>
      </c>
      <c r="E3356" t="s">
        <v>49</v>
      </c>
      <c r="F3356" t="s">
        <v>1004</v>
      </c>
      <c r="G3356" t="s">
        <v>1005</v>
      </c>
      <c r="H3356" t="s">
        <v>40</v>
      </c>
      <c r="I3356" t="s">
        <v>26</v>
      </c>
      <c r="J3356" t="s">
        <v>514</v>
      </c>
      <c r="K3356" t="s">
        <v>746</v>
      </c>
      <c r="L3356">
        <v>6010</v>
      </c>
      <c r="M3356" t="s">
        <v>147</v>
      </c>
      <c r="N3356" t="s">
        <v>6560</v>
      </c>
      <c r="O3356" t="s">
        <v>31</v>
      </c>
      <c r="P3356" t="s">
        <v>55</v>
      </c>
      <c r="Q3356" t="s">
        <v>6561</v>
      </c>
      <c r="R3356">
        <v>70.56</v>
      </c>
      <c r="S3356">
        <v>1</v>
      </c>
      <c r="T3356">
        <v>0.3</v>
      </c>
      <c r="U3356">
        <v>-4.032</v>
      </c>
    </row>
    <row r="3357" spans="1:21" x14ac:dyDescent="0.3">
      <c r="A3357" t="s">
        <v>6559</v>
      </c>
      <c r="B3357">
        <v>2011</v>
      </c>
      <c r="C3357" s="1">
        <v>40743</v>
      </c>
      <c r="D3357" s="1">
        <v>40748</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v>0</v>
      </c>
      <c r="U3357">
        <v>9.6047999999999991</v>
      </c>
    </row>
    <row r="3358" spans="1:21" x14ac:dyDescent="0.3">
      <c r="A3358" t="s">
        <v>6559</v>
      </c>
      <c r="B3358">
        <v>2011</v>
      </c>
      <c r="C3358" s="1">
        <v>40743</v>
      </c>
      <c r="D3358" s="1">
        <v>40748</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v>0</v>
      </c>
      <c r="U3358">
        <v>1.8288</v>
      </c>
    </row>
    <row r="3359" spans="1:21" x14ac:dyDescent="0.3">
      <c r="A3359" t="s">
        <v>6562</v>
      </c>
      <c r="B3359">
        <v>2014</v>
      </c>
      <c r="C3359" s="1">
        <v>41890</v>
      </c>
      <c r="D3359" s="1">
        <v>41896</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v>0.2</v>
      </c>
      <c r="U3359">
        <v>26.465399999999999</v>
      </c>
    </row>
    <row r="3360" spans="1:21" x14ac:dyDescent="0.3">
      <c r="A3360" t="s">
        <v>6563</v>
      </c>
      <c r="B3360">
        <v>2013</v>
      </c>
      <c r="C3360" s="1">
        <v>41401</v>
      </c>
      <c r="D3360" s="1">
        <v>41405</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row>
    <row r="3361" spans="1:21" x14ac:dyDescent="0.3">
      <c r="A3361" t="s">
        <v>6563</v>
      </c>
      <c r="B3361">
        <v>2013</v>
      </c>
      <c r="C3361" s="1">
        <v>41401</v>
      </c>
      <c r="D3361" s="1">
        <v>41405</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row>
    <row r="3362" spans="1:21" x14ac:dyDescent="0.3">
      <c r="A3362" t="s">
        <v>6564</v>
      </c>
      <c r="B3362">
        <v>2012</v>
      </c>
      <c r="C3362" s="1">
        <v>41064</v>
      </c>
      <c r="D3362" s="1">
        <v>41068</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v>0</v>
      </c>
      <c r="U3362">
        <v>14.306800000000001</v>
      </c>
    </row>
    <row r="3363" spans="1:21" x14ac:dyDescent="0.3">
      <c r="A3363" t="s">
        <v>6564</v>
      </c>
      <c r="B3363">
        <v>2012</v>
      </c>
      <c r="C3363" s="1">
        <v>41064</v>
      </c>
      <c r="D3363" s="1">
        <v>41068</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row>
    <row r="3364" spans="1:21" x14ac:dyDescent="0.3">
      <c r="A3364" t="s">
        <v>6567</v>
      </c>
      <c r="B3364">
        <v>2012</v>
      </c>
      <c r="C3364" s="1">
        <v>41256</v>
      </c>
      <c r="D3364" s="1">
        <v>41263</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v>0</v>
      </c>
      <c r="U3364">
        <v>9.3312000000000008</v>
      </c>
    </row>
    <row r="3365" spans="1:21" x14ac:dyDescent="0.3">
      <c r="A3365" t="s">
        <v>6567</v>
      </c>
      <c r="B3365">
        <v>2012</v>
      </c>
      <c r="C3365" s="1">
        <v>41256</v>
      </c>
      <c r="D3365" s="1">
        <v>41263</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row>
    <row r="3366" spans="1:21" x14ac:dyDescent="0.3">
      <c r="A3366" t="s">
        <v>6569</v>
      </c>
      <c r="B3366">
        <v>2013</v>
      </c>
      <c r="C3366" s="1">
        <v>41472</v>
      </c>
      <c r="D3366" s="1">
        <v>41474</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v>0.6</v>
      </c>
      <c r="U3366">
        <v>-3.8208000000000002</v>
      </c>
    </row>
    <row r="3367" spans="1:21" x14ac:dyDescent="0.3">
      <c r="A3367" t="s">
        <v>6570</v>
      </c>
      <c r="B3367">
        <v>2011</v>
      </c>
      <c r="C3367" s="1">
        <v>40575</v>
      </c>
      <c r="D3367" s="1">
        <v>40577</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v>0.15</v>
      </c>
      <c r="U3367">
        <v>3.4196</v>
      </c>
    </row>
    <row r="3368" spans="1:21" x14ac:dyDescent="0.3">
      <c r="A3368" t="s">
        <v>6573</v>
      </c>
      <c r="B3368">
        <v>2011</v>
      </c>
      <c r="C3368" s="1">
        <v>40733</v>
      </c>
      <c r="D3368" s="1">
        <v>40739</v>
      </c>
      <c r="E3368" t="s">
        <v>49</v>
      </c>
      <c r="F3368" t="s">
        <v>2604</v>
      </c>
      <c r="G3368" t="s">
        <v>2605</v>
      </c>
      <c r="H3368" t="s">
        <v>40</v>
      </c>
      <c r="I3368" t="s">
        <v>26</v>
      </c>
      <c r="J3368" t="s">
        <v>814</v>
      </c>
      <c r="K3368" t="s">
        <v>103</v>
      </c>
      <c r="L3368">
        <v>75217</v>
      </c>
      <c r="M3368" t="s">
        <v>104</v>
      </c>
      <c r="N3368" t="s">
        <v>3631</v>
      </c>
      <c r="O3368" t="s">
        <v>45</v>
      </c>
      <c r="P3368" t="s">
        <v>89</v>
      </c>
      <c r="Q3368" t="s">
        <v>3632</v>
      </c>
      <c r="R3368">
        <v>10.368</v>
      </c>
      <c r="S3368">
        <v>2</v>
      </c>
      <c r="T3368">
        <v>0.2</v>
      </c>
      <c r="U3368">
        <v>3.6288</v>
      </c>
    </row>
    <row r="3369" spans="1:21" x14ac:dyDescent="0.3">
      <c r="A3369" t="s">
        <v>6573</v>
      </c>
      <c r="B3369">
        <v>2011</v>
      </c>
      <c r="C3369" s="1">
        <v>40733</v>
      </c>
      <c r="D3369" s="1">
        <v>40739</v>
      </c>
      <c r="E3369" t="s">
        <v>49</v>
      </c>
      <c r="F3369" t="s">
        <v>2604</v>
      </c>
      <c r="G3369" t="s">
        <v>2605</v>
      </c>
      <c r="H3369" t="s">
        <v>40</v>
      </c>
      <c r="I3369" t="s">
        <v>26</v>
      </c>
      <c r="J3369" t="s">
        <v>814</v>
      </c>
      <c r="K3369" t="s">
        <v>103</v>
      </c>
      <c r="L3369">
        <v>75217</v>
      </c>
      <c r="M3369" t="s">
        <v>104</v>
      </c>
      <c r="N3369" t="s">
        <v>5564</v>
      </c>
      <c r="O3369" t="s">
        <v>45</v>
      </c>
      <c r="P3369" t="s">
        <v>89</v>
      </c>
      <c r="Q3369" t="s">
        <v>5565</v>
      </c>
      <c r="R3369">
        <v>14.352</v>
      </c>
      <c r="S3369">
        <v>3</v>
      </c>
      <c r="T3369">
        <v>0.2</v>
      </c>
      <c r="U3369">
        <v>4.4850000000000003</v>
      </c>
    </row>
    <row r="3370" spans="1:21" x14ac:dyDescent="0.3">
      <c r="A3370" t="s">
        <v>6574</v>
      </c>
      <c r="B3370">
        <v>2012</v>
      </c>
      <c r="C3370" s="1">
        <v>41234</v>
      </c>
      <c r="D3370" s="1">
        <v>41238</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v>0</v>
      </c>
      <c r="U3370">
        <v>41.168399999999998</v>
      </c>
    </row>
    <row r="3371" spans="1:21" x14ac:dyDescent="0.3">
      <c r="A3371" t="s">
        <v>6574</v>
      </c>
      <c r="B3371">
        <v>2012</v>
      </c>
      <c r="C3371" s="1">
        <v>41234</v>
      </c>
      <c r="D3371" s="1">
        <v>41238</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v>0.2</v>
      </c>
      <c r="U3371">
        <v>23.116800000000001</v>
      </c>
    </row>
    <row r="3372" spans="1:21" x14ac:dyDescent="0.3">
      <c r="A3372" t="s">
        <v>6577</v>
      </c>
      <c r="B3372">
        <v>2013</v>
      </c>
      <c r="C3372" s="1">
        <v>41359</v>
      </c>
      <c r="D3372" s="1">
        <v>41359</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v>0</v>
      </c>
      <c r="U3372">
        <v>244.6155</v>
      </c>
    </row>
    <row r="3373" spans="1:21" x14ac:dyDescent="0.3">
      <c r="A3373" t="s">
        <v>6578</v>
      </c>
      <c r="B3373">
        <v>2014</v>
      </c>
      <c r="C3373" s="1">
        <v>41906</v>
      </c>
      <c r="D3373" s="1">
        <v>41913</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row>
    <row r="3374" spans="1:21" x14ac:dyDescent="0.3">
      <c r="A3374" t="s">
        <v>6578</v>
      </c>
      <c r="B3374">
        <v>2014</v>
      </c>
      <c r="C3374" s="1">
        <v>41906</v>
      </c>
      <c r="D3374" s="1">
        <v>41913</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v>0</v>
      </c>
      <c r="U3374">
        <v>48.287999999999997</v>
      </c>
    </row>
    <row r="3375" spans="1:21" x14ac:dyDescent="0.3">
      <c r="A3375" t="s">
        <v>6579</v>
      </c>
      <c r="B3375">
        <v>2012</v>
      </c>
      <c r="C3375" s="1">
        <v>41247</v>
      </c>
      <c r="D3375" s="1">
        <v>41253</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row>
    <row r="3376" spans="1:21" x14ac:dyDescent="0.3">
      <c r="A3376" t="s">
        <v>6579</v>
      </c>
      <c r="B3376">
        <v>2012</v>
      </c>
      <c r="C3376" s="1">
        <v>41247</v>
      </c>
      <c r="D3376" s="1">
        <v>41253</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row>
    <row r="3377" spans="1:21" x14ac:dyDescent="0.3">
      <c r="A3377" t="s">
        <v>6579</v>
      </c>
      <c r="B3377">
        <v>2012</v>
      </c>
      <c r="C3377" s="1">
        <v>41247</v>
      </c>
      <c r="D3377" s="1">
        <v>41253</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row>
    <row r="3378" spans="1:21" x14ac:dyDescent="0.3">
      <c r="A3378" t="s">
        <v>6579</v>
      </c>
      <c r="B3378">
        <v>2012</v>
      </c>
      <c r="C3378" s="1">
        <v>41247</v>
      </c>
      <c r="D3378" s="1">
        <v>41253</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v>0.1</v>
      </c>
      <c r="U3378">
        <v>68.333200000000005</v>
      </c>
    </row>
    <row r="3379" spans="1:21" x14ac:dyDescent="0.3">
      <c r="A3379" t="s">
        <v>6580</v>
      </c>
      <c r="B3379">
        <v>2013</v>
      </c>
      <c r="C3379" s="1">
        <v>41580</v>
      </c>
      <c r="D3379" s="1">
        <v>41583</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row>
    <row r="3380" spans="1:21" x14ac:dyDescent="0.3">
      <c r="A3380" t="s">
        <v>6585</v>
      </c>
      <c r="B3380">
        <v>2014</v>
      </c>
      <c r="C3380" s="1">
        <v>41716</v>
      </c>
      <c r="D3380" s="1">
        <v>41720</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row>
    <row r="3381" spans="1:21" x14ac:dyDescent="0.3">
      <c r="A3381" t="s">
        <v>6585</v>
      </c>
      <c r="B3381">
        <v>2014</v>
      </c>
      <c r="C3381" s="1">
        <v>41716</v>
      </c>
      <c r="D3381" s="1">
        <v>41720</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row>
    <row r="3382" spans="1:21" x14ac:dyDescent="0.3">
      <c r="A3382" t="s">
        <v>6588</v>
      </c>
      <c r="B3382">
        <v>2014</v>
      </c>
      <c r="C3382" s="1">
        <v>41967</v>
      </c>
      <c r="D3382" s="1">
        <v>41968</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row>
    <row r="3383" spans="1:21" x14ac:dyDescent="0.3">
      <c r="A3383" t="s">
        <v>6591</v>
      </c>
      <c r="B3383">
        <v>2014</v>
      </c>
      <c r="C3383" s="1">
        <v>41879</v>
      </c>
      <c r="D3383" s="1">
        <v>41882</v>
      </c>
      <c r="E3383" t="s">
        <v>187</v>
      </c>
      <c r="F3383" t="s">
        <v>3426</v>
      </c>
      <c r="G3383" t="s">
        <v>3427</v>
      </c>
      <c r="H3383" t="s">
        <v>40</v>
      </c>
      <c r="I3383" t="s">
        <v>26</v>
      </c>
      <c r="J3383" t="s">
        <v>899</v>
      </c>
      <c r="K3383" t="s">
        <v>53</v>
      </c>
      <c r="L3383">
        <v>33614</v>
      </c>
      <c r="M3383" t="s">
        <v>29</v>
      </c>
      <c r="N3383" t="s">
        <v>587</v>
      </c>
      <c r="O3383" t="s">
        <v>45</v>
      </c>
      <c r="P3383" t="s">
        <v>172</v>
      </c>
      <c r="Q3383" t="s">
        <v>588</v>
      </c>
      <c r="R3383">
        <v>2.8959999999999999</v>
      </c>
      <c r="S3383">
        <v>1</v>
      </c>
      <c r="T3383">
        <v>0.2</v>
      </c>
      <c r="U3383">
        <v>0.97740000000000005</v>
      </c>
    </row>
    <row r="3384" spans="1:21" x14ac:dyDescent="0.3">
      <c r="A3384" t="s">
        <v>6592</v>
      </c>
      <c r="B3384">
        <v>2012</v>
      </c>
      <c r="C3384" s="1">
        <v>41247</v>
      </c>
      <c r="D3384" s="1">
        <v>41252</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row>
    <row r="3385" spans="1:21" x14ac:dyDescent="0.3">
      <c r="A3385" t="s">
        <v>6592</v>
      </c>
      <c r="B3385">
        <v>2012</v>
      </c>
      <c r="C3385" s="1">
        <v>41247</v>
      </c>
      <c r="D3385" s="1">
        <v>41252</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row>
    <row r="3386" spans="1:21" x14ac:dyDescent="0.3">
      <c r="A3386" t="s">
        <v>6592</v>
      </c>
      <c r="B3386">
        <v>2012</v>
      </c>
      <c r="C3386" s="1">
        <v>41247</v>
      </c>
      <c r="D3386" s="1">
        <v>41252</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v>0</v>
      </c>
      <c r="U3386">
        <v>539.92499999999995</v>
      </c>
    </row>
    <row r="3387" spans="1:21" x14ac:dyDescent="0.3">
      <c r="A3387" t="s">
        <v>6595</v>
      </c>
      <c r="B3387">
        <v>2014</v>
      </c>
      <c r="C3387" s="1">
        <v>41920</v>
      </c>
      <c r="D3387" s="1">
        <v>41924</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v>0.2</v>
      </c>
      <c r="U3387">
        <v>65.325599999999994</v>
      </c>
    </row>
    <row r="3388" spans="1:21" x14ac:dyDescent="0.3">
      <c r="A3388" t="s">
        <v>6595</v>
      </c>
      <c r="B3388">
        <v>2014</v>
      </c>
      <c r="C3388" s="1">
        <v>41920</v>
      </c>
      <c r="D3388" s="1">
        <v>41924</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v>0.2</v>
      </c>
      <c r="U3388">
        <v>5.9175000000000004</v>
      </c>
    </row>
    <row r="3389" spans="1:21" x14ac:dyDescent="0.3">
      <c r="A3389" t="s">
        <v>6595</v>
      </c>
      <c r="B3389">
        <v>2014</v>
      </c>
      <c r="C3389" s="1">
        <v>41920</v>
      </c>
      <c r="D3389" s="1">
        <v>41924</v>
      </c>
      <c r="E3389" t="s">
        <v>49</v>
      </c>
      <c r="F3389" t="s">
        <v>5926</v>
      </c>
      <c r="G3389" t="s">
        <v>5927</v>
      </c>
      <c r="H3389" t="s">
        <v>101</v>
      </c>
      <c r="I3389" t="s">
        <v>26</v>
      </c>
      <c r="J3389" t="s">
        <v>466</v>
      </c>
      <c r="K3389" t="s">
        <v>87</v>
      </c>
      <c r="L3389">
        <v>28205</v>
      </c>
      <c r="M3389" t="s">
        <v>29</v>
      </c>
      <c r="N3389" t="s">
        <v>3397</v>
      </c>
      <c r="O3389" t="s">
        <v>70</v>
      </c>
      <c r="P3389" t="s">
        <v>71</v>
      </c>
      <c r="Q3389" t="s">
        <v>3398</v>
      </c>
      <c r="R3389">
        <v>222.38399999999999</v>
      </c>
      <c r="S3389">
        <v>2</v>
      </c>
      <c r="T3389">
        <v>0.2</v>
      </c>
      <c r="U3389">
        <v>16.678799999999999</v>
      </c>
    </row>
    <row r="3390" spans="1:21" x14ac:dyDescent="0.3">
      <c r="A3390" t="s">
        <v>6595</v>
      </c>
      <c r="B3390">
        <v>2014</v>
      </c>
      <c r="C3390" s="1">
        <v>41920</v>
      </c>
      <c r="D3390" s="1">
        <v>41924</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50.454000000000001</v>
      </c>
      <c r="S3390">
        <v>6</v>
      </c>
      <c r="T3390">
        <v>0.7</v>
      </c>
      <c r="U3390">
        <v>-33.636000000000003</v>
      </c>
    </row>
    <row r="3391" spans="1:21" x14ac:dyDescent="0.3">
      <c r="A3391" t="s">
        <v>6595</v>
      </c>
      <c r="B3391">
        <v>2014</v>
      </c>
      <c r="C3391" s="1">
        <v>41920</v>
      </c>
      <c r="D3391" s="1">
        <v>41924</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v>0.4</v>
      </c>
      <c r="U3391">
        <v>-36.111600000000003</v>
      </c>
    </row>
    <row r="3392" spans="1:21" x14ac:dyDescent="0.3">
      <c r="A3392" t="s">
        <v>6596</v>
      </c>
      <c r="B3392">
        <v>2014</v>
      </c>
      <c r="C3392" s="1">
        <v>41724</v>
      </c>
      <c r="D3392" s="1">
        <v>41729</v>
      </c>
      <c r="E3392" t="s">
        <v>22</v>
      </c>
      <c r="F3392" t="s">
        <v>4742</v>
      </c>
      <c r="G3392" t="s">
        <v>4743</v>
      </c>
      <c r="H3392" t="s">
        <v>25</v>
      </c>
      <c r="I3392" t="s">
        <v>26</v>
      </c>
      <c r="J3392" t="s">
        <v>814</v>
      </c>
      <c r="K3392" t="s">
        <v>103</v>
      </c>
      <c r="L3392">
        <v>75081</v>
      </c>
      <c r="M3392" t="s">
        <v>104</v>
      </c>
      <c r="N3392" t="s">
        <v>5979</v>
      </c>
      <c r="O3392" t="s">
        <v>45</v>
      </c>
      <c r="P3392" t="s">
        <v>89</v>
      </c>
      <c r="Q3392" t="s">
        <v>5980</v>
      </c>
      <c r="R3392">
        <v>6.8479999999999999</v>
      </c>
      <c r="S3392">
        <v>2</v>
      </c>
      <c r="T3392">
        <v>0.2</v>
      </c>
      <c r="U3392">
        <v>2.14</v>
      </c>
    </row>
    <row r="3393" spans="1:21" x14ac:dyDescent="0.3">
      <c r="A3393" t="s">
        <v>6597</v>
      </c>
      <c r="B3393">
        <v>2011</v>
      </c>
      <c r="C3393" s="1">
        <v>40764</v>
      </c>
      <c r="D3393" s="1">
        <v>40768</v>
      </c>
      <c r="E3393" t="s">
        <v>49</v>
      </c>
      <c r="F3393" t="s">
        <v>3129</v>
      </c>
      <c r="G3393" t="s">
        <v>3130</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row>
    <row r="3394" spans="1:21" x14ac:dyDescent="0.3">
      <c r="A3394" t="s">
        <v>6597</v>
      </c>
      <c r="B3394">
        <v>2011</v>
      </c>
      <c r="C3394" s="1">
        <v>40764</v>
      </c>
      <c r="D3394" s="1">
        <v>40768</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row>
    <row r="3395" spans="1:21" x14ac:dyDescent="0.3">
      <c r="A3395" t="s">
        <v>6598</v>
      </c>
      <c r="B3395">
        <v>2011</v>
      </c>
      <c r="C3395" s="1">
        <v>40869</v>
      </c>
      <c r="D3395" s="1">
        <v>40872</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6.9279999999999999</v>
      </c>
      <c r="S3395">
        <v>1</v>
      </c>
      <c r="T3395">
        <v>0.8</v>
      </c>
      <c r="U3395">
        <v>-11.0848</v>
      </c>
    </row>
    <row r="3396" spans="1:21" x14ac:dyDescent="0.3">
      <c r="A3396" t="s">
        <v>6599</v>
      </c>
      <c r="B3396">
        <v>2014</v>
      </c>
      <c r="C3396" s="1">
        <v>41801</v>
      </c>
      <c r="D3396" s="1">
        <v>41801</v>
      </c>
      <c r="E3396" t="s">
        <v>1289</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row>
    <row r="3397" spans="1:21" x14ac:dyDescent="0.3">
      <c r="A3397" t="s">
        <v>6600</v>
      </c>
      <c r="B3397">
        <v>2014</v>
      </c>
      <c r="C3397" s="1">
        <v>41822</v>
      </c>
      <c r="D3397" s="1">
        <v>41829</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row>
    <row r="3398" spans="1:21" x14ac:dyDescent="0.3">
      <c r="A3398" t="s">
        <v>6600</v>
      </c>
      <c r="B3398">
        <v>2014</v>
      </c>
      <c r="C3398" s="1">
        <v>41822</v>
      </c>
      <c r="D3398" s="1">
        <v>41829</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row>
    <row r="3399" spans="1:21" x14ac:dyDescent="0.3">
      <c r="A3399" t="s">
        <v>6600</v>
      </c>
      <c r="B3399">
        <v>2014</v>
      </c>
      <c r="C3399" s="1">
        <v>41822</v>
      </c>
      <c r="D3399" s="1">
        <v>41829</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v>0</v>
      </c>
      <c r="U3399">
        <v>12.441599999999999</v>
      </c>
    </row>
    <row r="3400" spans="1:21" x14ac:dyDescent="0.3">
      <c r="A3400" t="s">
        <v>6601</v>
      </c>
      <c r="B3400">
        <v>2011</v>
      </c>
      <c r="C3400" s="1">
        <v>40868</v>
      </c>
      <c r="D3400" s="1">
        <v>40873</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row>
    <row r="3401" spans="1:21" x14ac:dyDescent="0.3">
      <c r="A3401" t="s">
        <v>6601</v>
      </c>
      <c r="B3401">
        <v>2011</v>
      </c>
      <c r="C3401" s="1">
        <v>40868</v>
      </c>
      <c r="D3401" s="1">
        <v>40873</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row>
    <row r="3402" spans="1:21" x14ac:dyDescent="0.3">
      <c r="A3402" t="s">
        <v>6601</v>
      </c>
      <c r="B3402">
        <v>2011</v>
      </c>
      <c r="C3402" s="1">
        <v>40868</v>
      </c>
      <c r="D3402" s="1">
        <v>40873</v>
      </c>
      <c r="E3402" t="s">
        <v>49</v>
      </c>
      <c r="F3402" t="s">
        <v>6602</v>
      </c>
      <c r="G3402" t="s">
        <v>6603</v>
      </c>
      <c r="H3402" t="s">
        <v>40</v>
      </c>
      <c r="I3402" t="s">
        <v>26</v>
      </c>
      <c r="J3402" t="s">
        <v>1463</v>
      </c>
      <c r="K3402" t="s">
        <v>28</v>
      </c>
      <c r="L3402">
        <v>40475</v>
      </c>
      <c r="M3402" t="s">
        <v>29</v>
      </c>
      <c r="N3402" t="s">
        <v>2163</v>
      </c>
      <c r="O3402" t="s">
        <v>45</v>
      </c>
      <c r="P3402" t="s">
        <v>58</v>
      </c>
      <c r="Q3402" t="s">
        <v>2164</v>
      </c>
      <c r="R3402">
        <v>193.95</v>
      </c>
      <c r="S3402">
        <v>3</v>
      </c>
      <c r="T3402">
        <v>0</v>
      </c>
      <c r="U3402">
        <v>9.6974999999999998</v>
      </c>
    </row>
    <row r="3403" spans="1:21" x14ac:dyDescent="0.3">
      <c r="A3403" t="s">
        <v>6601</v>
      </c>
      <c r="B3403">
        <v>2011</v>
      </c>
      <c r="C3403" s="1">
        <v>40868</v>
      </c>
      <c r="D3403" s="1">
        <v>40873</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row>
    <row r="3404" spans="1:21" x14ac:dyDescent="0.3">
      <c r="A3404" t="s">
        <v>6604</v>
      </c>
      <c r="B3404">
        <v>2012</v>
      </c>
      <c r="C3404" s="1">
        <v>41033</v>
      </c>
      <c r="D3404" s="1">
        <v>41034</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v>0.6</v>
      </c>
      <c r="U3404">
        <v>-8.9152000000000005</v>
      </c>
    </row>
    <row r="3405" spans="1:21" x14ac:dyDescent="0.3">
      <c r="A3405" t="s">
        <v>6606</v>
      </c>
      <c r="B3405">
        <v>2014</v>
      </c>
      <c r="C3405" s="1">
        <v>41789</v>
      </c>
      <c r="D3405" s="1">
        <v>41796</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row>
    <row r="3406" spans="1:21" x14ac:dyDescent="0.3">
      <c r="A3406" t="s">
        <v>6609</v>
      </c>
      <c r="B3406">
        <v>2012</v>
      </c>
      <c r="C3406" s="1">
        <v>41199</v>
      </c>
      <c r="D3406" s="1">
        <v>41199</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x14ac:dyDescent="0.3">
      <c r="A3407" t="s">
        <v>6610</v>
      </c>
      <c r="B3407">
        <v>2011</v>
      </c>
      <c r="C3407" s="1">
        <v>40656</v>
      </c>
      <c r="D3407" s="1">
        <v>40660</v>
      </c>
      <c r="E3407" t="s">
        <v>49</v>
      </c>
      <c r="F3407" t="s">
        <v>6477</v>
      </c>
      <c r="G3407" t="s">
        <v>6478</v>
      </c>
      <c r="H3407" t="s">
        <v>101</v>
      </c>
      <c r="I3407" t="s">
        <v>26</v>
      </c>
      <c r="J3407" t="s">
        <v>496</v>
      </c>
      <c r="K3407" t="s">
        <v>497</v>
      </c>
      <c r="L3407">
        <v>43229</v>
      </c>
      <c r="M3407" t="s">
        <v>147</v>
      </c>
      <c r="N3407" t="s">
        <v>941</v>
      </c>
      <c r="O3407" t="s">
        <v>31</v>
      </c>
      <c r="P3407" t="s">
        <v>35</v>
      </c>
      <c r="Q3407" t="s">
        <v>942</v>
      </c>
      <c r="R3407">
        <v>281.37200000000001</v>
      </c>
      <c r="S3407">
        <v>2</v>
      </c>
      <c r="T3407">
        <v>0.3</v>
      </c>
      <c r="U3407">
        <v>-12.0588</v>
      </c>
    </row>
    <row r="3408" spans="1:21" x14ac:dyDescent="0.3">
      <c r="A3408" t="s">
        <v>6610</v>
      </c>
      <c r="B3408">
        <v>2011</v>
      </c>
      <c r="C3408" s="1">
        <v>40656</v>
      </c>
      <c r="D3408" s="1">
        <v>40660</v>
      </c>
      <c r="E3408" t="s">
        <v>49</v>
      </c>
      <c r="F3408" t="s">
        <v>6477</v>
      </c>
      <c r="G3408" t="s">
        <v>6478</v>
      </c>
      <c r="H3408" t="s">
        <v>101</v>
      </c>
      <c r="I3408" t="s">
        <v>26</v>
      </c>
      <c r="J3408" t="s">
        <v>496</v>
      </c>
      <c r="K3408" t="s">
        <v>497</v>
      </c>
      <c r="L3408">
        <v>43229</v>
      </c>
      <c r="M3408" t="s">
        <v>147</v>
      </c>
      <c r="N3408" t="s">
        <v>941</v>
      </c>
      <c r="O3408" t="s">
        <v>31</v>
      </c>
      <c r="P3408" t="s">
        <v>35</v>
      </c>
      <c r="Q3408" t="s">
        <v>942</v>
      </c>
      <c r="R3408">
        <v>281.37200000000001</v>
      </c>
      <c r="S3408">
        <v>2</v>
      </c>
      <c r="T3408">
        <v>0.3</v>
      </c>
      <c r="U3408">
        <v>-12.0588</v>
      </c>
    </row>
    <row r="3409" spans="1:21" x14ac:dyDescent="0.3">
      <c r="A3409" t="s">
        <v>6610</v>
      </c>
      <c r="B3409">
        <v>2011</v>
      </c>
      <c r="C3409" s="1">
        <v>40656</v>
      </c>
      <c r="D3409" s="1">
        <v>40660</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row>
    <row r="3410" spans="1:21" x14ac:dyDescent="0.3">
      <c r="A3410" t="s">
        <v>6610</v>
      </c>
      <c r="B3410">
        <v>2011</v>
      </c>
      <c r="C3410" s="1">
        <v>40656</v>
      </c>
      <c r="D3410" s="1">
        <v>40660</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row>
    <row r="3411" spans="1:21" x14ac:dyDescent="0.3">
      <c r="A3411" t="s">
        <v>6611</v>
      </c>
      <c r="B3411">
        <v>2014</v>
      </c>
      <c r="C3411" s="1">
        <v>41760</v>
      </c>
      <c r="D3411" s="1">
        <v>41766</v>
      </c>
      <c r="E3411" t="s">
        <v>49</v>
      </c>
      <c r="F3411" t="s">
        <v>1912</v>
      </c>
      <c r="G3411" t="s">
        <v>1913</v>
      </c>
      <c r="H3411" t="s">
        <v>25</v>
      </c>
      <c r="I3411" t="s">
        <v>26</v>
      </c>
      <c r="J3411" t="s">
        <v>496</v>
      </c>
      <c r="K3411" t="s">
        <v>497</v>
      </c>
      <c r="L3411">
        <v>43229</v>
      </c>
      <c r="M3411" t="s">
        <v>147</v>
      </c>
      <c r="N3411" t="s">
        <v>1928</v>
      </c>
      <c r="O3411" t="s">
        <v>45</v>
      </c>
      <c r="P3411" t="s">
        <v>89</v>
      </c>
      <c r="Q3411" t="s">
        <v>1929</v>
      </c>
      <c r="R3411">
        <v>10.368</v>
      </c>
      <c r="S3411">
        <v>2</v>
      </c>
      <c r="T3411">
        <v>0.2</v>
      </c>
      <c r="U3411">
        <v>3.6288</v>
      </c>
    </row>
    <row r="3412" spans="1:21" x14ac:dyDescent="0.3">
      <c r="A3412" t="s">
        <v>6612</v>
      </c>
      <c r="B3412">
        <v>2013</v>
      </c>
      <c r="C3412" s="1">
        <v>41538</v>
      </c>
      <c r="D3412" s="1">
        <v>41542</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row>
    <row r="3413" spans="1:21" x14ac:dyDescent="0.3">
      <c r="A3413" t="s">
        <v>6612</v>
      </c>
      <c r="B3413">
        <v>2013</v>
      </c>
      <c r="C3413" s="1">
        <v>41538</v>
      </c>
      <c r="D3413" s="1">
        <v>41542</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x14ac:dyDescent="0.3">
      <c r="A3414" t="s">
        <v>6612</v>
      </c>
      <c r="B3414">
        <v>2013</v>
      </c>
      <c r="C3414" s="1">
        <v>41538</v>
      </c>
      <c r="D3414" s="1">
        <v>41542</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v>0</v>
      </c>
      <c r="U3414">
        <v>3.1751999999999998</v>
      </c>
    </row>
    <row r="3415" spans="1:21" x14ac:dyDescent="0.3">
      <c r="A3415" t="s">
        <v>6612</v>
      </c>
      <c r="B3415">
        <v>2013</v>
      </c>
      <c r="C3415" s="1">
        <v>41538</v>
      </c>
      <c r="D3415" s="1">
        <v>41542</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row>
    <row r="3416" spans="1:21" x14ac:dyDescent="0.3">
      <c r="A3416" t="s">
        <v>6612</v>
      </c>
      <c r="B3416">
        <v>2013</v>
      </c>
      <c r="C3416" s="1">
        <v>41538</v>
      </c>
      <c r="D3416" s="1">
        <v>41542</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row>
    <row r="3417" spans="1:21" x14ac:dyDescent="0.3">
      <c r="A3417" t="s">
        <v>6613</v>
      </c>
      <c r="B3417">
        <v>2013</v>
      </c>
      <c r="C3417" s="1">
        <v>41520</v>
      </c>
      <c r="D3417" s="1">
        <v>41520</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row>
    <row r="3418" spans="1:21" x14ac:dyDescent="0.3">
      <c r="A3418" t="s">
        <v>6613</v>
      </c>
      <c r="B3418">
        <v>2013</v>
      </c>
      <c r="C3418" s="1">
        <v>41520</v>
      </c>
      <c r="D3418" s="1">
        <v>41520</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v>0</v>
      </c>
      <c r="U3418">
        <v>3.8822000000000001</v>
      </c>
    </row>
    <row r="3419" spans="1:21" x14ac:dyDescent="0.3">
      <c r="A3419" t="s">
        <v>6614</v>
      </c>
      <c r="B3419">
        <v>2012</v>
      </c>
      <c r="C3419" s="1">
        <v>41026</v>
      </c>
      <c r="D3419" s="1">
        <v>41031</v>
      </c>
      <c r="E3419" t="s">
        <v>49</v>
      </c>
      <c r="F3419" t="s">
        <v>6254</v>
      </c>
      <c r="G3419" t="s">
        <v>6255</v>
      </c>
      <c r="H3419" t="s">
        <v>101</v>
      </c>
      <c r="I3419" t="s">
        <v>26</v>
      </c>
      <c r="J3419" t="s">
        <v>455</v>
      </c>
      <c r="K3419" t="s">
        <v>456</v>
      </c>
      <c r="L3419">
        <v>80013</v>
      </c>
      <c r="M3419" t="s">
        <v>43</v>
      </c>
      <c r="N3419" t="s">
        <v>3618</v>
      </c>
      <c r="O3419" t="s">
        <v>45</v>
      </c>
      <c r="P3419" t="s">
        <v>77</v>
      </c>
      <c r="Q3419" t="s">
        <v>3619</v>
      </c>
      <c r="R3419">
        <v>43.56</v>
      </c>
      <c r="S3419">
        <v>5</v>
      </c>
      <c r="T3419">
        <v>0.2</v>
      </c>
      <c r="U3419">
        <v>3.2669999999999999</v>
      </c>
    </row>
    <row r="3420" spans="1:21" x14ac:dyDescent="0.3">
      <c r="A3420" t="s">
        <v>6614</v>
      </c>
      <c r="B3420">
        <v>2012</v>
      </c>
      <c r="C3420" s="1">
        <v>41026</v>
      </c>
      <c r="D3420" s="1">
        <v>41031</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v>0.2</v>
      </c>
      <c r="U3420">
        <v>0.73</v>
      </c>
    </row>
    <row r="3421" spans="1:21" x14ac:dyDescent="0.3">
      <c r="A3421" t="s">
        <v>6615</v>
      </c>
      <c r="B3421">
        <v>2012</v>
      </c>
      <c r="C3421" s="1">
        <v>41158</v>
      </c>
      <c r="D3421" s="1">
        <v>41165</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row>
    <row r="3422" spans="1:21" x14ac:dyDescent="0.3">
      <c r="A3422" t="s">
        <v>6616</v>
      </c>
      <c r="B3422">
        <v>2013</v>
      </c>
      <c r="C3422" s="1">
        <v>41423</v>
      </c>
      <c r="D3422" s="1">
        <v>41429</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v>0</v>
      </c>
      <c r="U3422">
        <v>78.671999999999997</v>
      </c>
    </row>
    <row r="3423" spans="1:21" x14ac:dyDescent="0.3">
      <c r="A3423" t="s">
        <v>6616</v>
      </c>
      <c r="B3423">
        <v>2013</v>
      </c>
      <c r="C3423" s="1">
        <v>41423</v>
      </c>
      <c r="D3423" s="1">
        <v>41429</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row>
    <row r="3424" spans="1:21" x14ac:dyDescent="0.3">
      <c r="A3424" t="s">
        <v>6616</v>
      </c>
      <c r="B3424">
        <v>2013</v>
      </c>
      <c r="C3424" s="1">
        <v>41423</v>
      </c>
      <c r="D3424" s="1">
        <v>41429</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row>
    <row r="3425" spans="1:21" x14ac:dyDescent="0.3">
      <c r="A3425" t="s">
        <v>6616</v>
      </c>
      <c r="B3425">
        <v>2013</v>
      </c>
      <c r="C3425" s="1">
        <v>41423</v>
      </c>
      <c r="D3425" s="1">
        <v>41429</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x14ac:dyDescent="0.3">
      <c r="A3426" t="s">
        <v>6616</v>
      </c>
      <c r="B3426">
        <v>2013</v>
      </c>
      <c r="C3426" s="1">
        <v>41423</v>
      </c>
      <c r="D3426" s="1">
        <v>41429</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v>0.2</v>
      </c>
      <c r="U3426">
        <v>41.88</v>
      </c>
    </row>
    <row r="3427" spans="1:21" x14ac:dyDescent="0.3">
      <c r="A3427" t="s">
        <v>6617</v>
      </c>
      <c r="B3427">
        <v>2012</v>
      </c>
      <c r="C3427" s="1">
        <v>41176</v>
      </c>
      <c r="D3427" s="1">
        <v>41180</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row>
    <row r="3428" spans="1:21" x14ac:dyDescent="0.3">
      <c r="A3428" t="s">
        <v>6617</v>
      </c>
      <c r="B3428">
        <v>2012</v>
      </c>
      <c r="C3428" s="1">
        <v>41176</v>
      </c>
      <c r="D3428" s="1">
        <v>41180</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row>
    <row r="3429" spans="1:21" x14ac:dyDescent="0.3">
      <c r="A3429" t="s">
        <v>6619</v>
      </c>
      <c r="B3429">
        <v>2014</v>
      </c>
      <c r="C3429" s="1">
        <v>41824</v>
      </c>
      <c r="D3429" s="1">
        <v>41827</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row>
    <row r="3430" spans="1:21" x14ac:dyDescent="0.3">
      <c r="A3430" t="s">
        <v>6619</v>
      </c>
      <c r="B3430">
        <v>2014</v>
      </c>
      <c r="C3430" s="1">
        <v>41824</v>
      </c>
      <c r="D3430" s="1">
        <v>41827</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row>
    <row r="3431" spans="1:21" x14ac:dyDescent="0.3">
      <c r="A3431" t="s">
        <v>6619</v>
      </c>
      <c r="B3431">
        <v>2014</v>
      </c>
      <c r="C3431" s="1">
        <v>41824</v>
      </c>
      <c r="D3431" s="1">
        <v>41827</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row>
    <row r="3432" spans="1:21" x14ac:dyDescent="0.3">
      <c r="A3432" t="s">
        <v>6622</v>
      </c>
      <c r="B3432">
        <v>2014</v>
      </c>
      <c r="C3432" s="1">
        <v>41982</v>
      </c>
      <c r="D3432" s="1">
        <v>41983</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v>0</v>
      </c>
      <c r="U3432">
        <v>8.6390999999999991</v>
      </c>
    </row>
    <row r="3433" spans="1:21" x14ac:dyDescent="0.3">
      <c r="A3433" t="s">
        <v>6622</v>
      </c>
      <c r="B3433">
        <v>2014</v>
      </c>
      <c r="C3433" s="1">
        <v>41982</v>
      </c>
      <c r="D3433" s="1">
        <v>41983</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v>0</v>
      </c>
      <c r="U3433">
        <v>15.468</v>
      </c>
    </row>
    <row r="3434" spans="1:21" x14ac:dyDescent="0.3">
      <c r="A3434" t="s">
        <v>6622</v>
      </c>
      <c r="B3434">
        <v>2014</v>
      </c>
      <c r="C3434" s="1">
        <v>41982</v>
      </c>
      <c r="D3434" s="1">
        <v>41983</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v>0</v>
      </c>
      <c r="U3434">
        <v>28.857600000000001</v>
      </c>
    </row>
    <row r="3435" spans="1:21" x14ac:dyDescent="0.3">
      <c r="A3435" t="s">
        <v>6625</v>
      </c>
      <c r="B3435">
        <v>2014</v>
      </c>
      <c r="C3435" s="1">
        <v>41979</v>
      </c>
      <c r="D3435" s="1">
        <v>41983</v>
      </c>
      <c r="E3435" t="s">
        <v>49</v>
      </c>
      <c r="F3435" t="s">
        <v>2242</v>
      </c>
      <c r="G3435" t="s">
        <v>2243</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row>
    <row r="3436" spans="1:21" x14ac:dyDescent="0.3">
      <c r="A3436" t="s">
        <v>6625</v>
      </c>
      <c r="B3436">
        <v>2014</v>
      </c>
      <c r="C3436" s="1">
        <v>41979</v>
      </c>
      <c r="D3436" s="1">
        <v>41983</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row>
    <row r="3437" spans="1:21" x14ac:dyDescent="0.3">
      <c r="A3437" t="s">
        <v>6626</v>
      </c>
      <c r="B3437">
        <v>2012</v>
      </c>
      <c r="C3437" s="1">
        <v>41179</v>
      </c>
      <c r="D3437" s="1">
        <v>41181</v>
      </c>
      <c r="E3437" t="s">
        <v>187</v>
      </c>
      <c r="F3437" t="s">
        <v>3236</v>
      </c>
      <c r="G3437" t="s">
        <v>3237</v>
      </c>
      <c r="H3437" t="s">
        <v>25</v>
      </c>
      <c r="I3437" t="s">
        <v>26</v>
      </c>
      <c r="J3437" t="s">
        <v>302</v>
      </c>
      <c r="K3437" t="s">
        <v>210</v>
      </c>
      <c r="L3437">
        <v>60610</v>
      </c>
      <c r="M3437" t="s">
        <v>104</v>
      </c>
      <c r="N3437" t="s">
        <v>1721</v>
      </c>
      <c r="O3437" t="s">
        <v>45</v>
      </c>
      <c r="P3437" t="s">
        <v>74</v>
      </c>
      <c r="Q3437" t="s">
        <v>1722</v>
      </c>
      <c r="R3437">
        <v>15.08</v>
      </c>
      <c r="S3437">
        <v>2</v>
      </c>
      <c r="T3437">
        <v>0.8</v>
      </c>
      <c r="U3437">
        <v>-22.62</v>
      </c>
    </row>
    <row r="3438" spans="1:21" x14ac:dyDescent="0.3">
      <c r="A3438" t="s">
        <v>6626</v>
      </c>
      <c r="B3438">
        <v>2012</v>
      </c>
      <c r="C3438" s="1">
        <v>41179</v>
      </c>
      <c r="D3438" s="1">
        <v>41181</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v>0.6</v>
      </c>
      <c r="U3438">
        <v>-12.751200000000001</v>
      </c>
    </row>
    <row r="3439" spans="1:21" x14ac:dyDescent="0.3">
      <c r="A3439" t="s">
        <v>6627</v>
      </c>
      <c r="B3439">
        <v>2014</v>
      </c>
      <c r="C3439" s="1">
        <v>41943</v>
      </c>
      <c r="D3439" s="1">
        <v>41943</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v>0.6</v>
      </c>
      <c r="U3439">
        <v>-8.5007999999999999</v>
      </c>
    </row>
    <row r="3440" spans="1:21" x14ac:dyDescent="0.3">
      <c r="A3440" t="s">
        <v>6627</v>
      </c>
      <c r="B3440">
        <v>2014</v>
      </c>
      <c r="C3440" s="1">
        <v>41943</v>
      </c>
      <c r="D3440" s="1">
        <v>41943</v>
      </c>
      <c r="E3440" t="s">
        <v>1289</v>
      </c>
      <c r="F3440" t="s">
        <v>2995</v>
      </c>
      <c r="G3440" t="s">
        <v>2996</v>
      </c>
      <c r="H3440" t="s">
        <v>25</v>
      </c>
      <c r="I3440" t="s">
        <v>26</v>
      </c>
      <c r="J3440" t="s">
        <v>814</v>
      </c>
      <c r="K3440" t="s">
        <v>103</v>
      </c>
      <c r="L3440">
        <v>75217</v>
      </c>
      <c r="M3440" t="s">
        <v>104</v>
      </c>
      <c r="N3440" t="s">
        <v>1435</v>
      </c>
      <c r="O3440" t="s">
        <v>31</v>
      </c>
      <c r="P3440" t="s">
        <v>55</v>
      </c>
      <c r="Q3440" t="s">
        <v>1436</v>
      </c>
      <c r="R3440">
        <v>251.006</v>
      </c>
      <c r="S3440">
        <v>2</v>
      </c>
      <c r="T3440">
        <v>0.3</v>
      </c>
      <c r="U3440">
        <v>-68.130200000000002</v>
      </c>
    </row>
    <row r="3441" spans="1:21" x14ac:dyDescent="0.3">
      <c r="A3441" t="s">
        <v>6627</v>
      </c>
      <c r="B3441">
        <v>2014</v>
      </c>
      <c r="C3441" s="1">
        <v>41943</v>
      </c>
      <c r="D3441" s="1">
        <v>41943</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v>0.2</v>
      </c>
      <c r="U3441">
        <v>4.0644</v>
      </c>
    </row>
    <row r="3442" spans="1:21" x14ac:dyDescent="0.3">
      <c r="A3442" t="s">
        <v>6628</v>
      </c>
      <c r="B3442">
        <v>2012</v>
      </c>
      <c r="C3442" s="1">
        <v>41242</v>
      </c>
      <c r="D3442" s="1">
        <v>41243</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x14ac:dyDescent="0.3">
      <c r="A3443" t="s">
        <v>6629</v>
      </c>
      <c r="B3443">
        <v>2011</v>
      </c>
      <c r="C3443" s="1">
        <v>40613</v>
      </c>
      <c r="D3443" s="1">
        <v>40616</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v>0</v>
      </c>
      <c r="U3443">
        <v>49.014000000000003</v>
      </c>
    </row>
    <row r="3444" spans="1:21" x14ac:dyDescent="0.3">
      <c r="A3444" t="s">
        <v>6630</v>
      </c>
      <c r="B3444">
        <v>2014</v>
      </c>
      <c r="C3444" s="1">
        <v>41963</v>
      </c>
      <c r="D3444" s="1">
        <v>41967</v>
      </c>
      <c r="E3444" t="s">
        <v>49</v>
      </c>
      <c r="F3444" t="s">
        <v>2108</v>
      </c>
      <c r="G3444" t="s">
        <v>2109</v>
      </c>
      <c r="H3444" t="s">
        <v>40</v>
      </c>
      <c r="I3444" t="s">
        <v>26</v>
      </c>
      <c r="J3444" t="s">
        <v>265</v>
      </c>
      <c r="K3444" t="s">
        <v>266</v>
      </c>
      <c r="L3444">
        <v>10011</v>
      </c>
      <c r="M3444" t="s">
        <v>147</v>
      </c>
      <c r="N3444" t="s">
        <v>1589</v>
      </c>
      <c r="O3444" t="s">
        <v>45</v>
      </c>
      <c r="P3444" t="s">
        <v>172</v>
      </c>
      <c r="Q3444" t="s">
        <v>185</v>
      </c>
      <c r="R3444">
        <v>16.739999999999998</v>
      </c>
      <c r="S3444">
        <v>3</v>
      </c>
      <c r="T3444">
        <v>0</v>
      </c>
      <c r="U3444">
        <v>8.3699999999999992</v>
      </c>
    </row>
    <row r="3445" spans="1:21" x14ac:dyDescent="0.3">
      <c r="A3445" t="s">
        <v>6630</v>
      </c>
      <c r="B3445">
        <v>2014</v>
      </c>
      <c r="C3445" s="1">
        <v>41963</v>
      </c>
      <c r="D3445" s="1">
        <v>41967</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v>0</v>
      </c>
      <c r="U3445">
        <v>626.18499999999995</v>
      </c>
    </row>
    <row r="3446" spans="1:21" x14ac:dyDescent="0.3">
      <c r="A3446" t="s">
        <v>6631</v>
      </c>
      <c r="B3446">
        <v>2013</v>
      </c>
      <c r="C3446" s="1">
        <v>41485</v>
      </c>
      <c r="D3446" s="1">
        <v>41489</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x14ac:dyDescent="0.3">
      <c r="A3447" t="s">
        <v>6634</v>
      </c>
      <c r="B3447">
        <v>2012</v>
      </c>
      <c r="C3447" s="1">
        <v>41072</v>
      </c>
      <c r="D3447" s="1">
        <v>41077</v>
      </c>
      <c r="E3447" t="s">
        <v>49</v>
      </c>
      <c r="F3447" t="s">
        <v>823</v>
      </c>
      <c r="G3447" t="s">
        <v>824</v>
      </c>
      <c r="H3447" t="s">
        <v>25</v>
      </c>
      <c r="I3447" t="s">
        <v>26</v>
      </c>
      <c r="J3447" t="s">
        <v>605</v>
      </c>
      <c r="K3447" t="s">
        <v>244</v>
      </c>
      <c r="L3447">
        <v>19711</v>
      </c>
      <c r="M3447" t="s">
        <v>147</v>
      </c>
      <c r="N3447" t="s">
        <v>4802</v>
      </c>
      <c r="O3447" t="s">
        <v>45</v>
      </c>
      <c r="P3447" t="s">
        <v>58</v>
      </c>
      <c r="Q3447" t="s">
        <v>4803</v>
      </c>
      <c r="R3447">
        <v>29.9</v>
      </c>
      <c r="S3447">
        <v>5</v>
      </c>
      <c r="T3447">
        <v>0</v>
      </c>
      <c r="U3447">
        <v>5.0830000000000002</v>
      </c>
    </row>
    <row r="3448" spans="1:21" x14ac:dyDescent="0.3">
      <c r="A3448" t="s">
        <v>6635</v>
      </c>
      <c r="B3448">
        <v>2013</v>
      </c>
      <c r="C3448" s="1">
        <v>41493</v>
      </c>
      <c r="D3448" s="1">
        <v>41494</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v>0</v>
      </c>
      <c r="U3448">
        <v>33.313600000000001</v>
      </c>
    </row>
    <row r="3449" spans="1:21" x14ac:dyDescent="0.3">
      <c r="A3449" t="s">
        <v>6638</v>
      </c>
      <c r="B3449">
        <v>2014</v>
      </c>
      <c r="C3449" s="1">
        <v>41802</v>
      </c>
      <c r="D3449" s="1">
        <v>41806</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v>0</v>
      </c>
      <c r="U3449">
        <v>1.0904</v>
      </c>
    </row>
    <row r="3450" spans="1:21" x14ac:dyDescent="0.3">
      <c r="A3450" t="s">
        <v>6639</v>
      </c>
      <c r="B3450">
        <v>2013</v>
      </c>
      <c r="C3450" s="1">
        <v>41555</v>
      </c>
      <c r="D3450" s="1">
        <v>41561</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v>0.2</v>
      </c>
      <c r="U3450">
        <v>8.8607999999999993</v>
      </c>
    </row>
    <row r="3451" spans="1:21" x14ac:dyDescent="0.3">
      <c r="A3451" t="s">
        <v>6640</v>
      </c>
      <c r="B3451">
        <v>2011</v>
      </c>
      <c r="C3451" s="1">
        <v>40794</v>
      </c>
      <c r="D3451" s="1">
        <v>40800</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row>
    <row r="3452" spans="1:21" x14ac:dyDescent="0.3">
      <c r="A3452" t="s">
        <v>6640</v>
      </c>
      <c r="B3452">
        <v>2011</v>
      </c>
      <c r="C3452" s="1">
        <v>40794</v>
      </c>
      <c r="D3452" s="1">
        <v>40800</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v>0</v>
      </c>
      <c r="U3452">
        <v>4.1916000000000002</v>
      </c>
    </row>
    <row r="3453" spans="1:21" x14ac:dyDescent="0.3">
      <c r="A3453" t="s">
        <v>6640</v>
      </c>
      <c r="B3453">
        <v>2011</v>
      </c>
      <c r="C3453" s="1">
        <v>40794</v>
      </c>
      <c r="D3453" s="1">
        <v>40800</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v>0</v>
      </c>
      <c r="U3453">
        <v>1.9698</v>
      </c>
    </row>
    <row r="3454" spans="1:21" x14ac:dyDescent="0.3">
      <c r="A3454" t="s">
        <v>6641</v>
      </c>
      <c r="B3454">
        <v>2011</v>
      </c>
      <c r="C3454" s="1">
        <v>40618</v>
      </c>
      <c r="D3454" s="1">
        <v>40623</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row>
    <row r="3455" spans="1:21" x14ac:dyDescent="0.3">
      <c r="A3455" t="s">
        <v>6644</v>
      </c>
      <c r="B3455">
        <v>2012</v>
      </c>
      <c r="C3455" s="1">
        <v>40968</v>
      </c>
      <c r="D3455" s="1">
        <v>40970</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v>0</v>
      </c>
      <c r="U3455">
        <v>27.011199999999999</v>
      </c>
    </row>
    <row r="3456" spans="1:21" x14ac:dyDescent="0.3">
      <c r="A3456" t="s">
        <v>6645</v>
      </c>
      <c r="B3456">
        <v>2012</v>
      </c>
      <c r="C3456" s="1">
        <v>41099</v>
      </c>
      <c r="D3456" s="1">
        <v>41104</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row>
    <row r="3457" spans="1:21" x14ac:dyDescent="0.3">
      <c r="A3457" t="s">
        <v>6648</v>
      </c>
      <c r="B3457">
        <v>2013</v>
      </c>
      <c r="C3457" s="1">
        <v>41325</v>
      </c>
      <c r="D3457" s="1">
        <v>41332</v>
      </c>
      <c r="E3457" t="s">
        <v>49</v>
      </c>
      <c r="F3457" t="s">
        <v>988</v>
      </c>
      <c r="G3457" t="s">
        <v>989</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row>
    <row r="3458" spans="1:21" x14ac:dyDescent="0.3">
      <c r="A3458" t="s">
        <v>6651</v>
      </c>
      <c r="B3458">
        <v>2014</v>
      </c>
      <c r="C3458" s="1">
        <v>41899</v>
      </c>
      <c r="D3458" s="1">
        <v>41901</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row>
    <row r="3459" spans="1:21" x14ac:dyDescent="0.3">
      <c r="A3459" t="s">
        <v>6651</v>
      </c>
      <c r="B3459">
        <v>2014</v>
      </c>
      <c r="C3459" s="1">
        <v>41899</v>
      </c>
      <c r="D3459" s="1">
        <v>41901</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row>
    <row r="3460" spans="1:21" x14ac:dyDescent="0.3">
      <c r="A3460" t="s">
        <v>6651</v>
      </c>
      <c r="B3460">
        <v>2014</v>
      </c>
      <c r="C3460" s="1">
        <v>41899</v>
      </c>
      <c r="D3460" s="1">
        <v>41901</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row>
    <row r="3461" spans="1:21" x14ac:dyDescent="0.3">
      <c r="A3461" t="s">
        <v>6651</v>
      </c>
      <c r="B3461">
        <v>2014</v>
      </c>
      <c r="C3461" s="1">
        <v>41899</v>
      </c>
      <c r="D3461" s="1">
        <v>41901</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row>
    <row r="3462" spans="1:21" x14ac:dyDescent="0.3">
      <c r="A3462" t="s">
        <v>6651</v>
      </c>
      <c r="B3462">
        <v>2014</v>
      </c>
      <c r="C3462" s="1">
        <v>41899</v>
      </c>
      <c r="D3462" s="1">
        <v>41901</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v>0.2</v>
      </c>
      <c r="U3462">
        <v>14.395200000000001</v>
      </c>
    </row>
    <row r="3463" spans="1:21" x14ac:dyDescent="0.3">
      <c r="A3463" t="s">
        <v>6652</v>
      </c>
      <c r="B3463">
        <v>2014</v>
      </c>
      <c r="C3463" s="1">
        <v>41949</v>
      </c>
      <c r="D3463" s="1">
        <v>41954</v>
      </c>
      <c r="E3463" t="s">
        <v>22</v>
      </c>
      <c r="F3463" t="s">
        <v>5321</v>
      </c>
      <c r="G3463" t="s">
        <v>5322</v>
      </c>
      <c r="H3463" t="s">
        <v>40</v>
      </c>
      <c r="I3463" t="s">
        <v>26</v>
      </c>
      <c r="J3463" t="s">
        <v>814</v>
      </c>
      <c r="K3463" t="s">
        <v>103</v>
      </c>
      <c r="L3463">
        <v>75081</v>
      </c>
      <c r="M3463" t="s">
        <v>104</v>
      </c>
      <c r="N3463" t="s">
        <v>1377</v>
      </c>
      <c r="O3463" t="s">
        <v>70</v>
      </c>
      <c r="P3463" t="s">
        <v>71</v>
      </c>
      <c r="Q3463" t="s">
        <v>1378</v>
      </c>
      <c r="R3463">
        <v>492.76799999999997</v>
      </c>
      <c r="S3463">
        <v>4</v>
      </c>
      <c r="T3463">
        <v>0.2</v>
      </c>
      <c r="U3463">
        <v>55.436399999999999</v>
      </c>
    </row>
    <row r="3464" spans="1:21" x14ac:dyDescent="0.3">
      <c r="A3464" t="s">
        <v>6653</v>
      </c>
      <c r="B3464">
        <v>2012</v>
      </c>
      <c r="C3464" s="1">
        <v>40959</v>
      </c>
      <c r="D3464" s="1">
        <v>40962</v>
      </c>
      <c r="E3464" t="s">
        <v>22</v>
      </c>
      <c r="F3464" t="s">
        <v>4954</v>
      </c>
      <c r="G3464" t="s">
        <v>4955</v>
      </c>
      <c r="H3464" t="s">
        <v>25</v>
      </c>
      <c r="I3464" t="s">
        <v>26</v>
      </c>
      <c r="J3464" t="s">
        <v>4925</v>
      </c>
      <c r="K3464" t="s">
        <v>787</v>
      </c>
      <c r="L3464">
        <v>8861</v>
      </c>
      <c r="M3464" t="s">
        <v>147</v>
      </c>
      <c r="N3464" t="s">
        <v>3470</v>
      </c>
      <c r="O3464" t="s">
        <v>45</v>
      </c>
      <c r="P3464" t="s">
        <v>67</v>
      </c>
      <c r="Q3464" t="s">
        <v>3471</v>
      </c>
      <c r="R3464">
        <v>286.79000000000002</v>
      </c>
      <c r="S3464">
        <v>7</v>
      </c>
      <c r="T3464">
        <v>0</v>
      </c>
      <c r="U3464">
        <v>74.565399999999997</v>
      </c>
    </row>
    <row r="3465" spans="1:21" x14ac:dyDescent="0.3">
      <c r="A3465" t="s">
        <v>6654</v>
      </c>
      <c r="B3465">
        <v>2013</v>
      </c>
      <c r="C3465" s="1">
        <v>41604</v>
      </c>
      <c r="D3465" s="1">
        <v>41609</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row>
    <row r="3466" spans="1:21" x14ac:dyDescent="0.3">
      <c r="A3466" t="s">
        <v>6657</v>
      </c>
      <c r="B3466">
        <v>2014</v>
      </c>
      <c r="C3466" s="1">
        <v>41977</v>
      </c>
      <c r="D3466" s="1">
        <v>41979</v>
      </c>
      <c r="E3466" t="s">
        <v>22</v>
      </c>
      <c r="F3466" t="s">
        <v>3730</v>
      </c>
      <c r="G3466" t="s">
        <v>3731</v>
      </c>
      <c r="H3466" t="s">
        <v>25</v>
      </c>
      <c r="I3466" t="s">
        <v>26</v>
      </c>
      <c r="J3466" t="s">
        <v>1520</v>
      </c>
      <c r="K3466" t="s">
        <v>53</v>
      </c>
      <c r="L3466">
        <v>32216</v>
      </c>
      <c r="M3466" t="s">
        <v>29</v>
      </c>
      <c r="N3466" t="s">
        <v>3408</v>
      </c>
      <c r="O3466" t="s">
        <v>70</v>
      </c>
      <c r="P3466" t="s">
        <v>160</v>
      </c>
      <c r="Q3466" t="s">
        <v>3409</v>
      </c>
      <c r="R3466">
        <v>47.991999999999997</v>
      </c>
      <c r="S3466">
        <v>1</v>
      </c>
      <c r="T3466">
        <v>0.2</v>
      </c>
      <c r="U3466">
        <v>7.1988000000000003</v>
      </c>
    </row>
    <row r="3467" spans="1:21" x14ac:dyDescent="0.3">
      <c r="A3467" t="s">
        <v>6658</v>
      </c>
      <c r="B3467">
        <v>2012</v>
      </c>
      <c r="C3467" s="1">
        <v>41162</v>
      </c>
      <c r="D3467" s="1">
        <v>41166</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row>
    <row r="3468" spans="1:21" x14ac:dyDescent="0.3">
      <c r="A3468" t="s">
        <v>6658</v>
      </c>
      <c r="B3468">
        <v>2012</v>
      </c>
      <c r="C3468" s="1">
        <v>41162</v>
      </c>
      <c r="D3468" s="1">
        <v>41166</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v>0</v>
      </c>
      <c r="U3468">
        <v>83.250799999999998</v>
      </c>
    </row>
    <row r="3469" spans="1:21" x14ac:dyDescent="0.3">
      <c r="A3469" t="s">
        <v>6658</v>
      </c>
      <c r="B3469">
        <v>2012</v>
      </c>
      <c r="C3469" s="1">
        <v>41162</v>
      </c>
      <c r="D3469" s="1">
        <v>41166</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v>0</v>
      </c>
      <c r="U3469">
        <v>125.46899999999999</v>
      </c>
    </row>
    <row r="3470" spans="1:21" x14ac:dyDescent="0.3">
      <c r="A3470" t="s">
        <v>6659</v>
      </c>
      <c r="B3470">
        <v>2013</v>
      </c>
      <c r="C3470" s="1">
        <v>41623</v>
      </c>
      <c r="D3470" s="1">
        <v>41628</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row>
    <row r="3471" spans="1:21" x14ac:dyDescent="0.3">
      <c r="A3471" t="s">
        <v>6660</v>
      </c>
      <c r="B3471">
        <v>2012</v>
      </c>
      <c r="C3471" s="1">
        <v>41005</v>
      </c>
      <c r="D3471" s="1">
        <v>41009</v>
      </c>
      <c r="E3471" t="s">
        <v>49</v>
      </c>
      <c r="F3471" t="s">
        <v>6661</v>
      </c>
      <c r="G3471" t="s">
        <v>6662</v>
      </c>
      <c r="H3471" t="s">
        <v>25</v>
      </c>
      <c r="I3471" t="s">
        <v>26</v>
      </c>
      <c r="J3471" t="s">
        <v>1520</v>
      </c>
      <c r="K3471" t="s">
        <v>87</v>
      </c>
      <c r="L3471">
        <v>28540</v>
      </c>
      <c r="M3471" t="s">
        <v>29</v>
      </c>
      <c r="N3471" t="s">
        <v>2649</v>
      </c>
      <c r="O3471" t="s">
        <v>45</v>
      </c>
      <c r="P3471" t="s">
        <v>89</v>
      </c>
      <c r="Q3471" t="s">
        <v>2650</v>
      </c>
      <c r="R3471">
        <v>47.951999999999998</v>
      </c>
      <c r="S3471">
        <v>3</v>
      </c>
      <c r="T3471">
        <v>0.2</v>
      </c>
      <c r="U3471">
        <v>16.183800000000002</v>
      </c>
    </row>
    <row r="3472" spans="1:21" x14ac:dyDescent="0.3">
      <c r="A3472" t="s">
        <v>6663</v>
      </c>
      <c r="B3472">
        <v>2013</v>
      </c>
      <c r="C3472" s="1">
        <v>41610</v>
      </c>
      <c r="D3472" s="1">
        <v>41614</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v>0</v>
      </c>
      <c r="U3472">
        <v>4.3524000000000003</v>
      </c>
    </row>
    <row r="3473" spans="1:21" x14ac:dyDescent="0.3">
      <c r="A3473" t="s">
        <v>6664</v>
      </c>
      <c r="B3473">
        <v>2014</v>
      </c>
      <c r="C3473" s="1">
        <v>41956</v>
      </c>
      <c r="D3473" s="1">
        <v>41961</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row>
    <row r="3474" spans="1:21" x14ac:dyDescent="0.3">
      <c r="A3474" t="s">
        <v>6664</v>
      </c>
      <c r="B3474">
        <v>2014</v>
      </c>
      <c r="C3474" s="1">
        <v>41956</v>
      </c>
      <c r="D3474" s="1">
        <v>41961</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v>0.2</v>
      </c>
      <c r="U3474">
        <v>3.0133999999999999</v>
      </c>
    </row>
    <row r="3475" spans="1:21" x14ac:dyDescent="0.3">
      <c r="A3475" t="s">
        <v>6665</v>
      </c>
      <c r="B3475">
        <v>2014</v>
      </c>
      <c r="C3475" s="1">
        <v>41702</v>
      </c>
      <c r="D3475" s="1">
        <v>41709</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v>0</v>
      </c>
      <c r="U3475">
        <v>47.0548</v>
      </c>
    </row>
    <row r="3476" spans="1:21" x14ac:dyDescent="0.3">
      <c r="A3476" t="s">
        <v>6665</v>
      </c>
      <c r="B3476">
        <v>2014</v>
      </c>
      <c r="C3476" s="1">
        <v>41702</v>
      </c>
      <c r="D3476" s="1">
        <v>41709</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row>
    <row r="3477" spans="1:21" x14ac:dyDescent="0.3">
      <c r="A3477" t="s">
        <v>6667</v>
      </c>
      <c r="B3477">
        <v>2013</v>
      </c>
      <c r="C3477" s="1">
        <v>41606</v>
      </c>
      <c r="D3477" s="1">
        <v>41609</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row>
    <row r="3478" spans="1:21" x14ac:dyDescent="0.3">
      <c r="A3478" t="s">
        <v>6667</v>
      </c>
      <c r="B3478">
        <v>2013</v>
      </c>
      <c r="C3478" s="1">
        <v>41606</v>
      </c>
      <c r="D3478" s="1">
        <v>41609</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row>
    <row r="3479" spans="1:21" x14ac:dyDescent="0.3">
      <c r="A3479" t="s">
        <v>6668</v>
      </c>
      <c r="B3479">
        <v>2011</v>
      </c>
      <c r="C3479" s="1">
        <v>40786</v>
      </c>
      <c r="D3479" s="1">
        <v>40791</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v>0</v>
      </c>
      <c r="U3479">
        <v>18.504000000000001</v>
      </c>
    </row>
    <row r="3480" spans="1:21" x14ac:dyDescent="0.3">
      <c r="A3480" t="s">
        <v>6670</v>
      </c>
      <c r="B3480">
        <v>2013</v>
      </c>
      <c r="C3480" s="1">
        <v>41617</v>
      </c>
      <c r="D3480" s="1">
        <v>41623</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x14ac:dyDescent="0.3">
      <c r="A3481" t="s">
        <v>6670</v>
      </c>
      <c r="B3481">
        <v>2013</v>
      </c>
      <c r="C3481" s="1">
        <v>41617</v>
      </c>
      <c r="D3481" s="1">
        <v>41623</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v>0</v>
      </c>
      <c r="U3481">
        <v>21.7728</v>
      </c>
    </row>
    <row r="3482" spans="1:21" x14ac:dyDescent="0.3">
      <c r="A3482" t="s">
        <v>6670</v>
      </c>
      <c r="B3482">
        <v>2013</v>
      </c>
      <c r="C3482" s="1">
        <v>41617</v>
      </c>
      <c r="D3482" s="1">
        <v>41623</v>
      </c>
      <c r="E3482" t="s">
        <v>49</v>
      </c>
      <c r="F3482" t="s">
        <v>3426</v>
      </c>
      <c r="G3482" t="s">
        <v>3427</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row>
    <row r="3483" spans="1:21" x14ac:dyDescent="0.3">
      <c r="A3483" t="s">
        <v>6673</v>
      </c>
      <c r="B3483">
        <v>2011</v>
      </c>
      <c r="C3483" s="1">
        <v>40640</v>
      </c>
      <c r="D3483" s="1">
        <v>40643</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row>
    <row r="3484" spans="1:21" x14ac:dyDescent="0.3">
      <c r="A3484" t="s">
        <v>6674</v>
      </c>
      <c r="B3484">
        <v>2011</v>
      </c>
      <c r="C3484" s="1">
        <v>40782</v>
      </c>
      <c r="D3484" s="1">
        <v>40784</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row>
    <row r="3485" spans="1:21" x14ac:dyDescent="0.3">
      <c r="A3485" t="s">
        <v>6674</v>
      </c>
      <c r="B3485">
        <v>2011</v>
      </c>
      <c r="C3485" s="1">
        <v>40782</v>
      </c>
      <c r="D3485" s="1">
        <v>40784</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row>
    <row r="3486" spans="1:21" x14ac:dyDescent="0.3">
      <c r="A3486" t="s">
        <v>6674</v>
      </c>
      <c r="B3486">
        <v>2011</v>
      </c>
      <c r="C3486" s="1">
        <v>40782</v>
      </c>
      <c r="D3486" s="1">
        <v>40784</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row>
    <row r="3487" spans="1:21" x14ac:dyDescent="0.3">
      <c r="A3487" t="s">
        <v>6675</v>
      </c>
      <c r="B3487">
        <v>2013</v>
      </c>
      <c r="C3487" s="1">
        <v>41569</v>
      </c>
      <c r="D3487" s="1">
        <v>41574</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v>0</v>
      </c>
      <c r="U3487">
        <v>3.5640000000000001</v>
      </c>
    </row>
    <row r="3488" spans="1:21" x14ac:dyDescent="0.3">
      <c r="A3488" t="s">
        <v>6676</v>
      </c>
      <c r="B3488">
        <v>2013</v>
      </c>
      <c r="C3488" s="1">
        <v>41609</v>
      </c>
      <c r="D3488" s="1">
        <v>41609</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row>
    <row r="3489" spans="1:21" x14ac:dyDescent="0.3">
      <c r="A3489" t="s">
        <v>6678</v>
      </c>
      <c r="B3489">
        <v>2014</v>
      </c>
      <c r="C3489" s="1">
        <v>41888</v>
      </c>
      <c r="D3489" s="1">
        <v>41894</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v>0.2</v>
      </c>
      <c r="U3489">
        <v>-29.436800000000002</v>
      </c>
    </row>
    <row r="3490" spans="1:21" x14ac:dyDescent="0.3">
      <c r="A3490" t="s">
        <v>6679</v>
      </c>
      <c r="B3490">
        <v>2012</v>
      </c>
      <c r="C3490" s="1">
        <v>41092</v>
      </c>
      <c r="D3490" s="1">
        <v>41096</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v>0.3</v>
      </c>
      <c r="U3490">
        <v>-5.8346</v>
      </c>
    </row>
    <row r="3491" spans="1:21" x14ac:dyDescent="0.3">
      <c r="A3491" t="s">
        <v>6679</v>
      </c>
      <c r="B3491">
        <v>2012</v>
      </c>
      <c r="C3491" s="1">
        <v>41092</v>
      </c>
      <c r="D3491" s="1">
        <v>41096</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row>
    <row r="3492" spans="1:21" x14ac:dyDescent="0.3">
      <c r="A3492" t="s">
        <v>6679</v>
      </c>
      <c r="B3492">
        <v>2012</v>
      </c>
      <c r="C3492" s="1">
        <v>41092</v>
      </c>
      <c r="D3492" s="1">
        <v>41096</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row>
    <row r="3493" spans="1:21" x14ac:dyDescent="0.3">
      <c r="A3493" t="s">
        <v>6679</v>
      </c>
      <c r="B3493">
        <v>2012</v>
      </c>
      <c r="C3493" s="1">
        <v>41092</v>
      </c>
      <c r="D3493" s="1">
        <v>41096</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v>0.2</v>
      </c>
      <c r="U3493">
        <v>48.994199999999999</v>
      </c>
    </row>
    <row r="3494" spans="1:21" x14ac:dyDescent="0.3">
      <c r="A3494" t="s">
        <v>6679</v>
      </c>
      <c r="B3494">
        <v>2012</v>
      </c>
      <c r="C3494" s="1">
        <v>41092</v>
      </c>
      <c r="D3494" s="1">
        <v>41096</v>
      </c>
      <c r="E3494" t="s">
        <v>49</v>
      </c>
      <c r="F3494" t="s">
        <v>5126</v>
      </c>
      <c r="G3494" t="s">
        <v>5127</v>
      </c>
      <c r="H3494" t="s">
        <v>25</v>
      </c>
      <c r="I3494" t="s">
        <v>26</v>
      </c>
      <c r="J3494" t="s">
        <v>6680</v>
      </c>
      <c r="K3494" t="s">
        <v>210</v>
      </c>
      <c r="L3494">
        <v>60188</v>
      </c>
      <c r="M3494" t="s">
        <v>104</v>
      </c>
      <c r="N3494" t="s">
        <v>696</v>
      </c>
      <c r="O3494" t="s">
        <v>45</v>
      </c>
      <c r="P3494" t="s">
        <v>89</v>
      </c>
      <c r="Q3494" t="s">
        <v>697</v>
      </c>
      <c r="R3494">
        <v>11.167999999999999</v>
      </c>
      <c r="S3494">
        <v>2</v>
      </c>
      <c r="T3494">
        <v>0.2</v>
      </c>
      <c r="U3494">
        <v>3.7692000000000001</v>
      </c>
    </row>
    <row r="3495" spans="1:21" x14ac:dyDescent="0.3">
      <c r="A3495" t="s">
        <v>6681</v>
      </c>
      <c r="B3495">
        <v>2014</v>
      </c>
      <c r="C3495" s="1">
        <v>41907</v>
      </c>
      <c r="D3495" s="1">
        <v>41911</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row>
    <row r="3496" spans="1:21" x14ac:dyDescent="0.3">
      <c r="A3496" t="s">
        <v>6681</v>
      </c>
      <c r="B3496">
        <v>2014</v>
      </c>
      <c r="C3496" s="1">
        <v>41907</v>
      </c>
      <c r="D3496" s="1">
        <v>41911</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row>
    <row r="3497" spans="1:21" x14ac:dyDescent="0.3">
      <c r="A3497" t="s">
        <v>6681</v>
      </c>
      <c r="B3497">
        <v>2014</v>
      </c>
      <c r="C3497" s="1">
        <v>41907</v>
      </c>
      <c r="D3497" s="1">
        <v>41911</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row>
    <row r="3498" spans="1:21" x14ac:dyDescent="0.3">
      <c r="A3498" t="s">
        <v>6687</v>
      </c>
      <c r="B3498">
        <v>2013</v>
      </c>
      <c r="C3498" s="1">
        <v>41495</v>
      </c>
      <c r="D3498" s="1">
        <v>41502</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v>0.2</v>
      </c>
      <c r="U3498">
        <v>12.8256</v>
      </c>
    </row>
    <row r="3499" spans="1:21" x14ac:dyDescent="0.3">
      <c r="A3499" t="s">
        <v>6687</v>
      </c>
      <c r="B3499">
        <v>2013</v>
      </c>
      <c r="C3499" s="1">
        <v>41495</v>
      </c>
      <c r="D3499" s="1">
        <v>41502</v>
      </c>
      <c r="E3499" t="s">
        <v>49</v>
      </c>
      <c r="F3499" t="s">
        <v>3377</v>
      </c>
      <c r="G3499" t="s">
        <v>3378</v>
      </c>
      <c r="H3499" t="s">
        <v>101</v>
      </c>
      <c r="I3499" t="s">
        <v>26</v>
      </c>
      <c r="J3499" t="s">
        <v>41</v>
      </c>
      <c r="K3499" t="s">
        <v>42</v>
      </c>
      <c r="L3499">
        <v>90036</v>
      </c>
      <c r="M3499" t="s">
        <v>43</v>
      </c>
      <c r="N3499" t="s">
        <v>2818</v>
      </c>
      <c r="O3499" t="s">
        <v>45</v>
      </c>
      <c r="P3499" t="s">
        <v>77</v>
      </c>
      <c r="Q3499" t="s">
        <v>2819</v>
      </c>
      <c r="R3499">
        <v>487.92</v>
      </c>
      <c r="S3499">
        <v>6</v>
      </c>
      <c r="T3499">
        <v>0</v>
      </c>
      <c r="U3499">
        <v>136.61760000000001</v>
      </c>
    </row>
    <row r="3500" spans="1:21" x14ac:dyDescent="0.3">
      <c r="A3500" t="s">
        <v>6687</v>
      </c>
      <c r="B3500">
        <v>2013</v>
      </c>
      <c r="C3500" s="1">
        <v>41495</v>
      </c>
      <c r="D3500" s="1">
        <v>41502</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v>0.2</v>
      </c>
      <c r="U3500">
        <v>5.3339999999999996</v>
      </c>
    </row>
    <row r="3501" spans="1:21" x14ac:dyDescent="0.3">
      <c r="A3501" t="s">
        <v>6688</v>
      </c>
      <c r="B3501">
        <v>2013</v>
      </c>
      <c r="C3501" s="1">
        <v>41547</v>
      </c>
      <c r="D3501" s="1">
        <v>41551</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row>
    <row r="3502" spans="1:21" x14ac:dyDescent="0.3">
      <c r="A3502" t="s">
        <v>6688</v>
      </c>
      <c r="B3502">
        <v>2013</v>
      </c>
      <c r="C3502" s="1">
        <v>41547</v>
      </c>
      <c r="D3502" s="1">
        <v>41551</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v>0</v>
      </c>
      <c r="U3502">
        <v>30.211200000000002</v>
      </c>
    </row>
    <row r="3503" spans="1:21" x14ac:dyDescent="0.3">
      <c r="A3503" t="s">
        <v>6688</v>
      </c>
      <c r="B3503">
        <v>2013</v>
      </c>
      <c r="C3503" s="1">
        <v>41547</v>
      </c>
      <c r="D3503" s="1">
        <v>41551</v>
      </c>
      <c r="E3503" t="s">
        <v>49</v>
      </c>
      <c r="F3503" t="s">
        <v>2483</v>
      </c>
      <c r="G3503" t="s">
        <v>2484</v>
      </c>
      <c r="H3503" t="s">
        <v>25</v>
      </c>
      <c r="I3503" t="s">
        <v>26</v>
      </c>
      <c r="J3503" t="s">
        <v>3908</v>
      </c>
      <c r="K3503" t="s">
        <v>357</v>
      </c>
      <c r="L3503">
        <v>36608</v>
      </c>
      <c r="M3503" t="s">
        <v>29</v>
      </c>
      <c r="N3503" t="s">
        <v>570</v>
      </c>
      <c r="O3503" t="s">
        <v>45</v>
      </c>
      <c r="P3503" t="s">
        <v>67</v>
      </c>
      <c r="Q3503" t="s">
        <v>571</v>
      </c>
      <c r="R3503">
        <v>25.92</v>
      </c>
      <c r="S3503">
        <v>9</v>
      </c>
      <c r="T3503">
        <v>0</v>
      </c>
      <c r="U3503">
        <v>7.7759999999999998</v>
      </c>
    </row>
    <row r="3504" spans="1:21" x14ac:dyDescent="0.3">
      <c r="A3504" t="s">
        <v>6689</v>
      </c>
      <c r="B3504">
        <v>2014</v>
      </c>
      <c r="C3504" s="1">
        <v>41740</v>
      </c>
      <c r="D3504" s="1">
        <v>41740</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v>
      </c>
      <c r="S3504">
        <v>2</v>
      </c>
      <c r="T3504">
        <v>0.2</v>
      </c>
      <c r="U3504">
        <v>3.6288</v>
      </c>
    </row>
    <row r="3505" spans="1:21" x14ac:dyDescent="0.3">
      <c r="A3505" t="s">
        <v>6689</v>
      </c>
      <c r="B3505">
        <v>2014</v>
      </c>
      <c r="C3505" s="1">
        <v>41740</v>
      </c>
      <c r="D3505" s="1">
        <v>41740</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row>
    <row r="3506" spans="1:21" x14ac:dyDescent="0.3">
      <c r="A3506" t="s">
        <v>6692</v>
      </c>
      <c r="B3506">
        <v>2013</v>
      </c>
      <c r="C3506" s="1">
        <v>41627</v>
      </c>
      <c r="D3506" s="1">
        <v>41629</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v>0</v>
      </c>
      <c r="U3506">
        <v>117.0104</v>
      </c>
    </row>
    <row r="3507" spans="1:21" x14ac:dyDescent="0.3">
      <c r="A3507" t="s">
        <v>6693</v>
      </c>
      <c r="B3507">
        <v>2011</v>
      </c>
      <c r="C3507" s="1">
        <v>40714</v>
      </c>
      <c r="D3507" s="1">
        <v>40718</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row>
    <row r="3508" spans="1:21" x14ac:dyDescent="0.3">
      <c r="A3508" t="s">
        <v>6693</v>
      </c>
      <c r="B3508">
        <v>2011</v>
      </c>
      <c r="C3508" s="1">
        <v>40714</v>
      </c>
      <c r="D3508" s="1">
        <v>40718</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row>
    <row r="3509" spans="1:21" x14ac:dyDescent="0.3">
      <c r="A3509" t="s">
        <v>6693</v>
      </c>
      <c r="B3509">
        <v>2011</v>
      </c>
      <c r="C3509" s="1">
        <v>40714</v>
      </c>
      <c r="D3509" s="1">
        <v>40718</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row>
    <row r="3510" spans="1:21" x14ac:dyDescent="0.3">
      <c r="A3510" t="s">
        <v>6693</v>
      </c>
      <c r="B3510">
        <v>2011</v>
      </c>
      <c r="C3510" s="1">
        <v>40714</v>
      </c>
      <c r="D3510" s="1">
        <v>40718</v>
      </c>
      <c r="E3510" t="s">
        <v>49</v>
      </c>
      <c r="F3510" t="s">
        <v>6694</v>
      </c>
      <c r="G3510" t="s">
        <v>6695</v>
      </c>
      <c r="H3510" t="s">
        <v>25</v>
      </c>
      <c r="I3510" t="s">
        <v>26</v>
      </c>
      <c r="J3510" t="s">
        <v>4345</v>
      </c>
      <c r="K3510" t="s">
        <v>103</v>
      </c>
      <c r="L3510">
        <v>75023</v>
      </c>
      <c r="M3510" t="s">
        <v>104</v>
      </c>
      <c r="N3510" t="s">
        <v>3050</v>
      </c>
      <c r="O3510" t="s">
        <v>45</v>
      </c>
      <c r="P3510" t="s">
        <v>89</v>
      </c>
      <c r="Q3510" t="s">
        <v>3051</v>
      </c>
      <c r="R3510">
        <v>15.552</v>
      </c>
      <c r="S3510">
        <v>3</v>
      </c>
      <c r="T3510">
        <v>0.2</v>
      </c>
      <c r="U3510">
        <v>5.4432</v>
      </c>
    </row>
    <row r="3511" spans="1:21" x14ac:dyDescent="0.3">
      <c r="A3511" t="s">
        <v>6693</v>
      </c>
      <c r="B3511">
        <v>2011</v>
      </c>
      <c r="C3511" s="1">
        <v>40714</v>
      </c>
      <c r="D3511" s="1">
        <v>40718</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row>
    <row r="3512" spans="1:21" x14ac:dyDescent="0.3">
      <c r="A3512" t="s">
        <v>6693</v>
      </c>
      <c r="B3512">
        <v>2011</v>
      </c>
      <c r="C3512" s="1">
        <v>40714</v>
      </c>
      <c r="D3512" s="1">
        <v>40718</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v>0.4</v>
      </c>
      <c r="U3512">
        <v>-97.72</v>
      </c>
    </row>
    <row r="3513" spans="1:21" x14ac:dyDescent="0.3">
      <c r="A3513" t="s">
        <v>6693</v>
      </c>
      <c r="B3513">
        <v>2011</v>
      </c>
      <c r="C3513" s="1">
        <v>40714</v>
      </c>
      <c r="D3513" s="1">
        <v>40718</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row>
    <row r="3514" spans="1:21" x14ac:dyDescent="0.3">
      <c r="A3514" t="s">
        <v>6698</v>
      </c>
      <c r="B3514">
        <v>2014</v>
      </c>
      <c r="C3514" s="1">
        <v>41887</v>
      </c>
      <c r="D3514" s="1">
        <v>41889</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row>
    <row r="3515" spans="1:21" x14ac:dyDescent="0.3">
      <c r="A3515" t="s">
        <v>6698</v>
      </c>
      <c r="B3515">
        <v>2014</v>
      </c>
      <c r="C3515" s="1">
        <v>41887</v>
      </c>
      <c r="D3515" s="1">
        <v>41889</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row>
    <row r="3516" spans="1:21" x14ac:dyDescent="0.3">
      <c r="A3516" t="s">
        <v>6698</v>
      </c>
      <c r="B3516">
        <v>2014</v>
      </c>
      <c r="C3516" s="1">
        <v>41887</v>
      </c>
      <c r="D3516" s="1">
        <v>41889</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6.9119999999999999</v>
      </c>
      <c r="S3516">
        <v>3</v>
      </c>
      <c r="T3516">
        <v>0.2</v>
      </c>
      <c r="U3516">
        <v>0.86399999999999999</v>
      </c>
    </row>
    <row r="3517" spans="1:21" x14ac:dyDescent="0.3">
      <c r="A3517" t="s">
        <v>6701</v>
      </c>
      <c r="B3517">
        <v>2013</v>
      </c>
      <c r="C3517" s="1">
        <v>41629</v>
      </c>
      <c r="D3517" s="1">
        <v>41633</v>
      </c>
      <c r="E3517" t="s">
        <v>49</v>
      </c>
      <c r="F3517" t="s">
        <v>4887</v>
      </c>
      <c r="G3517" t="s">
        <v>4888</v>
      </c>
      <c r="H3517" t="s">
        <v>25</v>
      </c>
      <c r="I3517" t="s">
        <v>26</v>
      </c>
      <c r="J3517" t="s">
        <v>327</v>
      </c>
      <c r="K3517" t="s">
        <v>1486</v>
      </c>
      <c r="L3517">
        <v>39212</v>
      </c>
      <c r="M3517" t="s">
        <v>29</v>
      </c>
      <c r="N3517" t="s">
        <v>752</v>
      </c>
      <c r="O3517" t="s">
        <v>70</v>
      </c>
      <c r="P3517" t="s">
        <v>160</v>
      </c>
      <c r="Q3517" t="s">
        <v>753</v>
      </c>
      <c r="R3517">
        <v>66.3</v>
      </c>
      <c r="S3517">
        <v>3</v>
      </c>
      <c r="T3517">
        <v>0</v>
      </c>
      <c r="U3517">
        <v>8.6189999999999998</v>
      </c>
    </row>
    <row r="3518" spans="1:21" x14ac:dyDescent="0.3">
      <c r="A3518" t="s">
        <v>6702</v>
      </c>
      <c r="B3518">
        <v>2013</v>
      </c>
      <c r="C3518" s="1">
        <v>41496</v>
      </c>
      <c r="D3518" s="1">
        <v>41499</v>
      </c>
      <c r="E3518" t="s">
        <v>187</v>
      </c>
      <c r="F3518" t="s">
        <v>599</v>
      </c>
      <c r="G3518" t="s">
        <v>600</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row>
    <row r="3519" spans="1:21" x14ac:dyDescent="0.3">
      <c r="A3519" t="s">
        <v>6702</v>
      </c>
      <c r="B3519">
        <v>2013</v>
      </c>
      <c r="C3519" s="1">
        <v>41496</v>
      </c>
      <c r="D3519" s="1">
        <v>41499</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row>
    <row r="3520" spans="1:21" x14ac:dyDescent="0.3">
      <c r="A3520" t="s">
        <v>6702</v>
      </c>
      <c r="B3520">
        <v>2013</v>
      </c>
      <c r="C3520" s="1">
        <v>41496</v>
      </c>
      <c r="D3520" s="1">
        <v>41499</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v>0.2</v>
      </c>
      <c r="U3520">
        <v>64.072800000000001</v>
      </c>
    </row>
    <row r="3521" spans="1:21" x14ac:dyDescent="0.3">
      <c r="A3521" t="s">
        <v>6703</v>
      </c>
      <c r="B3521">
        <v>2012</v>
      </c>
      <c r="C3521" s="1">
        <v>41082</v>
      </c>
      <c r="D3521" s="1">
        <v>41085</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row>
    <row r="3522" spans="1:21" x14ac:dyDescent="0.3">
      <c r="A3522" t="s">
        <v>6704</v>
      </c>
      <c r="B3522">
        <v>2012</v>
      </c>
      <c r="C3522" s="1">
        <v>41009</v>
      </c>
      <c r="D3522" s="1">
        <v>41014</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row>
    <row r="3523" spans="1:21" x14ac:dyDescent="0.3">
      <c r="A3523" t="s">
        <v>6705</v>
      </c>
      <c r="B3523">
        <v>2013</v>
      </c>
      <c r="C3523" s="1">
        <v>41600</v>
      </c>
      <c r="D3523" s="1">
        <v>41604</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v>0</v>
      </c>
      <c r="U3523">
        <v>19.825399999999998</v>
      </c>
    </row>
    <row r="3524" spans="1:21" x14ac:dyDescent="0.3">
      <c r="A3524" t="s">
        <v>6705</v>
      </c>
      <c r="B3524">
        <v>2013</v>
      </c>
      <c r="C3524" s="1">
        <v>41600</v>
      </c>
      <c r="D3524" s="1">
        <v>41604</v>
      </c>
      <c r="E3524" t="s">
        <v>22</v>
      </c>
      <c r="F3524" t="s">
        <v>6027</v>
      </c>
      <c r="G3524" t="s">
        <v>6028</v>
      </c>
      <c r="H3524" t="s">
        <v>40</v>
      </c>
      <c r="I3524" t="s">
        <v>26</v>
      </c>
      <c r="J3524" t="s">
        <v>1376</v>
      </c>
      <c r="K3524" t="s">
        <v>488</v>
      </c>
      <c r="L3524">
        <v>50315</v>
      </c>
      <c r="M3524" t="s">
        <v>104</v>
      </c>
      <c r="N3524" t="s">
        <v>961</v>
      </c>
      <c r="O3524" t="s">
        <v>70</v>
      </c>
      <c r="P3524" t="s">
        <v>71</v>
      </c>
      <c r="Q3524" t="s">
        <v>962</v>
      </c>
      <c r="R3524">
        <v>404.94</v>
      </c>
      <c r="S3524">
        <v>3</v>
      </c>
      <c r="T3524">
        <v>0</v>
      </c>
      <c r="U3524">
        <v>109.3338</v>
      </c>
    </row>
    <row r="3525" spans="1:21" x14ac:dyDescent="0.3">
      <c r="A3525" t="s">
        <v>6706</v>
      </c>
      <c r="B3525">
        <v>2013</v>
      </c>
      <c r="C3525" s="1">
        <v>41523</v>
      </c>
      <c r="D3525" s="1">
        <v>41528</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v>0</v>
      </c>
      <c r="U3525">
        <v>29</v>
      </c>
    </row>
    <row r="3526" spans="1:21" x14ac:dyDescent="0.3">
      <c r="A3526" t="s">
        <v>6707</v>
      </c>
      <c r="B3526">
        <v>2013</v>
      </c>
      <c r="C3526" s="1">
        <v>41603</v>
      </c>
      <c r="D3526" s="1">
        <v>41607</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657.55200000000002</v>
      </c>
      <c r="S3526">
        <v>6</v>
      </c>
      <c r="T3526">
        <v>0.2</v>
      </c>
      <c r="U3526">
        <v>49.316400000000002</v>
      </c>
    </row>
    <row r="3527" spans="1:21" x14ac:dyDescent="0.3">
      <c r="A3527" t="s">
        <v>6710</v>
      </c>
      <c r="B3527">
        <v>2014</v>
      </c>
      <c r="C3527" s="1">
        <v>41984</v>
      </c>
      <c r="D3527" s="1">
        <v>41989</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row>
    <row r="3528" spans="1:21" x14ac:dyDescent="0.3">
      <c r="A3528" t="s">
        <v>6710</v>
      </c>
      <c r="B3528">
        <v>2014</v>
      </c>
      <c r="C3528" s="1">
        <v>41984</v>
      </c>
      <c r="D3528" s="1">
        <v>41989</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v>0</v>
      </c>
      <c r="U3528">
        <v>0.77939999999999998</v>
      </c>
    </row>
    <row r="3529" spans="1:21" x14ac:dyDescent="0.3">
      <c r="A3529" t="s">
        <v>6710</v>
      </c>
      <c r="B3529">
        <v>2014</v>
      </c>
      <c r="C3529" s="1">
        <v>41984</v>
      </c>
      <c r="D3529" s="1">
        <v>41989</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row>
    <row r="3530" spans="1:21" x14ac:dyDescent="0.3">
      <c r="A3530" t="s">
        <v>6715</v>
      </c>
      <c r="B3530">
        <v>2013</v>
      </c>
      <c r="C3530" s="1">
        <v>41450</v>
      </c>
      <c r="D3530" s="1">
        <v>41455</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v>0.2</v>
      </c>
      <c r="U3530">
        <v>-9.56</v>
      </c>
    </row>
    <row r="3531" spans="1:21" x14ac:dyDescent="0.3">
      <c r="A3531" t="s">
        <v>6716</v>
      </c>
      <c r="B3531">
        <v>2012</v>
      </c>
      <c r="C3531" s="1">
        <v>41169</v>
      </c>
      <c r="D3531" s="1">
        <v>41175</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row>
    <row r="3532" spans="1:21" x14ac:dyDescent="0.3">
      <c r="A3532" t="s">
        <v>6717</v>
      </c>
      <c r="B3532">
        <v>2013</v>
      </c>
      <c r="C3532" s="1">
        <v>41414</v>
      </c>
      <c r="D3532" s="1">
        <v>41418</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row>
    <row r="3533" spans="1:21" x14ac:dyDescent="0.3">
      <c r="A3533" t="s">
        <v>6718</v>
      </c>
      <c r="B3533">
        <v>2013</v>
      </c>
      <c r="C3533" s="1">
        <v>41423</v>
      </c>
      <c r="D3533" s="1">
        <v>41423</v>
      </c>
      <c r="E3533" t="s">
        <v>1289</v>
      </c>
      <c r="F3533" t="s">
        <v>4763</v>
      </c>
      <c r="G3533" t="s">
        <v>4764</v>
      </c>
      <c r="H3533" t="s">
        <v>40</v>
      </c>
      <c r="I3533" t="s">
        <v>26</v>
      </c>
      <c r="J3533" t="s">
        <v>265</v>
      </c>
      <c r="K3533" t="s">
        <v>266</v>
      </c>
      <c r="L3533">
        <v>10035</v>
      </c>
      <c r="M3533" t="s">
        <v>147</v>
      </c>
      <c r="N3533" t="s">
        <v>576</v>
      </c>
      <c r="O3533" t="s">
        <v>45</v>
      </c>
      <c r="P3533" t="s">
        <v>577</v>
      </c>
      <c r="Q3533" t="s">
        <v>578</v>
      </c>
      <c r="R3533">
        <v>54.9</v>
      </c>
      <c r="S3533">
        <v>5</v>
      </c>
      <c r="T3533">
        <v>0</v>
      </c>
      <c r="U3533">
        <v>15.372</v>
      </c>
    </row>
    <row r="3534" spans="1:21" x14ac:dyDescent="0.3">
      <c r="A3534" t="s">
        <v>6719</v>
      </c>
      <c r="B3534">
        <v>2011</v>
      </c>
      <c r="C3534" s="1">
        <v>40651</v>
      </c>
      <c r="D3534" s="1">
        <v>40656</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v>0.2</v>
      </c>
      <c r="U3534">
        <v>97.1892</v>
      </c>
    </row>
    <row r="3535" spans="1:21" x14ac:dyDescent="0.3">
      <c r="A3535" t="s">
        <v>6719</v>
      </c>
      <c r="B3535">
        <v>2011</v>
      </c>
      <c r="C3535" s="1">
        <v>40651</v>
      </c>
      <c r="D3535" s="1">
        <v>40656</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v>0</v>
      </c>
      <c r="U3535">
        <v>3.8048000000000002</v>
      </c>
    </row>
    <row r="3536" spans="1:21" x14ac:dyDescent="0.3">
      <c r="A3536" t="s">
        <v>6719</v>
      </c>
      <c r="B3536">
        <v>2011</v>
      </c>
      <c r="C3536" s="1">
        <v>40651</v>
      </c>
      <c r="D3536" s="1">
        <v>40656</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v>0</v>
      </c>
      <c r="U3536">
        <v>3.5474999999999999</v>
      </c>
    </row>
    <row r="3537" spans="1:21" x14ac:dyDescent="0.3">
      <c r="A3537" t="s">
        <v>6719</v>
      </c>
      <c r="B3537">
        <v>2011</v>
      </c>
      <c r="C3537" s="1">
        <v>40651</v>
      </c>
      <c r="D3537" s="1">
        <v>40656</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v>0</v>
      </c>
      <c r="U3537">
        <v>3.6021999999999998</v>
      </c>
    </row>
    <row r="3538" spans="1:21" x14ac:dyDescent="0.3">
      <c r="A3538" t="s">
        <v>6722</v>
      </c>
      <c r="B3538">
        <v>2013</v>
      </c>
      <c r="C3538" s="1">
        <v>41443</v>
      </c>
      <c r="D3538" s="1">
        <v>41446</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row>
    <row r="3539" spans="1:21" x14ac:dyDescent="0.3">
      <c r="A3539" t="s">
        <v>6723</v>
      </c>
      <c r="B3539">
        <v>2011</v>
      </c>
      <c r="C3539" s="1">
        <v>40672</v>
      </c>
      <c r="D3539" s="1">
        <v>40672</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x14ac:dyDescent="0.3">
      <c r="A3540" t="s">
        <v>6723</v>
      </c>
      <c r="B3540">
        <v>2011</v>
      </c>
      <c r="C3540" s="1">
        <v>40672</v>
      </c>
      <c r="D3540" s="1">
        <v>40672</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row>
    <row r="3541" spans="1:21" x14ac:dyDescent="0.3">
      <c r="A3541" t="s">
        <v>6723</v>
      </c>
      <c r="B3541">
        <v>2011</v>
      </c>
      <c r="C3541" s="1">
        <v>40672</v>
      </c>
      <c r="D3541" s="1">
        <v>40672</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v>0</v>
      </c>
      <c r="U3541">
        <v>9.4990000000000006</v>
      </c>
    </row>
    <row r="3542" spans="1:21" x14ac:dyDescent="0.3">
      <c r="A3542" t="s">
        <v>6723</v>
      </c>
      <c r="B3542">
        <v>2011</v>
      </c>
      <c r="C3542" s="1">
        <v>40672</v>
      </c>
      <c r="D3542" s="1">
        <v>40672</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v>0</v>
      </c>
      <c r="U3542">
        <v>21.7728</v>
      </c>
    </row>
    <row r="3543" spans="1:21" x14ac:dyDescent="0.3">
      <c r="A3543" t="s">
        <v>6724</v>
      </c>
      <c r="B3543">
        <v>2013</v>
      </c>
      <c r="C3543" s="1">
        <v>41536</v>
      </c>
      <c r="D3543" s="1">
        <v>41538</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row>
    <row r="3544" spans="1:21" x14ac:dyDescent="0.3">
      <c r="A3544" t="s">
        <v>6724</v>
      </c>
      <c r="B3544">
        <v>2013</v>
      </c>
      <c r="C3544" s="1">
        <v>41536</v>
      </c>
      <c r="D3544" s="1">
        <v>41538</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row>
    <row r="3545" spans="1:21" x14ac:dyDescent="0.3">
      <c r="A3545" t="s">
        <v>6724</v>
      </c>
      <c r="B3545">
        <v>2013</v>
      </c>
      <c r="C3545" s="1">
        <v>41536</v>
      </c>
      <c r="D3545" s="1">
        <v>41538</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row>
    <row r="3546" spans="1:21" x14ac:dyDescent="0.3">
      <c r="A3546" t="s">
        <v>6725</v>
      </c>
      <c r="B3546">
        <v>2014</v>
      </c>
      <c r="C3546" s="1">
        <v>41997</v>
      </c>
      <c r="D3546" s="1">
        <v>41999</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row>
    <row r="3547" spans="1:21" x14ac:dyDescent="0.3">
      <c r="A3547" t="s">
        <v>6725</v>
      </c>
      <c r="B3547">
        <v>2014</v>
      </c>
      <c r="C3547" s="1">
        <v>41997</v>
      </c>
      <c r="D3547" s="1">
        <v>41999</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row>
    <row r="3548" spans="1:21" x14ac:dyDescent="0.3">
      <c r="A3548" t="s">
        <v>6728</v>
      </c>
      <c r="B3548">
        <v>2014</v>
      </c>
      <c r="C3548" s="1">
        <v>41943</v>
      </c>
      <c r="D3548" s="1">
        <v>41945</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row>
    <row r="3549" spans="1:21" x14ac:dyDescent="0.3">
      <c r="A3549" t="s">
        <v>6728</v>
      </c>
      <c r="B3549">
        <v>2014</v>
      </c>
      <c r="C3549" s="1">
        <v>41943</v>
      </c>
      <c r="D3549" s="1">
        <v>41945</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v>0</v>
      </c>
      <c r="U3549">
        <v>10.518000000000001</v>
      </c>
    </row>
    <row r="3550" spans="1:21" x14ac:dyDescent="0.3">
      <c r="A3550" t="s">
        <v>6728</v>
      </c>
      <c r="B3550">
        <v>2014</v>
      </c>
      <c r="C3550" s="1">
        <v>41943</v>
      </c>
      <c r="D3550" s="1">
        <v>41945</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row>
    <row r="3551" spans="1:21" x14ac:dyDescent="0.3">
      <c r="A3551" t="s">
        <v>6728</v>
      </c>
      <c r="B3551">
        <v>2014</v>
      </c>
      <c r="C3551" s="1">
        <v>41943</v>
      </c>
      <c r="D3551" s="1">
        <v>41945</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v>0</v>
      </c>
      <c r="U3551">
        <v>14.4</v>
      </c>
    </row>
    <row r="3552" spans="1:21" x14ac:dyDescent="0.3">
      <c r="A3552" t="s">
        <v>6731</v>
      </c>
      <c r="B3552">
        <v>2013</v>
      </c>
      <c r="C3552" s="1">
        <v>41363</v>
      </c>
      <c r="D3552" s="1">
        <v>41367</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row>
    <row r="3553" spans="1:21" x14ac:dyDescent="0.3">
      <c r="A3553" t="s">
        <v>6731</v>
      </c>
      <c r="B3553">
        <v>2013</v>
      </c>
      <c r="C3553" s="1">
        <v>41363</v>
      </c>
      <c r="D3553" s="1">
        <v>41367</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844.11599999999999</v>
      </c>
      <c r="S3553">
        <v>6</v>
      </c>
      <c r="T3553">
        <v>0.3</v>
      </c>
      <c r="U3553">
        <v>-36.176400000000001</v>
      </c>
    </row>
    <row r="3554" spans="1:21" x14ac:dyDescent="0.3">
      <c r="A3554" t="s">
        <v>6731</v>
      </c>
      <c r="B3554">
        <v>2013</v>
      </c>
      <c r="C3554" s="1">
        <v>41363</v>
      </c>
      <c r="D3554" s="1">
        <v>41367</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v>0.2</v>
      </c>
      <c r="U3554">
        <v>60.955199999999998</v>
      </c>
    </row>
    <row r="3555" spans="1:21" x14ac:dyDescent="0.3">
      <c r="A3555" t="s">
        <v>6732</v>
      </c>
      <c r="B3555">
        <v>2014</v>
      </c>
      <c r="C3555" s="1">
        <v>41967</v>
      </c>
      <c r="D3555" s="1">
        <v>41970</v>
      </c>
      <c r="E3555" t="s">
        <v>22</v>
      </c>
      <c r="F3555" t="s">
        <v>3286</v>
      </c>
      <c r="G3555" t="s">
        <v>3287</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row>
    <row r="3556" spans="1:21" x14ac:dyDescent="0.3">
      <c r="A3556" t="s">
        <v>6733</v>
      </c>
      <c r="B3556">
        <v>2011</v>
      </c>
      <c r="C3556" s="1">
        <v>40625</v>
      </c>
      <c r="D3556" s="1">
        <v>40628</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v>0</v>
      </c>
      <c r="U3556">
        <v>85.903999999999996</v>
      </c>
    </row>
    <row r="3557" spans="1:21" x14ac:dyDescent="0.3">
      <c r="A3557" t="s">
        <v>6733</v>
      </c>
      <c r="B3557">
        <v>2011</v>
      </c>
      <c r="C3557" s="1">
        <v>40625</v>
      </c>
      <c r="D3557" s="1">
        <v>40628</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row>
    <row r="3558" spans="1:21" x14ac:dyDescent="0.3">
      <c r="A3558" t="s">
        <v>6736</v>
      </c>
      <c r="B3558">
        <v>2014</v>
      </c>
      <c r="C3558" s="1">
        <v>41975</v>
      </c>
      <c r="D3558" s="1">
        <v>41979</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v>0</v>
      </c>
      <c r="U3558">
        <v>21.7728</v>
      </c>
    </row>
    <row r="3559" spans="1:21" x14ac:dyDescent="0.3">
      <c r="A3559" t="s">
        <v>6736</v>
      </c>
      <c r="B3559">
        <v>2014</v>
      </c>
      <c r="C3559" s="1">
        <v>41975</v>
      </c>
      <c r="D3559" s="1">
        <v>41979</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v>0.2</v>
      </c>
      <c r="U3559">
        <v>3.6714000000000002</v>
      </c>
    </row>
    <row r="3560" spans="1:21" x14ac:dyDescent="0.3">
      <c r="A3560" t="s">
        <v>6737</v>
      </c>
      <c r="B3560">
        <v>2014</v>
      </c>
      <c r="C3560" s="1">
        <v>41951</v>
      </c>
      <c r="D3560" s="1">
        <v>41956</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row>
    <row r="3561" spans="1:21" x14ac:dyDescent="0.3">
      <c r="A3561" t="s">
        <v>6737</v>
      </c>
      <c r="B3561">
        <v>2014</v>
      </c>
      <c r="C3561" s="1">
        <v>41951</v>
      </c>
      <c r="D3561" s="1">
        <v>41956</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row>
    <row r="3562" spans="1:21" x14ac:dyDescent="0.3">
      <c r="A3562" t="s">
        <v>6738</v>
      </c>
      <c r="B3562">
        <v>2014</v>
      </c>
      <c r="C3562" s="1">
        <v>41887</v>
      </c>
      <c r="D3562" s="1">
        <v>41892</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v>0.2</v>
      </c>
      <c r="U3562">
        <v>0.61919999999999997</v>
      </c>
    </row>
    <row r="3563" spans="1:21" x14ac:dyDescent="0.3">
      <c r="A3563" t="s">
        <v>6738</v>
      </c>
      <c r="B3563">
        <v>2014</v>
      </c>
      <c r="C3563" s="1">
        <v>41887</v>
      </c>
      <c r="D3563" s="1">
        <v>41892</v>
      </c>
      <c r="E3563" t="s">
        <v>22</v>
      </c>
      <c r="F3563" t="s">
        <v>1703</v>
      </c>
      <c r="G3563" t="s">
        <v>1704</v>
      </c>
      <c r="H3563" t="s">
        <v>25</v>
      </c>
      <c r="I3563" t="s">
        <v>26</v>
      </c>
      <c r="J3563" t="s">
        <v>800</v>
      </c>
      <c r="K3563" t="s">
        <v>497</v>
      </c>
      <c r="L3563">
        <v>44312</v>
      </c>
      <c r="M3563" t="s">
        <v>147</v>
      </c>
      <c r="N3563" t="s">
        <v>3220</v>
      </c>
      <c r="O3563" t="s">
        <v>45</v>
      </c>
      <c r="P3563" t="s">
        <v>74</v>
      </c>
      <c r="Q3563" t="s">
        <v>3221</v>
      </c>
      <c r="R3563">
        <v>25.56</v>
      </c>
      <c r="S3563">
        <v>5</v>
      </c>
      <c r="T3563">
        <v>0.7</v>
      </c>
      <c r="U3563">
        <v>-20.448</v>
      </c>
    </row>
    <row r="3564" spans="1:21" x14ac:dyDescent="0.3">
      <c r="A3564" t="s">
        <v>6738</v>
      </c>
      <c r="B3564">
        <v>2014</v>
      </c>
      <c r="C3564" s="1">
        <v>41887</v>
      </c>
      <c r="D3564" s="1">
        <v>41892</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4.3680000000000003</v>
      </c>
      <c r="S3564">
        <v>2</v>
      </c>
      <c r="T3564">
        <v>0.7</v>
      </c>
      <c r="U3564">
        <v>-3.0575999999999999</v>
      </c>
    </row>
    <row r="3565" spans="1:21" x14ac:dyDescent="0.3">
      <c r="A3565" t="s">
        <v>6738</v>
      </c>
      <c r="B3565">
        <v>2014</v>
      </c>
      <c r="C3565" s="1">
        <v>41887</v>
      </c>
      <c r="D3565" s="1">
        <v>41892</v>
      </c>
      <c r="E3565" t="s">
        <v>22</v>
      </c>
      <c r="F3565" t="s">
        <v>1703</v>
      </c>
      <c r="G3565" t="s">
        <v>1704</v>
      </c>
      <c r="H3565" t="s">
        <v>25</v>
      </c>
      <c r="I3565" t="s">
        <v>26</v>
      </c>
      <c r="J3565" t="s">
        <v>800</v>
      </c>
      <c r="K3565" t="s">
        <v>497</v>
      </c>
      <c r="L3565">
        <v>44312</v>
      </c>
      <c r="M3565" t="s">
        <v>147</v>
      </c>
      <c r="N3565" t="s">
        <v>6739</v>
      </c>
      <c r="O3565" t="s">
        <v>45</v>
      </c>
      <c r="P3565" t="s">
        <v>89</v>
      </c>
      <c r="Q3565" t="s">
        <v>6740</v>
      </c>
      <c r="R3565">
        <v>11.52</v>
      </c>
      <c r="S3565">
        <v>4</v>
      </c>
      <c r="T3565">
        <v>0.2</v>
      </c>
      <c r="U3565">
        <v>3.7440000000000002</v>
      </c>
    </row>
    <row r="3566" spans="1:21" x14ac:dyDescent="0.3">
      <c r="A3566" t="s">
        <v>6741</v>
      </c>
      <c r="B3566">
        <v>2013</v>
      </c>
      <c r="C3566" s="1">
        <v>41459</v>
      </c>
      <c r="D3566" s="1">
        <v>41462</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v>0</v>
      </c>
      <c r="U3566">
        <v>6.2207999999999997</v>
      </c>
    </row>
    <row r="3567" spans="1:21" x14ac:dyDescent="0.3">
      <c r="A3567" t="s">
        <v>6741</v>
      </c>
      <c r="B3567">
        <v>2013</v>
      </c>
      <c r="C3567" s="1">
        <v>41459</v>
      </c>
      <c r="D3567" s="1">
        <v>41462</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v>0</v>
      </c>
      <c r="U3567">
        <v>7.9200000000000007E-2</v>
      </c>
    </row>
    <row r="3568" spans="1:21" x14ac:dyDescent="0.3">
      <c r="A3568" t="s">
        <v>6744</v>
      </c>
      <c r="B3568">
        <v>2014</v>
      </c>
      <c r="C3568" s="1">
        <v>41890</v>
      </c>
      <c r="D3568" s="1">
        <v>41897</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v>0</v>
      </c>
      <c r="U3568">
        <v>757.41120000000001</v>
      </c>
    </row>
    <row r="3569" spans="1:21" x14ac:dyDescent="0.3">
      <c r="A3569" t="s">
        <v>6745</v>
      </c>
      <c r="B3569">
        <v>2013</v>
      </c>
      <c r="C3569" s="1">
        <v>41527</v>
      </c>
      <c r="D3569" s="1">
        <v>41532</v>
      </c>
      <c r="E3569" t="s">
        <v>22</v>
      </c>
      <c r="F3569" t="s">
        <v>5601</v>
      </c>
      <c r="G3569" t="s">
        <v>5602</v>
      </c>
      <c r="H3569" t="s">
        <v>101</v>
      </c>
      <c r="I3569" t="s">
        <v>26</v>
      </c>
      <c r="J3569" t="s">
        <v>814</v>
      </c>
      <c r="K3569" t="s">
        <v>103</v>
      </c>
      <c r="L3569">
        <v>75220</v>
      </c>
      <c r="M3569" t="s">
        <v>104</v>
      </c>
      <c r="N3569" t="s">
        <v>6029</v>
      </c>
      <c r="O3569" t="s">
        <v>31</v>
      </c>
      <c r="P3569" t="s">
        <v>64</v>
      </c>
      <c r="Q3569" t="s">
        <v>6030</v>
      </c>
      <c r="R3569">
        <v>15.007999999999999</v>
      </c>
      <c r="S3569">
        <v>4</v>
      </c>
      <c r="T3569">
        <v>0.6</v>
      </c>
      <c r="U3569">
        <v>-12.006399999999999</v>
      </c>
    </row>
    <row r="3570" spans="1:21" x14ac:dyDescent="0.3">
      <c r="A3570" t="s">
        <v>6746</v>
      </c>
      <c r="B3570">
        <v>2014</v>
      </c>
      <c r="C3570" s="1">
        <v>41824</v>
      </c>
      <c r="D3570" s="1">
        <v>41824</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v>0</v>
      </c>
      <c r="U3570">
        <v>26.391200000000001</v>
      </c>
    </row>
    <row r="3571" spans="1:21" x14ac:dyDescent="0.3">
      <c r="A3571" t="s">
        <v>6746</v>
      </c>
      <c r="B3571">
        <v>2014</v>
      </c>
      <c r="C3571" s="1">
        <v>41824</v>
      </c>
      <c r="D3571" s="1">
        <v>41824</v>
      </c>
      <c r="E3571" t="s">
        <v>1289</v>
      </c>
      <c r="F3571" t="s">
        <v>720</v>
      </c>
      <c r="G3571" t="s">
        <v>721</v>
      </c>
      <c r="H3571" t="s">
        <v>101</v>
      </c>
      <c r="I3571" t="s">
        <v>26</v>
      </c>
      <c r="J3571" t="s">
        <v>94</v>
      </c>
      <c r="K3571" t="s">
        <v>95</v>
      </c>
      <c r="L3571">
        <v>98105</v>
      </c>
      <c r="M3571" t="s">
        <v>43</v>
      </c>
      <c r="N3571" t="s">
        <v>872</v>
      </c>
      <c r="O3571" t="s">
        <v>70</v>
      </c>
      <c r="P3571" t="s">
        <v>681</v>
      </c>
      <c r="Q3571" t="s">
        <v>6747</v>
      </c>
      <c r="R3571">
        <v>2395.1999999999998</v>
      </c>
      <c r="S3571">
        <v>6</v>
      </c>
      <c r="T3571">
        <v>0.2</v>
      </c>
      <c r="U3571">
        <v>209.58</v>
      </c>
    </row>
    <row r="3572" spans="1:21" x14ac:dyDescent="0.3">
      <c r="A3572" t="s">
        <v>6746</v>
      </c>
      <c r="B3572">
        <v>2014</v>
      </c>
      <c r="C3572" s="1">
        <v>41824</v>
      </c>
      <c r="D3572" s="1">
        <v>41824</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row>
    <row r="3573" spans="1:21" x14ac:dyDescent="0.3">
      <c r="A3573" t="s">
        <v>6746</v>
      </c>
      <c r="B3573">
        <v>2014</v>
      </c>
      <c r="C3573" s="1">
        <v>41824</v>
      </c>
      <c r="D3573" s="1">
        <v>41824</v>
      </c>
      <c r="E3573" t="s">
        <v>1289</v>
      </c>
      <c r="F3573" t="s">
        <v>720</v>
      </c>
      <c r="G3573" t="s">
        <v>721</v>
      </c>
      <c r="H3573" t="s">
        <v>101</v>
      </c>
      <c r="I3573" t="s">
        <v>26</v>
      </c>
      <c r="J3573" t="s">
        <v>94</v>
      </c>
      <c r="K3573" t="s">
        <v>95</v>
      </c>
      <c r="L3573">
        <v>98105</v>
      </c>
      <c r="M3573" t="s">
        <v>43</v>
      </c>
      <c r="N3573" t="s">
        <v>1233</v>
      </c>
      <c r="O3573" t="s">
        <v>70</v>
      </c>
      <c r="P3573" t="s">
        <v>71</v>
      </c>
      <c r="Q3573" t="s">
        <v>1234</v>
      </c>
      <c r="R3573">
        <v>7.992</v>
      </c>
      <c r="S3573">
        <v>1</v>
      </c>
      <c r="T3573">
        <v>0.2</v>
      </c>
      <c r="U3573">
        <v>2.6972999999999998</v>
      </c>
    </row>
    <row r="3574" spans="1:21" x14ac:dyDescent="0.3">
      <c r="A3574" t="s">
        <v>6748</v>
      </c>
      <c r="B3574">
        <v>2014</v>
      </c>
      <c r="C3574" s="1">
        <v>41820</v>
      </c>
      <c r="D3574" s="1">
        <v>41825</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row>
    <row r="3575" spans="1:21" x14ac:dyDescent="0.3">
      <c r="A3575" t="s">
        <v>6751</v>
      </c>
      <c r="B3575">
        <v>2014</v>
      </c>
      <c r="C3575" s="1">
        <v>41859</v>
      </c>
      <c r="D3575" s="1">
        <v>41864</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v>0</v>
      </c>
      <c r="U3575">
        <v>5.4896000000000003</v>
      </c>
    </row>
    <row r="3576" spans="1:21" x14ac:dyDescent="0.3">
      <c r="A3576" t="s">
        <v>6751</v>
      </c>
      <c r="B3576">
        <v>2014</v>
      </c>
      <c r="C3576" s="1">
        <v>41859</v>
      </c>
      <c r="D3576" s="1">
        <v>41864</v>
      </c>
      <c r="E3576" t="s">
        <v>49</v>
      </c>
      <c r="F3576" t="s">
        <v>4457</v>
      </c>
      <c r="G3576" t="s">
        <v>4458</v>
      </c>
      <c r="H3576" t="s">
        <v>25</v>
      </c>
      <c r="I3576" t="s">
        <v>26</v>
      </c>
      <c r="J3576" t="s">
        <v>1172</v>
      </c>
      <c r="K3576" t="s">
        <v>266</v>
      </c>
      <c r="L3576">
        <v>11561</v>
      </c>
      <c r="M3576" t="s">
        <v>147</v>
      </c>
      <c r="N3576" t="s">
        <v>6752</v>
      </c>
      <c r="O3576" t="s">
        <v>45</v>
      </c>
      <c r="P3576" t="s">
        <v>67</v>
      </c>
      <c r="Q3576" t="s">
        <v>185</v>
      </c>
      <c r="R3576">
        <v>104.8</v>
      </c>
      <c r="S3576">
        <v>10</v>
      </c>
      <c r="T3576">
        <v>0</v>
      </c>
      <c r="U3576">
        <v>26.2</v>
      </c>
    </row>
    <row r="3577" spans="1:21" x14ac:dyDescent="0.3">
      <c r="A3577" t="s">
        <v>6753</v>
      </c>
      <c r="B3577">
        <v>2012</v>
      </c>
      <c r="C3577" s="1">
        <v>40987</v>
      </c>
      <c r="D3577" s="1">
        <v>40992</v>
      </c>
      <c r="E3577" t="s">
        <v>49</v>
      </c>
      <c r="F3577" t="s">
        <v>3534</v>
      </c>
      <c r="G3577" t="s">
        <v>3535</v>
      </c>
      <c r="H3577" t="s">
        <v>25</v>
      </c>
      <c r="I3577" t="s">
        <v>26</v>
      </c>
      <c r="J3577" t="s">
        <v>6754</v>
      </c>
      <c r="K3577" t="s">
        <v>53</v>
      </c>
      <c r="L3577">
        <v>33161</v>
      </c>
      <c r="M3577" t="s">
        <v>29</v>
      </c>
      <c r="N3577" t="s">
        <v>2600</v>
      </c>
      <c r="O3577" t="s">
        <v>45</v>
      </c>
      <c r="P3577" t="s">
        <v>89</v>
      </c>
      <c r="Q3577" t="s">
        <v>2601</v>
      </c>
      <c r="R3577">
        <v>14.496</v>
      </c>
      <c r="S3577">
        <v>3</v>
      </c>
      <c r="T3577">
        <v>0.2</v>
      </c>
      <c r="U3577">
        <v>4.8924000000000003</v>
      </c>
    </row>
    <row r="3578" spans="1:21" x14ac:dyDescent="0.3">
      <c r="A3578" t="s">
        <v>6755</v>
      </c>
      <c r="B3578">
        <v>2013</v>
      </c>
      <c r="C3578" s="1">
        <v>41433</v>
      </c>
      <c r="D3578" s="1">
        <v>41437</v>
      </c>
      <c r="E3578" t="s">
        <v>49</v>
      </c>
      <c r="F3578" t="s">
        <v>750</v>
      </c>
      <c r="G3578" t="s">
        <v>751</v>
      </c>
      <c r="H3578" t="s">
        <v>101</v>
      </c>
      <c r="I3578" t="s">
        <v>26</v>
      </c>
      <c r="J3578" t="s">
        <v>5952</v>
      </c>
      <c r="K3578" t="s">
        <v>42</v>
      </c>
      <c r="L3578">
        <v>93309</v>
      </c>
      <c r="M3578" t="s">
        <v>43</v>
      </c>
      <c r="N3578" t="s">
        <v>2213</v>
      </c>
      <c r="O3578" t="s">
        <v>45</v>
      </c>
      <c r="P3578" t="s">
        <v>74</v>
      </c>
      <c r="Q3578" t="s">
        <v>2214</v>
      </c>
      <c r="R3578">
        <v>4.7839999999999998</v>
      </c>
      <c r="S3578">
        <v>1</v>
      </c>
      <c r="T3578">
        <v>0.2</v>
      </c>
      <c r="U3578">
        <v>1.5548</v>
      </c>
    </row>
    <row r="3579" spans="1:21" x14ac:dyDescent="0.3">
      <c r="A3579" t="s">
        <v>6755</v>
      </c>
      <c r="B3579">
        <v>2013</v>
      </c>
      <c r="C3579" s="1">
        <v>41433</v>
      </c>
      <c r="D3579" s="1">
        <v>41437</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v>0</v>
      </c>
      <c r="U3579">
        <v>2.3176999999999999</v>
      </c>
    </row>
    <row r="3580" spans="1:21" x14ac:dyDescent="0.3">
      <c r="A3580" t="s">
        <v>6756</v>
      </c>
      <c r="B3580">
        <v>2013</v>
      </c>
      <c r="C3580" s="1">
        <v>41481</v>
      </c>
      <c r="D3580" s="1">
        <v>41485</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row>
    <row r="3581" spans="1:21" x14ac:dyDescent="0.3">
      <c r="A3581" t="s">
        <v>6756</v>
      </c>
      <c r="B3581">
        <v>2013</v>
      </c>
      <c r="C3581" s="1">
        <v>41481</v>
      </c>
      <c r="D3581" s="1">
        <v>41485</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row>
    <row r="3582" spans="1:21" x14ac:dyDescent="0.3">
      <c r="A3582" t="s">
        <v>6756</v>
      </c>
      <c r="B3582">
        <v>2013</v>
      </c>
      <c r="C3582" s="1">
        <v>41481</v>
      </c>
      <c r="D3582" s="1">
        <v>41485</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v>0</v>
      </c>
      <c r="U3582">
        <v>388.81279999999998</v>
      </c>
    </row>
    <row r="3583" spans="1:21" x14ac:dyDescent="0.3">
      <c r="A3583" t="s">
        <v>6759</v>
      </c>
      <c r="B3583">
        <v>2014</v>
      </c>
      <c r="C3583" s="1">
        <v>41914</v>
      </c>
      <c r="D3583" s="1">
        <v>41920</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v>0</v>
      </c>
      <c r="U3583">
        <v>50.328000000000003</v>
      </c>
    </row>
    <row r="3584" spans="1:21" x14ac:dyDescent="0.3">
      <c r="A3584" t="s">
        <v>6760</v>
      </c>
      <c r="B3584">
        <v>2012</v>
      </c>
      <c r="C3584" s="1">
        <v>41253</v>
      </c>
      <c r="D3584" s="1">
        <v>41259</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v>0</v>
      </c>
      <c r="U3584">
        <v>1.5209999999999999</v>
      </c>
    </row>
    <row r="3585" spans="1:21" x14ac:dyDescent="0.3">
      <c r="A3585" t="s">
        <v>6760</v>
      </c>
      <c r="B3585">
        <v>2012</v>
      </c>
      <c r="C3585" s="1">
        <v>41253</v>
      </c>
      <c r="D3585" s="1">
        <v>41259</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row>
    <row r="3586" spans="1:21" x14ac:dyDescent="0.3">
      <c r="A3586" t="s">
        <v>6760</v>
      </c>
      <c r="B3586">
        <v>2012</v>
      </c>
      <c r="C3586" s="1">
        <v>41253</v>
      </c>
      <c r="D3586" s="1">
        <v>41259</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row>
    <row r="3587" spans="1:21" x14ac:dyDescent="0.3">
      <c r="A3587" t="s">
        <v>6760</v>
      </c>
      <c r="B3587">
        <v>2012</v>
      </c>
      <c r="C3587" s="1">
        <v>41253</v>
      </c>
      <c r="D3587" s="1">
        <v>41259</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row>
    <row r="3588" spans="1:21" x14ac:dyDescent="0.3">
      <c r="A3588" t="s">
        <v>6762</v>
      </c>
      <c r="B3588">
        <v>2014</v>
      </c>
      <c r="C3588" s="1">
        <v>41886</v>
      </c>
      <c r="D3588" s="1">
        <v>41891</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x14ac:dyDescent="0.3">
      <c r="A3589" t="s">
        <v>6763</v>
      </c>
      <c r="B3589">
        <v>2014</v>
      </c>
      <c r="C3589" s="1">
        <v>41907</v>
      </c>
      <c r="D3589" s="1">
        <v>41911</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row>
    <row r="3590" spans="1:21" x14ac:dyDescent="0.3">
      <c r="A3590" t="s">
        <v>6764</v>
      </c>
      <c r="B3590">
        <v>2014</v>
      </c>
      <c r="C3590" s="1">
        <v>41993</v>
      </c>
      <c r="D3590" s="1">
        <v>41995</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v>0</v>
      </c>
      <c r="U3590">
        <v>33.312399999999997</v>
      </c>
    </row>
    <row r="3591" spans="1:21" x14ac:dyDescent="0.3">
      <c r="A3591" t="s">
        <v>6765</v>
      </c>
      <c r="B3591">
        <v>2014</v>
      </c>
      <c r="C3591" s="1">
        <v>41968</v>
      </c>
      <c r="D3591" s="1">
        <v>41974</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v>0</v>
      </c>
      <c r="U3591">
        <v>1.4112</v>
      </c>
    </row>
    <row r="3592" spans="1:21" x14ac:dyDescent="0.3">
      <c r="A3592" t="s">
        <v>6765</v>
      </c>
      <c r="B3592">
        <v>2014</v>
      </c>
      <c r="C3592" s="1">
        <v>41968</v>
      </c>
      <c r="D3592" s="1">
        <v>41974</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row>
    <row r="3593" spans="1:21" x14ac:dyDescent="0.3">
      <c r="A3593" t="s">
        <v>6766</v>
      </c>
      <c r="B3593">
        <v>2011</v>
      </c>
      <c r="C3593" s="1">
        <v>40890</v>
      </c>
      <c r="D3593" s="1">
        <v>40892</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v>0.2</v>
      </c>
      <c r="U3593">
        <v>0.36499999999999999</v>
      </c>
    </row>
    <row r="3594" spans="1:21" x14ac:dyDescent="0.3">
      <c r="A3594" t="s">
        <v>6767</v>
      </c>
      <c r="B3594">
        <v>2013</v>
      </c>
      <c r="C3594" s="1">
        <v>41614</v>
      </c>
      <c r="D3594" s="1">
        <v>41616</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row>
    <row r="3595" spans="1:21" x14ac:dyDescent="0.3">
      <c r="A3595" t="s">
        <v>6768</v>
      </c>
      <c r="B3595">
        <v>2013</v>
      </c>
      <c r="C3595" s="1">
        <v>41529</v>
      </c>
      <c r="D3595" s="1">
        <v>41535</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row>
    <row r="3596" spans="1:21" x14ac:dyDescent="0.3">
      <c r="A3596" t="s">
        <v>6768</v>
      </c>
      <c r="B3596">
        <v>2013</v>
      </c>
      <c r="C3596" s="1">
        <v>41529</v>
      </c>
      <c r="D3596" s="1">
        <v>41535</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37.520000000000003</v>
      </c>
      <c r="S3596">
        <v>5</v>
      </c>
      <c r="T3596">
        <v>0.2</v>
      </c>
      <c r="U3596">
        <v>3.7519999999999998</v>
      </c>
    </row>
    <row r="3597" spans="1:21" x14ac:dyDescent="0.3">
      <c r="A3597" t="s">
        <v>6769</v>
      </c>
      <c r="B3597">
        <v>2014</v>
      </c>
      <c r="C3597" s="1">
        <v>41983</v>
      </c>
      <c r="D3597" s="1">
        <v>41989</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v>0.2</v>
      </c>
      <c r="U3597">
        <v>0.4264</v>
      </c>
    </row>
    <row r="3598" spans="1:21" x14ac:dyDescent="0.3">
      <c r="A3598" t="s">
        <v>6770</v>
      </c>
      <c r="B3598">
        <v>2011</v>
      </c>
      <c r="C3598" s="1">
        <v>40795</v>
      </c>
      <c r="D3598" s="1">
        <v>40800</v>
      </c>
      <c r="E3598" t="s">
        <v>22</v>
      </c>
      <c r="F3598" t="s">
        <v>812</v>
      </c>
      <c r="G3598" t="s">
        <v>813</v>
      </c>
      <c r="H3598" t="s">
        <v>25</v>
      </c>
      <c r="I3598" t="s">
        <v>26</v>
      </c>
      <c r="J3598" t="s">
        <v>145</v>
      </c>
      <c r="K3598" t="s">
        <v>146</v>
      </c>
      <c r="L3598">
        <v>19140</v>
      </c>
      <c r="M3598" t="s">
        <v>147</v>
      </c>
      <c r="N3598" t="s">
        <v>2881</v>
      </c>
      <c r="O3598" t="s">
        <v>45</v>
      </c>
      <c r="P3598" t="s">
        <v>89</v>
      </c>
      <c r="Q3598" t="s">
        <v>2882</v>
      </c>
      <c r="R3598">
        <v>15.552</v>
      </c>
      <c r="S3598">
        <v>3</v>
      </c>
      <c r="T3598">
        <v>0.2</v>
      </c>
      <c r="U3598">
        <v>5.4432</v>
      </c>
    </row>
    <row r="3599" spans="1:21" x14ac:dyDescent="0.3">
      <c r="A3599" t="s">
        <v>6770</v>
      </c>
      <c r="B3599">
        <v>2011</v>
      </c>
      <c r="C3599" s="1">
        <v>40795</v>
      </c>
      <c r="D3599" s="1">
        <v>40800</v>
      </c>
      <c r="E3599" t="s">
        <v>22</v>
      </c>
      <c r="F3599" t="s">
        <v>812</v>
      </c>
      <c r="G3599" t="s">
        <v>813</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row>
    <row r="3600" spans="1:21" x14ac:dyDescent="0.3">
      <c r="A3600" t="s">
        <v>6770</v>
      </c>
      <c r="B3600">
        <v>2011</v>
      </c>
      <c r="C3600" s="1">
        <v>40795</v>
      </c>
      <c r="D3600" s="1">
        <v>40800</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row>
    <row r="3601" spans="1:21" x14ac:dyDescent="0.3">
      <c r="A3601" t="s">
        <v>6770</v>
      </c>
      <c r="B3601">
        <v>2011</v>
      </c>
      <c r="C3601" s="1">
        <v>40795</v>
      </c>
      <c r="D3601" s="1">
        <v>40800</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v>0.4</v>
      </c>
      <c r="U3601">
        <v>-31.6204</v>
      </c>
    </row>
    <row r="3602" spans="1:21" x14ac:dyDescent="0.3">
      <c r="A3602" t="s">
        <v>6773</v>
      </c>
      <c r="B3602">
        <v>2014</v>
      </c>
      <c r="C3602" s="1">
        <v>41817</v>
      </c>
      <c r="D3602" s="1">
        <v>41821</v>
      </c>
      <c r="E3602" t="s">
        <v>49</v>
      </c>
      <c r="F3602" t="s">
        <v>3485</v>
      </c>
      <c r="G3602" t="s">
        <v>3486</v>
      </c>
      <c r="H3602" t="s">
        <v>25</v>
      </c>
      <c r="I3602" t="s">
        <v>26</v>
      </c>
      <c r="J3602" t="s">
        <v>806</v>
      </c>
      <c r="K3602" t="s">
        <v>456</v>
      </c>
      <c r="L3602">
        <v>80219</v>
      </c>
      <c r="M3602" t="s">
        <v>43</v>
      </c>
      <c r="N3602" t="s">
        <v>3408</v>
      </c>
      <c r="O3602" t="s">
        <v>70</v>
      </c>
      <c r="P3602" t="s">
        <v>160</v>
      </c>
      <c r="Q3602" t="s">
        <v>3409</v>
      </c>
      <c r="R3602">
        <v>431.928</v>
      </c>
      <c r="S3602">
        <v>9</v>
      </c>
      <c r="T3602">
        <v>0.2</v>
      </c>
      <c r="U3602">
        <v>64.789199999999994</v>
      </c>
    </row>
    <row r="3603" spans="1:21" x14ac:dyDescent="0.3">
      <c r="A3603" t="s">
        <v>6774</v>
      </c>
      <c r="B3603">
        <v>2011</v>
      </c>
      <c r="C3603" s="1">
        <v>40864</v>
      </c>
      <c r="D3603" s="1">
        <v>40871</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v>0.2</v>
      </c>
      <c r="U3603">
        <v>3.89</v>
      </c>
    </row>
    <row r="3604" spans="1:21" x14ac:dyDescent="0.3">
      <c r="A3604" t="s">
        <v>6774</v>
      </c>
      <c r="B3604">
        <v>2011</v>
      </c>
      <c r="C3604" s="1">
        <v>40864</v>
      </c>
      <c r="D3604" s="1">
        <v>40871</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v>0.3</v>
      </c>
      <c r="U3604">
        <v>-93.99</v>
      </c>
    </row>
    <row r="3605" spans="1:21" x14ac:dyDescent="0.3">
      <c r="A3605" t="s">
        <v>6777</v>
      </c>
      <c r="B3605">
        <v>2014</v>
      </c>
      <c r="C3605" s="1">
        <v>41873</v>
      </c>
      <c r="D3605" s="1">
        <v>41879</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row>
    <row r="3606" spans="1:21" x14ac:dyDescent="0.3">
      <c r="A3606" t="s">
        <v>6777</v>
      </c>
      <c r="B3606">
        <v>2014</v>
      </c>
      <c r="C3606" s="1">
        <v>41873</v>
      </c>
      <c r="D3606" s="1">
        <v>41879</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row>
    <row r="3607" spans="1:21" x14ac:dyDescent="0.3">
      <c r="A3607" t="s">
        <v>6777</v>
      </c>
      <c r="B3607">
        <v>2014</v>
      </c>
      <c r="C3607" s="1">
        <v>41873</v>
      </c>
      <c r="D3607" s="1">
        <v>41879</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v>0</v>
      </c>
      <c r="U3607">
        <v>31.252800000000001</v>
      </c>
    </row>
    <row r="3608" spans="1:21" x14ac:dyDescent="0.3">
      <c r="A3608" t="s">
        <v>6778</v>
      </c>
      <c r="B3608">
        <v>2013</v>
      </c>
      <c r="C3608" s="1">
        <v>41346</v>
      </c>
      <c r="D3608" s="1">
        <v>41350</v>
      </c>
      <c r="E3608" t="s">
        <v>22</v>
      </c>
      <c r="F3608" t="s">
        <v>2034</v>
      </c>
      <c r="G3608" t="s">
        <v>2035</v>
      </c>
      <c r="H3608" t="s">
        <v>25</v>
      </c>
      <c r="I3608" t="s">
        <v>26</v>
      </c>
      <c r="J3608" t="s">
        <v>265</v>
      </c>
      <c r="K3608" t="s">
        <v>266</v>
      </c>
      <c r="L3608">
        <v>10024</v>
      </c>
      <c r="M3608" t="s">
        <v>147</v>
      </c>
      <c r="N3608" t="s">
        <v>2754</v>
      </c>
      <c r="O3608" t="s">
        <v>45</v>
      </c>
      <c r="P3608" t="s">
        <v>172</v>
      </c>
      <c r="Q3608" t="s">
        <v>185</v>
      </c>
      <c r="R3608">
        <v>29.34</v>
      </c>
      <c r="S3608">
        <v>3</v>
      </c>
      <c r="T3608">
        <v>0</v>
      </c>
      <c r="U3608">
        <v>13.4964</v>
      </c>
    </row>
    <row r="3609" spans="1:21" x14ac:dyDescent="0.3">
      <c r="A3609" t="s">
        <v>6779</v>
      </c>
      <c r="B3609">
        <v>2011</v>
      </c>
      <c r="C3609" s="1">
        <v>40809</v>
      </c>
      <c r="D3609" s="1">
        <v>40814</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v>0.2</v>
      </c>
      <c r="U3609">
        <v>47.061</v>
      </c>
    </row>
    <row r="3610" spans="1:21" x14ac:dyDescent="0.3">
      <c r="A3610" t="s">
        <v>6780</v>
      </c>
      <c r="B3610">
        <v>2011</v>
      </c>
      <c r="C3610" s="1">
        <v>40661</v>
      </c>
      <c r="D3610" s="1">
        <v>40666</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6.9119999999999999</v>
      </c>
      <c r="S3610">
        <v>3</v>
      </c>
      <c r="T3610">
        <v>0.2</v>
      </c>
      <c r="U3610">
        <v>2.5055999999999998</v>
      </c>
    </row>
    <row r="3611" spans="1:21" x14ac:dyDescent="0.3">
      <c r="A3611" t="s">
        <v>6780</v>
      </c>
      <c r="B3611">
        <v>2011</v>
      </c>
      <c r="C3611" s="1">
        <v>40661</v>
      </c>
      <c r="D3611" s="1">
        <v>40666</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v>0.2</v>
      </c>
      <c r="U3611">
        <v>2.0322</v>
      </c>
    </row>
    <row r="3612" spans="1:21" x14ac:dyDescent="0.3">
      <c r="A3612" t="s">
        <v>6780</v>
      </c>
      <c r="B3612">
        <v>2011</v>
      </c>
      <c r="C3612" s="1">
        <v>40661</v>
      </c>
      <c r="D3612" s="1">
        <v>40666</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v>0.2</v>
      </c>
      <c r="U3612">
        <v>-37.733199999999997</v>
      </c>
    </row>
    <row r="3613" spans="1:21" x14ac:dyDescent="0.3">
      <c r="A3613" t="s">
        <v>6781</v>
      </c>
      <c r="B3613">
        <v>2013</v>
      </c>
      <c r="C3613" s="1">
        <v>41608</v>
      </c>
      <c r="D3613" s="1">
        <v>41610</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v>0.2</v>
      </c>
      <c r="U3613">
        <v>16.794599999999999</v>
      </c>
    </row>
    <row r="3614" spans="1:21" x14ac:dyDescent="0.3">
      <c r="A3614" t="s">
        <v>6784</v>
      </c>
      <c r="B3614">
        <v>2012</v>
      </c>
      <c r="C3614" s="1">
        <v>41246</v>
      </c>
      <c r="D3614" s="1">
        <v>41251</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row>
    <row r="3615" spans="1:21" x14ac:dyDescent="0.3">
      <c r="A3615" t="s">
        <v>6784</v>
      </c>
      <c r="B3615">
        <v>2012</v>
      </c>
      <c r="C3615" s="1">
        <v>41246</v>
      </c>
      <c r="D3615" s="1">
        <v>41251</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x14ac:dyDescent="0.3">
      <c r="A3616" t="s">
        <v>6785</v>
      </c>
      <c r="B3616">
        <v>2014</v>
      </c>
      <c r="C3616" s="1">
        <v>41963</v>
      </c>
      <c r="D3616" s="1">
        <v>41965</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718.11599999999999</v>
      </c>
      <c r="S3616">
        <v>6</v>
      </c>
      <c r="T3616">
        <v>0.3</v>
      </c>
      <c r="U3616">
        <v>-71.811599999999999</v>
      </c>
    </row>
    <row r="3617" spans="1:21" x14ac:dyDescent="0.3">
      <c r="A3617" t="s">
        <v>6785</v>
      </c>
      <c r="B3617">
        <v>2014</v>
      </c>
      <c r="C3617" s="1">
        <v>41963</v>
      </c>
      <c r="D3617" s="1">
        <v>41965</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v>0.2</v>
      </c>
      <c r="U3617">
        <v>8.7384000000000004</v>
      </c>
    </row>
    <row r="3618" spans="1:21" x14ac:dyDescent="0.3">
      <c r="A3618" t="s">
        <v>6786</v>
      </c>
      <c r="B3618">
        <v>2013</v>
      </c>
      <c r="C3618" s="1">
        <v>41523</v>
      </c>
      <c r="D3618" s="1">
        <v>41527</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x14ac:dyDescent="0.3">
      <c r="A3619" t="s">
        <v>6787</v>
      </c>
      <c r="B3619">
        <v>2014</v>
      </c>
      <c r="C3619" s="1">
        <v>41887</v>
      </c>
      <c r="D3619" s="1">
        <v>41891</v>
      </c>
      <c r="E3619" t="s">
        <v>49</v>
      </c>
      <c r="F3619" t="s">
        <v>2229</v>
      </c>
      <c r="G3619" t="s">
        <v>2230</v>
      </c>
      <c r="H3619" t="s">
        <v>25</v>
      </c>
      <c r="I3619" t="s">
        <v>26</v>
      </c>
      <c r="J3619" t="s">
        <v>41</v>
      </c>
      <c r="K3619" t="s">
        <v>42</v>
      </c>
      <c r="L3619">
        <v>90004</v>
      </c>
      <c r="M3619" t="s">
        <v>43</v>
      </c>
      <c r="N3619" t="s">
        <v>2208</v>
      </c>
      <c r="O3619" t="s">
        <v>45</v>
      </c>
      <c r="P3619" t="s">
        <v>74</v>
      </c>
      <c r="Q3619" t="s">
        <v>2209</v>
      </c>
      <c r="R3619">
        <v>487.98399999999998</v>
      </c>
      <c r="S3619">
        <v>2</v>
      </c>
      <c r="T3619">
        <v>0.2</v>
      </c>
      <c r="U3619">
        <v>152.495</v>
      </c>
    </row>
    <row r="3620" spans="1:21" x14ac:dyDescent="0.3">
      <c r="A3620" t="s">
        <v>6787</v>
      </c>
      <c r="B3620">
        <v>2014</v>
      </c>
      <c r="C3620" s="1">
        <v>41887</v>
      </c>
      <c r="D3620" s="1">
        <v>41891</v>
      </c>
      <c r="E3620" t="s">
        <v>49</v>
      </c>
      <c r="F3620" t="s">
        <v>2229</v>
      </c>
      <c r="G3620" t="s">
        <v>2230</v>
      </c>
      <c r="H3620" t="s">
        <v>25</v>
      </c>
      <c r="I3620" t="s">
        <v>26</v>
      </c>
      <c r="J3620" t="s">
        <v>41</v>
      </c>
      <c r="K3620" t="s">
        <v>42</v>
      </c>
      <c r="L3620">
        <v>90004</v>
      </c>
      <c r="M3620" t="s">
        <v>43</v>
      </c>
      <c r="N3620" t="s">
        <v>4339</v>
      </c>
      <c r="O3620" t="s">
        <v>70</v>
      </c>
      <c r="P3620" t="s">
        <v>71</v>
      </c>
      <c r="Q3620" t="s">
        <v>4340</v>
      </c>
      <c r="R3620">
        <v>5.56</v>
      </c>
      <c r="S3620">
        <v>1</v>
      </c>
      <c r="T3620">
        <v>0.2</v>
      </c>
      <c r="U3620">
        <v>1.7375</v>
      </c>
    </row>
    <row r="3621" spans="1:21" x14ac:dyDescent="0.3">
      <c r="A3621" t="s">
        <v>6787</v>
      </c>
      <c r="B3621">
        <v>2014</v>
      </c>
      <c r="C3621" s="1">
        <v>41887</v>
      </c>
      <c r="D3621" s="1">
        <v>41891</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x14ac:dyDescent="0.3">
      <c r="A3622" t="s">
        <v>6788</v>
      </c>
      <c r="B3622">
        <v>2013</v>
      </c>
      <c r="C3622" s="1">
        <v>41540</v>
      </c>
      <c r="D3622" s="1">
        <v>41547</v>
      </c>
      <c r="E3622" t="s">
        <v>49</v>
      </c>
      <c r="F3622" t="s">
        <v>583</v>
      </c>
      <c r="G3622" t="s">
        <v>584</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row>
    <row r="3623" spans="1:21" x14ac:dyDescent="0.3">
      <c r="A3623" t="s">
        <v>6788</v>
      </c>
      <c r="B3623">
        <v>2013</v>
      </c>
      <c r="C3623" s="1">
        <v>41540</v>
      </c>
      <c r="D3623" s="1">
        <v>41547</v>
      </c>
      <c r="E3623" t="s">
        <v>49</v>
      </c>
      <c r="F3623" t="s">
        <v>583</v>
      </c>
      <c r="G3623" t="s">
        <v>584</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row>
    <row r="3624" spans="1:21" x14ac:dyDescent="0.3">
      <c r="A3624" t="s">
        <v>6791</v>
      </c>
      <c r="B3624">
        <v>2011</v>
      </c>
      <c r="C3624" s="1">
        <v>40800</v>
      </c>
      <c r="D3624" s="1">
        <v>40805</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v>0</v>
      </c>
      <c r="U3624">
        <v>52.688000000000002</v>
      </c>
    </row>
    <row r="3625" spans="1:21" x14ac:dyDescent="0.3">
      <c r="A3625" t="s">
        <v>6791</v>
      </c>
      <c r="B3625">
        <v>2011</v>
      </c>
      <c r="C3625" s="1">
        <v>40800</v>
      </c>
      <c r="D3625" s="1">
        <v>40805</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v>0</v>
      </c>
      <c r="U3625">
        <v>3.4367999999999999</v>
      </c>
    </row>
    <row r="3626" spans="1:21" x14ac:dyDescent="0.3">
      <c r="A3626" t="s">
        <v>6792</v>
      </c>
      <c r="B3626">
        <v>2014</v>
      </c>
      <c r="C3626" s="1">
        <v>41779</v>
      </c>
      <c r="D3626" s="1">
        <v>41781</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row>
    <row r="3627" spans="1:21" x14ac:dyDescent="0.3">
      <c r="A3627" t="s">
        <v>6792</v>
      </c>
      <c r="B3627">
        <v>2014</v>
      </c>
      <c r="C3627" s="1">
        <v>41779</v>
      </c>
      <c r="D3627" s="1">
        <v>41781</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row>
    <row r="3628" spans="1:21" x14ac:dyDescent="0.3">
      <c r="A3628" t="s">
        <v>6792</v>
      </c>
      <c r="B3628">
        <v>2014</v>
      </c>
      <c r="C3628" s="1">
        <v>41779</v>
      </c>
      <c r="D3628" s="1">
        <v>41781</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row>
    <row r="3629" spans="1:21" x14ac:dyDescent="0.3">
      <c r="A3629" t="s">
        <v>6792</v>
      </c>
      <c r="B3629">
        <v>2014</v>
      </c>
      <c r="C3629" s="1">
        <v>41779</v>
      </c>
      <c r="D3629" s="1">
        <v>41781</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row>
    <row r="3630" spans="1:21" x14ac:dyDescent="0.3">
      <c r="A3630" t="s">
        <v>6793</v>
      </c>
      <c r="B3630">
        <v>2011</v>
      </c>
      <c r="C3630" s="1">
        <v>40764</v>
      </c>
      <c r="D3630" s="1">
        <v>40768</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row>
    <row r="3631" spans="1:21" x14ac:dyDescent="0.3">
      <c r="A3631" t="s">
        <v>6794</v>
      </c>
      <c r="B3631">
        <v>2014</v>
      </c>
      <c r="C3631" s="1">
        <v>41970</v>
      </c>
      <c r="D3631" s="1">
        <v>41974</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row>
    <row r="3632" spans="1:21" x14ac:dyDescent="0.3">
      <c r="A3632" t="s">
        <v>6794</v>
      </c>
      <c r="B3632">
        <v>2014</v>
      </c>
      <c r="C3632" s="1">
        <v>41970</v>
      </c>
      <c r="D3632" s="1">
        <v>41974</v>
      </c>
      <c r="E3632" t="s">
        <v>49</v>
      </c>
      <c r="F3632" t="s">
        <v>4951</v>
      </c>
      <c r="G3632" t="s">
        <v>4952</v>
      </c>
      <c r="H3632" t="s">
        <v>40</v>
      </c>
      <c r="I3632" t="s">
        <v>26</v>
      </c>
      <c r="J3632" t="s">
        <v>496</v>
      </c>
      <c r="K3632" t="s">
        <v>497</v>
      </c>
      <c r="L3632">
        <v>43229</v>
      </c>
      <c r="M3632" t="s">
        <v>147</v>
      </c>
      <c r="N3632" t="s">
        <v>1991</v>
      </c>
      <c r="O3632" t="s">
        <v>45</v>
      </c>
      <c r="P3632" t="s">
        <v>77</v>
      </c>
      <c r="Q3632" t="s">
        <v>1992</v>
      </c>
      <c r="R3632">
        <v>213.136</v>
      </c>
      <c r="S3632">
        <v>7</v>
      </c>
      <c r="T3632">
        <v>0.2</v>
      </c>
      <c r="U3632">
        <v>23.977799999999998</v>
      </c>
    </row>
    <row r="3633" spans="1:21" x14ac:dyDescent="0.3">
      <c r="A3633" t="s">
        <v>6795</v>
      </c>
      <c r="B3633">
        <v>2014</v>
      </c>
      <c r="C3633" s="1">
        <v>41763</v>
      </c>
      <c r="D3633" s="1">
        <v>41768</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row>
    <row r="3634" spans="1:21" x14ac:dyDescent="0.3">
      <c r="A3634" t="s">
        <v>6795</v>
      </c>
      <c r="B3634">
        <v>2014</v>
      </c>
      <c r="C3634" s="1">
        <v>41763</v>
      </c>
      <c r="D3634" s="1">
        <v>41768</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row>
    <row r="3635" spans="1:21" x14ac:dyDescent="0.3">
      <c r="A3635" t="s">
        <v>6798</v>
      </c>
      <c r="B3635">
        <v>2013</v>
      </c>
      <c r="C3635" s="1">
        <v>41589</v>
      </c>
      <c r="D3635" s="1">
        <v>41593</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row>
    <row r="3636" spans="1:21" x14ac:dyDescent="0.3">
      <c r="A3636" t="s">
        <v>6798</v>
      </c>
      <c r="B3636">
        <v>2013</v>
      </c>
      <c r="C3636" s="1">
        <v>41589</v>
      </c>
      <c r="D3636" s="1">
        <v>41593</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row>
    <row r="3637" spans="1:21" x14ac:dyDescent="0.3">
      <c r="A3637" t="s">
        <v>6798</v>
      </c>
      <c r="B3637">
        <v>2013</v>
      </c>
      <c r="C3637" s="1">
        <v>41589</v>
      </c>
      <c r="D3637" s="1">
        <v>41593</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row>
    <row r="3638" spans="1:21" x14ac:dyDescent="0.3">
      <c r="A3638" t="s">
        <v>6798</v>
      </c>
      <c r="B3638">
        <v>2013</v>
      </c>
      <c r="C3638" s="1">
        <v>41589</v>
      </c>
      <c r="D3638" s="1">
        <v>41593</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row>
    <row r="3639" spans="1:21" x14ac:dyDescent="0.3">
      <c r="A3639" t="s">
        <v>6798</v>
      </c>
      <c r="B3639">
        <v>2013</v>
      </c>
      <c r="C3639" s="1">
        <v>41589</v>
      </c>
      <c r="D3639" s="1">
        <v>41593</v>
      </c>
      <c r="E3639" t="s">
        <v>49</v>
      </c>
      <c r="F3639" t="s">
        <v>3789</v>
      </c>
      <c r="G3639" t="s">
        <v>3790</v>
      </c>
      <c r="H3639" t="s">
        <v>101</v>
      </c>
      <c r="I3639" t="s">
        <v>26</v>
      </c>
      <c r="J3639" t="s">
        <v>317</v>
      </c>
      <c r="K3639" t="s">
        <v>497</v>
      </c>
      <c r="L3639">
        <v>45503</v>
      </c>
      <c r="M3639" t="s">
        <v>147</v>
      </c>
      <c r="N3639" t="s">
        <v>2131</v>
      </c>
      <c r="O3639" t="s">
        <v>45</v>
      </c>
      <c r="P3639" t="s">
        <v>77</v>
      </c>
      <c r="Q3639" t="s">
        <v>2132</v>
      </c>
      <c r="R3639">
        <v>334.88</v>
      </c>
      <c r="S3639">
        <v>4</v>
      </c>
      <c r="T3639">
        <v>0.2</v>
      </c>
      <c r="U3639">
        <v>29.302</v>
      </c>
    </row>
    <row r="3640" spans="1:21" x14ac:dyDescent="0.3">
      <c r="A3640" t="s">
        <v>6798</v>
      </c>
      <c r="B3640">
        <v>2013</v>
      </c>
      <c r="C3640" s="1">
        <v>41589</v>
      </c>
      <c r="D3640" s="1">
        <v>41593</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row>
    <row r="3641" spans="1:21" x14ac:dyDescent="0.3">
      <c r="A3641" t="s">
        <v>6798</v>
      </c>
      <c r="B3641">
        <v>2013</v>
      </c>
      <c r="C3641" s="1">
        <v>41589</v>
      </c>
      <c r="D3641" s="1">
        <v>41593</v>
      </c>
      <c r="E3641" t="s">
        <v>49</v>
      </c>
      <c r="F3641" t="s">
        <v>3789</v>
      </c>
      <c r="G3641" t="s">
        <v>3790</v>
      </c>
      <c r="H3641" t="s">
        <v>101</v>
      </c>
      <c r="I3641" t="s">
        <v>26</v>
      </c>
      <c r="J3641" t="s">
        <v>317</v>
      </c>
      <c r="K3641" t="s">
        <v>497</v>
      </c>
      <c r="L3641">
        <v>45503</v>
      </c>
      <c r="M3641" t="s">
        <v>147</v>
      </c>
      <c r="N3641" t="s">
        <v>3401</v>
      </c>
      <c r="O3641" t="s">
        <v>45</v>
      </c>
      <c r="P3641" t="s">
        <v>89</v>
      </c>
      <c r="Q3641" t="s">
        <v>3402</v>
      </c>
      <c r="R3641">
        <v>4.6239999999999997</v>
      </c>
      <c r="S3641">
        <v>1</v>
      </c>
      <c r="T3641">
        <v>0.2</v>
      </c>
      <c r="U3641">
        <v>1.6761999999999999</v>
      </c>
    </row>
    <row r="3642" spans="1:21" x14ac:dyDescent="0.3">
      <c r="A3642" t="s">
        <v>6798</v>
      </c>
      <c r="B3642">
        <v>2013</v>
      </c>
      <c r="C3642" s="1">
        <v>41589</v>
      </c>
      <c r="D3642" s="1">
        <v>41593</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row>
    <row r="3643" spans="1:21" x14ac:dyDescent="0.3">
      <c r="A3643" t="s">
        <v>6798</v>
      </c>
      <c r="B3643">
        <v>2013</v>
      </c>
      <c r="C3643" s="1">
        <v>41589</v>
      </c>
      <c r="D3643" s="1">
        <v>41593</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row>
    <row r="3644" spans="1:21" x14ac:dyDescent="0.3">
      <c r="A3644" t="s">
        <v>6802</v>
      </c>
      <c r="B3644">
        <v>2011</v>
      </c>
      <c r="C3644" s="1">
        <v>40897</v>
      </c>
      <c r="D3644" s="1">
        <v>40900</v>
      </c>
      <c r="E3644" t="s">
        <v>22</v>
      </c>
      <c r="F3644" t="s">
        <v>2224</v>
      </c>
      <c r="G3644" t="s">
        <v>2225</v>
      </c>
      <c r="H3644" t="s">
        <v>25</v>
      </c>
      <c r="I3644" t="s">
        <v>26</v>
      </c>
      <c r="J3644" t="s">
        <v>41</v>
      </c>
      <c r="K3644" t="s">
        <v>42</v>
      </c>
      <c r="L3644">
        <v>90008</v>
      </c>
      <c r="M3644" t="s">
        <v>43</v>
      </c>
      <c r="N3644" t="s">
        <v>2208</v>
      </c>
      <c r="O3644" t="s">
        <v>45</v>
      </c>
      <c r="P3644" t="s">
        <v>74</v>
      </c>
      <c r="Q3644" t="s">
        <v>2209</v>
      </c>
      <c r="R3644">
        <v>487.98399999999998</v>
      </c>
      <c r="S3644">
        <v>2</v>
      </c>
      <c r="T3644">
        <v>0.2</v>
      </c>
      <c r="U3644">
        <v>152.495</v>
      </c>
    </row>
    <row r="3645" spans="1:21" x14ac:dyDescent="0.3">
      <c r="A3645" t="s">
        <v>6802</v>
      </c>
      <c r="B3645">
        <v>2011</v>
      </c>
      <c r="C3645" s="1">
        <v>40897</v>
      </c>
      <c r="D3645" s="1">
        <v>40900</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v>0</v>
      </c>
      <c r="U3645">
        <v>12.298</v>
      </c>
    </row>
    <row r="3646" spans="1:21" x14ac:dyDescent="0.3">
      <c r="A3646" t="s">
        <v>6802</v>
      </c>
      <c r="B3646">
        <v>2011</v>
      </c>
      <c r="C3646" s="1">
        <v>40897</v>
      </c>
      <c r="D3646" s="1">
        <v>40900</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v>0</v>
      </c>
      <c r="U3646">
        <v>1.1564000000000001</v>
      </c>
    </row>
    <row r="3647" spans="1:21" x14ac:dyDescent="0.3">
      <c r="A3647" t="s">
        <v>6802</v>
      </c>
      <c r="B3647">
        <v>2011</v>
      </c>
      <c r="C3647" s="1">
        <v>40897</v>
      </c>
      <c r="D3647" s="1">
        <v>40900</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v>0.2</v>
      </c>
      <c r="U3647">
        <v>50.414000000000001</v>
      </c>
    </row>
    <row r="3648" spans="1:21" x14ac:dyDescent="0.3">
      <c r="A3648" t="s">
        <v>6809</v>
      </c>
      <c r="B3648">
        <v>2011</v>
      </c>
      <c r="C3648" s="1">
        <v>40749</v>
      </c>
      <c r="D3648" s="1">
        <v>40751</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row>
    <row r="3649" spans="1:21" x14ac:dyDescent="0.3">
      <c r="A3649" t="s">
        <v>6809</v>
      </c>
      <c r="B3649">
        <v>2011</v>
      </c>
      <c r="C3649" s="1">
        <v>40749</v>
      </c>
      <c r="D3649" s="1">
        <v>40751</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v>0</v>
      </c>
      <c r="U3649">
        <v>4.5007999999999999</v>
      </c>
    </row>
    <row r="3650" spans="1:21" x14ac:dyDescent="0.3">
      <c r="A3650" t="s">
        <v>6813</v>
      </c>
      <c r="B3650">
        <v>2012</v>
      </c>
      <c r="C3650" s="1">
        <v>41235</v>
      </c>
      <c r="D3650" s="1">
        <v>41240</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row>
    <row r="3651" spans="1:21" x14ac:dyDescent="0.3">
      <c r="A3651" t="s">
        <v>6813</v>
      </c>
      <c r="B3651">
        <v>2012</v>
      </c>
      <c r="C3651" s="1">
        <v>41235</v>
      </c>
      <c r="D3651" s="1">
        <v>41240</v>
      </c>
      <c r="E3651" t="s">
        <v>49</v>
      </c>
      <c r="F3651" t="s">
        <v>4265</v>
      </c>
      <c r="G3651" t="s">
        <v>4266</v>
      </c>
      <c r="H3651" t="s">
        <v>25</v>
      </c>
      <c r="I3651" t="s">
        <v>26</v>
      </c>
      <c r="J3651" t="s">
        <v>333</v>
      </c>
      <c r="K3651" t="s">
        <v>334</v>
      </c>
      <c r="L3651">
        <v>38109</v>
      </c>
      <c r="M3651" t="s">
        <v>29</v>
      </c>
      <c r="N3651" t="s">
        <v>1089</v>
      </c>
      <c r="O3651" t="s">
        <v>45</v>
      </c>
      <c r="P3651" t="s">
        <v>268</v>
      </c>
      <c r="Q3651" t="s">
        <v>1090</v>
      </c>
      <c r="R3651">
        <v>55.103999999999999</v>
      </c>
      <c r="S3651">
        <v>6</v>
      </c>
      <c r="T3651">
        <v>0.2</v>
      </c>
      <c r="U3651">
        <v>18.5976</v>
      </c>
    </row>
    <row r="3652" spans="1:21" x14ac:dyDescent="0.3">
      <c r="A3652" t="s">
        <v>6814</v>
      </c>
      <c r="B3652">
        <v>2014</v>
      </c>
      <c r="C3652" s="1">
        <v>41983</v>
      </c>
      <c r="D3652" s="1">
        <v>41985</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v>0</v>
      </c>
      <c r="U3652">
        <v>41.951999999999998</v>
      </c>
    </row>
    <row r="3653" spans="1:21" x14ac:dyDescent="0.3">
      <c r="A3653" t="s">
        <v>6814</v>
      </c>
      <c r="B3653">
        <v>2014</v>
      </c>
      <c r="C3653" s="1">
        <v>41983</v>
      </c>
      <c r="D3653" s="1">
        <v>41985</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v>0</v>
      </c>
      <c r="U3653">
        <v>12.492000000000001</v>
      </c>
    </row>
    <row r="3654" spans="1:21" x14ac:dyDescent="0.3">
      <c r="A3654" t="s">
        <v>6814</v>
      </c>
      <c r="B3654">
        <v>2014</v>
      </c>
      <c r="C3654" s="1">
        <v>41983</v>
      </c>
      <c r="D3654" s="1">
        <v>41985</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v>0</v>
      </c>
      <c r="U3654">
        <v>15.511200000000001</v>
      </c>
    </row>
    <row r="3655" spans="1:21" x14ac:dyDescent="0.3">
      <c r="A3655" t="s">
        <v>6814</v>
      </c>
      <c r="B3655">
        <v>2014</v>
      </c>
      <c r="C3655" s="1">
        <v>41983</v>
      </c>
      <c r="D3655" s="1">
        <v>41985</v>
      </c>
      <c r="E3655" t="s">
        <v>22</v>
      </c>
      <c r="F3655" t="s">
        <v>1771</v>
      </c>
      <c r="G3655" t="s">
        <v>1772</v>
      </c>
      <c r="H3655" t="s">
        <v>25</v>
      </c>
      <c r="I3655" t="s">
        <v>26</v>
      </c>
      <c r="J3655" t="s">
        <v>879</v>
      </c>
      <c r="K3655" t="s">
        <v>237</v>
      </c>
      <c r="L3655">
        <v>48234</v>
      </c>
      <c r="M3655" t="s">
        <v>104</v>
      </c>
      <c r="N3655" t="s">
        <v>3184</v>
      </c>
      <c r="O3655" t="s">
        <v>45</v>
      </c>
      <c r="P3655" t="s">
        <v>89</v>
      </c>
      <c r="Q3655" t="s">
        <v>185</v>
      </c>
      <c r="R3655">
        <v>14.94</v>
      </c>
      <c r="S3655">
        <v>3</v>
      </c>
      <c r="T3655">
        <v>0</v>
      </c>
      <c r="U3655">
        <v>7.0217999999999998</v>
      </c>
    </row>
    <row r="3656" spans="1:21" x14ac:dyDescent="0.3">
      <c r="A3656" t="s">
        <v>6817</v>
      </c>
      <c r="B3656">
        <v>2014</v>
      </c>
      <c r="C3656" s="1">
        <v>41883</v>
      </c>
      <c r="D3656" s="1">
        <v>41888</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v>0</v>
      </c>
      <c r="U3656">
        <v>166.06979999999999</v>
      </c>
    </row>
    <row r="3657" spans="1:21" x14ac:dyDescent="0.3">
      <c r="A3657" t="s">
        <v>6818</v>
      </c>
      <c r="B3657">
        <v>2014</v>
      </c>
      <c r="C3657" s="1">
        <v>41754</v>
      </c>
      <c r="D3657" s="1">
        <v>41760</v>
      </c>
      <c r="E3657" t="s">
        <v>49</v>
      </c>
      <c r="F3657" t="s">
        <v>2406</v>
      </c>
      <c r="G3657" t="s">
        <v>2407</v>
      </c>
      <c r="H3657" t="s">
        <v>40</v>
      </c>
      <c r="I3657" t="s">
        <v>26</v>
      </c>
      <c r="J3657" t="s">
        <v>1520</v>
      </c>
      <c r="K3657" t="s">
        <v>53</v>
      </c>
      <c r="L3657">
        <v>32216</v>
      </c>
      <c r="M3657" t="s">
        <v>29</v>
      </c>
      <c r="N3657" t="s">
        <v>4148</v>
      </c>
      <c r="O3657" t="s">
        <v>45</v>
      </c>
      <c r="P3657" t="s">
        <v>58</v>
      </c>
      <c r="Q3657" t="s">
        <v>4149</v>
      </c>
      <c r="R3657">
        <v>113.568</v>
      </c>
      <c r="S3657">
        <v>2</v>
      </c>
      <c r="T3657">
        <v>0.2</v>
      </c>
      <c r="U3657">
        <v>-21.294</v>
      </c>
    </row>
    <row r="3658" spans="1:21" x14ac:dyDescent="0.3">
      <c r="A3658" t="s">
        <v>6819</v>
      </c>
      <c r="B3658">
        <v>2014</v>
      </c>
      <c r="C3658" s="1">
        <v>41891</v>
      </c>
      <c r="D3658" s="1">
        <v>41897</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v>0.2</v>
      </c>
      <c r="U3658">
        <v>1.7055</v>
      </c>
    </row>
    <row r="3659" spans="1:21" x14ac:dyDescent="0.3">
      <c r="A3659" t="s">
        <v>6822</v>
      </c>
      <c r="B3659">
        <v>2012</v>
      </c>
      <c r="C3659" s="1">
        <v>40980</v>
      </c>
      <c r="D3659" s="1">
        <v>40985</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v>0.2</v>
      </c>
      <c r="U3659">
        <v>2.9321999999999999</v>
      </c>
    </row>
    <row r="3660" spans="1:21" x14ac:dyDescent="0.3">
      <c r="A3660" t="s">
        <v>6822</v>
      </c>
      <c r="B3660">
        <v>2012</v>
      </c>
      <c r="C3660" s="1">
        <v>40980</v>
      </c>
      <c r="D3660" s="1">
        <v>40985</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row>
    <row r="3661" spans="1:21" x14ac:dyDescent="0.3">
      <c r="A3661" t="s">
        <v>6822</v>
      </c>
      <c r="B3661">
        <v>2012</v>
      </c>
      <c r="C3661" s="1">
        <v>40980</v>
      </c>
      <c r="D3661" s="1">
        <v>40985</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row>
    <row r="3662" spans="1:21" x14ac:dyDescent="0.3">
      <c r="A3662" t="s">
        <v>6826</v>
      </c>
      <c r="B3662">
        <v>2013</v>
      </c>
      <c r="C3662" s="1">
        <v>41474</v>
      </c>
      <c r="D3662" s="1">
        <v>41479</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v>0.2</v>
      </c>
      <c r="U3662">
        <v>4.2249999999999996</v>
      </c>
    </row>
    <row r="3663" spans="1:21" x14ac:dyDescent="0.3">
      <c r="A3663" t="s">
        <v>6829</v>
      </c>
      <c r="B3663">
        <v>2013</v>
      </c>
      <c r="C3663" s="1">
        <v>41439</v>
      </c>
      <c r="D3663" s="1">
        <v>41441</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row>
    <row r="3664" spans="1:21" x14ac:dyDescent="0.3">
      <c r="A3664" t="s">
        <v>6830</v>
      </c>
      <c r="B3664">
        <v>2014</v>
      </c>
      <c r="C3664" s="1">
        <v>41824</v>
      </c>
      <c r="D3664" s="1">
        <v>41830</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v>0</v>
      </c>
      <c r="U3664">
        <v>93.203999999999994</v>
      </c>
    </row>
    <row r="3665" spans="1:21" x14ac:dyDescent="0.3">
      <c r="A3665" t="s">
        <v>6830</v>
      </c>
      <c r="B3665">
        <v>2014</v>
      </c>
      <c r="C3665" s="1">
        <v>41824</v>
      </c>
      <c r="D3665" s="1">
        <v>41830</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v>0</v>
      </c>
      <c r="U3665">
        <v>11.543200000000001</v>
      </c>
    </row>
    <row r="3666" spans="1:21" x14ac:dyDescent="0.3">
      <c r="A3666" t="s">
        <v>6831</v>
      </c>
      <c r="B3666">
        <v>2011</v>
      </c>
      <c r="C3666" s="1">
        <v>40885</v>
      </c>
      <c r="D3666" s="1">
        <v>40890</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v>0.2</v>
      </c>
      <c r="U3666">
        <v>9.0635999999999992</v>
      </c>
    </row>
    <row r="3667" spans="1:21" x14ac:dyDescent="0.3">
      <c r="A3667" t="s">
        <v>6831</v>
      </c>
      <c r="B3667">
        <v>2011</v>
      </c>
      <c r="C3667" s="1">
        <v>40885</v>
      </c>
      <c r="D3667" s="1">
        <v>40890</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v>0.7</v>
      </c>
      <c r="U3667">
        <v>-4.5191999999999997</v>
      </c>
    </row>
    <row r="3668" spans="1:21" x14ac:dyDescent="0.3">
      <c r="A3668" t="s">
        <v>6831</v>
      </c>
      <c r="B3668">
        <v>2011</v>
      </c>
      <c r="C3668" s="1">
        <v>40885</v>
      </c>
      <c r="D3668" s="1">
        <v>40890</v>
      </c>
      <c r="E3668" t="s">
        <v>49</v>
      </c>
      <c r="F3668" t="s">
        <v>5560</v>
      </c>
      <c r="G3668" t="s">
        <v>5561</v>
      </c>
      <c r="H3668" t="s">
        <v>25</v>
      </c>
      <c r="I3668" t="s">
        <v>26</v>
      </c>
      <c r="J3668" t="s">
        <v>1975</v>
      </c>
      <c r="K3668" t="s">
        <v>419</v>
      </c>
      <c r="L3668">
        <v>97301</v>
      </c>
      <c r="M3668" t="s">
        <v>43</v>
      </c>
      <c r="N3668" t="s">
        <v>6454</v>
      </c>
      <c r="O3668" t="s">
        <v>70</v>
      </c>
      <c r="P3668" t="s">
        <v>71</v>
      </c>
      <c r="Q3668" t="s">
        <v>6455</v>
      </c>
      <c r="R3668">
        <v>52.68</v>
      </c>
      <c r="S3668">
        <v>3</v>
      </c>
      <c r="T3668">
        <v>0.2</v>
      </c>
      <c r="U3668">
        <v>19.754999999999999</v>
      </c>
    </row>
    <row r="3669" spans="1:21" x14ac:dyDescent="0.3">
      <c r="A3669" t="s">
        <v>6831</v>
      </c>
      <c r="B3669">
        <v>2011</v>
      </c>
      <c r="C3669" s="1">
        <v>40885</v>
      </c>
      <c r="D3669" s="1">
        <v>40890</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v>0.2</v>
      </c>
      <c r="U3669">
        <v>-2.6025</v>
      </c>
    </row>
    <row r="3670" spans="1:21" x14ac:dyDescent="0.3">
      <c r="A3670" t="s">
        <v>6831</v>
      </c>
      <c r="B3670">
        <v>2011</v>
      </c>
      <c r="C3670" s="1">
        <v>40885</v>
      </c>
      <c r="D3670" s="1">
        <v>40890</v>
      </c>
      <c r="E3670" t="s">
        <v>49</v>
      </c>
      <c r="F3670" t="s">
        <v>5560</v>
      </c>
      <c r="G3670" t="s">
        <v>5561</v>
      </c>
      <c r="H3670" t="s">
        <v>25</v>
      </c>
      <c r="I3670" t="s">
        <v>26</v>
      </c>
      <c r="J3670" t="s">
        <v>1975</v>
      </c>
      <c r="K3670" t="s">
        <v>419</v>
      </c>
      <c r="L3670">
        <v>97301</v>
      </c>
      <c r="M3670" t="s">
        <v>43</v>
      </c>
      <c r="N3670" t="s">
        <v>5894</v>
      </c>
      <c r="O3670" t="s">
        <v>70</v>
      </c>
      <c r="P3670" t="s">
        <v>160</v>
      </c>
      <c r="Q3670" t="s">
        <v>5895</v>
      </c>
      <c r="R3670">
        <v>103.92</v>
      </c>
      <c r="S3670">
        <v>10</v>
      </c>
      <c r="T3670">
        <v>0.2</v>
      </c>
      <c r="U3670">
        <v>-18.186</v>
      </c>
    </row>
    <row r="3671" spans="1:21" x14ac:dyDescent="0.3">
      <c r="A3671" t="s">
        <v>6831</v>
      </c>
      <c r="B3671">
        <v>2011</v>
      </c>
      <c r="C3671" s="1">
        <v>40885</v>
      </c>
      <c r="D3671" s="1">
        <v>40890</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v>0.2</v>
      </c>
      <c r="U3671">
        <v>3.7440000000000002</v>
      </c>
    </row>
    <row r="3672" spans="1:21" x14ac:dyDescent="0.3">
      <c r="A3672" t="s">
        <v>6831</v>
      </c>
      <c r="B3672">
        <v>2011</v>
      </c>
      <c r="C3672" s="1">
        <v>40885</v>
      </c>
      <c r="D3672" s="1">
        <v>40890</v>
      </c>
      <c r="E3672" t="s">
        <v>49</v>
      </c>
      <c r="F3672" t="s">
        <v>5560</v>
      </c>
      <c r="G3672" t="s">
        <v>5561</v>
      </c>
      <c r="H3672" t="s">
        <v>25</v>
      </c>
      <c r="I3672" t="s">
        <v>26</v>
      </c>
      <c r="J3672" t="s">
        <v>1975</v>
      </c>
      <c r="K3672" t="s">
        <v>419</v>
      </c>
      <c r="L3672">
        <v>97301</v>
      </c>
      <c r="M3672" t="s">
        <v>43</v>
      </c>
      <c r="N3672" t="s">
        <v>278</v>
      </c>
      <c r="O3672" t="s">
        <v>45</v>
      </c>
      <c r="P3672" t="s">
        <v>89</v>
      </c>
      <c r="Q3672" t="s">
        <v>279</v>
      </c>
      <c r="R3672">
        <v>10.368</v>
      </c>
      <c r="S3672">
        <v>2</v>
      </c>
      <c r="T3672">
        <v>0.2</v>
      </c>
      <c r="U3672">
        <v>3.6288</v>
      </c>
    </row>
    <row r="3673" spans="1:21" x14ac:dyDescent="0.3">
      <c r="A3673" t="s">
        <v>6831</v>
      </c>
      <c r="B3673">
        <v>2011</v>
      </c>
      <c r="C3673" s="1">
        <v>40885</v>
      </c>
      <c r="D3673" s="1">
        <v>40890</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v>0.2</v>
      </c>
      <c r="U3673">
        <v>2.9304000000000001</v>
      </c>
    </row>
    <row r="3674" spans="1:21" x14ac:dyDescent="0.3">
      <c r="A3674" t="s">
        <v>6838</v>
      </c>
      <c r="B3674">
        <v>2013</v>
      </c>
      <c r="C3674" s="1">
        <v>41373</v>
      </c>
      <c r="D3674" s="1">
        <v>41379</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row>
    <row r="3675" spans="1:21" x14ac:dyDescent="0.3">
      <c r="A3675" t="s">
        <v>6838</v>
      </c>
      <c r="B3675">
        <v>2013</v>
      </c>
      <c r="C3675" s="1">
        <v>41373</v>
      </c>
      <c r="D3675" s="1">
        <v>41379</v>
      </c>
      <c r="E3675" t="s">
        <v>49</v>
      </c>
      <c r="F3675" t="s">
        <v>2160</v>
      </c>
      <c r="G3675" t="s">
        <v>2161</v>
      </c>
      <c r="H3675" t="s">
        <v>101</v>
      </c>
      <c r="I3675" t="s">
        <v>26</v>
      </c>
      <c r="J3675" t="s">
        <v>275</v>
      </c>
      <c r="K3675" t="s">
        <v>497</v>
      </c>
      <c r="L3675">
        <v>45373</v>
      </c>
      <c r="M3675" t="s">
        <v>147</v>
      </c>
      <c r="N3675" t="s">
        <v>4298</v>
      </c>
      <c r="O3675" t="s">
        <v>45</v>
      </c>
      <c r="P3675" t="s">
        <v>74</v>
      </c>
      <c r="Q3675" t="s">
        <v>4299</v>
      </c>
      <c r="R3675">
        <v>121.104</v>
      </c>
      <c r="S3675">
        <v>6</v>
      </c>
      <c r="T3675">
        <v>0.7</v>
      </c>
      <c r="U3675">
        <v>-100.92</v>
      </c>
    </row>
    <row r="3676" spans="1:21" x14ac:dyDescent="0.3">
      <c r="A3676" t="s">
        <v>6839</v>
      </c>
      <c r="B3676">
        <v>2014</v>
      </c>
      <c r="C3676" s="1">
        <v>41950</v>
      </c>
      <c r="D3676" s="1">
        <v>41955</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row>
    <row r="3677" spans="1:21" x14ac:dyDescent="0.3">
      <c r="A3677" t="s">
        <v>6839</v>
      </c>
      <c r="B3677">
        <v>2014</v>
      </c>
      <c r="C3677" s="1">
        <v>41950</v>
      </c>
      <c r="D3677" s="1">
        <v>41955</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row>
    <row r="3678" spans="1:21" x14ac:dyDescent="0.3">
      <c r="A3678" t="s">
        <v>6840</v>
      </c>
      <c r="B3678">
        <v>2012</v>
      </c>
      <c r="C3678" s="1">
        <v>41248</v>
      </c>
      <c r="D3678" s="1">
        <v>41252</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v>0</v>
      </c>
      <c r="U3678">
        <v>14.671799999999999</v>
      </c>
    </row>
    <row r="3679" spans="1:21" x14ac:dyDescent="0.3">
      <c r="A3679" t="s">
        <v>6841</v>
      </c>
      <c r="B3679">
        <v>2012</v>
      </c>
      <c r="C3679" s="1">
        <v>41099</v>
      </c>
      <c r="D3679" s="1">
        <v>41104</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v>0</v>
      </c>
      <c r="U3679">
        <v>5.056</v>
      </c>
    </row>
    <row r="3680" spans="1:21" x14ac:dyDescent="0.3">
      <c r="A3680" t="s">
        <v>6841</v>
      </c>
      <c r="B3680">
        <v>2012</v>
      </c>
      <c r="C3680" s="1">
        <v>41099</v>
      </c>
      <c r="D3680" s="1">
        <v>41104</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v>0</v>
      </c>
      <c r="U3680">
        <v>209.23650000000001</v>
      </c>
    </row>
    <row r="3681" spans="1:21" x14ac:dyDescent="0.3">
      <c r="A3681" t="s">
        <v>6841</v>
      </c>
      <c r="B3681">
        <v>2012</v>
      </c>
      <c r="C3681" s="1">
        <v>41099</v>
      </c>
      <c r="D3681" s="1">
        <v>41104</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v>0</v>
      </c>
      <c r="U3681">
        <v>20.015599999999999</v>
      </c>
    </row>
    <row r="3682" spans="1:21" x14ac:dyDescent="0.3">
      <c r="A3682" t="s">
        <v>6841</v>
      </c>
      <c r="B3682">
        <v>2012</v>
      </c>
      <c r="C3682" s="1">
        <v>41099</v>
      </c>
      <c r="D3682" s="1">
        <v>41104</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v>0</v>
      </c>
      <c r="U3682">
        <v>5.6993999999999998</v>
      </c>
    </row>
    <row r="3683" spans="1:21" x14ac:dyDescent="0.3">
      <c r="A3683" t="s">
        <v>6841</v>
      </c>
      <c r="B3683">
        <v>2012</v>
      </c>
      <c r="C3683" s="1">
        <v>41099</v>
      </c>
      <c r="D3683" s="1">
        <v>41104</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v>0</v>
      </c>
      <c r="U3683">
        <v>42.045000000000002</v>
      </c>
    </row>
    <row r="3684" spans="1:21" x14ac:dyDescent="0.3">
      <c r="A3684" t="s">
        <v>6841</v>
      </c>
      <c r="B3684">
        <v>2012</v>
      </c>
      <c r="C3684" s="1">
        <v>41099</v>
      </c>
      <c r="D3684" s="1">
        <v>41104</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v>0</v>
      </c>
      <c r="U3684">
        <v>32.537599999999998</v>
      </c>
    </row>
    <row r="3685" spans="1:21" x14ac:dyDescent="0.3">
      <c r="A3685" t="s">
        <v>6841</v>
      </c>
      <c r="B3685">
        <v>2012</v>
      </c>
      <c r="C3685" s="1">
        <v>41099</v>
      </c>
      <c r="D3685" s="1">
        <v>41104</v>
      </c>
      <c r="E3685" t="s">
        <v>49</v>
      </c>
      <c r="F3685" t="s">
        <v>4557</v>
      </c>
      <c r="G3685" t="s">
        <v>4558</v>
      </c>
      <c r="H3685" t="s">
        <v>25</v>
      </c>
      <c r="I3685" t="s">
        <v>26</v>
      </c>
      <c r="J3685" t="s">
        <v>3212</v>
      </c>
      <c r="K3685" t="s">
        <v>2734</v>
      </c>
      <c r="L3685">
        <v>20735</v>
      </c>
      <c r="M3685" t="s">
        <v>147</v>
      </c>
      <c r="N3685" t="s">
        <v>3220</v>
      </c>
      <c r="O3685" t="s">
        <v>45</v>
      </c>
      <c r="P3685" t="s">
        <v>74</v>
      </c>
      <c r="Q3685" t="s">
        <v>3221</v>
      </c>
      <c r="R3685">
        <v>153.36000000000001</v>
      </c>
      <c r="S3685">
        <v>9</v>
      </c>
      <c r="T3685">
        <v>0</v>
      </c>
      <c r="U3685">
        <v>70.545599999999993</v>
      </c>
    </row>
    <row r="3686" spans="1:21" x14ac:dyDescent="0.3">
      <c r="A3686" t="s">
        <v>6841</v>
      </c>
      <c r="B3686">
        <v>2012</v>
      </c>
      <c r="C3686" s="1">
        <v>41099</v>
      </c>
      <c r="D3686" s="1">
        <v>41104</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v>0</v>
      </c>
      <c r="U3686">
        <v>21.403199999999998</v>
      </c>
    </row>
    <row r="3687" spans="1:21" x14ac:dyDescent="0.3">
      <c r="A3687" t="s">
        <v>6841</v>
      </c>
      <c r="B3687">
        <v>2012</v>
      </c>
      <c r="C3687" s="1">
        <v>41099</v>
      </c>
      <c r="D3687" s="1">
        <v>41104</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v>0</v>
      </c>
      <c r="U3687">
        <v>28.480899999999998</v>
      </c>
    </row>
    <row r="3688" spans="1:21" x14ac:dyDescent="0.3">
      <c r="A3688" t="s">
        <v>6846</v>
      </c>
      <c r="B3688">
        <v>2013</v>
      </c>
      <c r="C3688" s="1">
        <v>41622</v>
      </c>
      <c r="D3688" s="1">
        <v>41628</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v>0</v>
      </c>
      <c r="U3688">
        <v>3.2471999999999999</v>
      </c>
    </row>
    <row r="3689" spans="1:21" x14ac:dyDescent="0.3">
      <c r="A3689" t="s">
        <v>6847</v>
      </c>
      <c r="B3689">
        <v>2013</v>
      </c>
      <c r="C3689" s="1">
        <v>41415</v>
      </c>
      <c r="D3689" s="1">
        <v>41419</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row>
    <row r="3690" spans="1:21" x14ac:dyDescent="0.3">
      <c r="A3690" t="s">
        <v>6849</v>
      </c>
      <c r="B3690">
        <v>2014</v>
      </c>
      <c r="C3690" s="1">
        <v>41793</v>
      </c>
      <c r="D3690" s="1">
        <v>41796</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v>0.2</v>
      </c>
      <c r="U3690">
        <v>7.92</v>
      </c>
    </row>
    <row r="3691" spans="1:21" x14ac:dyDescent="0.3">
      <c r="A3691" t="s">
        <v>6849</v>
      </c>
      <c r="B3691">
        <v>2014</v>
      </c>
      <c r="C3691" s="1">
        <v>41793</v>
      </c>
      <c r="D3691" s="1">
        <v>41796</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v>0.2</v>
      </c>
      <c r="U3691">
        <v>15.920999999999999</v>
      </c>
    </row>
    <row r="3692" spans="1:21" x14ac:dyDescent="0.3">
      <c r="A3692" t="s">
        <v>6850</v>
      </c>
      <c r="B3692">
        <v>2012</v>
      </c>
      <c r="C3692" s="1">
        <v>41212</v>
      </c>
      <c r="D3692" s="1">
        <v>41215</v>
      </c>
      <c r="E3692" t="s">
        <v>22</v>
      </c>
      <c r="F3692" t="s">
        <v>1170</v>
      </c>
      <c r="G3692" t="s">
        <v>1171</v>
      </c>
      <c r="H3692" t="s">
        <v>40</v>
      </c>
      <c r="I3692" t="s">
        <v>26</v>
      </c>
      <c r="J3692" t="s">
        <v>806</v>
      </c>
      <c r="K3692" t="s">
        <v>456</v>
      </c>
      <c r="L3692">
        <v>80219</v>
      </c>
      <c r="M3692" t="s">
        <v>43</v>
      </c>
      <c r="N3692" t="s">
        <v>5379</v>
      </c>
      <c r="O3692" t="s">
        <v>70</v>
      </c>
      <c r="P3692" t="s">
        <v>681</v>
      </c>
      <c r="Q3692" t="s">
        <v>5380</v>
      </c>
      <c r="R3692">
        <v>59.994</v>
      </c>
      <c r="S3692">
        <v>2</v>
      </c>
      <c r="T3692">
        <v>0.7</v>
      </c>
      <c r="U3692">
        <v>-45.995399999999997</v>
      </c>
    </row>
    <row r="3693" spans="1:21" x14ac:dyDescent="0.3">
      <c r="A3693" t="s">
        <v>6850</v>
      </c>
      <c r="B3693">
        <v>2012</v>
      </c>
      <c r="C3693" s="1">
        <v>41212</v>
      </c>
      <c r="D3693" s="1">
        <v>41215</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v>0.2</v>
      </c>
      <c r="U3693">
        <v>164.99700000000001</v>
      </c>
    </row>
    <row r="3694" spans="1:21" x14ac:dyDescent="0.3">
      <c r="A3694" t="s">
        <v>6850</v>
      </c>
      <c r="B3694">
        <v>2012</v>
      </c>
      <c r="C3694" s="1">
        <v>41212</v>
      </c>
      <c r="D3694" s="1">
        <v>41215</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v>0.2</v>
      </c>
      <c r="U3694">
        <v>30.786000000000001</v>
      </c>
    </row>
    <row r="3695" spans="1:21" x14ac:dyDescent="0.3">
      <c r="A3695" t="s">
        <v>6850</v>
      </c>
      <c r="B3695">
        <v>2012</v>
      </c>
      <c r="C3695" s="1">
        <v>41212</v>
      </c>
      <c r="D3695" s="1">
        <v>41215</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v>0.2</v>
      </c>
      <c r="U3695">
        <v>3.6783999999999999</v>
      </c>
    </row>
    <row r="3696" spans="1:21" x14ac:dyDescent="0.3">
      <c r="A3696" t="s">
        <v>6855</v>
      </c>
      <c r="B3696">
        <v>2013</v>
      </c>
      <c r="C3696" s="1">
        <v>41563</v>
      </c>
      <c r="D3696" s="1">
        <v>41568</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v>0</v>
      </c>
      <c r="U3696">
        <v>116.48</v>
      </c>
    </row>
    <row r="3697" spans="1:21" x14ac:dyDescent="0.3">
      <c r="A3697" t="s">
        <v>6855</v>
      </c>
      <c r="B3697">
        <v>2013</v>
      </c>
      <c r="C3697" s="1">
        <v>41563</v>
      </c>
      <c r="D3697" s="1">
        <v>41568</v>
      </c>
      <c r="E3697" t="s">
        <v>49</v>
      </c>
      <c r="F3697" t="s">
        <v>3600</v>
      </c>
      <c r="G3697" t="s">
        <v>3601</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row>
    <row r="3698" spans="1:21" x14ac:dyDescent="0.3">
      <c r="A3698" t="s">
        <v>6855</v>
      </c>
      <c r="B3698">
        <v>2013</v>
      </c>
      <c r="C3698" s="1">
        <v>41563</v>
      </c>
      <c r="D3698" s="1">
        <v>41568</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v>0</v>
      </c>
      <c r="U3698">
        <v>14.2758</v>
      </c>
    </row>
    <row r="3699" spans="1:21" x14ac:dyDescent="0.3">
      <c r="A3699" t="s">
        <v>6856</v>
      </c>
      <c r="B3699">
        <v>2012</v>
      </c>
      <c r="C3699" s="1">
        <v>41232</v>
      </c>
      <c r="D3699" s="1">
        <v>41234</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row>
    <row r="3700" spans="1:21" x14ac:dyDescent="0.3">
      <c r="A3700" t="s">
        <v>6857</v>
      </c>
      <c r="B3700">
        <v>2011</v>
      </c>
      <c r="C3700" s="1">
        <v>40799</v>
      </c>
      <c r="D3700" s="1">
        <v>40803</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row>
    <row r="3701" spans="1:21" x14ac:dyDescent="0.3">
      <c r="A3701" t="s">
        <v>6860</v>
      </c>
      <c r="B3701">
        <v>2014</v>
      </c>
      <c r="C3701" s="1">
        <v>41957</v>
      </c>
      <c r="D3701" s="1">
        <v>41962</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v>0</v>
      </c>
      <c r="U3701">
        <v>70.502799999999993</v>
      </c>
    </row>
    <row r="3702" spans="1:21" x14ac:dyDescent="0.3">
      <c r="A3702" t="s">
        <v>6861</v>
      </c>
      <c r="B3702">
        <v>2014</v>
      </c>
      <c r="C3702" s="1">
        <v>41998</v>
      </c>
      <c r="D3702" s="1">
        <v>42003</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row>
    <row r="3703" spans="1:21" x14ac:dyDescent="0.3">
      <c r="A3703" t="s">
        <v>6862</v>
      </c>
      <c r="B3703">
        <v>2013</v>
      </c>
      <c r="C3703" s="1">
        <v>41283</v>
      </c>
      <c r="D3703" s="1">
        <v>41287</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row>
    <row r="3704" spans="1:21" x14ac:dyDescent="0.3">
      <c r="A3704" t="s">
        <v>6865</v>
      </c>
      <c r="B3704">
        <v>2012</v>
      </c>
      <c r="C3704" s="1">
        <v>41073</v>
      </c>
      <c r="D3704" s="1">
        <v>41079</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row>
    <row r="3705" spans="1:21" x14ac:dyDescent="0.3">
      <c r="A3705" t="s">
        <v>6865</v>
      </c>
      <c r="B3705">
        <v>2012</v>
      </c>
      <c r="C3705" s="1">
        <v>41073</v>
      </c>
      <c r="D3705" s="1">
        <v>41079</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row>
    <row r="3706" spans="1:21" x14ac:dyDescent="0.3">
      <c r="A3706" t="s">
        <v>6865</v>
      </c>
      <c r="B3706">
        <v>2012</v>
      </c>
      <c r="C3706" s="1">
        <v>41073</v>
      </c>
      <c r="D3706" s="1">
        <v>41079</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v>0</v>
      </c>
      <c r="U3706">
        <v>314.98950000000002</v>
      </c>
    </row>
    <row r="3707" spans="1:21" x14ac:dyDescent="0.3">
      <c r="A3707" t="s">
        <v>6865</v>
      </c>
      <c r="B3707">
        <v>2012</v>
      </c>
      <c r="C3707" s="1">
        <v>41073</v>
      </c>
      <c r="D3707" s="1">
        <v>41079</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row>
    <row r="3708" spans="1:21" x14ac:dyDescent="0.3">
      <c r="A3708" t="s">
        <v>6866</v>
      </c>
      <c r="B3708">
        <v>2014</v>
      </c>
      <c r="C3708" s="1">
        <v>41717</v>
      </c>
      <c r="D3708" s="1">
        <v>41721</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v>0.2</v>
      </c>
      <c r="U3708">
        <v>6.5537999999999998</v>
      </c>
    </row>
    <row r="3709" spans="1:21" x14ac:dyDescent="0.3">
      <c r="A3709" t="s">
        <v>6867</v>
      </c>
      <c r="B3709">
        <v>2011</v>
      </c>
      <c r="C3709" s="1">
        <v>40870</v>
      </c>
      <c r="D3709" s="1">
        <v>40874</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v>0.6</v>
      </c>
      <c r="U3709">
        <v>-2.5472000000000001</v>
      </c>
    </row>
    <row r="3710" spans="1:21" x14ac:dyDescent="0.3">
      <c r="A3710" t="s">
        <v>6867</v>
      </c>
      <c r="B3710">
        <v>2011</v>
      </c>
      <c r="C3710" s="1">
        <v>40870</v>
      </c>
      <c r="D3710" s="1">
        <v>40874</v>
      </c>
      <c r="E3710" t="s">
        <v>49</v>
      </c>
      <c r="F3710" t="s">
        <v>1395</v>
      </c>
      <c r="G3710" t="s">
        <v>1396</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row>
    <row r="3711" spans="1:21" x14ac:dyDescent="0.3">
      <c r="A3711" t="s">
        <v>6867</v>
      </c>
      <c r="B3711">
        <v>2011</v>
      </c>
      <c r="C3711" s="1">
        <v>40870</v>
      </c>
      <c r="D3711" s="1">
        <v>40874</v>
      </c>
      <c r="E3711" t="s">
        <v>49</v>
      </c>
      <c r="F3711" t="s">
        <v>1395</v>
      </c>
      <c r="G3711" t="s">
        <v>1396</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row>
    <row r="3712" spans="1:21" x14ac:dyDescent="0.3">
      <c r="A3712" t="s">
        <v>6868</v>
      </c>
      <c r="B3712">
        <v>2014</v>
      </c>
      <c r="C3712" s="1">
        <v>41928</v>
      </c>
      <c r="D3712" s="1">
        <v>41930</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v>0.2</v>
      </c>
      <c r="U3712">
        <v>6.3780000000000001</v>
      </c>
    </row>
    <row r="3713" spans="1:21" x14ac:dyDescent="0.3">
      <c r="A3713" t="s">
        <v>6868</v>
      </c>
      <c r="B3713">
        <v>2014</v>
      </c>
      <c r="C3713" s="1">
        <v>41928</v>
      </c>
      <c r="D3713" s="1">
        <v>41930</v>
      </c>
      <c r="E3713" t="s">
        <v>187</v>
      </c>
      <c r="F3713" t="s">
        <v>2292</v>
      </c>
      <c r="G3713" t="s">
        <v>2293</v>
      </c>
      <c r="H3713" t="s">
        <v>40</v>
      </c>
      <c r="I3713" t="s">
        <v>26</v>
      </c>
      <c r="J3713" t="s">
        <v>41</v>
      </c>
      <c r="K3713" t="s">
        <v>42</v>
      </c>
      <c r="L3713">
        <v>90045</v>
      </c>
      <c r="M3713" t="s">
        <v>43</v>
      </c>
      <c r="N3713" t="s">
        <v>4499</v>
      </c>
      <c r="O3713" t="s">
        <v>45</v>
      </c>
      <c r="P3713" t="s">
        <v>89</v>
      </c>
      <c r="Q3713" t="s">
        <v>4500</v>
      </c>
      <c r="R3713">
        <v>204.95</v>
      </c>
      <c r="S3713">
        <v>5</v>
      </c>
      <c r="T3713">
        <v>0</v>
      </c>
      <c r="U3713">
        <v>100.4255</v>
      </c>
    </row>
    <row r="3714" spans="1:21" x14ac:dyDescent="0.3">
      <c r="A3714" t="s">
        <v>6869</v>
      </c>
      <c r="B3714">
        <v>2014</v>
      </c>
      <c r="C3714" s="1">
        <v>41751</v>
      </c>
      <c r="D3714" s="1">
        <v>41754</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row>
    <row r="3715" spans="1:21" x14ac:dyDescent="0.3">
      <c r="A3715" t="s">
        <v>6869</v>
      </c>
      <c r="B3715">
        <v>2014</v>
      </c>
      <c r="C3715" s="1">
        <v>41751</v>
      </c>
      <c r="D3715" s="1">
        <v>41754</v>
      </c>
      <c r="E3715" t="s">
        <v>187</v>
      </c>
      <c r="F3715" t="s">
        <v>4457</v>
      </c>
      <c r="G3715" t="s">
        <v>4458</v>
      </c>
      <c r="H3715" t="s">
        <v>25</v>
      </c>
      <c r="I3715" t="s">
        <v>26</v>
      </c>
      <c r="J3715" t="s">
        <v>94</v>
      </c>
      <c r="K3715" t="s">
        <v>95</v>
      </c>
      <c r="L3715">
        <v>98103</v>
      </c>
      <c r="M3715" t="s">
        <v>43</v>
      </c>
      <c r="N3715" t="s">
        <v>3119</v>
      </c>
      <c r="O3715" t="s">
        <v>31</v>
      </c>
      <c r="P3715" t="s">
        <v>64</v>
      </c>
      <c r="Q3715" t="s">
        <v>3120</v>
      </c>
      <c r="R3715">
        <v>162.6</v>
      </c>
      <c r="S3715">
        <v>3</v>
      </c>
      <c r="T3715">
        <v>0</v>
      </c>
      <c r="U3715">
        <v>34.146000000000001</v>
      </c>
    </row>
    <row r="3716" spans="1:21" x14ac:dyDescent="0.3">
      <c r="A3716" t="s">
        <v>6872</v>
      </c>
      <c r="B3716">
        <v>2011</v>
      </c>
      <c r="C3716" s="1">
        <v>40885</v>
      </c>
      <c r="D3716" s="1">
        <v>40887</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v>0</v>
      </c>
      <c r="U3716">
        <v>21.012799999999999</v>
      </c>
    </row>
    <row r="3717" spans="1:21" x14ac:dyDescent="0.3">
      <c r="A3717" t="s">
        <v>6872</v>
      </c>
      <c r="B3717">
        <v>2011</v>
      </c>
      <c r="C3717" s="1">
        <v>40885</v>
      </c>
      <c r="D3717" s="1">
        <v>40887</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v>0.2</v>
      </c>
      <c r="U3717">
        <v>45.293999999999997</v>
      </c>
    </row>
    <row r="3718" spans="1:21" x14ac:dyDescent="0.3">
      <c r="A3718" t="s">
        <v>6873</v>
      </c>
      <c r="B3718">
        <v>2014</v>
      </c>
      <c r="C3718" s="1">
        <v>41789</v>
      </c>
      <c r="D3718" s="1">
        <v>41793</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v>0</v>
      </c>
      <c r="U3718">
        <v>1.1775</v>
      </c>
    </row>
    <row r="3719" spans="1:21" x14ac:dyDescent="0.3">
      <c r="A3719" t="s">
        <v>6874</v>
      </c>
      <c r="B3719">
        <v>2013</v>
      </c>
      <c r="C3719" s="1">
        <v>41537</v>
      </c>
      <c r="D3719" s="1">
        <v>41541</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v>0</v>
      </c>
      <c r="U3719">
        <v>0.1512</v>
      </c>
    </row>
    <row r="3720" spans="1:21" x14ac:dyDescent="0.3">
      <c r="A3720" t="s">
        <v>6874</v>
      </c>
      <c r="B3720">
        <v>2013</v>
      </c>
      <c r="C3720" s="1">
        <v>41537</v>
      </c>
      <c r="D3720" s="1">
        <v>41541</v>
      </c>
      <c r="E3720" t="s">
        <v>49</v>
      </c>
      <c r="F3720" t="s">
        <v>1996</v>
      </c>
      <c r="G3720" t="s">
        <v>1997</v>
      </c>
      <c r="H3720" t="s">
        <v>25</v>
      </c>
      <c r="I3720" t="s">
        <v>26</v>
      </c>
      <c r="J3720" t="s">
        <v>496</v>
      </c>
      <c r="K3720" t="s">
        <v>1271</v>
      </c>
      <c r="L3720">
        <v>31907</v>
      </c>
      <c r="M3720" t="s">
        <v>29</v>
      </c>
      <c r="N3720" t="s">
        <v>4541</v>
      </c>
      <c r="O3720" t="s">
        <v>70</v>
      </c>
      <c r="P3720" t="s">
        <v>160</v>
      </c>
      <c r="Q3720" t="s">
        <v>4542</v>
      </c>
      <c r="R3720">
        <v>249.95</v>
      </c>
      <c r="S3720">
        <v>5</v>
      </c>
      <c r="T3720">
        <v>0</v>
      </c>
      <c r="U3720">
        <v>107.4785</v>
      </c>
    </row>
    <row r="3721" spans="1:21" x14ac:dyDescent="0.3">
      <c r="A3721" t="s">
        <v>6877</v>
      </c>
      <c r="B3721">
        <v>2013</v>
      </c>
      <c r="C3721" s="1">
        <v>41535</v>
      </c>
      <c r="D3721" s="1">
        <v>41541</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v>0</v>
      </c>
      <c r="U3721">
        <v>12.358000000000001</v>
      </c>
    </row>
    <row r="3722" spans="1:21" x14ac:dyDescent="0.3">
      <c r="A3722" t="s">
        <v>6878</v>
      </c>
      <c r="B3722">
        <v>2013</v>
      </c>
      <c r="C3722" s="1">
        <v>41629</v>
      </c>
      <c r="D3722" s="1">
        <v>41633</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v>0</v>
      </c>
      <c r="U3722">
        <v>7.3788</v>
      </c>
    </row>
    <row r="3723" spans="1:21" x14ac:dyDescent="0.3">
      <c r="A3723" t="s">
        <v>6878</v>
      </c>
      <c r="B3723">
        <v>2013</v>
      </c>
      <c r="C3723" s="1">
        <v>41629</v>
      </c>
      <c r="D3723" s="1">
        <v>41633</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v>0</v>
      </c>
      <c r="U3723">
        <v>6.9390000000000001</v>
      </c>
    </row>
    <row r="3724" spans="1:21" x14ac:dyDescent="0.3">
      <c r="A3724" t="s">
        <v>6879</v>
      </c>
      <c r="B3724">
        <v>2014</v>
      </c>
      <c r="C3724" s="1">
        <v>41966</v>
      </c>
      <c r="D3724" s="1">
        <v>41970</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row>
    <row r="3725" spans="1:21" x14ac:dyDescent="0.3">
      <c r="A3725" t="s">
        <v>6880</v>
      </c>
      <c r="B3725">
        <v>2011</v>
      </c>
      <c r="C3725" s="1">
        <v>40907</v>
      </c>
      <c r="D3725" s="1">
        <v>40912</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row>
    <row r="3726" spans="1:21" x14ac:dyDescent="0.3">
      <c r="A3726" t="s">
        <v>6881</v>
      </c>
      <c r="B3726">
        <v>2014</v>
      </c>
      <c r="C3726" s="1">
        <v>41733</v>
      </c>
      <c r="D3726" s="1">
        <v>41735</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row>
    <row r="3727" spans="1:21" x14ac:dyDescent="0.3">
      <c r="A3727" t="s">
        <v>6882</v>
      </c>
      <c r="B3727">
        <v>2013</v>
      </c>
      <c r="C3727" s="1">
        <v>41635</v>
      </c>
      <c r="D3727" s="1">
        <v>41642</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v>0.2</v>
      </c>
      <c r="U3727">
        <v>3.51</v>
      </c>
    </row>
    <row r="3728" spans="1:21" x14ac:dyDescent="0.3">
      <c r="A3728" t="s">
        <v>6883</v>
      </c>
      <c r="B3728">
        <v>2013</v>
      </c>
      <c r="C3728" s="1">
        <v>41431</v>
      </c>
      <c r="D3728" s="1">
        <v>41437</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v>0</v>
      </c>
      <c r="U3728">
        <v>93.698800000000006</v>
      </c>
    </row>
    <row r="3729" spans="1:21" x14ac:dyDescent="0.3">
      <c r="A3729" t="s">
        <v>6883</v>
      </c>
      <c r="B3729">
        <v>2013</v>
      </c>
      <c r="C3729" s="1">
        <v>41431</v>
      </c>
      <c r="D3729" s="1">
        <v>41437</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v>0</v>
      </c>
      <c r="U3729">
        <v>2.79</v>
      </c>
    </row>
    <row r="3730" spans="1:21" x14ac:dyDescent="0.3">
      <c r="A3730" t="s">
        <v>6883</v>
      </c>
      <c r="B3730">
        <v>2013</v>
      </c>
      <c r="C3730" s="1">
        <v>41431</v>
      </c>
      <c r="D3730" s="1">
        <v>41437</v>
      </c>
      <c r="E3730" t="s">
        <v>49</v>
      </c>
      <c r="F3730" t="s">
        <v>4567</v>
      </c>
      <c r="G3730" t="s">
        <v>4568</v>
      </c>
      <c r="H3730" t="s">
        <v>25</v>
      </c>
      <c r="I3730" t="s">
        <v>26</v>
      </c>
      <c r="J3730" t="s">
        <v>605</v>
      </c>
      <c r="K3730" t="s">
        <v>244</v>
      </c>
      <c r="L3730">
        <v>19711</v>
      </c>
      <c r="M3730" t="s">
        <v>147</v>
      </c>
      <c r="N3730" t="s">
        <v>6422</v>
      </c>
      <c r="O3730" t="s">
        <v>45</v>
      </c>
      <c r="P3730" t="s">
        <v>46</v>
      </c>
      <c r="Q3730" t="s">
        <v>6423</v>
      </c>
      <c r="R3730">
        <v>14.94</v>
      </c>
      <c r="S3730">
        <v>3</v>
      </c>
      <c r="T3730">
        <v>0</v>
      </c>
      <c r="U3730">
        <v>6.8723999999999998</v>
      </c>
    </row>
    <row r="3731" spans="1:21" x14ac:dyDescent="0.3">
      <c r="A3731" t="s">
        <v>6884</v>
      </c>
      <c r="B3731">
        <v>2012</v>
      </c>
      <c r="C3731" s="1">
        <v>41170</v>
      </c>
      <c r="D3731" s="1">
        <v>41175</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v>0</v>
      </c>
      <c r="U3731">
        <v>7.9724000000000004</v>
      </c>
    </row>
    <row r="3732" spans="1:21" x14ac:dyDescent="0.3">
      <c r="A3732" t="s">
        <v>6884</v>
      </c>
      <c r="B3732">
        <v>2012</v>
      </c>
      <c r="C3732" s="1">
        <v>41170</v>
      </c>
      <c r="D3732" s="1">
        <v>41175</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v>0</v>
      </c>
      <c r="U3732">
        <v>0</v>
      </c>
    </row>
    <row r="3733" spans="1:21" x14ac:dyDescent="0.3">
      <c r="A3733" t="s">
        <v>6884</v>
      </c>
      <c r="B3733">
        <v>2012</v>
      </c>
      <c r="C3733" s="1">
        <v>41170</v>
      </c>
      <c r="D3733" s="1">
        <v>41175</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v>0</v>
      </c>
      <c r="U3733">
        <v>129.9974</v>
      </c>
    </row>
    <row r="3734" spans="1:21" x14ac:dyDescent="0.3">
      <c r="A3734" t="s">
        <v>6884</v>
      </c>
      <c r="B3734">
        <v>2012</v>
      </c>
      <c r="C3734" s="1">
        <v>41170</v>
      </c>
      <c r="D3734" s="1">
        <v>41175</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v>0</v>
      </c>
      <c r="U3734">
        <v>327.58179999999999</v>
      </c>
    </row>
    <row r="3735" spans="1:21" x14ac:dyDescent="0.3">
      <c r="A3735" t="s">
        <v>6884</v>
      </c>
      <c r="B3735">
        <v>2012</v>
      </c>
      <c r="C3735" s="1">
        <v>41170</v>
      </c>
      <c r="D3735" s="1">
        <v>41175</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v>0</v>
      </c>
      <c r="U3735">
        <v>31.889199999999999</v>
      </c>
    </row>
    <row r="3736" spans="1:21" x14ac:dyDescent="0.3">
      <c r="A3736" t="s">
        <v>6887</v>
      </c>
      <c r="B3736">
        <v>2014</v>
      </c>
      <c r="C3736" s="1">
        <v>41705</v>
      </c>
      <c r="D3736" s="1">
        <v>41710</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v>0</v>
      </c>
      <c r="U3736">
        <v>12.1348</v>
      </c>
    </row>
    <row r="3737" spans="1:21" x14ac:dyDescent="0.3">
      <c r="A3737" t="s">
        <v>6887</v>
      </c>
      <c r="B3737">
        <v>2014</v>
      </c>
      <c r="C3737" s="1">
        <v>41705</v>
      </c>
      <c r="D3737" s="1">
        <v>41710</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v>0</v>
      </c>
      <c r="U3737">
        <v>16.553100000000001</v>
      </c>
    </row>
    <row r="3738" spans="1:21" x14ac:dyDescent="0.3">
      <c r="A3738" t="s">
        <v>6890</v>
      </c>
      <c r="B3738">
        <v>2013</v>
      </c>
      <c r="C3738" s="1">
        <v>41351</v>
      </c>
      <c r="D3738" s="1">
        <v>41351</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v>0</v>
      </c>
      <c r="U3738">
        <v>62.3904</v>
      </c>
    </row>
    <row r="3739" spans="1:21" x14ac:dyDescent="0.3">
      <c r="A3739" t="s">
        <v>6890</v>
      </c>
      <c r="B3739">
        <v>2013</v>
      </c>
      <c r="C3739" s="1">
        <v>41351</v>
      </c>
      <c r="D3739" s="1">
        <v>41351</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v>0</v>
      </c>
      <c r="U3739">
        <v>15.944599999999999</v>
      </c>
    </row>
    <row r="3740" spans="1:21" x14ac:dyDescent="0.3">
      <c r="A3740" t="s">
        <v>6893</v>
      </c>
      <c r="B3740">
        <v>2013</v>
      </c>
      <c r="C3740" s="1">
        <v>41618</v>
      </c>
      <c r="D3740" s="1">
        <v>41622</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x14ac:dyDescent="0.3">
      <c r="A3741" t="s">
        <v>6893</v>
      </c>
      <c r="B3741">
        <v>2013</v>
      </c>
      <c r="C3741" s="1">
        <v>41618</v>
      </c>
      <c r="D3741" s="1">
        <v>41622</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row>
    <row r="3742" spans="1:21" x14ac:dyDescent="0.3">
      <c r="A3742" t="s">
        <v>6893</v>
      </c>
      <c r="B3742">
        <v>2013</v>
      </c>
      <c r="C3742" s="1">
        <v>41618</v>
      </c>
      <c r="D3742" s="1">
        <v>41622</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x14ac:dyDescent="0.3">
      <c r="A3743" t="s">
        <v>6894</v>
      </c>
      <c r="B3743">
        <v>2013</v>
      </c>
      <c r="C3743" s="1">
        <v>41289</v>
      </c>
      <c r="D3743" s="1">
        <v>41295</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row>
    <row r="3744" spans="1:21" x14ac:dyDescent="0.3">
      <c r="A3744" t="s">
        <v>6894</v>
      </c>
      <c r="B3744">
        <v>2013</v>
      </c>
      <c r="C3744" s="1">
        <v>41289</v>
      </c>
      <c r="D3744" s="1">
        <v>41295</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row>
    <row r="3745" spans="1:21" x14ac:dyDescent="0.3">
      <c r="A3745" t="s">
        <v>6894</v>
      </c>
      <c r="B3745">
        <v>2013</v>
      </c>
      <c r="C3745" s="1">
        <v>41289</v>
      </c>
      <c r="D3745" s="1">
        <v>41295</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v>0.2</v>
      </c>
      <c r="U3745">
        <v>17.337599999999998</v>
      </c>
    </row>
    <row r="3746" spans="1:21" x14ac:dyDescent="0.3">
      <c r="A3746" t="s">
        <v>6895</v>
      </c>
      <c r="B3746">
        <v>2011</v>
      </c>
      <c r="C3746" s="1">
        <v>40840</v>
      </c>
      <c r="D3746" s="1">
        <v>40840</v>
      </c>
      <c r="E3746" t="s">
        <v>1289</v>
      </c>
      <c r="F3746" t="s">
        <v>2286</v>
      </c>
      <c r="G3746" t="s">
        <v>2287</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row>
    <row r="3747" spans="1:21" x14ac:dyDescent="0.3">
      <c r="A3747" t="s">
        <v>6897</v>
      </c>
      <c r="B3747">
        <v>2013</v>
      </c>
      <c r="C3747" s="1">
        <v>41541</v>
      </c>
      <c r="D3747" s="1">
        <v>41546</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v>0</v>
      </c>
      <c r="U3747">
        <v>34.292499999999997</v>
      </c>
    </row>
    <row r="3748" spans="1:21" x14ac:dyDescent="0.3">
      <c r="A3748" t="s">
        <v>6897</v>
      </c>
      <c r="B3748">
        <v>2013</v>
      </c>
      <c r="C3748" s="1">
        <v>41541</v>
      </c>
      <c r="D3748" s="1">
        <v>41546</v>
      </c>
      <c r="E3748" t="s">
        <v>22</v>
      </c>
      <c r="F3748" t="s">
        <v>1328</v>
      </c>
      <c r="G3748" t="s">
        <v>1329</v>
      </c>
      <c r="H3748" t="s">
        <v>25</v>
      </c>
      <c r="I3748" t="s">
        <v>26</v>
      </c>
      <c r="J3748" t="s">
        <v>496</v>
      </c>
      <c r="K3748" t="s">
        <v>1271</v>
      </c>
      <c r="L3748">
        <v>31907</v>
      </c>
      <c r="M3748" t="s">
        <v>29</v>
      </c>
      <c r="N3748" t="s">
        <v>5122</v>
      </c>
      <c r="O3748" t="s">
        <v>31</v>
      </c>
      <c r="P3748" t="s">
        <v>35</v>
      </c>
      <c r="Q3748" t="s">
        <v>5123</v>
      </c>
      <c r="R3748">
        <v>368.97</v>
      </c>
      <c r="S3748">
        <v>3</v>
      </c>
      <c r="T3748">
        <v>0</v>
      </c>
      <c r="U3748">
        <v>81.173400000000001</v>
      </c>
    </row>
    <row r="3749" spans="1:21" x14ac:dyDescent="0.3">
      <c r="A3749" t="s">
        <v>6898</v>
      </c>
      <c r="B3749">
        <v>2014</v>
      </c>
      <c r="C3749" s="1">
        <v>41879</v>
      </c>
      <c r="D3749" s="1">
        <v>41881</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v>0</v>
      </c>
      <c r="U3749">
        <v>99.23</v>
      </c>
    </row>
    <row r="3750" spans="1:21" x14ac:dyDescent="0.3">
      <c r="A3750" t="s">
        <v>6898</v>
      </c>
      <c r="B3750">
        <v>2014</v>
      </c>
      <c r="C3750" s="1">
        <v>41879</v>
      </c>
      <c r="D3750" s="1">
        <v>41881</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v>0</v>
      </c>
      <c r="U3750">
        <v>96.575999999999993</v>
      </c>
    </row>
    <row r="3751" spans="1:21" x14ac:dyDescent="0.3">
      <c r="A3751" t="s">
        <v>6898</v>
      </c>
      <c r="B3751">
        <v>2014</v>
      </c>
      <c r="C3751" s="1">
        <v>41879</v>
      </c>
      <c r="D3751" s="1">
        <v>41881</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v>0.2</v>
      </c>
      <c r="U3751">
        <v>329.99400000000003</v>
      </c>
    </row>
    <row r="3752" spans="1:21" x14ac:dyDescent="0.3">
      <c r="A3752" t="s">
        <v>6898</v>
      </c>
      <c r="B3752">
        <v>2014</v>
      </c>
      <c r="C3752" s="1">
        <v>41879</v>
      </c>
      <c r="D3752" s="1">
        <v>41881</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v>0</v>
      </c>
      <c r="U3752">
        <v>8.2360000000000007</v>
      </c>
    </row>
    <row r="3753" spans="1:21" x14ac:dyDescent="0.3">
      <c r="A3753" t="s">
        <v>6898</v>
      </c>
      <c r="B3753">
        <v>2014</v>
      </c>
      <c r="C3753" s="1">
        <v>41879</v>
      </c>
      <c r="D3753" s="1">
        <v>41881</v>
      </c>
      <c r="E3753" t="s">
        <v>22</v>
      </c>
      <c r="F3753" t="s">
        <v>957</v>
      </c>
      <c r="G3753" t="s">
        <v>958</v>
      </c>
      <c r="H3753" t="s">
        <v>40</v>
      </c>
      <c r="I3753" t="s">
        <v>26</v>
      </c>
      <c r="J3753" t="s">
        <v>1026</v>
      </c>
      <c r="K3753" t="s">
        <v>42</v>
      </c>
      <c r="L3753">
        <v>90301</v>
      </c>
      <c r="M3753" t="s">
        <v>43</v>
      </c>
      <c r="N3753" t="s">
        <v>1460</v>
      </c>
      <c r="O3753" t="s">
        <v>31</v>
      </c>
      <c r="P3753" t="s">
        <v>35</v>
      </c>
      <c r="Q3753" t="s">
        <v>1461</v>
      </c>
      <c r="R3753">
        <v>230.28</v>
      </c>
      <c r="S3753">
        <v>3</v>
      </c>
      <c r="T3753">
        <v>0.2</v>
      </c>
      <c r="U3753">
        <v>23.027999999999999</v>
      </c>
    </row>
    <row r="3754" spans="1:21" x14ac:dyDescent="0.3">
      <c r="A3754" t="s">
        <v>6898</v>
      </c>
      <c r="B3754">
        <v>2014</v>
      </c>
      <c r="C3754" s="1">
        <v>41879</v>
      </c>
      <c r="D3754" s="1">
        <v>41881</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v>0</v>
      </c>
      <c r="U3754">
        <v>56.977200000000003</v>
      </c>
    </row>
    <row r="3755" spans="1:21" x14ac:dyDescent="0.3">
      <c r="A3755" t="s">
        <v>6898</v>
      </c>
      <c r="B3755">
        <v>2014</v>
      </c>
      <c r="C3755" s="1">
        <v>41879</v>
      </c>
      <c r="D3755" s="1">
        <v>41881</v>
      </c>
      <c r="E3755" t="s">
        <v>22</v>
      </c>
      <c r="F3755" t="s">
        <v>957</v>
      </c>
      <c r="G3755" t="s">
        <v>958</v>
      </c>
      <c r="H3755" t="s">
        <v>40</v>
      </c>
      <c r="I3755" t="s">
        <v>26</v>
      </c>
      <c r="J3755" t="s">
        <v>1026</v>
      </c>
      <c r="K3755" t="s">
        <v>42</v>
      </c>
      <c r="L3755">
        <v>90301</v>
      </c>
      <c r="M3755" t="s">
        <v>43</v>
      </c>
      <c r="N3755" t="s">
        <v>515</v>
      </c>
      <c r="O3755" t="s">
        <v>45</v>
      </c>
      <c r="P3755" t="s">
        <v>74</v>
      </c>
      <c r="Q3755" t="s">
        <v>516</v>
      </c>
      <c r="R3755">
        <v>841.56799999999998</v>
      </c>
      <c r="S3755">
        <v>2</v>
      </c>
      <c r="T3755">
        <v>0.2</v>
      </c>
      <c r="U3755">
        <v>294.54880000000003</v>
      </c>
    </row>
    <row r="3756" spans="1:21" x14ac:dyDescent="0.3">
      <c r="A3756" t="s">
        <v>6898</v>
      </c>
      <c r="B3756">
        <v>2014</v>
      </c>
      <c r="C3756" s="1">
        <v>41879</v>
      </c>
      <c r="D3756" s="1">
        <v>41881</v>
      </c>
      <c r="E3756" t="s">
        <v>22</v>
      </c>
      <c r="F3756" t="s">
        <v>957</v>
      </c>
      <c r="G3756" t="s">
        <v>958</v>
      </c>
      <c r="H3756" t="s">
        <v>40</v>
      </c>
      <c r="I3756" t="s">
        <v>26</v>
      </c>
      <c r="J3756" t="s">
        <v>1026</v>
      </c>
      <c r="K3756" t="s">
        <v>42</v>
      </c>
      <c r="L3756">
        <v>90301</v>
      </c>
      <c r="M3756" t="s">
        <v>43</v>
      </c>
      <c r="N3756" t="s">
        <v>4148</v>
      </c>
      <c r="O3756" t="s">
        <v>45</v>
      </c>
      <c r="P3756" t="s">
        <v>58</v>
      </c>
      <c r="Q3756" t="s">
        <v>4149</v>
      </c>
      <c r="R3756">
        <v>354.9</v>
      </c>
      <c r="S3756">
        <v>5</v>
      </c>
      <c r="T3756">
        <v>0</v>
      </c>
      <c r="U3756">
        <v>17.745000000000001</v>
      </c>
    </row>
    <row r="3757" spans="1:21" x14ac:dyDescent="0.3">
      <c r="A3757" t="s">
        <v>6899</v>
      </c>
      <c r="B3757">
        <v>2013</v>
      </c>
      <c r="C3757" s="1">
        <v>41337</v>
      </c>
      <c r="D3757" s="1">
        <v>41340</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v>0.2</v>
      </c>
      <c r="U3757">
        <v>15.5092</v>
      </c>
    </row>
    <row r="3758" spans="1:21" x14ac:dyDescent="0.3">
      <c r="A3758" t="s">
        <v>6899</v>
      </c>
      <c r="B3758">
        <v>2013</v>
      </c>
      <c r="C3758" s="1">
        <v>41337</v>
      </c>
      <c r="D3758" s="1">
        <v>41340</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row>
    <row r="3759" spans="1:21" x14ac:dyDescent="0.3">
      <c r="A3759" t="s">
        <v>6903</v>
      </c>
      <c r="B3759">
        <v>2013</v>
      </c>
      <c r="C3759" s="1">
        <v>41334</v>
      </c>
      <c r="D3759" s="1">
        <v>41338</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v>0.2</v>
      </c>
      <c r="U3759">
        <v>8.3328000000000007</v>
      </c>
    </row>
    <row r="3760" spans="1:21" x14ac:dyDescent="0.3">
      <c r="A3760" t="s">
        <v>6904</v>
      </c>
      <c r="B3760">
        <v>2012</v>
      </c>
      <c r="C3760" s="1">
        <v>41170</v>
      </c>
      <c r="D3760" s="1">
        <v>41175</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v>0</v>
      </c>
      <c r="U3760">
        <v>5.4896000000000003</v>
      </c>
    </row>
    <row r="3761" spans="1:21" x14ac:dyDescent="0.3">
      <c r="A3761" t="s">
        <v>6904</v>
      </c>
      <c r="B3761">
        <v>2012</v>
      </c>
      <c r="C3761" s="1">
        <v>41170</v>
      </c>
      <c r="D3761" s="1">
        <v>41175</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v>0</v>
      </c>
      <c r="U3761">
        <v>5.07</v>
      </c>
    </row>
    <row r="3762" spans="1:21" x14ac:dyDescent="0.3">
      <c r="A3762" t="s">
        <v>6904</v>
      </c>
      <c r="B3762">
        <v>2012</v>
      </c>
      <c r="C3762" s="1">
        <v>41170</v>
      </c>
      <c r="D3762" s="1">
        <v>41175</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row>
    <row r="3763" spans="1:21" x14ac:dyDescent="0.3">
      <c r="A3763" t="s">
        <v>6905</v>
      </c>
      <c r="B3763">
        <v>2014</v>
      </c>
      <c r="C3763" s="1">
        <v>41772</v>
      </c>
      <c r="D3763" s="1">
        <v>41777</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v>0</v>
      </c>
      <c r="U3763">
        <v>42.048000000000002</v>
      </c>
    </row>
    <row r="3764" spans="1:21" x14ac:dyDescent="0.3">
      <c r="A3764" t="s">
        <v>6906</v>
      </c>
      <c r="B3764">
        <v>2013</v>
      </c>
      <c r="C3764" s="1">
        <v>41500</v>
      </c>
      <c r="D3764" s="1">
        <v>41505</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row>
    <row r="3765" spans="1:21" x14ac:dyDescent="0.3">
      <c r="A3765" t="s">
        <v>6906</v>
      </c>
      <c r="B3765">
        <v>2013</v>
      </c>
      <c r="C3765" s="1">
        <v>41500</v>
      </c>
      <c r="D3765" s="1">
        <v>41505</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v>0</v>
      </c>
      <c r="U3765">
        <v>4.1748000000000003</v>
      </c>
    </row>
    <row r="3766" spans="1:21" x14ac:dyDescent="0.3">
      <c r="A3766" t="s">
        <v>6908</v>
      </c>
      <c r="B3766">
        <v>2014</v>
      </c>
      <c r="C3766" s="1">
        <v>41696</v>
      </c>
      <c r="D3766" s="1">
        <v>41701</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x14ac:dyDescent="0.3">
      <c r="A3767" t="s">
        <v>6909</v>
      </c>
      <c r="B3767">
        <v>2013</v>
      </c>
      <c r="C3767" s="1">
        <v>41355</v>
      </c>
      <c r="D3767" s="1">
        <v>41359</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row>
    <row r="3768" spans="1:21" x14ac:dyDescent="0.3">
      <c r="A3768" t="s">
        <v>6909</v>
      </c>
      <c r="B3768">
        <v>2013</v>
      </c>
      <c r="C3768" s="1">
        <v>41355</v>
      </c>
      <c r="D3768" s="1">
        <v>41359</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x14ac:dyDescent="0.3">
      <c r="A3769" t="s">
        <v>6910</v>
      </c>
      <c r="B3769">
        <v>2012</v>
      </c>
      <c r="C3769" s="1">
        <v>41251</v>
      </c>
      <c r="D3769" s="1">
        <v>41253</v>
      </c>
      <c r="E3769" t="s">
        <v>22</v>
      </c>
      <c r="F3769" t="s">
        <v>2831</v>
      </c>
      <c r="G3769" t="s">
        <v>2832</v>
      </c>
      <c r="H3769" t="s">
        <v>101</v>
      </c>
      <c r="I3769" t="s">
        <v>26</v>
      </c>
      <c r="J3769" t="s">
        <v>183</v>
      </c>
      <c r="K3769" t="s">
        <v>103</v>
      </c>
      <c r="L3769">
        <v>77036</v>
      </c>
      <c r="M3769" t="s">
        <v>104</v>
      </c>
      <c r="N3769" t="s">
        <v>738</v>
      </c>
      <c r="O3769" t="s">
        <v>70</v>
      </c>
      <c r="P3769" t="s">
        <v>71</v>
      </c>
      <c r="Q3769" t="s">
        <v>739</v>
      </c>
      <c r="R3769">
        <v>119.96</v>
      </c>
      <c r="S3769">
        <v>5</v>
      </c>
      <c r="T3769">
        <v>0.2</v>
      </c>
      <c r="U3769">
        <v>11.996</v>
      </c>
    </row>
    <row r="3770" spans="1:21" x14ac:dyDescent="0.3">
      <c r="A3770" t="s">
        <v>6911</v>
      </c>
      <c r="B3770">
        <v>2011</v>
      </c>
      <c r="C3770" s="1">
        <v>40893</v>
      </c>
      <c r="D3770" s="1">
        <v>40897</v>
      </c>
      <c r="E3770" t="s">
        <v>22</v>
      </c>
      <c r="F3770" t="s">
        <v>134</v>
      </c>
      <c r="G3770" t="s">
        <v>135</v>
      </c>
      <c r="H3770" t="s">
        <v>40</v>
      </c>
      <c r="I3770" t="s">
        <v>26</v>
      </c>
      <c r="J3770" t="s">
        <v>2329</v>
      </c>
      <c r="K3770" t="s">
        <v>53</v>
      </c>
      <c r="L3770">
        <v>33012</v>
      </c>
      <c r="M3770" t="s">
        <v>29</v>
      </c>
      <c r="N3770" t="s">
        <v>4618</v>
      </c>
      <c r="O3770" t="s">
        <v>31</v>
      </c>
      <c r="P3770" t="s">
        <v>35</v>
      </c>
      <c r="Q3770" t="s">
        <v>4619</v>
      </c>
      <c r="R3770">
        <v>1013.832</v>
      </c>
      <c r="S3770">
        <v>9</v>
      </c>
      <c r="T3770">
        <v>0.2</v>
      </c>
      <c r="U3770">
        <v>101.3832</v>
      </c>
    </row>
    <row r="3771" spans="1:21" x14ac:dyDescent="0.3">
      <c r="A3771" t="s">
        <v>6911</v>
      </c>
      <c r="B3771">
        <v>2011</v>
      </c>
      <c r="C3771" s="1">
        <v>40893</v>
      </c>
      <c r="D3771" s="1">
        <v>40897</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v>0.2</v>
      </c>
      <c r="U3771">
        <v>0.66959999999999997</v>
      </c>
    </row>
    <row r="3772" spans="1:21" x14ac:dyDescent="0.3">
      <c r="A3772" t="s">
        <v>6912</v>
      </c>
      <c r="B3772">
        <v>2013</v>
      </c>
      <c r="C3772" s="1">
        <v>41626</v>
      </c>
      <c r="D3772" s="1">
        <v>41630</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v>0.2</v>
      </c>
      <c r="U3772">
        <v>-325.572</v>
      </c>
    </row>
    <row r="3773" spans="1:21" x14ac:dyDescent="0.3">
      <c r="A3773" t="s">
        <v>6913</v>
      </c>
      <c r="B3773">
        <v>2013</v>
      </c>
      <c r="C3773" s="1">
        <v>41407</v>
      </c>
      <c r="D3773" s="1">
        <v>41412</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v>0.2</v>
      </c>
      <c r="U3773">
        <v>-19.5624</v>
      </c>
    </row>
    <row r="3774" spans="1:21" x14ac:dyDescent="0.3">
      <c r="A3774" t="s">
        <v>6914</v>
      </c>
      <c r="B3774">
        <v>2011</v>
      </c>
      <c r="C3774" s="1">
        <v>40761</v>
      </c>
      <c r="D3774" s="1">
        <v>40766</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v>0</v>
      </c>
      <c r="U3774">
        <v>22.647600000000001</v>
      </c>
    </row>
    <row r="3775" spans="1:21" x14ac:dyDescent="0.3">
      <c r="A3775" t="s">
        <v>6915</v>
      </c>
      <c r="B3775">
        <v>2011</v>
      </c>
      <c r="C3775" s="1">
        <v>40644</v>
      </c>
      <c r="D3775" s="1">
        <v>40646</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6.9119999999999999</v>
      </c>
      <c r="S3775">
        <v>3</v>
      </c>
      <c r="T3775">
        <v>0.2</v>
      </c>
      <c r="U3775">
        <v>2.3328000000000002</v>
      </c>
    </row>
    <row r="3776" spans="1:21" x14ac:dyDescent="0.3">
      <c r="A3776" t="s">
        <v>6915</v>
      </c>
      <c r="B3776">
        <v>2011</v>
      </c>
      <c r="C3776" s="1">
        <v>40644</v>
      </c>
      <c r="D3776" s="1">
        <v>40646</v>
      </c>
      <c r="E3776" t="s">
        <v>22</v>
      </c>
      <c r="F3776" t="s">
        <v>2265</v>
      </c>
      <c r="G3776" t="s">
        <v>2266</v>
      </c>
      <c r="H3776" t="s">
        <v>25</v>
      </c>
      <c r="I3776" t="s">
        <v>26</v>
      </c>
      <c r="J3776" t="s">
        <v>1418</v>
      </c>
      <c r="K3776" t="s">
        <v>53</v>
      </c>
      <c r="L3776">
        <v>33180</v>
      </c>
      <c r="M3776" t="s">
        <v>29</v>
      </c>
      <c r="N3776" t="s">
        <v>1073</v>
      </c>
      <c r="O3776" t="s">
        <v>70</v>
      </c>
      <c r="P3776" t="s">
        <v>160</v>
      </c>
      <c r="Q3776" t="s">
        <v>1074</v>
      </c>
      <c r="R3776">
        <v>383.976</v>
      </c>
      <c r="S3776">
        <v>3</v>
      </c>
      <c r="T3776">
        <v>0.2</v>
      </c>
      <c r="U3776">
        <v>81.594899999999996</v>
      </c>
    </row>
    <row r="3777" spans="1:21" x14ac:dyDescent="0.3">
      <c r="A3777" t="s">
        <v>6915</v>
      </c>
      <c r="B3777">
        <v>2011</v>
      </c>
      <c r="C3777" s="1">
        <v>40644</v>
      </c>
      <c r="D3777" s="1">
        <v>40646</v>
      </c>
      <c r="E3777" t="s">
        <v>22</v>
      </c>
      <c r="F3777" t="s">
        <v>2265</v>
      </c>
      <c r="G3777" t="s">
        <v>2266</v>
      </c>
      <c r="H3777" t="s">
        <v>25</v>
      </c>
      <c r="I3777" t="s">
        <v>26</v>
      </c>
      <c r="J3777" t="s">
        <v>1418</v>
      </c>
      <c r="K3777" t="s">
        <v>53</v>
      </c>
      <c r="L3777">
        <v>33180</v>
      </c>
      <c r="M3777" t="s">
        <v>29</v>
      </c>
      <c r="N3777" t="s">
        <v>3193</v>
      </c>
      <c r="O3777" t="s">
        <v>45</v>
      </c>
      <c r="P3777" t="s">
        <v>89</v>
      </c>
      <c r="Q3777" t="s">
        <v>3194</v>
      </c>
      <c r="R3777">
        <v>10.368</v>
      </c>
      <c r="S3777">
        <v>2</v>
      </c>
      <c r="T3777">
        <v>0.2</v>
      </c>
      <c r="U3777">
        <v>3.6288</v>
      </c>
    </row>
    <row r="3778" spans="1:21" x14ac:dyDescent="0.3">
      <c r="A3778" t="s">
        <v>6915</v>
      </c>
      <c r="B3778">
        <v>2011</v>
      </c>
      <c r="C3778" s="1">
        <v>40644</v>
      </c>
      <c r="D3778" s="1">
        <v>40646</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v>0.2</v>
      </c>
      <c r="U3778">
        <v>41.993000000000002</v>
      </c>
    </row>
    <row r="3779" spans="1:21" x14ac:dyDescent="0.3">
      <c r="A3779" t="s">
        <v>6920</v>
      </c>
      <c r="B3779">
        <v>2012</v>
      </c>
      <c r="C3779" s="1">
        <v>41032</v>
      </c>
      <c r="D3779" s="1">
        <v>41037</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row>
    <row r="3780" spans="1:21" x14ac:dyDescent="0.3">
      <c r="A3780" t="s">
        <v>6922</v>
      </c>
      <c r="B3780">
        <v>2014</v>
      </c>
      <c r="C3780" s="1">
        <v>41974</v>
      </c>
      <c r="D3780" s="1">
        <v>41976</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v>0.2</v>
      </c>
      <c r="U3780">
        <v>8.9969999999999999</v>
      </c>
    </row>
    <row r="3781" spans="1:21" x14ac:dyDescent="0.3">
      <c r="A3781" t="s">
        <v>6923</v>
      </c>
      <c r="B3781">
        <v>2014</v>
      </c>
      <c r="C3781" s="1">
        <v>41687</v>
      </c>
      <c r="D3781" s="1">
        <v>41691</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row>
    <row r="3782" spans="1:21" x14ac:dyDescent="0.3">
      <c r="A3782" t="s">
        <v>6924</v>
      </c>
      <c r="B3782">
        <v>2011</v>
      </c>
      <c r="C3782" s="1">
        <v>40863</v>
      </c>
      <c r="D3782" s="1">
        <v>40867</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row>
    <row r="3783" spans="1:21" x14ac:dyDescent="0.3">
      <c r="A3783" t="s">
        <v>6926</v>
      </c>
      <c r="B3783">
        <v>2012</v>
      </c>
      <c r="C3783" s="1">
        <v>41099</v>
      </c>
      <c r="D3783" s="1">
        <v>41104</v>
      </c>
      <c r="E3783" t="s">
        <v>22</v>
      </c>
      <c r="F3783" t="s">
        <v>3643</v>
      </c>
      <c r="G3783" t="s">
        <v>3644</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row>
    <row r="3784" spans="1:21" x14ac:dyDescent="0.3">
      <c r="A3784" t="s">
        <v>6927</v>
      </c>
      <c r="B3784">
        <v>2014</v>
      </c>
      <c r="C3784" s="1">
        <v>41957</v>
      </c>
      <c r="D3784" s="1">
        <v>41960</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row>
    <row r="3785" spans="1:21" x14ac:dyDescent="0.3">
      <c r="A3785" t="s">
        <v>6927</v>
      </c>
      <c r="B3785">
        <v>2014</v>
      </c>
      <c r="C3785" s="1">
        <v>41957</v>
      </c>
      <c r="D3785" s="1">
        <v>41960</v>
      </c>
      <c r="E3785" t="s">
        <v>22</v>
      </c>
      <c r="F3785" t="s">
        <v>3678</v>
      </c>
      <c r="G3785" t="s">
        <v>3679</v>
      </c>
      <c r="H3785" t="s">
        <v>25</v>
      </c>
      <c r="I3785" t="s">
        <v>26</v>
      </c>
      <c r="J3785" t="s">
        <v>333</v>
      </c>
      <c r="K3785" t="s">
        <v>334</v>
      </c>
      <c r="L3785">
        <v>38109</v>
      </c>
      <c r="M3785" t="s">
        <v>29</v>
      </c>
      <c r="N3785" t="s">
        <v>3509</v>
      </c>
      <c r="O3785" t="s">
        <v>45</v>
      </c>
      <c r="P3785" t="s">
        <v>58</v>
      </c>
      <c r="Q3785" t="s">
        <v>3510</v>
      </c>
      <c r="R3785">
        <v>720.06399999999996</v>
      </c>
      <c r="S3785">
        <v>4</v>
      </c>
      <c r="T3785">
        <v>0.2</v>
      </c>
      <c r="U3785">
        <v>-63.005600000000001</v>
      </c>
    </row>
    <row r="3786" spans="1:21" x14ac:dyDescent="0.3">
      <c r="A3786" t="s">
        <v>6928</v>
      </c>
      <c r="B3786">
        <v>2014</v>
      </c>
      <c r="C3786" s="1">
        <v>41852</v>
      </c>
      <c r="D3786" s="1">
        <v>41856</v>
      </c>
      <c r="E3786" t="s">
        <v>49</v>
      </c>
      <c r="F3786" t="s">
        <v>2160</v>
      </c>
      <c r="G3786" t="s">
        <v>2161</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row>
    <row r="3787" spans="1:21" x14ac:dyDescent="0.3">
      <c r="A3787" t="s">
        <v>6929</v>
      </c>
      <c r="B3787">
        <v>2014</v>
      </c>
      <c r="C3787" s="1">
        <v>42000</v>
      </c>
      <c r="D3787" s="1">
        <v>42004</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row>
    <row r="3788" spans="1:21" x14ac:dyDescent="0.3">
      <c r="A3788" t="s">
        <v>6932</v>
      </c>
      <c r="B3788">
        <v>2013</v>
      </c>
      <c r="C3788" s="1">
        <v>41579</v>
      </c>
      <c r="D3788" s="1">
        <v>41583</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v>0</v>
      </c>
      <c r="U3788">
        <v>282.20920000000001</v>
      </c>
    </row>
    <row r="3789" spans="1:21" x14ac:dyDescent="0.3">
      <c r="A3789" t="s">
        <v>6933</v>
      </c>
      <c r="B3789">
        <v>2013</v>
      </c>
      <c r="C3789" s="1">
        <v>41522</v>
      </c>
      <c r="D3789" s="1">
        <v>41527</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v>0.2</v>
      </c>
      <c r="U3789">
        <v>1.0268999999999999</v>
      </c>
    </row>
    <row r="3790" spans="1:21" x14ac:dyDescent="0.3">
      <c r="A3790" t="s">
        <v>6933</v>
      </c>
      <c r="B3790">
        <v>2013</v>
      </c>
      <c r="C3790" s="1">
        <v>41522</v>
      </c>
      <c r="D3790" s="1">
        <v>41527</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row>
    <row r="3791" spans="1:21" x14ac:dyDescent="0.3">
      <c r="A3791" t="s">
        <v>6934</v>
      </c>
      <c r="B3791">
        <v>2013</v>
      </c>
      <c r="C3791" s="1">
        <v>41382</v>
      </c>
      <c r="D3791" s="1">
        <v>41386</v>
      </c>
      <c r="E3791" t="s">
        <v>49</v>
      </c>
      <c r="F3791" t="s">
        <v>6262</v>
      </c>
      <c r="G3791" t="s">
        <v>6263</v>
      </c>
      <c r="H3791" t="s">
        <v>101</v>
      </c>
      <c r="I3791" t="s">
        <v>26</v>
      </c>
      <c r="J3791" t="s">
        <v>2529</v>
      </c>
      <c r="K3791" t="s">
        <v>137</v>
      </c>
      <c r="L3791">
        <v>68104</v>
      </c>
      <c r="M3791" t="s">
        <v>104</v>
      </c>
      <c r="N3791" t="s">
        <v>836</v>
      </c>
      <c r="O3791" t="s">
        <v>45</v>
      </c>
      <c r="P3791" t="s">
        <v>268</v>
      </c>
      <c r="Q3791" t="s">
        <v>837</v>
      </c>
      <c r="R3791">
        <v>29.05</v>
      </c>
      <c r="S3791">
        <v>5</v>
      </c>
      <c r="T3791">
        <v>0</v>
      </c>
      <c r="U3791">
        <v>9.0054999999999996</v>
      </c>
    </row>
    <row r="3792" spans="1:21" x14ac:dyDescent="0.3">
      <c r="A3792" t="s">
        <v>6935</v>
      </c>
      <c r="B3792">
        <v>2011</v>
      </c>
      <c r="C3792" s="1">
        <v>40729</v>
      </c>
      <c r="D3792" s="1">
        <v>40735</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row>
    <row r="3793" spans="1:21" x14ac:dyDescent="0.3">
      <c r="A3793" t="s">
        <v>6936</v>
      </c>
      <c r="B3793">
        <v>2012</v>
      </c>
      <c r="C3793" s="1">
        <v>40966</v>
      </c>
      <c r="D3793" s="1">
        <v>40967</v>
      </c>
      <c r="E3793" t="s">
        <v>187</v>
      </c>
      <c r="F3793" t="s">
        <v>3182</v>
      </c>
      <c r="G3793" t="s">
        <v>3183</v>
      </c>
      <c r="H3793" t="s">
        <v>40</v>
      </c>
      <c r="I3793" t="s">
        <v>26</v>
      </c>
      <c r="J3793" t="s">
        <v>6937</v>
      </c>
      <c r="K3793" t="s">
        <v>146</v>
      </c>
      <c r="L3793">
        <v>16602</v>
      </c>
      <c r="M3793" t="s">
        <v>147</v>
      </c>
      <c r="N3793" t="s">
        <v>793</v>
      </c>
      <c r="O3793" t="s">
        <v>45</v>
      </c>
      <c r="P3793" t="s">
        <v>74</v>
      </c>
      <c r="Q3793" t="s">
        <v>794</v>
      </c>
      <c r="R3793">
        <v>4.4189999999999996</v>
      </c>
      <c r="S3793">
        <v>3</v>
      </c>
      <c r="T3793">
        <v>0.7</v>
      </c>
      <c r="U3793">
        <v>-3.3879000000000001</v>
      </c>
    </row>
    <row r="3794" spans="1:21" x14ac:dyDescent="0.3">
      <c r="A3794" t="s">
        <v>6936</v>
      </c>
      <c r="B3794">
        <v>2012</v>
      </c>
      <c r="C3794" s="1">
        <v>40966</v>
      </c>
      <c r="D3794" s="1">
        <v>40967</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row>
    <row r="3795" spans="1:21" x14ac:dyDescent="0.3">
      <c r="A3795" t="s">
        <v>6938</v>
      </c>
      <c r="B3795">
        <v>2012</v>
      </c>
      <c r="C3795" s="1">
        <v>41240</v>
      </c>
      <c r="D3795" s="1">
        <v>41244</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row>
    <row r="3796" spans="1:21" x14ac:dyDescent="0.3">
      <c r="A3796" t="s">
        <v>6939</v>
      </c>
      <c r="B3796">
        <v>2011</v>
      </c>
      <c r="C3796" s="1">
        <v>40571</v>
      </c>
      <c r="D3796" s="1">
        <v>40577</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v>0</v>
      </c>
      <c r="U3796">
        <v>14.307499999999999</v>
      </c>
    </row>
    <row r="3797" spans="1:21" x14ac:dyDescent="0.3">
      <c r="A3797" t="s">
        <v>6939</v>
      </c>
      <c r="B3797">
        <v>2011</v>
      </c>
      <c r="C3797" s="1">
        <v>40571</v>
      </c>
      <c r="D3797" s="1">
        <v>40577</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v>0.2</v>
      </c>
      <c r="U3797">
        <v>-16.649999999999999</v>
      </c>
    </row>
    <row r="3798" spans="1:21" x14ac:dyDescent="0.3">
      <c r="A3798" t="s">
        <v>6939</v>
      </c>
      <c r="B3798">
        <v>2011</v>
      </c>
      <c r="C3798" s="1">
        <v>40571</v>
      </c>
      <c r="D3798" s="1">
        <v>40577</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v>0</v>
      </c>
      <c r="U3798">
        <v>12.0252</v>
      </c>
    </row>
    <row r="3799" spans="1:21" x14ac:dyDescent="0.3">
      <c r="A3799" t="s">
        <v>6946</v>
      </c>
      <c r="B3799">
        <v>2014</v>
      </c>
      <c r="C3799" s="1">
        <v>41906</v>
      </c>
      <c r="D3799" s="1">
        <v>41909</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v>0.2</v>
      </c>
      <c r="U3799">
        <v>88.073999999999998</v>
      </c>
    </row>
    <row r="3800" spans="1:21" x14ac:dyDescent="0.3">
      <c r="A3800" t="s">
        <v>6947</v>
      </c>
      <c r="B3800">
        <v>2014</v>
      </c>
      <c r="C3800" s="1">
        <v>41948</v>
      </c>
      <c r="D3800" s="1">
        <v>41949</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row>
    <row r="3801" spans="1:21" x14ac:dyDescent="0.3">
      <c r="A3801" t="s">
        <v>6947</v>
      </c>
      <c r="B3801">
        <v>2014</v>
      </c>
      <c r="C3801" s="1">
        <v>41948</v>
      </c>
      <c r="D3801" s="1">
        <v>41949</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v>0.2</v>
      </c>
      <c r="U3801">
        <v>118.9965</v>
      </c>
    </row>
    <row r="3802" spans="1:21" x14ac:dyDescent="0.3">
      <c r="A3802" t="s">
        <v>6948</v>
      </c>
      <c r="B3802">
        <v>2013</v>
      </c>
      <c r="C3802" s="1">
        <v>41562</v>
      </c>
      <c r="D3802" s="1">
        <v>41568</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row>
    <row r="3803" spans="1:21" x14ac:dyDescent="0.3">
      <c r="A3803" t="s">
        <v>6948</v>
      </c>
      <c r="B3803">
        <v>2013</v>
      </c>
      <c r="C3803" s="1">
        <v>41562</v>
      </c>
      <c r="D3803" s="1">
        <v>41568</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row>
    <row r="3804" spans="1:21" x14ac:dyDescent="0.3">
      <c r="A3804" t="s">
        <v>6948</v>
      </c>
      <c r="B3804">
        <v>2013</v>
      </c>
      <c r="C3804" s="1">
        <v>41562</v>
      </c>
      <c r="D3804" s="1">
        <v>41568</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row>
    <row r="3805" spans="1:21" x14ac:dyDescent="0.3">
      <c r="A3805" t="s">
        <v>6948</v>
      </c>
      <c r="B3805">
        <v>2013</v>
      </c>
      <c r="C3805" s="1">
        <v>41562</v>
      </c>
      <c r="D3805" s="1">
        <v>41568</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v>0.2</v>
      </c>
      <c r="U3805">
        <v>1.4363999999999999</v>
      </c>
    </row>
    <row r="3806" spans="1:21" x14ac:dyDescent="0.3">
      <c r="A3806" t="s">
        <v>6948</v>
      </c>
      <c r="B3806">
        <v>2013</v>
      </c>
      <c r="C3806" s="1">
        <v>41562</v>
      </c>
      <c r="D3806" s="1">
        <v>41568</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row>
    <row r="3807" spans="1:21" x14ac:dyDescent="0.3">
      <c r="A3807" t="s">
        <v>6948</v>
      </c>
      <c r="B3807">
        <v>2013</v>
      </c>
      <c r="C3807" s="1">
        <v>41562</v>
      </c>
      <c r="D3807" s="1">
        <v>41568</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row>
    <row r="3808" spans="1:21" x14ac:dyDescent="0.3">
      <c r="A3808" t="s">
        <v>6953</v>
      </c>
      <c r="B3808">
        <v>2012</v>
      </c>
      <c r="C3808" s="1">
        <v>41225</v>
      </c>
      <c r="D3808" s="1">
        <v>41232</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row>
    <row r="3809" spans="1:21" x14ac:dyDescent="0.3">
      <c r="A3809" t="s">
        <v>6953</v>
      </c>
      <c r="B3809">
        <v>2012</v>
      </c>
      <c r="C3809" s="1">
        <v>41225</v>
      </c>
      <c r="D3809" s="1">
        <v>41232</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row>
    <row r="3810" spans="1:21" x14ac:dyDescent="0.3">
      <c r="A3810" t="s">
        <v>6953</v>
      </c>
      <c r="B3810">
        <v>2012</v>
      </c>
      <c r="C3810" s="1">
        <v>41225</v>
      </c>
      <c r="D3810" s="1">
        <v>41232</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row>
    <row r="3811" spans="1:21" x14ac:dyDescent="0.3">
      <c r="A3811" t="s">
        <v>6953</v>
      </c>
      <c r="B3811">
        <v>2012</v>
      </c>
      <c r="C3811" s="1">
        <v>41225</v>
      </c>
      <c r="D3811" s="1">
        <v>41232</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row>
    <row r="3812" spans="1:21" x14ac:dyDescent="0.3">
      <c r="A3812" t="s">
        <v>6953</v>
      </c>
      <c r="B3812">
        <v>2012</v>
      </c>
      <c r="C3812" s="1">
        <v>41225</v>
      </c>
      <c r="D3812" s="1">
        <v>41232</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row>
    <row r="3813" spans="1:21" x14ac:dyDescent="0.3">
      <c r="A3813" t="s">
        <v>6953</v>
      </c>
      <c r="B3813">
        <v>2012</v>
      </c>
      <c r="C3813" s="1">
        <v>41225</v>
      </c>
      <c r="D3813" s="1">
        <v>41232</v>
      </c>
      <c r="E3813" t="s">
        <v>49</v>
      </c>
      <c r="F3813" t="s">
        <v>6636</v>
      </c>
      <c r="G3813" t="s">
        <v>6637</v>
      </c>
      <c r="H3813" t="s">
        <v>40</v>
      </c>
      <c r="I3813" t="s">
        <v>26</v>
      </c>
      <c r="J3813" t="s">
        <v>6823</v>
      </c>
      <c r="K3813" t="s">
        <v>53</v>
      </c>
      <c r="L3813">
        <v>33317</v>
      </c>
      <c r="M3813" t="s">
        <v>29</v>
      </c>
      <c r="N3813" t="s">
        <v>891</v>
      </c>
      <c r="O3813" t="s">
        <v>31</v>
      </c>
      <c r="P3813" t="s">
        <v>35</v>
      </c>
      <c r="Q3813" t="s">
        <v>892</v>
      </c>
      <c r="R3813">
        <v>146.136</v>
      </c>
      <c r="S3813">
        <v>3</v>
      </c>
      <c r="T3813">
        <v>0.2</v>
      </c>
      <c r="U3813">
        <v>16.440300000000001</v>
      </c>
    </row>
    <row r="3814" spans="1:21" x14ac:dyDescent="0.3">
      <c r="A3814" t="s">
        <v>6956</v>
      </c>
      <c r="B3814">
        <v>2014</v>
      </c>
      <c r="C3814" s="1">
        <v>41704</v>
      </c>
      <c r="D3814" s="1">
        <v>41704</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row>
    <row r="3815" spans="1:21" x14ac:dyDescent="0.3">
      <c r="A3815" t="s">
        <v>6959</v>
      </c>
      <c r="B3815">
        <v>2012</v>
      </c>
      <c r="C3815" s="1">
        <v>41218</v>
      </c>
      <c r="D3815" s="1">
        <v>41222</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v>0.2</v>
      </c>
      <c r="U3815">
        <v>6.4428000000000001</v>
      </c>
    </row>
    <row r="3816" spans="1:21" x14ac:dyDescent="0.3">
      <c r="A3816" t="s">
        <v>6960</v>
      </c>
      <c r="B3816">
        <v>2013</v>
      </c>
      <c r="C3816" s="1">
        <v>41464</v>
      </c>
      <c r="D3816" s="1">
        <v>41464</v>
      </c>
      <c r="E3816" t="s">
        <v>1289</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row>
    <row r="3817" spans="1:21" x14ac:dyDescent="0.3">
      <c r="A3817" t="s">
        <v>6960</v>
      </c>
      <c r="B3817">
        <v>2013</v>
      </c>
      <c r="C3817" s="1">
        <v>41464</v>
      </c>
      <c r="D3817" s="1">
        <v>41464</v>
      </c>
      <c r="E3817" t="s">
        <v>1289</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row>
    <row r="3818" spans="1:21" x14ac:dyDescent="0.3">
      <c r="A3818" t="s">
        <v>6961</v>
      </c>
      <c r="B3818">
        <v>2012</v>
      </c>
      <c r="C3818" s="1">
        <v>41167</v>
      </c>
      <c r="D3818" s="1">
        <v>41171</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row>
    <row r="3819" spans="1:21" x14ac:dyDescent="0.3">
      <c r="A3819" t="s">
        <v>6961</v>
      </c>
      <c r="B3819">
        <v>2012</v>
      </c>
      <c r="C3819" s="1">
        <v>41167</v>
      </c>
      <c r="D3819" s="1">
        <v>41171</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row>
    <row r="3820" spans="1:21" x14ac:dyDescent="0.3">
      <c r="A3820" t="s">
        <v>6961</v>
      </c>
      <c r="B3820">
        <v>2012</v>
      </c>
      <c r="C3820" s="1">
        <v>41167</v>
      </c>
      <c r="D3820" s="1">
        <v>41171</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v>0</v>
      </c>
      <c r="U3820">
        <v>306.48939999999999</v>
      </c>
    </row>
    <row r="3821" spans="1:21" x14ac:dyDescent="0.3">
      <c r="A3821" t="s">
        <v>6962</v>
      </c>
      <c r="B3821">
        <v>2014</v>
      </c>
      <c r="C3821" s="1">
        <v>41922</v>
      </c>
      <c r="D3821" s="1">
        <v>41927</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v>0.2</v>
      </c>
      <c r="U3821">
        <v>4.3254000000000001</v>
      </c>
    </row>
    <row r="3822" spans="1:21" x14ac:dyDescent="0.3">
      <c r="A3822" t="s">
        <v>6962</v>
      </c>
      <c r="B3822">
        <v>2014</v>
      </c>
      <c r="C3822" s="1">
        <v>41922</v>
      </c>
      <c r="D3822" s="1">
        <v>41927</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row>
    <row r="3823" spans="1:21" x14ac:dyDescent="0.3">
      <c r="A3823" t="s">
        <v>6962</v>
      </c>
      <c r="B3823">
        <v>2014</v>
      </c>
      <c r="C3823" s="1">
        <v>41922</v>
      </c>
      <c r="D3823" s="1">
        <v>41927</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row>
    <row r="3824" spans="1:21" x14ac:dyDescent="0.3">
      <c r="A3824" t="s">
        <v>6962</v>
      </c>
      <c r="B3824">
        <v>2014</v>
      </c>
      <c r="C3824" s="1">
        <v>41922</v>
      </c>
      <c r="D3824" s="1">
        <v>41927</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row>
    <row r="3825" spans="1:21" x14ac:dyDescent="0.3">
      <c r="A3825" t="s">
        <v>6965</v>
      </c>
      <c r="B3825">
        <v>2012</v>
      </c>
      <c r="C3825" s="1">
        <v>41166</v>
      </c>
      <c r="D3825" s="1">
        <v>41170</v>
      </c>
      <c r="E3825" t="s">
        <v>49</v>
      </c>
      <c r="F3825" t="s">
        <v>4485</v>
      </c>
      <c r="G3825" t="s">
        <v>4486</v>
      </c>
      <c r="H3825" t="s">
        <v>25</v>
      </c>
      <c r="I3825" t="s">
        <v>26</v>
      </c>
      <c r="J3825" t="s">
        <v>265</v>
      </c>
      <c r="K3825" t="s">
        <v>266</v>
      </c>
      <c r="L3825">
        <v>10011</v>
      </c>
      <c r="M3825" t="s">
        <v>147</v>
      </c>
      <c r="N3825" t="s">
        <v>2116</v>
      </c>
      <c r="O3825" t="s">
        <v>45</v>
      </c>
      <c r="P3825" t="s">
        <v>58</v>
      </c>
      <c r="Q3825" t="s">
        <v>2117</v>
      </c>
      <c r="R3825">
        <v>991.2</v>
      </c>
      <c r="S3825">
        <v>6</v>
      </c>
      <c r="T3825">
        <v>0</v>
      </c>
      <c r="U3825">
        <v>257.71199999999999</v>
      </c>
    </row>
    <row r="3826" spans="1:21" x14ac:dyDescent="0.3">
      <c r="A3826" t="s">
        <v>6965</v>
      </c>
      <c r="B3826">
        <v>2012</v>
      </c>
      <c r="C3826" s="1">
        <v>41166</v>
      </c>
      <c r="D3826" s="1">
        <v>41170</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row>
    <row r="3827" spans="1:21" x14ac:dyDescent="0.3">
      <c r="A3827" t="s">
        <v>6965</v>
      </c>
      <c r="B3827">
        <v>2012</v>
      </c>
      <c r="C3827" s="1">
        <v>41166</v>
      </c>
      <c r="D3827" s="1">
        <v>41170</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row>
    <row r="3828" spans="1:21" x14ac:dyDescent="0.3">
      <c r="A3828" t="s">
        <v>6966</v>
      </c>
      <c r="B3828">
        <v>2011</v>
      </c>
      <c r="C3828" s="1">
        <v>40823</v>
      </c>
      <c r="D3828" s="1">
        <v>40828</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v>0.2</v>
      </c>
      <c r="U3828">
        <v>10.744</v>
      </c>
    </row>
    <row r="3829" spans="1:21" x14ac:dyDescent="0.3">
      <c r="A3829" t="s">
        <v>6967</v>
      </c>
      <c r="B3829">
        <v>2014</v>
      </c>
      <c r="C3829" s="1">
        <v>41767</v>
      </c>
      <c r="D3829" s="1">
        <v>41771</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v>0</v>
      </c>
      <c r="U3829">
        <v>423.00850000000003</v>
      </c>
    </row>
    <row r="3830" spans="1:21" x14ac:dyDescent="0.3">
      <c r="A3830" t="s">
        <v>6967</v>
      </c>
      <c r="B3830">
        <v>2014</v>
      </c>
      <c r="C3830" s="1">
        <v>41767</v>
      </c>
      <c r="D3830" s="1">
        <v>41771</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v>0</v>
      </c>
      <c r="U3830">
        <v>7.4592000000000001</v>
      </c>
    </row>
    <row r="3831" spans="1:21" x14ac:dyDescent="0.3">
      <c r="A3831" t="s">
        <v>6967</v>
      </c>
      <c r="B3831">
        <v>2014</v>
      </c>
      <c r="C3831" s="1">
        <v>41767</v>
      </c>
      <c r="D3831" s="1">
        <v>41771</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v>0</v>
      </c>
      <c r="U3831">
        <v>119.2</v>
      </c>
    </row>
    <row r="3832" spans="1:21" x14ac:dyDescent="0.3">
      <c r="A3832" t="s">
        <v>6967</v>
      </c>
      <c r="B3832">
        <v>2014</v>
      </c>
      <c r="C3832" s="1">
        <v>41767</v>
      </c>
      <c r="D3832" s="1">
        <v>41771</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v>0.1</v>
      </c>
      <c r="U3832">
        <v>18.4604</v>
      </c>
    </row>
    <row r="3833" spans="1:21" x14ac:dyDescent="0.3">
      <c r="A3833" t="s">
        <v>6968</v>
      </c>
      <c r="B3833">
        <v>2012</v>
      </c>
      <c r="C3833" s="1">
        <v>41227</v>
      </c>
      <c r="D3833" s="1">
        <v>41232</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v>0</v>
      </c>
      <c r="U3833">
        <v>26.649000000000001</v>
      </c>
    </row>
    <row r="3834" spans="1:21" x14ac:dyDescent="0.3">
      <c r="A3834" t="s">
        <v>6968</v>
      </c>
      <c r="B3834">
        <v>2012</v>
      </c>
      <c r="C3834" s="1">
        <v>41227</v>
      </c>
      <c r="D3834" s="1">
        <v>41232</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row>
    <row r="3835" spans="1:21" x14ac:dyDescent="0.3">
      <c r="A3835" t="s">
        <v>6972</v>
      </c>
      <c r="B3835">
        <v>2011</v>
      </c>
      <c r="C3835" s="1">
        <v>40871</v>
      </c>
      <c r="D3835" s="1">
        <v>40871</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row>
    <row r="3836" spans="1:21" x14ac:dyDescent="0.3">
      <c r="A3836" t="s">
        <v>6972</v>
      </c>
      <c r="B3836">
        <v>2011</v>
      </c>
      <c r="C3836" s="1">
        <v>40871</v>
      </c>
      <c r="D3836" s="1">
        <v>40871</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row>
    <row r="3837" spans="1:21" x14ac:dyDescent="0.3">
      <c r="A3837" t="s">
        <v>6973</v>
      </c>
      <c r="B3837">
        <v>2011</v>
      </c>
      <c r="C3837" s="1">
        <v>40641</v>
      </c>
      <c r="D3837" s="1">
        <v>40648</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row>
    <row r="3838" spans="1:21" x14ac:dyDescent="0.3">
      <c r="A3838" t="s">
        <v>6973</v>
      </c>
      <c r="B3838">
        <v>2011</v>
      </c>
      <c r="C3838" s="1">
        <v>40641</v>
      </c>
      <c r="D3838" s="1">
        <v>40648</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row>
    <row r="3839" spans="1:21" x14ac:dyDescent="0.3">
      <c r="A3839" t="s">
        <v>6976</v>
      </c>
      <c r="B3839">
        <v>2011</v>
      </c>
      <c r="C3839" s="1">
        <v>40750</v>
      </c>
      <c r="D3839" s="1">
        <v>40757</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v>0.2</v>
      </c>
      <c r="U3839">
        <v>113.998</v>
      </c>
    </row>
    <row r="3840" spans="1:21" x14ac:dyDescent="0.3">
      <c r="A3840" t="s">
        <v>6976</v>
      </c>
      <c r="B3840">
        <v>2011</v>
      </c>
      <c r="C3840" s="1">
        <v>40750</v>
      </c>
      <c r="D3840" s="1">
        <v>40757</v>
      </c>
      <c r="E3840" t="s">
        <v>49</v>
      </c>
      <c r="F3840" t="s">
        <v>289</v>
      </c>
      <c r="G3840" t="s">
        <v>290</v>
      </c>
      <c r="H3840" t="s">
        <v>25</v>
      </c>
      <c r="I3840" t="s">
        <v>26</v>
      </c>
      <c r="J3840" t="s">
        <v>4044</v>
      </c>
      <c r="K3840" t="s">
        <v>1391</v>
      </c>
      <c r="L3840">
        <v>89031</v>
      </c>
      <c r="M3840" t="s">
        <v>43</v>
      </c>
      <c r="N3840" t="s">
        <v>1194</v>
      </c>
      <c r="O3840" t="s">
        <v>31</v>
      </c>
      <c r="P3840" t="s">
        <v>35</v>
      </c>
      <c r="Q3840" t="s">
        <v>1195</v>
      </c>
      <c r="R3840">
        <v>674.35199999999998</v>
      </c>
      <c r="S3840">
        <v>3</v>
      </c>
      <c r="T3840">
        <v>0.2</v>
      </c>
      <c r="U3840">
        <v>-109.5822</v>
      </c>
    </row>
    <row r="3841" spans="1:21" x14ac:dyDescent="0.3">
      <c r="A3841" t="s">
        <v>6976</v>
      </c>
      <c r="B3841">
        <v>2011</v>
      </c>
      <c r="C3841" s="1">
        <v>40750</v>
      </c>
      <c r="D3841" s="1">
        <v>40757</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v>0</v>
      </c>
      <c r="U3841">
        <v>36.182699999999997</v>
      </c>
    </row>
    <row r="3842" spans="1:21" x14ac:dyDescent="0.3">
      <c r="A3842" t="s">
        <v>6976</v>
      </c>
      <c r="B3842">
        <v>2011</v>
      </c>
      <c r="C3842" s="1">
        <v>40750</v>
      </c>
      <c r="D3842" s="1">
        <v>40757</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v>0</v>
      </c>
      <c r="U3842">
        <v>70.097700000000003</v>
      </c>
    </row>
    <row r="3843" spans="1:21" x14ac:dyDescent="0.3">
      <c r="A3843" t="s">
        <v>6979</v>
      </c>
      <c r="B3843">
        <v>2011</v>
      </c>
      <c r="C3843" s="1">
        <v>40702</v>
      </c>
      <c r="D3843" s="1">
        <v>40706</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row>
    <row r="3844" spans="1:21" x14ac:dyDescent="0.3">
      <c r="A3844" t="s">
        <v>6982</v>
      </c>
      <c r="B3844">
        <v>2011</v>
      </c>
      <c r="C3844" s="1">
        <v>40844</v>
      </c>
      <c r="D3844" s="1">
        <v>40847</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row>
    <row r="3845" spans="1:21" x14ac:dyDescent="0.3">
      <c r="A3845" t="s">
        <v>6982</v>
      </c>
      <c r="B3845">
        <v>2011</v>
      </c>
      <c r="C3845" s="1">
        <v>40844</v>
      </c>
      <c r="D3845" s="1">
        <v>40847</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v>0</v>
      </c>
      <c r="U3845">
        <v>6.2799999999999995E-2</v>
      </c>
    </row>
    <row r="3846" spans="1:21" x14ac:dyDescent="0.3">
      <c r="A3846" t="s">
        <v>6982</v>
      </c>
      <c r="B3846">
        <v>2011</v>
      </c>
      <c r="C3846" s="1">
        <v>40844</v>
      </c>
      <c r="D3846" s="1">
        <v>40847</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v>0</v>
      </c>
      <c r="U3846">
        <v>14.4222</v>
      </c>
    </row>
    <row r="3847" spans="1:21" x14ac:dyDescent="0.3">
      <c r="A3847" t="s">
        <v>6982</v>
      </c>
      <c r="B3847">
        <v>2011</v>
      </c>
      <c r="C3847" s="1">
        <v>40844</v>
      </c>
      <c r="D3847" s="1">
        <v>40847</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row>
    <row r="3848" spans="1:21" x14ac:dyDescent="0.3">
      <c r="A3848" t="s">
        <v>6982</v>
      </c>
      <c r="B3848">
        <v>2011</v>
      </c>
      <c r="C3848" s="1">
        <v>40844</v>
      </c>
      <c r="D3848" s="1">
        <v>40847</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x14ac:dyDescent="0.3">
      <c r="A3849" t="s">
        <v>6985</v>
      </c>
      <c r="B3849">
        <v>2014</v>
      </c>
      <c r="C3849" s="1">
        <v>41969</v>
      </c>
      <c r="D3849" s="1">
        <v>41971</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row>
    <row r="3850" spans="1:21" x14ac:dyDescent="0.3">
      <c r="A3850" t="s">
        <v>6986</v>
      </c>
      <c r="B3850">
        <v>2014</v>
      </c>
      <c r="C3850" s="1">
        <v>41905</v>
      </c>
      <c r="D3850" s="1">
        <v>41906</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row>
    <row r="3851" spans="1:21" x14ac:dyDescent="0.3">
      <c r="A3851" t="s">
        <v>6986</v>
      </c>
      <c r="B3851">
        <v>2014</v>
      </c>
      <c r="C3851" s="1">
        <v>41905</v>
      </c>
      <c r="D3851" s="1">
        <v>41906</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row>
    <row r="3852" spans="1:21" x14ac:dyDescent="0.3">
      <c r="A3852" t="s">
        <v>6989</v>
      </c>
      <c r="B3852">
        <v>2012</v>
      </c>
      <c r="C3852" s="1">
        <v>41247</v>
      </c>
      <c r="D3852" s="1">
        <v>41252</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v>0</v>
      </c>
      <c r="U3852">
        <v>40.401200000000003</v>
      </c>
    </row>
    <row r="3853" spans="1:21" x14ac:dyDescent="0.3">
      <c r="A3853" t="s">
        <v>6990</v>
      </c>
      <c r="B3853">
        <v>2012</v>
      </c>
      <c r="C3853" s="1">
        <v>41173</v>
      </c>
      <c r="D3853" s="1">
        <v>41173</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v>0</v>
      </c>
      <c r="U3853">
        <v>14.500999999999999</v>
      </c>
    </row>
    <row r="3854" spans="1:21" x14ac:dyDescent="0.3">
      <c r="A3854" t="s">
        <v>6993</v>
      </c>
      <c r="B3854">
        <v>2014</v>
      </c>
      <c r="C3854" s="1">
        <v>41970</v>
      </c>
      <c r="D3854" s="1">
        <v>41973</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33.567999999999998</v>
      </c>
      <c r="S3854">
        <v>8</v>
      </c>
      <c r="T3854">
        <v>0.8</v>
      </c>
      <c r="U3854">
        <v>-53.708799999999997</v>
      </c>
    </row>
    <row r="3855" spans="1:21" x14ac:dyDescent="0.3">
      <c r="A3855" t="s">
        <v>6994</v>
      </c>
      <c r="B3855">
        <v>2014</v>
      </c>
      <c r="C3855" s="1">
        <v>41797</v>
      </c>
      <c r="D3855" s="1">
        <v>41801</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row>
    <row r="3856" spans="1:21" x14ac:dyDescent="0.3">
      <c r="A3856" t="s">
        <v>6994</v>
      </c>
      <c r="B3856">
        <v>2014</v>
      </c>
      <c r="C3856" s="1">
        <v>41797</v>
      </c>
      <c r="D3856" s="1">
        <v>41801</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row>
    <row r="3857" spans="1:21" x14ac:dyDescent="0.3">
      <c r="A3857" t="s">
        <v>6997</v>
      </c>
      <c r="B3857">
        <v>2014</v>
      </c>
      <c r="C3857" s="1">
        <v>41936</v>
      </c>
      <c r="D3857" s="1">
        <v>41941</v>
      </c>
      <c r="E3857" t="s">
        <v>22</v>
      </c>
      <c r="F3857" t="s">
        <v>5994</v>
      </c>
      <c r="G3857" t="s">
        <v>5995</v>
      </c>
      <c r="H3857" t="s">
        <v>25</v>
      </c>
      <c r="I3857" t="s">
        <v>26</v>
      </c>
      <c r="J3857" t="s">
        <v>677</v>
      </c>
      <c r="K3857" t="s">
        <v>103</v>
      </c>
      <c r="L3857">
        <v>78207</v>
      </c>
      <c r="M3857" t="s">
        <v>104</v>
      </c>
      <c r="N3857" t="s">
        <v>3876</v>
      </c>
      <c r="O3857" t="s">
        <v>45</v>
      </c>
      <c r="P3857" t="s">
        <v>74</v>
      </c>
      <c r="Q3857" t="s">
        <v>1213</v>
      </c>
      <c r="R3857">
        <v>3.5640000000000001</v>
      </c>
      <c r="S3857">
        <v>3</v>
      </c>
      <c r="T3857">
        <v>0.8</v>
      </c>
      <c r="U3857">
        <v>-6.2370000000000001</v>
      </c>
    </row>
    <row r="3858" spans="1:21" x14ac:dyDescent="0.3">
      <c r="A3858" t="s">
        <v>6997</v>
      </c>
      <c r="B3858">
        <v>2014</v>
      </c>
      <c r="C3858" s="1">
        <v>41936</v>
      </c>
      <c r="D3858" s="1">
        <v>41941</v>
      </c>
      <c r="E3858" t="s">
        <v>22</v>
      </c>
      <c r="F3858" t="s">
        <v>5994</v>
      </c>
      <c r="G3858" t="s">
        <v>5995</v>
      </c>
      <c r="H3858" t="s">
        <v>25</v>
      </c>
      <c r="I3858" t="s">
        <v>26</v>
      </c>
      <c r="J3858" t="s">
        <v>677</v>
      </c>
      <c r="K3858" t="s">
        <v>103</v>
      </c>
      <c r="L3858">
        <v>78207</v>
      </c>
      <c r="M3858" t="s">
        <v>104</v>
      </c>
      <c r="N3858" t="s">
        <v>4656</v>
      </c>
      <c r="O3858" t="s">
        <v>70</v>
      </c>
      <c r="P3858" t="s">
        <v>71</v>
      </c>
      <c r="Q3858" t="s">
        <v>4657</v>
      </c>
      <c r="R3858">
        <v>823.96</v>
      </c>
      <c r="S3858">
        <v>5</v>
      </c>
      <c r="T3858">
        <v>0.2</v>
      </c>
      <c r="U3858">
        <v>51.497500000000002</v>
      </c>
    </row>
    <row r="3859" spans="1:21" x14ac:dyDescent="0.3">
      <c r="A3859" t="s">
        <v>6997</v>
      </c>
      <c r="B3859">
        <v>2014</v>
      </c>
      <c r="C3859" s="1">
        <v>41936</v>
      </c>
      <c r="D3859" s="1">
        <v>41941</v>
      </c>
      <c r="E3859" t="s">
        <v>22</v>
      </c>
      <c r="F3859" t="s">
        <v>5994</v>
      </c>
      <c r="G3859" t="s">
        <v>5995</v>
      </c>
      <c r="H3859" t="s">
        <v>25</v>
      </c>
      <c r="I3859" t="s">
        <v>26</v>
      </c>
      <c r="J3859" t="s">
        <v>677</v>
      </c>
      <c r="K3859" t="s">
        <v>103</v>
      </c>
      <c r="L3859">
        <v>78207</v>
      </c>
      <c r="M3859" t="s">
        <v>104</v>
      </c>
      <c r="N3859" t="s">
        <v>3949</v>
      </c>
      <c r="O3859" t="s">
        <v>45</v>
      </c>
      <c r="P3859" t="s">
        <v>67</v>
      </c>
      <c r="Q3859" t="s">
        <v>3950</v>
      </c>
      <c r="R3859">
        <v>10.272</v>
      </c>
      <c r="S3859">
        <v>3</v>
      </c>
      <c r="T3859">
        <v>0.2</v>
      </c>
      <c r="U3859">
        <v>0.89880000000000004</v>
      </c>
    </row>
    <row r="3860" spans="1:21" x14ac:dyDescent="0.3">
      <c r="A3860" t="s">
        <v>6998</v>
      </c>
      <c r="B3860">
        <v>2011</v>
      </c>
      <c r="C3860" s="1">
        <v>40897</v>
      </c>
      <c r="D3860" s="1">
        <v>40897</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row>
    <row r="3861" spans="1:21" x14ac:dyDescent="0.3">
      <c r="A3861" t="s">
        <v>7002</v>
      </c>
      <c r="B3861">
        <v>2014</v>
      </c>
      <c r="C3861" s="1">
        <v>41688</v>
      </c>
      <c r="D3861" s="1">
        <v>41693</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v>0.5</v>
      </c>
      <c r="U3861">
        <v>-269.33760000000001</v>
      </c>
    </row>
    <row r="3862" spans="1:21" x14ac:dyDescent="0.3">
      <c r="A3862" t="s">
        <v>7002</v>
      </c>
      <c r="B3862">
        <v>2014</v>
      </c>
      <c r="C3862" s="1">
        <v>41688</v>
      </c>
      <c r="D3862" s="1">
        <v>41693</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row>
    <row r="3863" spans="1:21" x14ac:dyDescent="0.3">
      <c r="A3863" t="s">
        <v>7005</v>
      </c>
      <c r="B3863">
        <v>2011</v>
      </c>
      <c r="C3863" s="1">
        <v>40666</v>
      </c>
      <c r="D3863" s="1">
        <v>40673</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v>0.2</v>
      </c>
      <c r="U3863">
        <v>14.563800000000001</v>
      </c>
    </row>
    <row r="3864" spans="1:21" x14ac:dyDescent="0.3">
      <c r="A3864" t="s">
        <v>7005</v>
      </c>
      <c r="B3864">
        <v>2011</v>
      </c>
      <c r="C3864" s="1">
        <v>40666</v>
      </c>
      <c r="D3864" s="1">
        <v>40673</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v>0.2</v>
      </c>
      <c r="U3864">
        <v>3.9498000000000002</v>
      </c>
    </row>
    <row r="3865" spans="1:21" x14ac:dyDescent="0.3">
      <c r="A3865" t="s">
        <v>7008</v>
      </c>
      <c r="B3865">
        <v>2014</v>
      </c>
      <c r="C3865" s="1">
        <v>41930</v>
      </c>
      <c r="D3865" s="1">
        <v>41932</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v>0</v>
      </c>
      <c r="U3865">
        <v>2.7664</v>
      </c>
    </row>
    <row r="3866" spans="1:21" x14ac:dyDescent="0.3">
      <c r="A3866" t="s">
        <v>7011</v>
      </c>
      <c r="B3866">
        <v>2012</v>
      </c>
      <c r="C3866" s="1">
        <v>41241</v>
      </c>
      <c r="D3866" s="1">
        <v>41246</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v>0.6</v>
      </c>
      <c r="U3866">
        <v>-182.352</v>
      </c>
    </row>
    <row r="3867" spans="1:21" x14ac:dyDescent="0.3">
      <c r="A3867" t="s">
        <v>7015</v>
      </c>
      <c r="B3867">
        <v>2011</v>
      </c>
      <c r="C3867" s="1">
        <v>40751</v>
      </c>
      <c r="D3867" s="1">
        <v>40753</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row>
    <row r="3868" spans="1:21" x14ac:dyDescent="0.3">
      <c r="A3868" t="s">
        <v>7016</v>
      </c>
      <c r="B3868">
        <v>2014</v>
      </c>
      <c r="C3868" s="1">
        <v>41753</v>
      </c>
      <c r="D3868" s="1">
        <v>41755</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row>
    <row r="3869" spans="1:21" x14ac:dyDescent="0.3">
      <c r="A3869" t="s">
        <v>7017</v>
      </c>
      <c r="B3869">
        <v>2012</v>
      </c>
      <c r="C3869" s="1">
        <v>41205</v>
      </c>
      <c r="D3869" s="1">
        <v>41209</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v>0</v>
      </c>
      <c r="U3869">
        <v>63.7776</v>
      </c>
    </row>
    <row r="3870" spans="1:21" x14ac:dyDescent="0.3">
      <c r="A3870" t="s">
        <v>7017</v>
      </c>
      <c r="B3870">
        <v>2012</v>
      </c>
      <c r="C3870" s="1">
        <v>41205</v>
      </c>
      <c r="D3870" s="1">
        <v>41209</v>
      </c>
      <c r="E3870" t="s">
        <v>22</v>
      </c>
      <c r="F3870" t="s">
        <v>2333</v>
      </c>
      <c r="G3870" t="s">
        <v>2334</v>
      </c>
      <c r="H3870" t="s">
        <v>25</v>
      </c>
      <c r="I3870" t="s">
        <v>26</v>
      </c>
      <c r="J3870" t="s">
        <v>946</v>
      </c>
      <c r="K3870" t="s">
        <v>42</v>
      </c>
      <c r="L3870">
        <v>92105</v>
      </c>
      <c r="M3870" t="s">
        <v>43</v>
      </c>
      <c r="N3870" t="s">
        <v>6355</v>
      </c>
      <c r="O3870" t="s">
        <v>31</v>
      </c>
      <c r="P3870" t="s">
        <v>35</v>
      </c>
      <c r="Q3870" t="s">
        <v>6356</v>
      </c>
      <c r="R3870">
        <v>240.78399999999999</v>
      </c>
      <c r="S3870">
        <v>1</v>
      </c>
      <c r="T3870">
        <v>0.2</v>
      </c>
      <c r="U3870">
        <v>27.088200000000001</v>
      </c>
    </row>
    <row r="3871" spans="1:21" x14ac:dyDescent="0.3">
      <c r="A3871" t="s">
        <v>7017</v>
      </c>
      <c r="B3871">
        <v>2012</v>
      </c>
      <c r="C3871" s="1">
        <v>41205</v>
      </c>
      <c r="D3871" s="1">
        <v>41209</v>
      </c>
      <c r="E3871" t="s">
        <v>22</v>
      </c>
      <c r="F3871" t="s">
        <v>2333</v>
      </c>
      <c r="G3871" t="s">
        <v>2334</v>
      </c>
      <c r="H3871" t="s">
        <v>25</v>
      </c>
      <c r="I3871" t="s">
        <v>26</v>
      </c>
      <c r="J3871" t="s">
        <v>946</v>
      </c>
      <c r="K3871" t="s">
        <v>42</v>
      </c>
      <c r="L3871">
        <v>92105</v>
      </c>
      <c r="M3871" t="s">
        <v>43</v>
      </c>
      <c r="N3871" t="s">
        <v>3410</v>
      </c>
      <c r="O3871" t="s">
        <v>31</v>
      </c>
      <c r="P3871" t="s">
        <v>35</v>
      </c>
      <c r="Q3871" t="s">
        <v>3411</v>
      </c>
      <c r="R3871">
        <v>191.96799999999999</v>
      </c>
      <c r="S3871">
        <v>7</v>
      </c>
      <c r="T3871">
        <v>0.2</v>
      </c>
      <c r="U3871">
        <v>16.7972</v>
      </c>
    </row>
    <row r="3872" spans="1:21" x14ac:dyDescent="0.3">
      <c r="A3872" t="s">
        <v>7017</v>
      </c>
      <c r="B3872">
        <v>2012</v>
      </c>
      <c r="C3872" s="1">
        <v>41205</v>
      </c>
      <c r="D3872" s="1">
        <v>41209</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v>0</v>
      </c>
      <c r="U3872">
        <v>5.6643999999999997</v>
      </c>
    </row>
    <row r="3873" spans="1:21" x14ac:dyDescent="0.3">
      <c r="A3873" t="s">
        <v>7017</v>
      </c>
      <c r="B3873">
        <v>2012</v>
      </c>
      <c r="C3873" s="1">
        <v>41205</v>
      </c>
      <c r="D3873" s="1">
        <v>41209</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v>0</v>
      </c>
      <c r="U3873">
        <v>5.6639999999999997</v>
      </c>
    </row>
    <row r="3874" spans="1:21" x14ac:dyDescent="0.3">
      <c r="A3874" t="s">
        <v>7017</v>
      </c>
      <c r="B3874">
        <v>2012</v>
      </c>
      <c r="C3874" s="1">
        <v>41205</v>
      </c>
      <c r="D3874" s="1">
        <v>41209</v>
      </c>
      <c r="E3874" t="s">
        <v>22</v>
      </c>
      <c r="F3874" t="s">
        <v>2333</v>
      </c>
      <c r="G3874" t="s">
        <v>2334</v>
      </c>
      <c r="H3874" t="s">
        <v>25</v>
      </c>
      <c r="I3874" t="s">
        <v>26</v>
      </c>
      <c r="J3874" t="s">
        <v>946</v>
      </c>
      <c r="K3874" t="s">
        <v>42</v>
      </c>
      <c r="L3874">
        <v>92105</v>
      </c>
      <c r="M3874" t="s">
        <v>43</v>
      </c>
      <c r="N3874" t="s">
        <v>4518</v>
      </c>
      <c r="O3874" t="s">
        <v>31</v>
      </c>
      <c r="P3874" t="s">
        <v>35</v>
      </c>
      <c r="Q3874" t="s">
        <v>4519</v>
      </c>
      <c r="R3874">
        <v>842.35199999999998</v>
      </c>
      <c r="S3874">
        <v>3</v>
      </c>
      <c r="T3874">
        <v>0.2</v>
      </c>
      <c r="U3874">
        <v>42.117600000000003</v>
      </c>
    </row>
    <row r="3875" spans="1:21" x14ac:dyDescent="0.3">
      <c r="A3875" t="s">
        <v>7018</v>
      </c>
      <c r="B3875">
        <v>2013</v>
      </c>
      <c r="C3875" s="1">
        <v>41523</v>
      </c>
      <c r="D3875" s="1">
        <v>41525</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v>0.2</v>
      </c>
      <c r="U3875">
        <v>7.6284000000000001</v>
      </c>
    </row>
    <row r="3876" spans="1:21" x14ac:dyDescent="0.3">
      <c r="A3876" t="s">
        <v>7018</v>
      </c>
      <c r="B3876">
        <v>2013</v>
      </c>
      <c r="C3876" s="1">
        <v>41523</v>
      </c>
      <c r="D3876" s="1">
        <v>41525</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v>0.7</v>
      </c>
      <c r="U3876">
        <v>-63.109200000000001</v>
      </c>
    </row>
    <row r="3877" spans="1:21" x14ac:dyDescent="0.3">
      <c r="A3877" t="s">
        <v>7018</v>
      </c>
      <c r="B3877">
        <v>2013</v>
      </c>
      <c r="C3877" s="1">
        <v>41523</v>
      </c>
      <c r="D3877" s="1">
        <v>41525</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row>
    <row r="3878" spans="1:21" x14ac:dyDescent="0.3">
      <c r="A3878" t="s">
        <v>7018</v>
      </c>
      <c r="B3878">
        <v>2013</v>
      </c>
      <c r="C3878" s="1">
        <v>41523</v>
      </c>
      <c r="D3878" s="1">
        <v>41525</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row>
    <row r="3879" spans="1:21" x14ac:dyDescent="0.3">
      <c r="A3879" t="s">
        <v>7019</v>
      </c>
      <c r="B3879">
        <v>2013</v>
      </c>
      <c r="C3879" s="1">
        <v>41576</v>
      </c>
      <c r="D3879" s="1">
        <v>41581</v>
      </c>
      <c r="E3879" t="s">
        <v>49</v>
      </c>
      <c r="F3879" t="s">
        <v>1826</v>
      </c>
      <c r="G3879" t="s">
        <v>1827</v>
      </c>
      <c r="H3879" t="s">
        <v>25</v>
      </c>
      <c r="I3879" t="s">
        <v>26</v>
      </c>
      <c r="J3879" t="s">
        <v>899</v>
      </c>
      <c r="K3879" t="s">
        <v>53</v>
      </c>
      <c r="L3879">
        <v>33614</v>
      </c>
      <c r="M3879" t="s">
        <v>29</v>
      </c>
      <c r="N3879" t="s">
        <v>3861</v>
      </c>
      <c r="O3879" t="s">
        <v>45</v>
      </c>
      <c r="P3879" t="s">
        <v>74</v>
      </c>
      <c r="Q3879" t="s">
        <v>3862</v>
      </c>
      <c r="R3879">
        <v>38.19</v>
      </c>
      <c r="S3879">
        <v>5</v>
      </c>
      <c r="T3879">
        <v>0.7</v>
      </c>
      <c r="U3879">
        <v>-26.733000000000001</v>
      </c>
    </row>
    <row r="3880" spans="1:21" x14ac:dyDescent="0.3">
      <c r="A3880" t="s">
        <v>7020</v>
      </c>
      <c r="B3880">
        <v>2011</v>
      </c>
      <c r="C3880" s="1">
        <v>40638</v>
      </c>
      <c r="D3880" s="1">
        <v>40640</v>
      </c>
      <c r="E3880" t="s">
        <v>187</v>
      </c>
      <c r="F3880" t="s">
        <v>1647</v>
      </c>
      <c r="G3880" t="s">
        <v>1648</v>
      </c>
      <c r="H3880" t="s">
        <v>40</v>
      </c>
      <c r="I3880" t="s">
        <v>26</v>
      </c>
      <c r="J3880" t="s">
        <v>356</v>
      </c>
      <c r="K3880" t="s">
        <v>210</v>
      </c>
      <c r="L3880">
        <v>62521</v>
      </c>
      <c r="M3880" t="s">
        <v>104</v>
      </c>
      <c r="N3880" t="s">
        <v>727</v>
      </c>
      <c r="O3880" t="s">
        <v>45</v>
      </c>
      <c r="P3880" t="s">
        <v>58</v>
      </c>
      <c r="Q3880" t="s">
        <v>728</v>
      </c>
      <c r="R3880">
        <v>49.631999999999998</v>
      </c>
      <c r="S3880">
        <v>4</v>
      </c>
      <c r="T3880">
        <v>0.2</v>
      </c>
      <c r="U3880">
        <v>3.7223999999999999</v>
      </c>
    </row>
    <row r="3881" spans="1:21" x14ac:dyDescent="0.3">
      <c r="A3881" t="s">
        <v>7020</v>
      </c>
      <c r="B3881">
        <v>2011</v>
      </c>
      <c r="C3881" s="1">
        <v>40638</v>
      </c>
      <c r="D3881" s="1">
        <v>40640</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row>
    <row r="3882" spans="1:21" x14ac:dyDescent="0.3">
      <c r="A3882" t="s">
        <v>7021</v>
      </c>
      <c r="B3882">
        <v>2012</v>
      </c>
      <c r="C3882" s="1">
        <v>41075</v>
      </c>
      <c r="D3882" s="1">
        <v>41080</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row>
    <row r="3883" spans="1:21" x14ac:dyDescent="0.3">
      <c r="A3883" t="s">
        <v>7021</v>
      </c>
      <c r="B3883">
        <v>2012</v>
      </c>
      <c r="C3883" s="1">
        <v>41075</v>
      </c>
      <c r="D3883" s="1">
        <v>41080</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v>0.2</v>
      </c>
      <c r="U3883">
        <v>-19.5624</v>
      </c>
    </row>
    <row r="3884" spans="1:21" x14ac:dyDescent="0.3">
      <c r="A3884" t="s">
        <v>7021</v>
      </c>
      <c r="B3884">
        <v>2012</v>
      </c>
      <c r="C3884" s="1">
        <v>41075</v>
      </c>
      <c r="D3884" s="1">
        <v>41080</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row>
    <row r="3885" spans="1:21" x14ac:dyDescent="0.3">
      <c r="A3885" t="s">
        <v>7021</v>
      </c>
      <c r="B3885">
        <v>2012</v>
      </c>
      <c r="C3885" s="1">
        <v>41075</v>
      </c>
      <c r="D3885" s="1">
        <v>41080</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row>
    <row r="3886" spans="1:21" x14ac:dyDescent="0.3">
      <c r="A3886" t="s">
        <v>7026</v>
      </c>
      <c r="B3886">
        <v>2011</v>
      </c>
      <c r="C3886" s="1">
        <v>40729</v>
      </c>
      <c r="D3886" s="1">
        <v>40736</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row>
    <row r="3887" spans="1:21" x14ac:dyDescent="0.3">
      <c r="A3887" t="s">
        <v>7027</v>
      </c>
      <c r="B3887">
        <v>2014</v>
      </c>
      <c r="C3887" s="1">
        <v>41669</v>
      </c>
      <c r="D3887" s="1">
        <v>41673</v>
      </c>
      <c r="E3887" t="s">
        <v>49</v>
      </c>
      <c r="F3887" t="s">
        <v>2034</v>
      </c>
      <c r="G3887" t="s">
        <v>2035</v>
      </c>
      <c r="H3887" t="s">
        <v>25</v>
      </c>
      <c r="I3887" t="s">
        <v>26</v>
      </c>
      <c r="J3887" t="s">
        <v>302</v>
      </c>
      <c r="K3887" t="s">
        <v>210</v>
      </c>
      <c r="L3887">
        <v>60653</v>
      </c>
      <c r="M3887" t="s">
        <v>104</v>
      </c>
      <c r="N3887" t="s">
        <v>1119</v>
      </c>
      <c r="O3887" t="s">
        <v>45</v>
      </c>
      <c r="P3887" t="s">
        <v>74</v>
      </c>
      <c r="Q3887" t="s">
        <v>1120</v>
      </c>
      <c r="R3887">
        <v>12.128</v>
      </c>
      <c r="S3887">
        <v>4</v>
      </c>
      <c r="T3887">
        <v>0.8</v>
      </c>
      <c r="U3887">
        <v>-20.617599999999999</v>
      </c>
    </row>
    <row r="3888" spans="1:21" x14ac:dyDescent="0.3">
      <c r="A3888" t="s">
        <v>7028</v>
      </c>
      <c r="B3888">
        <v>2013</v>
      </c>
      <c r="C3888" s="1">
        <v>41337</v>
      </c>
      <c r="D3888" s="1">
        <v>41342</v>
      </c>
      <c r="E3888" t="s">
        <v>22</v>
      </c>
      <c r="F3888" t="s">
        <v>964</v>
      </c>
      <c r="G3888" t="s">
        <v>965</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row>
    <row r="3889" spans="1:21" x14ac:dyDescent="0.3">
      <c r="A3889" t="s">
        <v>7029</v>
      </c>
      <c r="B3889">
        <v>2011</v>
      </c>
      <c r="C3889" s="1">
        <v>40696</v>
      </c>
      <c r="D3889" s="1">
        <v>40700</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v>0</v>
      </c>
      <c r="U3889">
        <v>2.6536</v>
      </c>
    </row>
    <row r="3890" spans="1:21" x14ac:dyDescent="0.3">
      <c r="A3890" t="s">
        <v>7029</v>
      </c>
      <c r="B3890">
        <v>2011</v>
      </c>
      <c r="C3890" s="1">
        <v>40696</v>
      </c>
      <c r="D3890" s="1">
        <v>40700</v>
      </c>
      <c r="E3890" t="s">
        <v>49</v>
      </c>
      <c r="F3890" t="s">
        <v>5808</v>
      </c>
      <c r="G3890" t="s">
        <v>5809</v>
      </c>
      <c r="H3890" t="s">
        <v>25</v>
      </c>
      <c r="I3890" t="s">
        <v>26</v>
      </c>
      <c r="J3890" t="s">
        <v>3260</v>
      </c>
      <c r="K3890" t="s">
        <v>1271</v>
      </c>
      <c r="L3890">
        <v>30076</v>
      </c>
      <c r="M3890" t="s">
        <v>29</v>
      </c>
      <c r="N3890" t="s">
        <v>2003</v>
      </c>
      <c r="O3890" t="s">
        <v>70</v>
      </c>
      <c r="P3890" t="s">
        <v>71</v>
      </c>
      <c r="Q3890" t="s">
        <v>2004</v>
      </c>
      <c r="R3890">
        <v>239.97</v>
      </c>
      <c r="S3890">
        <v>3</v>
      </c>
      <c r="T3890">
        <v>0</v>
      </c>
      <c r="U3890">
        <v>67.191599999999994</v>
      </c>
    </row>
    <row r="3891" spans="1:21" x14ac:dyDescent="0.3">
      <c r="A3891" t="s">
        <v>7029</v>
      </c>
      <c r="B3891">
        <v>2011</v>
      </c>
      <c r="C3891" s="1">
        <v>40696</v>
      </c>
      <c r="D3891" s="1">
        <v>40700</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v>0</v>
      </c>
      <c r="U3891">
        <v>107.08199999999999</v>
      </c>
    </row>
    <row r="3892" spans="1:21" x14ac:dyDescent="0.3">
      <c r="A3892" t="s">
        <v>7030</v>
      </c>
      <c r="B3892">
        <v>2013</v>
      </c>
      <c r="C3892" s="1">
        <v>41603</v>
      </c>
      <c r="D3892" s="1">
        <v>41609</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v>0</v>
      </c>
      <c r="U3892">
        <v>217.767</v>
      </c>
    </row>
    <row r="3893" spans="1:21" x14ac:dyDescent="0.3">
      <c r="A3893" t="s">
        <v>7030</v>
      </c>
      <c r="B3893">
        <v>2013</v>
      </c>
      <c r="C3893" s="1">
        <v>41603</v>
      </c>
      <c r="D3893" s="1">
        <v>41609</v>
      </c>
      <c r="E3893" t="s">
        <v>49</v>
      </c>
      <c r="F3893" t="s">
        <v>1156</v>
      </c>
      <c r="G3893" t="s">
        <v>1157</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row>
    <row r="3894" spans="1:21" x14ac:dyDescent="0.3">
      <c r="A3894" t="s">
        <v>7030</v>
      </c>
      <c r="B3894">
        <v>2013</v>
      </c>
      <c r="C3894" s="1">
        <v>41603</v>
      </c>
      <c r="D3894" s="1">
        <v>41609</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row>
    <row r="3895" spans="1:21" x14ac:dyDescent="0.3">
      <c r="A3895" t="s">
        <v>7031</v>
      </c>
      <c r="B3895">
        <v>2013</v>
      </c>
      <c r="C3895" s="1">
        <v>41589</v>
      </c>
      <c r="D3895" s="1">
        <v>41593</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row>
    <row r="3896" spans="1:21" x14ac:dyDescent="0.3">
      <c r="A3896" t="s">
        <v>7032</v>
      </c>
      <c r="B3896">
        <v>2011</v>
      </c>
      <c r="C3896" s="1">
        <v>40869</v>
      </c>
      <c r="D3896" s="1">
        <v>40875</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row>
    <row r="3897" spans="1:21" x14ac:dyDescent="0.3">
      <c r="A3897" t="s">
        <v>7033</v>
      </c>
      <c r="B3897">
        <v>2014</v>
      </c>
      <c r="C3897" s="1">
        <v>41761</v>
      </c>
      <c r="D3897" s="1">
        <v>41765</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row>
    <row r="3898" spans="1:21" x14ac:dyDescent="0.3">
      <c r="A3898" t="s">
        <v>7037</v>
      </c>
      <c r="B3898">
        <v>2014</v>
      </c>
      <c r="C3898" s="1">
        <v>41981</v>
      </c>
      <c r="D3898" s="1">
        <v>41986</v>
      </c>
      <c r="E3898" t="s">
        <v>49</v>
      </c>
      <c r="F3898" t="s">
        <v>877</v>
      </c>
      <c r="G3898" t="s">
        <v>878</v>
      </c>
      <c r="H3898" t="s">
        <v>40</v>
      </c>
      <c r="I3898" t="s">
        <v>26</v>
      </c>
      <c r="J3898" t="s">
        <v>677</v>
      </c>
      <c r="K3898" t="s">
        <v>103</v>
      </c>
      <c r="L3898">
        <v>78207</v>
      </c>
      <c r="M3898" t="s">
        <v>104</v>
      </c>
      <c r="N3898" t="s">
        <v>4312</v>
      </c>
      <c r="O3898" t="s">
        <v>45</v>
      </c>
      <c r="P3898" t="s">
        <v>268</v>
      </c>
      <c r="Q3898" t="s">
        <v>4313</v>
      </c>
      <c r="R3898">
        <v>3.552</v>
      </c>
      <c r="S3898">
        <v>3</v>
      </c>
      <c r="T3898">
        <v>0.2</v>
      </c>
      <c r="U3898">
        <v>1.2432000000000001</v>
      </c>
    </row>
    <row r="3899" spans="1:21" x14ac:dyDescent="0.3">
      <c r="A3899" t="s">
        <v>7037</v>
      </c>
      <c r="B3899">
        <v>2014</v>
      </c>
      <c r="C3899" s="1">
        <v>41981</v>
      </c>
      <c r="D3899" s="1">
        <v>41986</v>
      </c>
      <c r="E3899" t="s">
        <v>49</v>
      </c>
      <c r="F3899" t="s">
        <v>877</v>
      </c>
      <c r="G3899" t="s">
        <v>878</v>
      </c>
      <c r="H3899" t="s">
        <v>40</v>
      </c>
      <c r="I3899" t="s">
        <v>26</v>
      </c>
      <c r="J3899" t="s">
        <v>677</v>
      </c>
      <c r="K3899" t="s">
        <v>103</v>
      </c>
      <c r="L3899">
        <v>78207</v>
      </c>
      <c r="M3899" t="s">
        <v>104</v>
      </c>
      <c r="N3899" t="s">
        <v>403</v>
      </c>
      <c r="O3899" t="s">
        <v>45</v>
      </c>
      <c r="P3899" t="s">
        <v>89</v>
      </c>
      <c r="Q3899" t="s">
        <v>404</v>
      </c>
      <c r="R3899">
        <v>15.552</v>
      </c>
      <c r="S3899">
        <v>3</v>
      </c>
      <c r="T3899">
        <v>0.2</v>
      </c>
      <c r="U3899">
        <v>5.4432</v>
      </c>
    </row>
    <row r="3900" spans="1:21" x14ac:dyDescent="0.3">
      <c r="A3900" t="s">
        <v>7038</v>
      </c>
      <c r="B3900">
        <v>2014</v>
      </c>
      <c r="C3900" s="1">
        <v>41974</v>
      </c>
      <c r="D3900" s="1">
        <v>41978</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row>
    <row r="3901" spans="1:21" x14ac:dyDescent="0.3">
      <c r="A3901" t="s">
        <v>7040</v>
      </c>
      <c r="B3901">
        <v>2014</v>
      </c>
      <c r="C3901" s="1">
        <v>41981</v>
      </c>
      <c r="D3901" s="1">
        <v>41983</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row>
    <row r="3902" spans="1:21" x14ac:dyDescent="0.3">
      <c r="A3902" t="s">
        <v>7041</v>
      </c>
      <c r="B3902">
        <v>2012</v>
      </c>
      <c r="C3902" s="1">
        <v>40911</v>
      </c>
      <c r="D3902" s="1">
        <v>40916</v>
      </c>
      <c r="E3902" t="s">
        <v>49</v>
      </c>
      <c r="F3902" t="s">
        <v>2056</v>
      </c>
      <c r="G3902" t="s">
        <v>2057</v>
      </c>
      <c r="H3902" t="s">
        <v>40</v>
      </c>
      <c r="I3902" t="s">
        <v>26</v>
      </c>
      <c r="J3902" t="s">
        <v>7042</v>
      </c>
      <c r="K3902" t="s">
        <v>103</v>
      </c>
      <c r="L3902">
        <v>77520</v>
      </c>
      <c r="M3902" t="s">
        <v>104</v>
      </c>
      <c r="N3902" t="s">
        <v>1153</v>
      </c>
      <c r="O3902" t="s">
        <v>45</v>
      </c>
      <c r="P3902" t="s">
        <v>89</v>
      </c>
      <c r="Q3902" t="s">
        <v>1154</v>
      </c>
      <c r="R3902">
        <v>10.368</v>
      </c>
      <c r="S3902">
        <v>2</v>
      </c>
      <c r="T3902">
        <v>0.2</v>
      </c>
      <c r="U3902">
        <v>3.6288</v>
      </c>
    </row>
    <row r="3903" spans="1:21" x14ac:dyDescent="0.3">
      <c r="A3903" t="s">
        <v>7043</v>
      </c>
      <c r="B3903">
        <v>2012</v>
      </c>
      <c r="C3903" s="1">
        <v>41227</v>
      </c>
      <c r="D3903" s="1">
        <v>41233</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row>
    <row r="3904" spans="1:21" x14ac:dyDescent="0.3">
      <c r="A3904" t="s">
        <v>7046</v>
      </c>
      <c r="B3904">
        <v>2012</v>
      </c>
      <c r="C3904" s="1">
        <v>41184</v>
      </c>
      <c r="D3904" s="1">
        <v>41189</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row>
    <row r="3905" spans="1:21" x14ac:dyDescent="0.3">
      <c r="A3905" t="s">
        <v>7047</v>
      </c>
      <c r="B3905">
        <v>2012</v>
      </c>
      <c r="C3905" s="1">
        <v>41004</v>
      </c>
      <c r="D3905" s="1">
        <v>41009</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row>
    <row r="3906" spans="1:21" x14ac:dyDescent="0.3">
      <c r="A3906" t="s">
        <v>7047</v>
      </c>
      <c r="B3906">
        <v>2012</v>
      </c>
      <c r="C3906" s="1">
        <v>41004</v>
      </c>
      <c r="D3906" s="1">
        <v>41009</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row>
    <row r="3907" spans="1:21" x14ac:dyDescent="0.3">
      <c r="A3907" t="s">
        <v>7047</v>
      </c>
      <c r="B3907">
        <v>2012</v>
      </c>
      <c r="C3907" s="1">
        <v>41004</v>
      </c>
      <c r="D3907" s="1">
        <v>41009</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v>0.7</v>
      </c>
      <c r="U3907">
        <v>-6.952</v>
      </c>
    </row>
    <row r="3908" spans="1:21" x14ac:dyDescent="0.3">
      <c r="A3908" t="s">
        <v>7047</v>
      </c>
      <c r="B3908">
        <v>2012</v>
      </c>
      <c r="C3908" s="1">
        <v>41004</v>
      </c>
      <c r="D3908" s="1">
        <v>41009</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row>
    <row r="3909" spans="1:21" x14ac:dyDescent="0.3">
      <c r="A3909" t="s">
        <v>7047</v>
      </c>
      <c r="B3909">
        <v>2012</v>
      </c>
      <c r="C3909" s="1">
        <v>41004</v>
      </c>
      <c r="D3909" s="1">
        <v>41009</v>
      </c>
      <c r="E3909" t="s">
        <v>49</v>
      </c>
      <c r="F3909" t="s">
        <v>7048</v>
      </c>
      <c r="G3909" t="s">
        <v>7049</v>
      </c>
      <c r="H3909" t="s">
        <v>101</v>
      </c>
      <c r="I3909" t="s">
        <v>26</v>
      </c>
      <c r="J3909" t="s">
        <v>145</v>
      </c>
      <c r="K3909" t="s">
        <v>146</v>
      </c>
      <c r="L3909">
        <v>19143</v>
      </c>
      <c r="M3909" t="s">
        <v>147</v>
      </c>
      <c r="N3909" t="s">
        <v>1935</v>
      </c>
      <c r="O3909" t="s">
        <v>70</v>
      </c>
      <c r="P3909" t="s">
        <v>71</v>
      </c>
      <c r="Q3909" t="s">
        <v>1936</v>
      </c>
      <c r="R3909">
        <v>14.85</v>
      </c>
      <c r="S3909">
        <v>5</v>
      </c>
      <c r="T3909">
        <v>0.4</v>
      </c>
      <c r="U3909">
        <v>-3.2174999999999998</v>
      </c>
    </row>
    <row r="3910" spans="1:21" x14ac:dyDescent="0.3">
      <c r="A3910" t="s">
        <v>7047</v>
      </c>
      <c r="B3910">
        <v>2012</v>
      </c>
      <c r="C3910" s="1">
        <v>41004</v>
      </c>
      <c r="D3910" s="1">
        <v>41009</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x14ac:dyDescent="0.3">
      <c r="A3911" t="s">
        <v>7047</v>
      </c>
      <c r="B3911">
        <v>2012</v>
      </c>
      <c r="C3911" s="1">
        <v>41004</v>
      </c>
      <c r="D3911" s="1">
        <v>41009</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row>
    <row r="3912" spans="1:21" x14ac:dyDescent="0.3">
      <c r="A3912" t="s">
        <v>7047</v>
      </c>
      <c r="B3912">
        <v>2012</v>
      </c>
      <c r="C3912" s="1">
        <v>41004</v>
      </c>
      <c r="D3912" s="1">
        <v>41009</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row>
    <row r="3913" spans="1:21" x14ac:dyDescent="0.3">
      <c r="A3913" t="s">
        <v>7052</v>
      </c>
      <c r="B3913">
        <v>2014</v>
      </c>
      <c r="C3913" s="1">
        <v>41796</v>
      </c>
      <c r="D3913" s="1">
        <v>41797</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row>
    <row r="3914" spans="1:21" x14ac:dyDescent="0.3">
      <c r="A3914" t="s">
        <v>7055</v>
      </c>
      <c r="B3914">
        <v>2014</v>
      </c>
      <c r="C3914" s="1">
        <v>41901</v>
      </c>
      <c r="D3914" s="1">
        <v>41908</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row>
    <row r="3915" spans="1:21" x14ac:dyDescent="0.3">
      <c r="A3915" t="s">
        <v>7055</v>
      </c>
      <c r="B3915">
        <v>2014</v>
      </c>
      <c r="C3915" s="1">
        <v>41901</v>
      </c>
      <c r="D3915" s="1">
        <v>41908</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v>0</v>
      </c>
      <c r="U3915">
        <v>3.2406000000000001</v>
      </c>
    </row>
    <row r="3916" spans="1:21" x14ac:dyDescent="0.3">
      <c r="A3916" t="s">
        <v>7056</v>
      </c>
      <c r="B3916">
        <v>2014</v>
      </c>
      <c r="C3916" s="1">
        <v>41839</v>
      </c>
      <c r="D3916" s="1">
        <v>41844</v>
      </c>
      <c r="E3916" t="s">
        <v>49</v>
      </c>
      <c r="F3916" t="s">
        <v>5154</v>
      </c>
      <c r="G3916" t="s">
        <v>5155</v>
      </c>
      <c r="H3916" t="s">
        <v>25</v>
      </c>
      <c r="I3916" t="s">
        <v>26</v>
      </c>
      <c r="J3916" t="s">
        <v>543</v>
      </c>
      <c r="K3916" t="s">
        <v>309</v>
      </c>
      <c r="L3916">
        <v>85023</v>
      </c>
      <c r="M3916" t="s">
        <v>43</v>
      </c>
      <c r="N3916" t="s">
        <v>3325</v>
      </c>
      <c r="O3916" t="s">
        <v>31</v>
      </c>
      <c r="P3916" t="s">
        <v>55</v>
      </c>
      <c r="Q3916" t="s">
        <v>3326</v>
      </c>
      <c r="R3916">
        <v>801.6</v>
      </c>
      <c r="S3916">
        <v>5</v>
      </c>
      <c r="T3916">
        <v>0.5</v>
      </c>
      <c r="U3916">
        <v>-448.89600000000002</v>
      </c>
    </row>
    <row r="3917" spans="1:21" x14ac:dyDescent="0.3">
      <c r="A3917" t="s">
        <v>7056</v>
      </c>
      <c r="B3917">
        <v>2014</v>
      </c>
      <c r="C3917" s="1">
        <v>41839</v>
      </c>
      <c r="D3917" s="1">
        <v>41844</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x14ac:dyDescent="0.3">
      <c r="A3918" t="s">
        <v>7056</v>
      </c>
      <c r="B3918">
        <v>2014</v>
      </c>
      <c r="C3918" s="1">
        <v>41839</v>
      </c>
      <c r="D3918" s="1">
        <v>41844</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row>
    <row r="3919" spans="1:21" x14ac:dyDescent="0.3">
      <c r="A3919" t="s">
        <v>7056</v>
      </c>
      <c r="B3919">
        <v>2014</v>
      </c>
      <c r="C3919" s="1">
        <v>41839</v>
      </c>
      <c r="D3919" s="1">
        <v>41844</v>
      </c>
      <c r="E3919" t="s">
        <v>49</v>
      </c>
      <c r="F3919" t="s">
        <v>5154</v>
      </c>
      <c r="G3919" t="s">
        <v>5155</v>
      </c>
      <c r="H3919" t="s">
        <v>25</v>
      </c>
      <c r="I3919" t="s">
        <v>26</v>
      </c>
      <c r="J3919" t="s">
        <v>543</v>
      </c>
      <c r="K3919" t="s">
        <v>309</v>
      </c>
      <c r="L3919">
        <v>85023</v>
      </c>
      <c r="M3919" t="s">
        <v>43</v>
      </c>
      <c r="N3919" t="s">
        <v>3307</v>
      </c>
      <c r="O3919" t="s">
        <v>45</v>
      </c>
      <c r="P3919" t="s">
        <v>74</v>
      </c>
      <c r="Q3919" t="s">
        <v>3308</v>
      </c>
      <c r="R3919">
        <v>7.6559999999999997</v>
      </c>
      <c r="S3919">
        <v>4</v>
      </c>
      <c r="T3919">
        <v>0.7</v>
      </c>
      <c r="U3919">
        <v>-6.1247999999999996</v>
      </c>
    </row>
    <row r="3920" spans="1:21" x14ac:dyDescent="0.3">
      <c r="A3920" t="s">
        <v>7056</v>
      </c>
      <c r="B3920">
        <v>2014</v>
      </c>
      <c r="C3920" s="1">
        <v>41839</v>
      </c>
      <c r="D3920" s="1">
        <v>41844</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x14ac:dyDescent="0.3">
      <c r="A3921" t="s">
        <v>7059</v>
      </c>
      <c r="B3921">
        <v>2012</v>
      </c>
      <c r="C3921" s="1">
        <v>41244</v>
      </c>
      <c r="D3921" s="1">
        <v>41250</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row>
    <row r="3922" spans="1:21" x14ac:dyDescent="0.3">
      <c r="A3922" t="s">
        <v>7059</v>
      </c>
      <c r="B3922">
        <v>2012</v>
      </c>
      <c r="C3922" s="1">
        <v>41244</v>
      </c>
      <c r="D3922" s="1">
        <v>41250</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row>
    <row r="3923" spans="1:21" x14ac:dyDescent="0.3">
      <c r="A3923" t="s">
        <v>7060</v>
      </c>
      <c r="B3923">
        <v>2013</v>
      </c>
      <c r="C3923" s="1">
        <v>41454</v>
      </c>
      <c r="D3923" s="1">
        <v>41458</v>
      </c>
      <c r="E3923" t="s">
        <v>22</v>
      </c>
      <c r="F3923" t="s">
        <v>2383</v>
      </c>
      <c r="G3923" t="s">
        <v>2384</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row>
    <row r="3924" spans="1:21" x14ac:dyDescent="0.3">
      <c r="A3924" t="s">
        <v>7061</v>
      </c>
      <c r="B3924">
        <v>2014</v>
      </c>
      <c r="C3924" s="1">
        <v>41880</v>
      </c>
      <c r="D3924" s="1">
        <v>41884</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v>0.2</v>
      </c>
      <c r="U3924">
        <v>7.92</v>
      </c>
    </row>
    <row r="3925" spans="1:21" x14ac:dyDescent="0.3">
      <c r="A3925" t="s">
        <v>7061</v>
      </c>
      <c r="B3925">
        <v>2014</v>
      </c>
      <c r="C3925" s="1">
        <v>41880</v>
      </c>
      <c r="D3925" s="1">
        <v>41884</v>
      </c>
      <c r="E3925" t="s">
        <v>49</v>
      </c>
      <c r="F3925" t="s">
        <v>2121</v>
      </c>
      <c r="G3925" t="s">
        <v>2122</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row>
    <row r="3926" spans="1:21" x14ac:dyDescent="0.3">
      <c r="A3926" t="s">
        <v>7064</v>
      </c>
      <c r="B3926">
        <v>2011</v>
      </c>
      <c r="C3926" s="1">
        <v>40803</v>
      </c>
      <c r="D3926" s="1">
        <v>40807</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row>
    <row r="3927" spans="1:21" x14ac:dyDescent="0.3">
      <c r="A3927" t="s">
        <v>7064</v>
      </c>
      <c r="B3927">
        <v>2011</v>
      </c>
      <c r="C3927" s="1">
        <v>40803</v>
      </c>
      <c r="D3927" s="1">
        <v>40807</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row>
    <row r="3928" spans="1:21" x14ac:dyDescent="0.3">
      <c r="A3928" t="s">
        <v>7064</v>
      </c>
      <c r="B3928">
        <v>2011</v>
      </c>
      <c r="C3928" s="1">
        <v>40803</v>
      </c>
      <c r="D3928" s="1">
        <v>40807</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row>
    <row r="3929" spans="1:21" x14ac:dyDescent="0.3">
      <c r="A3929" t="s">
        <v>7064</v>
      </c>
      <c r="B3929">
        <v>2011</v>
      </c>
      <c r="C3929" s="1">
        <v>40803</v>
      </c>
      <c r="D3929" s="1">
        <v>40807</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v>0.2</v>
      </c>
      <c r="U3929">
        <v>46.3185</v>
      </c>
    </row>
    <row r="3930" spans="1:21" x14ac:dyDescent="0.3">
      <c r="A3930" t="s">
        <v>7065</v>
      </c>
      <c r="B3930">
        <v>2013</v>
      </c>
      <c r="C3930" s="1">
        <v>41348</v>
      </c>
      <c r="D3930" s="1">
        <v>41351</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v>0.32</v>
      </c>
      <c r="U3930">
        <v>-14.196</v>
      </c>
    </row>
    <row r="3931" spans="1:21" x14ac:dyDescent="0.3">
      <c r="A3931" t="s">
        <v>7065</v>
      </c>
      <c r="B3931">
        <v>2013</v>
      </c>
      <c r="C3931" s="1">
        <v>41348</v>
      </c>
      <c r="D3931" s="1">
        <v>41351</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5.1840000000000002</v>
      </c>
      <c r="S3931">
        <v>1</v>
      </c>
      <c r="T3931">
        <v>0.2</v>
      </c>
      <c r="U3931">
        <v>1.8792</v>
      </c>
    </row>
    <row r="3932" spans="1:21" x14ac:dyDescent="0.3">
      <c r="A3932" t="s">
        <v>7065</v>
      </c>
      <c r="B3932">
        <v>2013</v>
      </c>
      <c r="C3932" s="1">
        <v>41348</v>
      </c>
      <c r="D3932" s="1">
        <v>41351</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v>0.2</v>
      </c>
      <c r="U3932">
        <v>16.373699999999999</v>
      </c>
    </row>
    <row r="3933" spans="1:21" x14ac:dyDescent="0.3">
      <c r="A3933" t="s">
        <v>7066</v>
      </c>
      <c r="B3933">
        <v>2013</v>
      </c>
      <c r="C3933" s="1">
        <v>41513</v>
      </c>
      <c r="D3933" s="1">
        <v>41520</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row>
    <row r="3934" spans="1:21" x14ac:dyDescent="0.3">
      <c r="A3934" t="s">
        <v>7066</v>
      </c>
      <c r="B3934">
        <v>2013</v>
      </c>
      <c r="C3934" s="1">
        <v>41513</v>
      </c>
      <c r="D3934" s="1">
        <v>41520</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row>
    <row r="3935" spans="1:21" x14ac:dyDescent="0.3">
      <c r="A3935" t="s">
        <v>7069</v>
      </c>
      <c r="B3935">
        <v>2014</v>
      </c>
      <c r="C3935" s="1">
        <v>41885</v>
      </c>
      <c r="D3935" s="1">
        <v>41891</v>
      </c>
      <c r="E3935" t="s">
        <v>49</v>
      </c>
      <c r="F3935" t="s">
        <v>4152</v>
      </c>
      <c r="G3935" t="s">
        <v>4153</v>
      </c>
      <c r="H3935" t="s">
        <v>25</v>
      </c>
      <c r="I3935" t="s">
        <v>26</v>
      </c>
      <c r="J3935" t="s">
        <v>5952</v>
      </c>
      <c r="K3935" t="s">
        <v>42</v>
      </c>
      <c r="L3935">
        <v>93309</v>
      </c>
      <c r="M3935" t="s">
        <v>43</v>
      </c>
      <c r="N3935" t="s">
        <v>3382</v>
      </c>
      <c r="O3935" t="s">
        <v>45</v>
      </c>
      <c r="P3935" t="s">
        <v>67</v>
      </c>
      <c r="Q3935" t="s">
        <v>3383</v>
      </c>
      <c r="R3935">
        <v>9.4</v>
      </c>
      <c r="S3935">
        <v>5</v>
      </c>
      <c r="T3935">
        <v>0</v>
      </c>
      <c r="U3935">
        <v>2.726</v>
      </c>
    </row>
    <row r="3936" spans="1:21" x14ac:dyDescent="0.3">
      <c r="A3936" t="s">
        <v>7069</v>
      </c>
      <c r="B3936">
        <v>2014</v>
      </c>
      <c r="C3936" s="1">
        <v>41885</v>
      </c>
      <c r="D3936" s="1">
        <v>41891</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v>0</v>
      </c>
      <c r="U3936">
        <v>37</v>
      </c>
    </row>
    <row r="3937" spans="1:21" x14ac:dyDescent="0.3">
      <c r="A3937" t="s">
        <v>7069</v>
      </c>
      <c r="B3937">
        <v>2014</v>
      </c>
      <c r="C3937" s="1">
        <v>41885</v>
      </c>
      <c r="D3937" s="1">
        <v>41891</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row>
    <row r="3938" spans="1:21" x14ac:dyDescent="0.3">
      <c r="A3938" t="s">
        <v>7070</v>
      </c>
      <c r="B3938">
        <v>2012</v>
      </c>
      <c r="C3938" s="1">
        <v>41076</v>
      </c>
      <c r="D3938" s="1">
        <v>41080</v>
      </c>
      <c r="E3938" t="s">
        <v>49</v>
      </c>
      <c r="F3938" t="s">
        <v>6969</v>
      </c>
      <c r="G3938" t="s">
        <v>6970</v>
      </c>
      <c r="H3938" t="s">
        <v>25</v>
      </c>
      <c r="I3938" t="s">
        <v>26</v>
      </c>
      <c r="J3938" t="s">
        <v>757</v>
      </c>
      <c r="K3938" t="s">
        <v>103</v>
      </c>
      <c r="L3938">
        <v>75051</v>
      </c>
      <c r="M3938" t="s">
        <v>104</v>
      </c>
      <c r="N3938" t="s">
        <v>7071</v>
      </c>
      <c r="O3938" t="s">
        <v>45</v>
      </c>
      <c r="P3938" t="s">
        <v>172</v>
      </c>
      <c r="Q3938" t="s">
        <v>185</v>
      </c>
      <c r="R3938">
        <v>28.751999999999999</v>
      </c>
      <c r="S3938">
        <v>3</v>
      </c>
      <c r="T3938">
        <v>0.2</v>
      </c>
      <c r="U3938">
        <v>9.3444000000000003</v>
      </c>
    </row>
    <row r="3939" spans="1:21" x14ac:dyDescent="0.3">
      <c r="A3939" t="s">
        <v>7070</v>
      </c>
      <c r="B3939">
        <v>2012</v>
      </c>
      <c r="C3939" s="1">
        <v>41076</v>
      </c>
      <c r="D3939" s="1">
        <v>41080</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v>0.2</v>
      </c>
      <c r="U3939">
        <v>9.8658000000000001</v>
      </c>
    </row>
    <row r="3940" spans="1:21" x14ac:dyDescent="0.3">
      <c r="A3940" t="s">
        <v>7070</v>
      </c>
      <c r="B3940">
        <v>2012</v>
      </c>
      <c r="C3940" s="1">
        <v>41076</v>
      </c>
      <c r="D3940" s="1">
        <v>41080</v>
      </c>
      <c r="E3940" t="s">
        <v>49</v>
      </c>
      <c r="F3940" t="s">
        <v>6969</v>
      </c>
      <c r="G3940" t="s">
        <v>6970</v>
      </c>
      <c r="H3940" t="s">
        <v>25</v>
      </c>
      <c r="I3940" t="s">
        <v>26</v>
      </c>
      <c r="J3940" t="s">
        <v>757</v>
      </c>
      <c r="K3940" t="s">
        <v>103</v>
      </c>
      <c r="L3940">
        <v>75051</v>
      </c>
      <c r="M3940" t="s">
        <v>104</v>
      </c>
      <c r="N3940" t="s">
        <v>3494</v>
      </c>
      <c r="O3940" t="s">
        <v>31</v>
      </c>
      <c r="P3940" t="s">
        <v>35</v>
      </c>
      <c r="Q3940" t="s">
        <v>3495</v>
      </c>
      <c r="R3940">
        <v>197.37200000000001</v>
      </c>
      <c r="S3940">
        <v>2</v>
      </c>
      <c r="T3940">
        <v>0.3</v>
      </c>
      <c r="U3940">
        <v>-25.3764</v>
      </c>
    </row>
    <row r="3941" spans="1:21" x14ac:dyDescent="0.3">
      <c r="A3941" t="s">
        <v>7072</v>
      </c>
      <c r="B3941">
        <v>2013</v>
      </c>
      <c r="C3941" s="1">
        <v>41619</v>
      </c>
      <c r="D3941" s="1">
        <v>41619</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row>
    <row r="3942" spans="1:21" x14ac:dyDescent="0.3">
      <c r="A3942" t="s">
        <v>7074</v>
      </c>
      <c r="B3942">
        <v>2014</v>
      </c>
      <c r="C3942" s="1">
        <v>41778</v>
      </c>
      <c r="D3942" s="1">
        <v>41783</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row>
    <row r="3943" spans="1:21" x14ac:dyDescent="0.3">
      <c r="A3943" t="s">
        <v>7074</v>
      </c>
      <c r="B3943">
        <v>2014</v>
      </c>
      <c r="C3943" s="1">
        <v>41778</v>
      </c>
      <c r="D3943" s="1">
        <v>41783</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v>0.2</v>
      </c>
      <c r="U3943">
        <v>1.0286999999999999</v>
      </c>
    </row>
    <row r="3944" spans="1:21" x14ac:dyDescent="0.3">
      <c r="A3944" t="s">
        <v>7075</v>
      </c>
      <c r="B3944">
        <v>2014</v>
      </c>
      <c r="C3944" s="1">
        <v>41787</v>
      </c>
      <c r="D3944" s="1">
        <v>41789</v>
      </c>
      <c r="E3944" t="s">
        <v>22</v>
      </c>
      <c r="F3944" t="s">
        <v>155</v>
      </c>
      <c r="G3944" t="s">
        <v>156</v>
      </c>
      <c r="H3944" t="s">
        <v>25</v>
      </c>
      <c r="I3944" t="s">
        <v>26</v>
      </c>
      <c r="J3944" t="s">
        <v>333</v>
      </c>
      <c r="K3944" t="s">
        <v>334</v>
      </c>
      <c r="L3944">
        <v>38109</v>
      </c>
      <c r="M3944" t="s">
        <v>29</v>
      </c>
      <c r="N3944" t="s">
        <v>3050</v>
      </c>
      <c r="O3944" t="s">
        <v>45</v>
      </c>
      <c r="P3944" t="s">
        <v>89</v>
      </c>
      <c r="Q3944" t="s">
        <v>3051</v>
      </c>
      <c r="R3944">
        <v>25.92</v>
      </c>
      <c r="S3944">
        <v>5</v>
      </c>
      <c r="T3944">
        <v>0.2</v>
      </c>
      <c r="U3944">
        <v>9.0719999999999992</v>
      </c>
    </row>
    <row r="3945" spans="1:21" x14ac:dyDescent="0.3">
      <c r="A3945" t="s">
        <v>7076</v>
      </c>
      <c r="B3945">
        <v>2013</v>
      </c>
      <c r="C3945" s="1">
        <v>41449</v>
      </c>
      <c r="D3945" s="1">
        <v>41456</v>
      </c>
      <c r="E3945" t="s">
        <v>49</v>
      </c>
      <c r="F3945" t="s">
        <v>7077</v>
      </c>
      <c r="G3945" t="s">
        <v>7078</v>
      </c>
      <c r="H3945" t="s">
        <v>25</v>
      </c>
      <c r="I3945" t="s">
        <v>26</v>
      </c>
      <c r="J3945" t="s">
        <v>3451</v>
      </c>
      <c r="K3945" t="s">
        <v>266</v>
      </c>
      <c r="L3945">
        <v>14215</v>
      </c>
      <c r="M3945" t="s">
        <v>147</v>
      </c>
      <c r="N3945" t="s">
        <v>5892</v>
      </c>
      <c r="O3945" t="s">
        <v>45</v>
      </c>
      <c r="P3945" t="s">
        <v>577</v>
      </c>
      <c r="Q3945" t="s">
        <v>5893</v>
      </c>
      <c r="R3945">
        <v>835.17</v>
      </c>
      <c r="S3945">
        <v>7</v>
      </c>
      <c r="T3945">
        <v>0</v>
      </c>
      <c r="U3945">
        <v>16.703399999999998</v>
      </c>
    </row>
    <row r="3946" spans="1:21" x14ac:dyDescent="0.3">
      <c r="A3946" t="s">
        <v>7079</v>
      </c>
      <c r="B3946">
        <v>2013</v>
      </c>
      <c r="C3946" s="1">
        <v>41411</v>
      </c>
      <c r="D3946" s="1">
        <v>41416</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v>0</v>
      </c>
      <c r="U3946">
        <v>8.4966000000000008</v>
      </c>
    </row>
    <row r="3947" spans="1:21" x14ac:dyDescent="0.3">
      <c r="A3947" t="s">
        <v>7080</v>
      </c>
      <c r="B3947">
        <v>2014</v>
      </c>
      <c r="C3947" s="1">
        <v>41962</v>
      </c>
      <c r="D3947" s="1">
        <v>41967</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v>0.2</v>
      </c>
      <c r="U3947">
        <v>15.5344</v>
      </c>
    </row>
    <row r="3948" spans="1:21" x14ac:dyDescent="0.3">
      <c r="A3948" t="s">
        <v>7080</v>
      </c>
      <c r="B3948">
        <v>2014</v>
      </c>
      <c r="C3948" s="1">
        <v>41962</v>
      </c>
      <c r="D3948" s="1">
        <v>41967</v>
      </c>
      <c r="E3948" t="s">
        <v>49</v>
      </c>
      <c r="F3948" t="s">
        <v>5076</v>
      </c>
      <c r="G3948" t="s">
        <v>5077</v>
      </c>
      <c r="H3948" t="s">
        <v>25</v>
      </c>
      <c r="I3948" t="s">
        <v>26</v>
      </c>
      <c r="J3948" t="s">
        <v>3282</v>
      </c>
      <c r="K3948" t="s">
        <v>53</v>
      </c>
      <c r="L3948">
        <v>33030</v>
      </c>
      <c r="M3948" t="s">
        <v>29</v>
      </c>
      <c r="N3948" t="s">
        <v>1295</v>
      </c>
      <c r="O3948" t="s">
        <v>45</v>
      </c>
      <c r="P3948" t="s">
        <v>577</v>
      </c>
      <c r="Q3948" t="s">
        <v>185</v>
      </c>
      <c r="R3948">
        <v>2.944</v>
      </c>
      <c r="S3948">
        <v>1</v>
      </c>
      <c r="T3948">
        <v>0.2</v>
      </c>
      <c r="U3948">
        <v>-0.66239999999999999</v>
      </c>
    </row>
    <row r="3949" spans="1:21" x14ac:dyDescent="0.3">
      <c r="A3949" t="s">
        <v>7081</v>
      </c>
      <c r="B3949">
        <v>2013</v>
      </c>
      <c r="C3949" s="1">
        <v>41597</v>
      </c>
      <c r="D3949" s="1">
        <v>41601</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v>0.2</v>
      </c>
      <c r="U3949">
        <v>1.0347999999999999</v>
      </c>
    </row>
    <row r="3950" spans="1:21" x14ac:dyDescent="0.3">
      <c r="A3950" t="s">
        <v>7081</v>
      </c>
      <c r="B3950">
        <v>2013</v>
      </c>
      <c r="C3950" s="1">
        <v>41597</v>
      </c>
      <c r="D3950" s="1">
        <v>41601</v>
      </c>
      <c r="E3950" t="s">
        <v>49</v>
      </c>
      <c r="F3950" t="s">
        <v>196</v>
      </c>
      <c r="G3950" t="s">
        <v>197</v>
      </c>
      <c r="H3950" t="s">
        <v>101</v>
      </c>
      <c r="I3950" t="s">
        <v>26</v>
      </c>
      <c r="J3950" t="s">
        <v>601</v>
      </c>
      <c r="K3950" t="s">
        <v>103</v>
      </c>
      <c r="L3950">
        <v>77506</v>
      </c>
      <c r="M3950" t="s">
        <v>104</v>
      </c>
      <c r="N3950" t="s">
        <v>2254</v>
      </c>
      <c r="O3950" t="s">
        <v>45</v>
      </c>
      <c r="P3950" t="s">
        <v>46</v>
      </c>
      <c r="Q3950" t="s">
        <v>2255</v>
      </c>
      <c r="R3950">
        <v>48.847999999999999</v>
      </c>
      <c r="S3950">
        <v>2</v>
      </c>
      <c r="T3950">
        <v>0.2</v>
      </c>
      <c r="U3950">
        <v>15.8756</v>
      </c>
    </row>
    <row r="3951" spans="1:21" x14ac:dyDescent="0.3">
      <c r="A3951" t="s">
        <v>7081</v>
      </c>
      <c r="B3951">
        <v>2013</v>
      </c>
      <c r="C3951" s="1">
        <v>41597</v>
      </c>
      <c r="D3951" s="1">
        <v>41601</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v>0.2</v>
      </c>
      <c r="U3951">
        <v>6.6311999999999998</v>
      </c>
    </row>
    <row r="3952" spans="1:21" x14ac:dyDescent="0.3">
      <c r="A3952" t="s">
        <v>7081</v>
      </c>
      <c r="B3952">
        <v>2013</v>
      </c>
      <c r="C3952" s="1">
        <v>41597</v>
      </c>
      <c r="D3952" s="1">
        <v>41601</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v>0.3</v>
      </c>
      <c r="U3952">
        <v>-18.222000000000001</v>
      </c>
    </row>
    <row r="3953" spans="1:21" x14ac:dyDescent="0.3">
      <c r="A3953" t="s">
        <v>7082</v>
      </c>
      <c r="B3953">
        <v>2011</v>
      </c>
      <c r="C3953" s="1">
        <v>40875</v>
      </c>
      <c r="D3953" s="1">
        <v>40877</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v>0.2</v>
      </c>
      <c r="U3953">
        <v>6.0368000000000004</v>
      </c>
    </row>
    <row r="3954" spans="1:21" x14ac:dyDescent="0.3">
      <c r="A3954" t="s">
        <v>7083</v>
      </c>
      <c r="B3954">
        <v>2013</v>
      </c>
      <c r="C3954" s="1">
        <v>41335</v>
      </c>
      <c r="D3954" s="1">
        <v>41342</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v>0.2</v>
      </c>
      <c r="U3954">
        <v>13.9986</v>
      </c>
    </row>
    <row r="3955" spans="1:21" x14ac:dyDescent="0.3">
      <c r="A3955" t="s">
        <v>7086</v>
      </c>
      <c r="B3955">
        <v>2014</v>
      </c>
      <c r="C3955" s="1">
        <v>41655</v>
      </c>
      <c r="D3955" s="1">
        <v>41659</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v>0</v>
      </c>
      <c r="U3955">
        <v>5.8419999999999996</v>
      </c>
    </row>
    <row r="3956" spans="1:21" x14ac:dyDescent="0.3">
      <c r="A3956" t="s">
        <v>7087</v>
      </c>
      <c r="B3956">
        <v>2011</v>
      </c>
      <c r="C3956" s="1">
        <v>40637</v>
      </c>
      <c r="D3956" s="1">
        <v>40642</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v>0</v>
      </c>
      <c r="U3956">
        <v>2.3521000000000001</v>
      </c>
    </row>
    <row r="3957" spans="1:21" x14ac:dyDescent="0.3">
      <c r="A3957" t="s">
        <v>7087</v>
      </c>
      <c r="B3957">
        <v>2011</v>
      </c>
      <c r="C3957" s="1">
        <v>40637</v>
      </c>
      <c r="D3957" s="1">
        <v>40642</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v>0</v>
      </c>
      <c r="U3957">
        <v>23.808</v>
      </c>
    </row>
    <row r="3958" spans="1:21" x14ac:dyDescent="0.3">
      <c r="A3958" t="s">
        <v>7088</v>
      </c>
      <c r="B3958">
        <v>2013</v>
      </c>
      <c r="C3958" s="1">
        <v>41452</v>
      </c>
      <c r="D3958" s="1">
        <v>41459</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row>
    <row r="3959" spans="1:21" x14ac:dyDescent="0.3">
      <c r="A3959" t="s">
        <v>7089</v>
      </c>
      <c r="B3959">
        <v>2013</v>
      </c>
      <c r="C3959" s="1">
        <v>41424</v>
      </c>
      <c r="D3959" s="1">
        <v>41428</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row>
    <row r="3960" spans="1:21" x14ac:dyDescent="0.3">
      <c r="A3960" t="s">
        <v>7089</v>
      </c>
      <c r="B3960">
        <v>2013</v>
      </c>
      <c r="C3960" s="1">
        <v>41424</v>
      </c>
      <c r="D3960" s="1">
        <v>41428</v>
      </c>
      <c r="E3960" t="s">
        <v>49</v>
      </c>
      <c r="F3960" t="s">
        <v>1557</v>
      </c>
      <c r="G3960" t="s">
        <v>1558</v>
      </c>
      <c r="H3960" t="s">
        <v>25</v>
      </c>
      <c r="I3960" t="s">
        <v>26</v>
      </c>
      <c r="J3960" t="s">
        <v>5659</v>
      </c>
      <c r="K3960" t="s">
        <v>334</v>
      </c>
      <c r="L3960">
        <v>37211</v>
      </c>
      <c r="M3960" t="s">
        <v>29</v>
      </c>
      <c r="N3960" t="s">
        <v>1281</v>
      </c>
      <c r="O3960" t="s">
        <v>45</v>
      </c>
      <c r="P3960" t="s">
        <v>67</v>
      </c>
      <c r="Q3960" t="s">
        <v>1282</v>
      </c>
      <c r="R3960">
        <v>4.4480000000000004</v>
      </c>
      <c r="S3960">
        <v>2</v>
      </c>
      <c r="T3960">
        <v>0.2</v>
      </c>
      <c r="U3960">
        <v>0.33360000000000001</v>
      </c>
    </row>
    <row r="3961" spans="1:21" x14ac:dyDescent="0.3">
      <c r="A3961" t="s">
        <v>7089</v>
      </c>
      <c r="B3961">
        <v>2013</v>
      </c>
      <c r="C3961" s="1">
        <v>41424</v>
      </c>
      <c r="D3961" s="1">
        <v>41428</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row>
    <row r="3962" spans="1:21" x14ac:dyDescent="0.3">
      <c r="A3962" t="s">
        <v>7092</v>
      </c>
      <c r="B3962">
        <v>2012</v>
      </c>
      <c r="C3962" s="1">
        <v>41201</v>
      </c>
      <c r="D3962" s="1">
        <v>41206</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v>0</v>
      </c>
      <c r="U3962">
        <v>17.608799999999999</v>
      </c>
    </row>
    <row r="3963" spans="1:21" x14ac:dyDescent="0.3">
      <c r="A3963" t="s">
        <v>7092</v>
      </c>
      <c r="B3963">
        <v>2012</v>
      </c>
      <c r="C3963" s="1">
        <v>41201</v>
      </c>
      <c r="D3963" s="1">
        <v>41206</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v>0</v>
      </c>
      <c r="U3963">
        <v>44.984999999999999</v>
      </c>
    </row>
    <row r="3964" spans="1:21" x14ac:dyDescent="0.3">
      <c r="A3964" t="s">
        <v>7093</v>
      </c>
      <c r="B3964">
        <v>2014</v>
      </c>
      <c r="C3964" s="1">
        <v>41690</v>
      </c>
      <c r="D3964" s="1">
        <v>41691</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row>
    <row r="3965" spans="1:21" x14ac:dyDescent="0.3">
      <c r="A3965" t="s">
        <v>7093</v>
      </c>
      <c r="B3965">
        <v>2014</v>
      </c>
      <c r="C3965" s="1">
        <v>41690</v>
      </c>
      <c r="D3965" s="1">
        <v>41691</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v>0</v>
      </c>
      <c r="U3965">
        <v>12.0609</v>
      </c>
    </row>
    <row r="3966" spans="1:21" x14ac:dyDescent="0.3">
      <c r="A3966" t="s">
        <v>7094</v>
      </c>
      <c r="B3966">
        <v>2013</v>
      </c>
      <c r="C3966" s="1">
        <v>41540</v>
      </c>
      <c r="D3966" s="1">
        <v>41546</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row>
    <row r="3967" spans="1:21" x14ac:dyDescent="0.3">
      <c r="A3967" t="s">
        <v>7097</v>
      </c>
      <c r="B3967">
        <v>2011</v>
      </c>
      <c r="C3967" s="1">
        <v>40859</v>
      </c>
      <c r="D3967" s="1">
        <v>40864</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v>0.2</v>
      </c>
      <c r="U3967">
        <v>0.88560000000000005</v>
      </c>
    </row>
    <row r="3968" spans="1:21" x14ac:dyDescent="0.3">
      <c r="A3968" t="s">
        <v>7098</v>
      </c>
      <c r="B3968">
        <v>2013</v>
      </c>
      <c r="C3968" s="1">
        <v>41366</v>
      </c>
      <c r="D3968" s="1">
        <v>41371</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v>0</v>
      </c>
      <c r="U3968">
        <v>22.8904</v>
      </c>
    </row>
    <row r="3969" spans="1:21" x14ac:dyDescent="0.3">
      <c r="A3969" t="s">
        <v>7099</v>
      </c>
      <c r="B3969">
        <v>2013</v>
      </c>
      <c r="C3969" s="1">
        <v>41415</v>
      </c>
      <c r="D3969" s="1">
        <v>41418</v>
      </c>
      <c r="E3969" t="s">
        <v>187</v>
      </c>
      <c r="F3969" t="s">
        <v>2160</v>
      </c>
      <c r="G3969" t="s">
        <v>2161</v>
      </c>
      <c r="H3969" t="s">
        <v>101</v>
      </c>
      <c r="I3969" t="s">
        <v>26</v>
      </c>
      <c r="J3969" t="s">
        <v>1080</v>
      </c>
      <c r="K3969" t="s">
        <v>456</v>
      </c>
      <c r="L3969">
        <v>80906</v>
      </c>
      <c r="M3969" t="s">
        <v>43</v>
      </c>
      <c r="N3969" t="s">
        <v>2386</v>
      </c>
      <c r="O3969" t="s">
        <v>45</v>
      </c>
      <c r="P3969" t="s">
        <v>74</v>
      </c>
      <c r="Q3969" t="s">
        <v>2387</v>
      </c>
      <c r="R3969">
        <v>40.634999999999998</v>
      </c>
      <c r="S3969">
        <v>7</v>
      </c>
      <c r="T3969">
        <v>0.7</v>
      </c>
      <c r="U3969">
        <v>-32.508000000000003</v>
      </c>
    </row>
    <row r="3970" spans="1:21" x14ac:dyDescent="0.3">
      <c r="A3970" t="s">
        <v>7100</v>
      </c>
      <c r="B3970">
        <v>2012</v>
      </c>
      <c r="C3970" s="1">
        <v>41061</v>
      </c>
      <c r="D3970" s="1">
        <v>41065</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5.7279999999999998</v>
      </c>
      <c r="S3970">
        <v>8</v>
      </c>
      <c r="T3970">
        <v>0.8</v>
      </c>
      <c r="U3970">
        <v>-9.1647999999999996</v>
      </c>
    </row>
    <row r="3971" spans="1:21" x14ac:dyDescent="0.3">
      <c r="A3971" t="s">
        <v>7100</v>
      </c>
      <c r="B3971">
        <v>2012</v>
      </c>
      <c r="C3971" s="1">
        <v>41061</v>
      </c>
      <c r="D3971" s="1">
        <v>41065</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v>0.2</v>
      </c>
      <c r="U3971">
        <v>13.2</v>
      </c>
    </row>
    <row r="3972" spans="1:21" x14ac:dyDescent="0.3">
      <c r="A3972" t="s">
        <v>7103</v>
      </c>
      <c r="B3972">
        <v>2011</v>
      </c>
      <c r="C3972" s="1">
        <v>40869</v>
      </c>
      <c r="D3972" s="1">
        <v>40873</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row>
    <row r="3973" spans="1:21" x14ac:dyDescent="0.3">
      <c r="A3973" t="s">
        <v>7106</v>
      </c>
      <c r="B3973">
        <v>2012</v>
      </c>
      <c r="C3973" s="1">
        <v>40961</v>
      </c>
      <c r="D3973" s="1">
        <v>40963</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row>
    <row r="3974" spans="1:21" x14ac:dyDescent="0.3">
      <c r="A3974" t="s">
        <v>7107</v>
      </c>
      <c r="B3974">
        <v>2013</v>
      </c>
      <c r="C3974" s="1">
        <v>41363</v>
      </c>
      <c r="D3974" s="1">
        <v>41367</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v>0</v>
      </c>
      <c r="U3974">
        <v>6.74</v>
      </c>
    </row>
    <row r="3975" spans="1:21" x14ac:dyDescent="0.3">
      <c r="A3975" t="s">
        <v>7107</v>
      </c>
      <c r="B3975">
        <v>2013</v>
      </c>
      <c r="C3975" s="1">
        <v>41363</v>
      </c>
      <c r="D3975" s="1">
        <v>41367</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row>
    <row r="3976" spans="1:21" x14ac:dyDescent="0.3">
      <c r="A3976" t="s">
        <v>7107</v>
      </c>
      <c r="B3976">
        <v>2013</v>
      </c>
      <c r="C3976" s="1">
        <v>41363</v>
      </c>
      <c r="D3976" s="1">
        <v>41367</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x14ac:dyDescent="0.3">
      <c r="A3977" t="s">
        <v>7107</v>
      </c>
      <c r="B3977">
        <v>2013</v>
      </c>
      <c r="C3977" s="1">
        <v>41363</v>
      </c>
      <c r="D3977" s="1">
        <v>41367</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v>0.2</v>
      </c>
      <c r="U3977">
        <v>14.981400000000001</v>
      </c>
    </row>
    <row r="3978" spans="1:21" x14ac:dyDescent="0.3">
      <c r="A3978" t="s">
        <v>7108</v>
      </c>
      <c r="B3978">
        <v>2013</v>
      </c>
      <c r="C3978" s="1">
        <v>41570</v>
      </c>
      <c r="D3978" s="1">
        <v>41572</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row>
    <row r="3979" spans="1:21" x14ac:dyDescent="0.3">
      <c r="A3979" t="s">
        <v>7111</v>
      </c>
      <c r="B3979">
        <v>2014</v>
      </c>
      <c r="C3979" s="1">
        <v>41915</v>
      </c>
      <c r="D3979" s="1">
        <v>41920</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v>0</v>
      </c>
      <c r="U3979">
        <v>4.1124000000000001</v>
      </c>
    </row>
    <row r="3980" spans="1:21" x14ac:dyDescent="0.3">
      <c r="A3980" t="s">
        <v>7111</v>
      </c>
      <c r="B3980">
        <v>2014</v>
      </c>
      <c r="C3980" s="1">
        <v>41915</v>
      </c>
      <c r="D3980" s="1">
        <v>41920</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v>0.2</v>
      </c>
      <c r="U3980">
        <v>-20.136199999999999</v>
      </c>
    </row>
    <row r="3981" spans="1:21" x14ac:dyDescent="0.3">
      <c r="A3981" t="s">
        <v>7112</v>
      </c>
      <c r="B3981">
        <v>2011</v>
      </c>
      <c r="C3981" s="1">
        <v>40900</v>
      </c>
      <c r="D3981" s="1">
        <v>40904</v>
      </c>
      <c r="E3981" t="s">
        <v>49</v>
      </c>
      <c r="F3981" t="s">
        <v>2170</v>
      </c>
      <c r="G3981" t="s">
        <v>2171</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row>
    <row r="3982" spans="1:21" x14ac:dyDescent="0.3">
      <c r="A3982" t="s">
        <v>7112</v>
      </c>
      <c r="B3982">
        <v>2011</v>
      </c>
      <c r="C3982" s="1">
        <v>40900</v>
      </c>
      <c r="D3982" s="1">
        <v>40904</v>
      </c>
      <c r="E3982" t="s">
        <v>49</v>
      </c>
      <c r="F3982" t="s">
        <v>2170</v>
      </c>
      <c r="G3982" t="s">
        <v>2171</v>
      </c>
      <c r="H3982" t="s">
        <v>40</v>
      </c>
      <c r="I3982" t="s">
        <v>26</v>
      </c>
      <c r="J3982" t="s">
        <v>265</v>
      </c>
      <c r="K3982" t="s">
        <v>266</v>
      </c>
      <c r="L3982">
        <v>10024</v>
      </c>
      <c r="M3982" t="s">
        <v>147</v>
      </c>
      <c r="N3982" t="s">
        <v>2136</v>
      </c>
      <c r="O3982" t="s">
        <v>45</v>
      </c>
      <c r="P3982" t="s">
        <v>77</v>
      </c>
      <c r="Q3982" t="s">
        <v>2137</v>
      </c>
      <c r="R3982">
        <v>56.52</v>
      </c>
      <c r="S3982">
        <v>3</v>
      </c>
      <c r="T3982">
        <v>0</v>
      </c>
      <c r="U3982">
        <v>15.8256</v>
      </c>
    </row>
    <row r="3983" spans="1:21" x14ac:dyDescent="0.3">
      <c r="A3983" t="s">
        <v>7113</v>
      </c>
      <c r="B3983">
        <v>2014</v>
      </c>
      <c r="C3983" s="1">
        <v>41989</v>
      </c>
      <c r="D3983" s="1">
        <v>41994</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v>0</v>
      </c>
      <c r="U3983">
        <v>9.7911000000000001</v>
      </c>
    </row>
    <row r="3984" spans="1:21" x14ac:dyDescent="0.3">
      <c r="A3984" t="s">
        <v>7114</v>
      </c>
      <c r="B3984">
        <v>2013</v>
      </c>
      <c r="C3984" s="1">
        <v>41463</v>
      </c>
      <c r="D3984" s="1">
        <v>41465</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x14ac:dyDescent="0.3">
      <c r="A3985" t="s">
        <v>7114</v>
      </c>
      <c r="B3985">
        <v>2013</v>
      </c>
      <c r="C3985" s="1">
        <v>41463</v>
      </c>
      <c r="D3985" s="1">
        <v>41465</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row>
    <row r="3986" spans="1:21" x14ac:dyDescent="0.3">
      <c r="A3986" t="s">
        <v>7114</v>
      </c>
      <c r="B3986">
        <v>2013</v>
      </c>
      <c r="C3986" s="1">
        <v>41463</v>
      </c>
      <c r="D3986" s="1">
        <v>41465</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row>
    <row r="3987" spans="1:21" x14ac:dyDescent="0.3">
      <c r="A3987" t="s">
        <v>7115</v>
      </c>
      <c r="B3987">
        <v>2013</v>
      </c>
      <c r="C3987" s="1">
        <v>41382</v>
      </c>
      <c r="D3987" s="1">
        <v>41386</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v>0.15</v>
      </c>
      <c r="U3987">
        <v>24.235199999999999</v>
      </c>
    </row>
    <row r="3988" spans="1:21" x14ac:dyDescent="0.3">
      <c r="A3988" t="s">
        <v>7116</v>
      </c>
      <c r="B3988">
        <v>2014</v>
      </c>
      <c r="C3988" s="1">
        <v>41738</v>
      </c>
      <c r="D3988" s="1">
        <v>41744</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v>0</v>
      </c>
      <c r="U3988">
        <v>621.97439999999995</v>
      </c>
    </row>
    <row r="3989" spans="1:21" x14ac:dyDescent="0.3">
      <c r="A3989" t="s">
        <v>7116</v>
      </c>
      <c r="B3989">
        <v>2014</v>
      </c>
      <c r="C3989" s="1">
        <v>41738</v>
      </c>
      <c r="D3989" s="1">
        <v>41744</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v>0</v>
      </c>
      <c r="U3989">
        <v>10.487500000000001</v>
      </c>
    </row>
    <row r="3990" spans="1:21" x14ac:dyDescent="0.3">
      <c r="A3990" t="s">
        <v>7119</v>
      </c>
      <c r="B3990">
        <v>2013</v>
      </c>
      <c r="C3990" s="1">
        <v>41382</v>
      </c>
      <c r="D3990" s="1">
        <v>41387</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row>
    <row r="3991" spans="1:21" x14ac:dyDescent="0.3">
      <c r="A3991" t="s">
        <v>7124</v>
      </c>
      <c r="B3991">
        <v>2011</v>
      </c>
      <c r="C3991" s="1">
        <v>40872</v>
      </c>
      <c r="D3991" s="1">
        <v>40874</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v>0</v>
      </c>
      <c r="U3991">
        <v>20.1248</v>
      </c>
    </row>
    <row r="3992" spans="1:21" x14ac:dyDescent="0.3">
      <c r="A3992" t="s">
        <v>7126</v>
      </c>
      <c r="B3992">
        <v>2011</v>
      </c>
      <c r="C3992" s="1">
        <v>40850</v>
      </c>
      <c r="D3992" s="1">
        <v>40855</v>
      </c>
      <c r="E3992" t="s">
        <v>49</v>
      </c>
      <c r="F3992" t="s">
        <v>3986</v>
      </c>
      <c r="G3992" t="s">
        <v>3987</v>
      </c>
      <c r="H3992" t="s">
        <v>25</v>
      </c>
      <c r="I3992" t="s">
        <v>26</v>
      </c>
      <c r="J3992" t="s">
        <v>2469</v>
      </c>
      <c r="K3992" t="s">
        <v>146</v>
      </c>
      <c r="L3992">
        <v>17602</v>
      </c>
      <c r="M3992" t="s">
        <v>147</v>
      </c>
      <c r="N3992" t="s">
        <v>5892</v>
      </c>
      <c r="O3992" t="s">
        <v>45</v>
      </c>
      <c r="P3992" t="s">
        <v>577</v>
      </c>
      <c r="Q3992" t="s">
        <v>5893</v>
      </c>
      <c r="R3992">
        <v>286.34399999999999</v>
      </c>
      <c r="S3992">
        <v>3</v>
      </c>
      <c r="T3992">
        <v>0.2</v>
      </c>
      <c r="U3992">
        <v>-64.427400000000006</v>
      </c>
    </row>
    <row r="3993" spans="1:21" x14ac:dyDescent="0.3">
      <c r="A3993" t="s">
        <v>7127</v>
      </c>
      <c r="B3993">
        <v>2012</v>
      </c>
      <c r="C3993" s="1">
        <v>41030</v>
      </c>
      <c r="D3993" s="1">
        <v>41034</v>
      </c>
      <c r="E3993" t="s">
        <v>49</v>
      </c>
      <c r="F3993" t="s">
        <v>909</v>
      </c>
      <c r="G3993" t="s">
        <v>910</v>
      </c>
      <c r="H3993" t="s">
        <v>40</v>
      </c>
      <c r="I3993" t="s">
        <v>26</v>
      </c>
      <c r="J3993" t="s">
        <v>899</v>
      </c>
      <c r="K3993" t="s">
        <v>53</v>
      </c>
      <c r="L3993">
        <v>33614</v>
      </c>
      <c r="M3993" t="s">
        <v>29</v>
      </c>
      <c r="N3993" t="s">
        <v>2931</v>
      </c>
      <c r="O3993" t="s">
        <v>31</v>
      </c>
      <c r="P3993" t="s">
        <v>64</v>
      </c>
      <c r="Q3993" t="s">
        <v>2932</v>
      </c>
      <c r="R3993">
        <v>63.552</v>
      </c>
      <c r="S3993">
        <v>3</v>
      </c>
      <c r="T3993">
        <v>0.2</v>
      </c>
      <c r="U3993">
        <v>14.299200000000001</v>
      </c>
    </row>
    <row r="3994" spans="1:21" x14ac:dyDescent="0.3">
      <c r="A3994" t="s">
        <v>7127</v>
      </c>
      <c r="B3994">
        <v>2012</v>
      </c>
      <c r="C3994" s="1">
        <v>41030</v>
      </c>
      <c r="D3994" s="1">
        <v>41034</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v>0.2</v>
      </c>
      <c r="U3994">
        <v>4.6547999999999998</v>
      </c>
    </row>
    <row r="3995" spans="1:21" x14ac:dyDescent="0.3">
      <c r="A3995" t="s">
        <v>7127</v>
      </c>
      <c r="B3995">
        <v>2012</v>
      </c>
      <c r="C3995" s="1">
        <v>41030</v>
      </c>
      <c r="D3995" s="1">
        <v>41034</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v>0.2</v>
      </c>
      <c r="U3995">
        <v>10.794</v>
      </c>
    </row>
    <row r="3996" spans="1:21" x14ac:dyDescent="0.3">
      <c r="A3996" t="s">
        <v>7128</v>
      </c>
      <c r="B3996">
        <v>2012</v>
      </c>
      <c r="C3996" s="1">
        <v>40976</v>
      </c>
      <c r="D3996" s="1">
        <v>40980</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row>
    <row r="3997" spans="1:21" x14ac:dyDescent="0.3">
      <c r="A3997" t="s">
        <v>7128</v>
      </c>
      <c r="B3997">
        <v>2012</v>
      </c>
      <c r="C3997" s="1">
        <v>40976</v>
      </c>
      <c r="D3997" s="1">
        <v>40980</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row>
    <row r="3998" spans="1:21" x14ac:dyDescent="0.3">
      <c r="A3998" t="s">
        <v>7128</v>
      </c>
      <c r="B3998">
        <v>2012</v>
      </c>
      <c r="C3998" s="1">
        <v>40976</v>
      </c>
      <c r="D3998" s="1">
        <v>40980</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v>0</v>
      </c>
      <c r="U3998">
        <v>223.28550000000001</v>
      </c>
    </row>
    <row r="3999" spans="1:21" x14ac:dyDescent="0.3">
      <c r="A3999" t="s">
        <v>7128</v>
      </c>
      <c r="B3999">
        <v>2012</v>
      </c>
      <c r="C3999" s="1">
        <v>40976</v>
      </c>
      <c r="D3999" s="1">
        <v>40980</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row>
    <row r="4000" spans="1:21" x14ac:dyDescent="0.3">
      <c r="A4000" t="s">
        <v>7128</v>
      </c>
      <c r="B4000">
        <v>2012</v>
      </c>
      <c r="C4000" s="1">
        <v>40976</v>
      </c>
      <c r="D4000" s="1">
        <v>40980</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row>
    <row r="4001" spans="1:21" x14ac:dyDescent="0.3">
      <c r="A4001" t="s">
        <v>7133</v>
      </c>
      <c r="B4001">
        <v>2012</v>
      </c>
      <c r="C4001" s="1">
        <v>41107</v>
      </c>
      <c r="D4001" s="1">
        <v>41110</v>
      </c>
      <c r="E4001" t="s">
        <v>22</v>
      </c>
      <c r="F4001" t="s">
        <v>1476</v>
      </c>
      <c r="G4001" t="s">
        <v>1477</v>
      </c>
      <c r="H4001" t="s">
        <v>40</v>
      </c>
      <c r="I4001" t="s">
        <v>26</v>
      </c>
      <c r="J4001" t="s">
        <v>6848</v>
      </c>
      <c r="K4001" t="s">
        <v>53</v>
      </c>
      <c r="L4001">
        <v>34952</v>
      </c>
      <c r="M4001" t="s">
        <v>29</v>
      </c>
      <c r="N4001" t="s">
        <v>1075</v>
      </c>
      <c r="O4001" t="s">
        <v>31</v>
      </c>
      <c r="P4001" t="s">
        <v>32</v>
      </c>
      <c r="Q4001" t="s">
        <v>1076</v>
      </c>
      <c r="R4001">
        <v>231.92</v>
      </c>
      <c r="S4001">
        <v>5</v>
      </c>
      <c r="T4001">
        <v>0.2</v>
      </c>
      <c r="U4001">
        <v>5.798</v>
      </c>
    </row>
    <row r="4002" spans="1:21" x14ac:dyDescent="0.3">
      <c r="A4002" t="s">
        <v>7134</v>
      </c>
      <c r="B4002">
        <v>2011</v>
      </c>
      <c r="C4002" s="1">
        <v>40827</v>
      </c>
      <c r="D4002" s="1">
        <v>40832</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row>
    <row r="4003" spans="1:21" x14ac:dyDescent="0.3">
      <c r="A4003" t="s">
        <v>7134</v>
      </c>
      <c r="B4003">
        <v>2011</v>
      </c>
      <c r="C4003" s="1">
        <v>40827</v>
      </c>
      <c r="D4003" s="1">
        <v>40832</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row>
    <row r="4004" spans="1:21" x14ac:dyDescent="0.3">
      <c r="A4004" t="s">
        <v>7137</v>
      </c>
      <c r="B4004">
        <v>2013</v>
      </c>
      <c r="C4004" s="1">
        <v>41337</v>
      </c>
      <c r="D4004" s="1">
        <v>41342</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v>0.3</v>
      </c>
      <c r="U4004">
        <v>-127.5792</v>
      </c>
    </row>
    <row r="4005" spans="1:21" x14ac:dyDescent="0.3">
      <c r="A4005" t="s">
        <v>7137</v>
      </c>
      <c r="B4005">
        <v>2013</v>
      </c>
      <c r="C4005" s="1">
        <v>41337</v>
      </c>
      <c r="D4005" s="1">
        <v>41342</v>
      </c>
      <c r="E4005" t="s">
        <v>49</v>
      </c>
      <c r="F4005" t="s">
        <v>3524</v>
      </c>
      <c r="G4005" t="s">
        <v>3525</v>
      </c>
      <c r="H4005" t="s">
        <v>25</v>
      </c>
      <c r="I4005" t="s">
        <v>26</v>
      </c>
      <c r="J4005" t="s">
        <v>677</v>
      </c>
      <c r="K4005" t="s">
        <v>103</v>
      </c>
      <c r="L4005">
        <v>78207</v>
      </c>
      <c r="M4005" t="s">
        <v>104</v>
      </c>
      <c r="N4005" t="s">
        <v>7138</v>
      </c>
      <c r="O4005" t="s">
        <v>70</v>
      </c>
      <c r="P4005" t="s">
        <v>681</v>
      </c>
      <c r="Q4005" t="s">
        <v>7139</v>
      </c>
      <c r="R4005">
        <v>287.91000000000003</v>
      </c>
      <c r="S4005">
        <v>3</v>
      </c>
      <c r="T4005">
        <v>0.4</v>
      </c>
      <c r="U4005">
        <v>33.589500000000001</v>
      </c>
    </row>
    <row r="4006" spans="1:21" x14ac:dyDescent="0.3">
      <c r="A4006" t="s">
        <v>7137</v>
      </c>
      <c r="B4006">
        <v>2013</v>
      </c>
      <c r="C4006" s="1">
        <v>41337</v>
      </c>
      <c r="D4006" s="1">
        <v>41342</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v>0.2</v>
      </c>
      <c r="U4006">
        <v>11.895</v>
      </c>
    </row>
    <row r="4007" spans="1:21" x14ac:dyDescent="0.3">
      <c r="A4007" t="s">
        <v>7140</v>
      </c>
      <c r="B4007">
        <v>2012</v>
      </c>
      <c r="C4007" s="1">
        <v>41253</v>
      </c>
      <c r="D4007" s="1">
        <v>41259</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v>0</v>
      </c>
      <c r="U4007">
        <v>0.49840000000000001</v>
      </c>
    </row>
    <row r="4008" spans="1:21" x14ac:dyDescent="0.3">
      <c r="A4008" t="s">
        <v>7140</v>
      </c>
      <c r="B4008">
        <v>2012</v>
      </c>
      <c r="C4008" s="1">
        <v>41253</v>
      </c>
      <c r="D4008" s="1">
        <v>41259</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v>0</v>
      </c>
      <c r="U4008">
        <v>12.441599999999999</v>
      </c>
    </row>
    <row r="4009" spans="1:21" x14ac:dyDescent="0.3">
      <c r="A4009" t="s">
        <v>7140</v>
      </c>
      <c r="B4009">
        <v>2012</v>
      </c>
      <c r="C4009" s="1">
        <v>41253</v>
      </c>
      <c r="D4009" s="1">
        <v>41259</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v>0</v>
      </c>
      <c r="U4009">
        <v>21.407399999999999</v>
      </c>
    </row>
    <row r="4010" spans="1:21" x14ac:dyDescent="0.3">
      <c r="A4010" t="s">
        <v>7145</v>
      </c>
      <c r="B4010">
        <v>2012</v>
      </c>
      <c r="C4010" s="1">
        <v>41261</v>
      </c>
      <c r="D4010" s="1">
        <v>41265</v>
      </c>
      <c r="E4010" t="s">
        <v>49</v>
      </c>
      <c r="F4010" t="s">
        <v>1290</v>
      </c>
      <c r="G4010" t="s">
        <v>1291</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row>
    <row r="4011" spans="1:21" x14ac:dyDescent="0.3">
      <c r="A4011" t="s">
        <v>7146</v>
      </c>
      <c r="B4011">
        <v>2014</v>
      </c>
      <c r="C4011" s="1">
        <v>41641</v>
      </c>
      <c r="D4011" s="1">
        <v>41645</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row>
    <row r="4012" spans="1:21" x14ac:dyDescent="0.3">
      <c r="A4012" t="s">
        <v>7149</v>
      </c>
      <c r="B4012">
        <v>2014</v>
      </c>
      <c r="C4012" s="1">
        <v>41965</v>
      </c>
      <c r="D4012" s="1">
        <v>41968</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v>0.2</v>
      </c>
      <c r="U4012">
        <v>2.64</v>
      </c>
    </row>
    <row r="4013" spans="1:21" x14ac:dyDescent="0.3">
      <c r="A4013" t="s">
        <v>7149</v>
      </c>
      <c r="B4013">
        <v>2014</v>
      </c>
      <c r="C4013" s="1">
        <v>41965</v>
      </c>
      <c r="D4013" s="1">
        <v>41968</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v>0.2</v>
      </c>
      <c r="U4013">
        <v>3.9296000000000002</v>
      </c>
    </row>
    <row r="4014" spans="1:21" x14ac:dyDescent="0.3">
      <c r="A4014" t="s">
        <v>7150</v>
      </c>
      <c r="B4014">
        <v>2012</v>
      </c>
      <c r="C4014" s="1">
        <v>41265</v>
      </c>
      <c r="D4014" s="1">
        <v>41270</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v>0</v>
      </c>
      <c r="U4014">
        <v>4.9648000000000003</v>
      </c>
    </row>
    <row r="4015" spans="1:21" x14ac:dyDescent="0.3">
      <c r="A4015" t="s">
        <v>7152</v>
      </c>
      <c r="B4015">
        <v>2012</v>
      </c>
      <c r="C4015" s="1">
        <v>41144</v>
      </c>
      <c r="D4015" s="1">
        <v>41149</v>
      </c>
      <c r="E4015" t="s">
        <v>49</v>
      </c>
      <c r="F4015" t="s">
        <v>5882</v>
      </c>
      <c r="G4015" t="s">
        <v>5883</v>
      </c>
      <c r="H4015" t="s">
        <v>25</v>
      </c>
      <c r="I4015" t="s">
        <v>26</v>
      </c>
      <c r="J4015" t="s">
        <v>1735</v>
      </c>
      <c r="K4015" t="s">
        <v>1271</v>
      </c>
      <c r="L4015">
        <v>30318</v>
      </c>
      <c r="M4015" t="s">
        <v>29</v>
      </c>
      <c r="N4015" t="s">
        <v>4419</v>
      </c>
      <c r="O4015" t="s">
        <v>45</v>
      </c>
      <c r="P4015" t="s">
        <v>77</v>
      </c>
      <c r="Q4015" t="s">
        <v>4420</v>
      </c>
      <c r="R4015">
        <v>542.94000000000005</v>
      </c>
      <c r="S4015">
        <v>3</v>
      </c>
      <c r="T4015">
        <v>0</v>
      </c>
      <c r="U4015">
        <v>152.0232</v>
      </c>
    </row>
    <row r="4016" spans="1:21" x14ac:dyDescent="0.3">
      <c r="A4016" t="s">
        <v>7152</v>
      </c>
      <c r="B4016">
        <v>2012</v>
      </c>
      <c r="C4016" s="1">
        <v>41144</v>
      </c>
      <c r="D4016" s="1">
        <v>41149</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v>0</v>
      </c>
      <c r="U4016">
        <v>4.2336</v>
      </c>
    </row>
    <row r="4017" spans="1:21" x14ac:dyDescent="0.3">
      <c r="A4017" t="s">
        <v>7152</v>
      </c>
      <c r="B4017">
        <v>2012</v>
      </c>
      <c r="C4017" s="1">
        <v>41144</v>
      </c>
      <c r="D4017" s="1">
        <v>41149</v>
      </c>
      <c r="E4017" t="s">
        <v>49</v>
      </c>
      <c r="F4017" t="s">
        <v>5882</v>
      </c>
      <c r="G4017" t="s">
        <v>5883</v>
      </c>
      <c r="H4017" t="s">
        <v>25</v>
      </c>
      <c r="I4017" t="s">
        <v>26</v>
      </c>
      <c r="J4017" t="s">
        <v>1735</v>
      </c>
      <c r="K4017" t="s">
        <v>1271</v>
      </c>
      <c r="L4017">
        <v>30318</v>
      </c>
      <c r="M4017" t="s">
        <v>29</v>
      </c>
      <c r="N4017" t="s">
        <v>5846</v>
      </c>
      <c r="O4017" t="s">
        <v>45</v>
      </c>
      <c r="P4017" t="s">
        <v>89</v>
      </c>
      <c r="Q4017" t="s">
        <v>5847</v>
      </c>
      <c r="R4017">
        <v>193.8</v>
      </c>
      <c r="S4017">
        <v>5</v>
      </c>
      <c r="T4017">
        <v>0</v>
      </c>
      <c r="U4017">
        <v>94.962000000000003</v>
      </c>
    </row>
    <row r="4018" spans="1:21" x14ac:dyDescent="0.3">
      <c r="A4018" t="s">
        <v>7152</v>
      </c>
      <c r="B4018">
        <v>2012</v>
      </c>
      <c r="C4018" s="1">
        <v>41144</v>
      </c>
      <c r="D4018" s="1">
        <v>41149</v>
      </c>
      <c r="E4018" t="s">
        <v>49</v>
      </c>
      <c r="F4018" t="s">
        <v>5882</v>
      </c>
      <c r="G4018" t="s">
        <v>5883</v>
      </c>
      <c r="H4018" t="s">
        <v>25</v>
      </c>
      <c r="I4018" t="s">
        <v>26</v>
      </c>
      <c r="J4018" t="s">
        <v>1735</v>
      </c>
      <c r="K4018" t="s">
        <v>1271</v>
      </c>
      <c r="L4018">
        <v>30318</v>
      </c>
      <c r="M4018" t="s">
        <v>29</v>
      </c>
      <c r="N4018" t="s">
        <v>4460</v>
      </c>
      <c r="O4018" t="s">
        <v>45</v>
      </c>
      <c r="P4018" t="s">
        <v>89</v>
      </c>
      <c r="Q4018" t="s">
        <v>4461</v>
      </c>
      <c r="R4018">
        <v>21.4</v>
      </c>
      <c r="S4018">
        <v>5</v>
      </c>
      <c r="T4018">
        <v>0</v>
      </c>
      <c r="U4018">
        <v>9.6300000000000008</v>
      </c>
    </row>
    <row r="4019" spans="1:21" x14ac:dyDescent="0.3">
      <c r="A4019" t="s">
        <v>7152</v>
      </c>
      <c r="B4019">
        <v>2012</v>
      </c>
      <c r="C4019" s="1">
        <v>41144</v>
      </c>
      <c r="D4019" s="1">
        <v>41149</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v>0</v>
      </c>
      <c r="U4019">
        <v>48.94</v>
      </c>
    </row>
    <row r="4020" spans="1:21" x14ac:dyDescent="0.3">
      <c r="A4020" t="s">
        <v>7152</v>
      </c>
      <c r="B4020">
        <v>2012</v>
      </c>
      <c r="C4020" s="1">
        <v>41144</v>
      </c>
      <c r="D4020" s="1">
        <v>41149</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v>0</v>
      </c>
      <c r="U4020">
        <v>47.862900000000003</v>
      </c>
    </row>
    <row r="4021" spans="1:21" x14ac:dyDescent="0.3">
      <c r="A4021" t="s">
        <v>7152</v>
      </c>
      <c r="B4021">
        <v>2012</v>
      </c>
      <c r="C4021" s="1">
        <v>41144</v>
      </c>
      <c r="D4021" s="1">
        <v>41149</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v>0</v>
      </c>
      <c r="U4021">
        <v>6.7236000000000002</v>
      </c>
    </row>
    <row r="4022" spans="1:21" x14ac:dyDescent="0.3">
      <c r="A4022" t="s">
        <v>7155</v>
      </c>
      <c r="B4022">
        <v>2011</v>
      </c>
      <c r="C4022" s="1">
        <v>40716</v>
      </c>
      <c r="D4022" s="1">
        <v>40721</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v>0.3</v>
      </c>
      <c r="U4022">
        <v>-4.8587999999999996</v>
      </c>
    </row>
    <row r="4023" spans="1:21" x14ac:dyDescent="0.3">
      <c r="A4023" t="s">
        <v>7155</v>
      </c>
      <c r="B4023">
        <v>2011</v>
      </c>
      <c r="C4023" s="1">
        <v>40716</v>
      </c>
      <c r="D4023" s="1">
        <v>40721</v>
      </c>
      <c r="E4023" t="s">
        <v>49</v>
      </c>
      <c r="F4023" t="s">
        <v>7156</v>
      </c>
      <c r="G4023" t="s">
        <v>7157</v>
      </c>
      <c r="H4023" t="s">
        <v>25</v>
      </c>
      <c r="I4023" t="s">
        <v>26</v>
      </c>
      <c r="J4023" t="s">
        <v>2251</v>
      </c>
      <c r="K4023" t="s">
        <v>146</v>
      </c>
      <c r="L4023">
        <v>19013</v>
      </c>
      <c r="M4023" t="s">
        <v>147</v>
      </c>
      <c r="N4023" t="s">
        <v>211</v>
      </c>
      <c r="O4023" t="s">
        <v>70</v>
      </c>
      <c r="P4023" t="s">
        <v>71</v>
      </c>
      <c r="Q4023" t="s">
        <v>212</v>
      </c>
      <c r="R4023">
        <v>82.781999999999996</v>
      </c>
      <c r="S4023">
        <v>3</v>
      </c>
      <c r="T4023">
        <v>0.4</v>
      </c>
      <c r="U4023">
        <v>-15.1767</v>
      </c>
    </row>
    <row r="4024" spans="1:21" x14ac:dyDescent="0.3">
      <c r="A4024" t="s">
        <v>7155</v>
      </c>
      <c r="B4024">
        <v>2011</v>
      </c>
      <c r="C4024" s="1">
        <v>40716</v>
      </c>
      <c r="D4024" s="1">
        <v>40721</v>
      </c>
      <c r="E4024" t="s">
        <v>49</v>
      </c>
      <c r="F4024" t="s">
        <v>7156</v>
      </c>
      <c r="G4024" t="s">
        <v>7157</v>
      </c>
      <c r="H4024" t="s">
        <v>25</v>
      </c>
      <c r="I4024" t="s">
        <v>26</v>
      </c>
      <c r="J4024" t="s">
        <v>2251</v>
      </c>
      <c r="K4024" t="s">
        <v>146</v>
      </c>
      <c r="L4024">
        <v>19013</v>
      </c>
      <c r="M4024" t="s">
        <v>147</v>
      </c>
      <c r="N4024" t="s">
        <v>34</v>
      </c>
      <c r="O4024" t="s">
        <v>31</v>
      </c>
      <c r="P4024" t="s">
        <v>35</v>
      </c>
      <c r="Q4024" t="s">
        <v>36</v>
      </c>
      <c r="R4024">
        <v>853.93</v>
      </c>
      <c r="S4024">
        <v>5</v>
      </c>
      <c r="T4024">
        <v>0.3</v>
      </c>
      <c r="U4024">
        <v>0</v>
      </c>
    </row>
    <row r="4025" spans="1:21" x14ac:dyDescent="0.3">
      <c r="A4025" t="s">
        <v>7158</v>
      </c>
      <c r="B4025">
        <v>2014</v>
      </c>
      <c r="C4025" s="1">
        <v>41940</v>
      </c>
      <c r="D4025" s="1">
        <v>41941</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row>
    <row r="4026" spans="1:21" x14ac:dyDescent="0.3">
      <c r="A4026" t="s">
        <v>7158</v>
      </c>
      <c r="B4026">
        <v>2014</v>
      </c>
      <c r="C4026" s="1">
        <v>41940</v>
      </c>
      <c r="D4026" s="1">
        <v>41941</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row>
    <row r="4027" spans="1:21" x14ac:dyDescent="0.3">
      <c r="A4027" t="s">
        <v>7161</v>
      </c>
      <c r="B4027">
        <v>2014</v>
      </c>
      <c r="C4027" s="1">
        <v>41863</v>
      </c>
      <c r="D4027" s="1">
        <v>41865</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row>
    <row r="4028" spans="1:21" x14ac:dyDescent="0.3">
      <c r="A4028" t="s">
        <v>7161</v>
      </c>
      <c r="B4028">
        <v>2014</v>
      </c>
      <c r="C4028" s="1">
        <v>41863</v>
      </c>
      <c r="D4028" s="1">
        <v>41865</v>
      </c>
      <c r="E4028" t="s">
        <v>187</v>
      </c>
      <c r="F4028" t="s">
        <v>2056</v>
      </c>
      <c r="G4028" t="s">
        <v>2057</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row>
    <row r="4029" spans="1:21" x14ac:dyDescent="0.3">
      <c r="A4029" t="s">
        <v>7161</v>
      </c>
      <c r="B4029">
        <v>2014</v>
      </c>
      <c r="C4029" s="1">
        <v>41863</v>
      </c>
      <c r="D4029" s="1">
        <v>41865</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row>
    <row r="4030" spans="1:21" x14ac:dyDescent="0.3">
      <c r="A4030" t="s">
        <v>7161</v>
      </c>
      <c r="B4030">
        <v>2014</v>
      </c>
      <c r="C4030" s="1">
        <v>41863</v>
      </c>
      <c r="D4030" s="1">
        <v>41865</v>
      </c>
      <c r="E4030" t="s">
        <v>187</v>
      </c>
      <c r="F4030" t="s">
        <v>2056</v>
      </c>
      <c r="G4030" t="s">
        <v>2057</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row>
    <row r="4031" spans="1:21" x14ac:dyDescent="0.3">
      <c r="A4031" t="s">
        <v>7163</v>
      </c>
      <c r="B4031">
        <v>2014</v>
      </c>
      <c r="C4031" s="1">
        <v>41998</v>
      </c>
      <c r="D4031" s="1">
        <v>42002</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v>0</v>
      </c>
      <c r="U4031">
        <v>239.98500000000001</v>
      </c>
    </row>
    <row r="4032" spans="1:21" x14ac:dyDescent="0.3">
      <c r="A4032" t="s">
        <v>7163</v>
      </c>
      <c r="B4032">
        <v>2014</v>
      </c>
      <c r="C4032" s="1">
        <v>41998</v>
      </c>
      <c r="D4032" s="1">
        <v>42002</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v>0</v>
      </c>
      <c r="U4032">
        <v>60.5488</v>
      </c>
    </row>
    <row r="4033" spans="1:21" x14ac:dyDescent="0.3">
      <c r="A4033" t="s">
        <v>7164</v>
      </c>
      <c r="B4033">
        <v>2013</v>
      </c>
      <c r="C4033" s="1">
        <v>41544</v>
      </c>
      <c r="D4033" s="1">
        <v>41548</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row>
    <row r="4034" spans="1:21" x14ac:dyDescent="0.3">
      <c r="A4034" t="s">
        <v>7164</v>
      </c>
      <c r="B4034">
        <v>2013</v>
      </c>
      <c r="C4034" s="1">
        <v>41544</v>
      </c>
      <c r="D4034" s="1">
        <v>41548</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row>
    <row r="4035" spans="1:21" x14ac:dyDescent="0.3">
      <c r="A4035" t="s">
        <v>7164</v>
      </c>
      <c r="B4035">
        <v>2013</v>
      </c>
      <c r="C4035" s="1">
        <v>41544</v>
      </c>
      <c r="D4035" s="1">
        <v>41548</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row>
    <row r="4036" spans="1:21" x14ac:dyDescent="0.3">
      <c r="A4036" t="s">
        <v>7166</v>
      </c>
      <c r="B4036">
        <v>2013</v>
      </c>
      <c r="C4036" s="1">
        <v>41621</v>
      </c>
      <c r="D4036" s="1">
        <v>41621</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v>0.7</v>
      </c>
      <c r="U4036">
        <v>-14.331300000000001</v>
      </c>
    </row>
    <row r="4037" spans="1:21" x14ac:dyDescent="0.3">
      <c r="A4037" t="s">
        <v>7166</v>
      </c>
      <c r="B4037">
        <v>2013</v>
      </c>
      <c r="C4037" s="1">
        <v>41621</v>
      </c>
      <c r="D4037" s="1">
        <v>41621</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v>0.2</v>
      </c>
      <c r="U4037">
        <v>76.790400000000005</v>
      </c>
    </row>
    <row r="4038" spans="1:21" x14ac:dyDescent="0.3">
      <c r="A4038" t="s">
        <v>7167</v>
      </c>
      <c r="B4038">
        <v>2012</v>
      </c>
      <c r="C4038" s="1">
        <v>41271</v>
      </c>
      <c r="D4038" s="1">
        <v>41275</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row>
    <row r="4039" spans="1:21" x14ac:dyDescent="0.3">
      <c r="A4039" t="s">
        <v>7168</v>
      </c>
      <c r="B4039">
        <v>2011</v>
      </c>
      <c r="C4039" s="1">
        <v>40906</v>
      </c>
      <c r="D4039" s="1">
        <v>40910</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row>
    <row r="4040" spans="1:21" x14ac:dyDescent="0.3">
      <c r="A4040" t="s">
        <v>7168</v>
      </c>
      <c r="B4040">
        <v>2011</v>
      </c>
      <c r="C4040" s="1">
        <v>40906</v>
      </c>
      <c r="D4040" s="1">
        <v>40910</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row>
    <row r="4041" spans="1:21" x14ac:dyDescent="0.3">
      <c r="A4041" t="s">
        <v>7168</v>
      </c>
      <c r="B4041">
        <v>2011</v>
      </c>
      <c r="C4041" s="1">
        <v>40906</v>
      </c>
      <c r="D4041" s="1">
        <v>40910</v>
      </c>
      <c r="E4041" t="s">
        <v>49</v>
      </c>
      <c r="F4041" t="s">
        <v>2430</v>
      </c>
      <c r="G4041" t="s">
        <v>2431</v>
      </c>
      <c r="H4041" t="s">
        <v>40</v>
      </c>
      <c r="I4041" t="s">
        <v>26</v>
      </c>
      <c r="J4041" t="s">
        <v>126</v>
      </c>
      <c r="K4041" t="s">
        <v>42</v>
      </c>
      <c r="L4041">
        <v>94110</v>
      </c>
      <c r="M4041" t="s">
        <v>43</v>
      </c>
      <c r="N4041" t="s">
        <v>3752</v>
      </c>
      <c r="O4041" t="s">
        <v>70</v>
      </c>
      <c r="P4041" t="s">
        <v>681</v>
      </c>
      <c r="Q4041" t="s">
        <v>3753</v>
      </c>
      <c r="R4041">
        <v>767.952</v>
      </c>
      <c r="S4041">
        <v>6</v>
      </c>
      <c r="T4041">
        <v>0.2</v>
      </c>
      <c r="U4041">
        <v>287.98200000000003</v>
      </c>
    </row>
    <row r="4042" spans="1:21" x14ac:dyDescent="0.3">
      <c r="A4042" t="s">
        <v>7168</v>
      </c>
      <c r="B4042">
        <v>2011</v>
      </c>
      <c r="C4042" s="1">
        <v>40906</v>
      </c>
      <c r="D4042" s="1">
        <v>40910</v>
      </c>
      <c r="E4042" t="s">
        <v>49</v>
      </c>
      <c r="F4042" t="s">
        <v>2430</v>
      </c>
      <c r="G4042" t="s">
        <v>2431</v>
      </c>
      <c r="H4042" t="s">
        <v>40</v>
      </c>
      <c r="I4042" t="s">
        <v>26</v>
      </c>
      <c r="J4042" t="s">
        <v>126</v>
      </c>
      <c r="K4042" t="s">
        <v>42</v>
      </c>
      <c r="L4042">
        <v>94110</v>
      </c>
      <c r="M4042" t="s">
        <v>43</v>
      </c>
      <c r="N4042" t="s">
        <v>2213</v>
      </c>
      <c r="O4042" t="s">
        <v>45</v>
      </c>
      <c r="P4042" t="s">
        <v>74</v>
      </c>
      <c r="Q4042" t="s">
        <v>2214</v>
      </c>
      <c r="R4042">
        <v>14.352</v>
      </c>
      <c r="S4042">
        <v>3</v>
      </c>
      <c r="T4042">
        <v>0.2</v>
      </c>
      <c r="U4042">
        <v>4.6643999999999997</v>
      </c>
    </row>
    <row r="4043" spans="1:21" x14ac:dyDescent="0.3">
      <c r="A4043" t="s">
        <v>7168</v>
      </c>
      <c r="B4043">
        <v>2011</v>
      </c>
      <c r="C4043" s="1">
        <v>40906</v>
      </c>
      <c r="D4043" s="1">
        <v>40910</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v>0.2</v>
      </c>
      <c r="U4043">
        <v>19.197600000000001</v>
      </c>
    </row>
    <row r="4044" spans="1:21" x14ac:dyDescent="0.3">
      <c r="A4044" t="s">
        <v>7168</v>
      </c>
      <c r="B4044">
        <v>2011</v>
      </c>
      <c r="C4044" s="1">
        <v>40906</v>
      </c>
      <c r="D4044" s="1">
        <v>40910</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v>0</v>
      </c>
      <c r="U4044">
        <v>126.3942</v>
      </c>
    </row>
    <row r="4045" spans="1:21" x14ac:dyDescent="0.3">
      <c r="A4045" t="s">
        <v>7168</v>
      </c>
      <c r="B4045">
        <v>2011</v>
      </c>
      <c r="C4045" s="1">
        <v>40906</v>
      </c>
      <c r="D4045" s="1">
        <v>40910</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row>
    <row r="4046" spans="1:21" x14ac:dyDescent="0.3">
      <c r="A4046" t="s">
        <v>7169</v>
      </c>
      <c r="B4046">
        <v>2012</v>
      </c>
      <c r="C4046" s="1">
        <v>41085</v>
      </c>
      <c r="D4046" s="1">
        <v>41090</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v>0</v>
      </c>
      <c r="U4046">
        <v>57.357999999999997</v>
      </c>
    </row>
    <row r="4047" spans="1:21" x14ac:dyDescent="0.3">
      <c r="A4047" t="s">
        <v>7170</v>
      </c>
      <c r="B4047">
        <v>2012</v>
      </c>
      <c r="C4047" s="1">
        <v>41001</v>
      </c>
      <c r="D4047" s="1">
        <v>41006</v>
      </c>
      <c r="E4047" t="s">
        <v>49</v>
      </c>
      <c r="F4047" t="s">
        <v>6353</v>
      </c>
      <c r="G4047" t="s">
        <v>6354</v>
      </c>
      <c r="H4047" t="s">
        <v>40</v>
      </c>
      <c r="I4047" t="s">
        <v>26</v>
      </c>
      <c r="J4047" t="s">
        <v>183</v>
      </c>
      <c r="K4047" t="s">
        <v>103</v>
      </c>
      <c r="L4047">
        <v>77070</v>
      </c>
      <c r="M4047" t="s">
        <v>104</v>
      </c>
      <c r="N4047" t="s">
        <v>3073</v>
      </c>
      <c r="O4047" t="s">
        <v>45</v>
      </c>
      <c r="P4047" t="s">
        <v>74</v>
      </c>
      <c r="Q4047" t="s">
        <v>3074</v>
      </c>
      <c r="R4047">
        <v>9.1560000000000006</v>
      </c>
      <c r="S4047">
        <v>3</v>
      </c>
      <c r="T4047">
        <v>0.8</v>
      </c>
      <c r="U4047">
        <v>-13.734</v>
      </c>
    </row>
    <row r="4048" spans="1:21" x14ac:dyDescent="0.3">
      <c r="A4048" t="s">
        <v>7171</v>
      </c>
      <c r="B4048">
        <v>2014</v>
      </c>
      <c r="C4048" s="1">
        <v>41934</v>
      </c>
      <c r="D4048" s="1">
        <v>41938</v>
      </c>
      <c r="E4048" t="s">
        <v>49</v>
      </c>
      <c r="F4048" t="s">
        <v>7104</v>
      </c>
      <c r="G4048" t="s">
        <v>7105</v>
      </c>
      <c r="H4048" t="s">
        <v>25</v>
      </c>
      <c r="I4048" t="s">
        <v>26</v>
      </c>
      <c r="J4048" t="s">
        <v>302</v>
      </c>
      <c r="K4048" t="s">
        <v>210</v>
      </c>
      <c r="L4048">
        <v>60653</v>
      </c>
      <c r="M4048" t="s">
        <v>104</v>
      </c>
      <c r="N4048" t="s">
        <v>3179</v>
      </c>
      <c r="O4048" t="s">
        <v>45</v>
      </c>
      <c r="P4048" t="s">
        <v>77</v>
      </c>
      <c r="Q4048" t="s">
        <v>3180</v>
      </c>
      <c r="R4048">
        <v>23.992000000000001</v>
      </c>
      <c r="S4048">
        <v>2</v>
      </c>
      <c r="T4048">
        <v>0.8</v>
      </c>
      <c r="U4048">
        <v>-62.379199999999997</v>
      </c>
    </row>
    <row r="4049" spans="1:21" x14ac:dyDescent="0.3">
      <c r="A4049" t="s">
        <v>7172</v>
      </c>
      <c r="B4049">
        <v>2012</v>
      </c>
      <c r="C4049" s="1">
        <v>41106</v>
      </c>
      <c r="D4049" s="1">
        <v>41109</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row>
    <row r="4050" spans="1:21" x14ac:dyDescent="0.3">
      <c r="A4050" t="s">
        <v>7172</v>
      </c>
      <c r="B4050">
        <v>2012</v>
      </c>
      <c r="C4050" s="1">
        <v>41106</v>
      </c>
      <c r="D4050" s="1">
        <v>41109</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v>0</v>
      </c>
      <c r="U4050">
        <v>191.96799999999999</v>
      </c>
    </row>
    <row r="4051" spans="1:21" x14ac:dyDescent="0.3">
      <c r="A4051" t="s">
        <v>7173</v>
      </c>
      <c r="B4051">
        <v>2014</v>
      </c>
      <c r="C4051" s="1">
        <v>41815</v>
      </c>
      <c r="D4051" s="1">
        <v>41817</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row>
    <row r="4052" spans="1:21" x14ac:dyDescent="0.3">
      <c r="A4052" t="s">
        <v>7173</v>
      </c>
      <c r="B4052">
        <v>2014</v>
      </c>
      <c r="C4052" s="1">
        <v>41815</v>
      </c>
      <c r="D4052" s="1">
        <v>41817</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v>0.1</v>
      </c>
      <c r="U4052">
        <v>32.633200000000002</v>
      </c>
    </row>
    <row r="4053" spans="1:21" x14ac:dyDescent="0.3">
      <c r="A4053" t="s">
        <v>7174</v>
      </c>
      <c r="B4053">
        <v>2011</v>
      </c>
      <c r="C4053" s="1">
        <v>40815</v>
      </c>
      <c r="D4053" s="1">
        <v>40819</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row>
    <row r="4054" spans="1:21" x14ac:dyDescent="0.3">
      <c r="A4054" t="s">
        <v>7174</v>
      </c>
      <c r="B4054">
        <v>2011</v>
      </c>
      <c r="C4054" s="1">
        <v>40815</v>
      </c>
      <c r="D4054" s="1">
        <v>40819</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row>
    <row r="4055" spans="1:21" x14ac:dyDescent="0.3">
      <c r="A4055" t="s">
        <v>7174</v>
      </c>
      <c r="B4055">
        <v>2011</v>
      </c>
      <c r="C4055" s="1">
        <v>40815</v>
      </c>
      <c r="D4055" s="1">
        <v>40819</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row>
    <row r="4056" spans="1:21" x14ac:dyDescent="0.3">
      <c r="A4056" t="s">
        <v>7174</v>
      </c>
      <c r="B4056">
        <v>2011</v>
      </c>
      <c r="C4056" s="1">
        <v>40815</v>
      </c>
      <c r="D4056" s="1">
        <v>40819</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row>
    <row r="4057" spans="1:21" x14ac:dyDescent="0.3">
      <c r="A4057" t="s">
        <v>7174</v>
      </c>
      <c r="B4057">
        <v>2011</v>
      </c>
      <c r="C4057" s="1">
        <v>40815</v>
      </c>
      <c r="D4057" s="1">
        <v>40819</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row>
    <row r="4058" spans="1:21" x14ac:dyDescent="0.3">
      <c r="A4058" t="s">
        <v>7174</v>
      </c>
      <c r="B4058">
        <v>2011</v>
      </c>
      <c r="C4058" s="1">
        <v>40815</v>
      </c>
      <c r="D4058" s="1">
        <v>40819</v>
      </c>
      <c r="E4058" t="s">
        <v>49</v>
      </c>
      <c r="F4058" t="s">
        <v>3517</v>
      </c>
      <c r="G4058" t="s">
        <v>3518</v>
      </c>
      <c r="H4058" t="s">
        <v>40</v>
      </c>
      <c r="I4058" t="s">
        <v>26</v>
      </c>
      <c r="J4058" t="s">
        <v>145</v>
      </c>
      <c r="K4058" t="s">
        <v>146</v>
      </c>
      <c r="L4058">
        <v>19134</v>
      </c>
      <c r="M4058" t="s">
        <v>147</v>
      </c>
      <c r="N4058" t="s">
        <v>3223</v>
      </c>
      <c r="O4058" t="s">
        <v>31</v>
      </c>
      <c r="P4058" t="s">
        <v>55</v>
      </c>
      <c r="Q4058" t="s">
        <v>3224</v>
      </c>
      <c r="R4058">
        <v>67.176000000000002</v>
      </c>
      <c r="S4058">
        <v>1</v>
      </c>
      <c r="T4058">
        <v>0.4</v>
      </c>
      <c r="U4058">
        <v>-20.152799999999999</v>
      </c>
    </row>
    <row r="4059" spans="1:21" x14ac:dyDescent="0.3">
      <c r="A4059" t="s">
        <v>7177</v>
      </c>
      <c r="B4059">
        <v>2011</v>
      </c>
      <c r="C4059" s="1">
        <v>40871</v>
      </c>
      <c r="D4059" s="1">
        <v>40875</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row>
    <row r="4060" spans="1:21" x14ac:dyDescent="0.3">
      <c r="A4060" t="s">
        <v>7178</v>
      </c>
      <c r="B4060">
        <v>2012</v>
      </c>
      <c r="C4060" s="1">
        <v>41233</v>
      </c>
      <c r="D4060" s="1">
        <v>41237</v>
      </c>
      <c r="E4060" t="s">
        <v>49</v>
      </c>
      <c r="F4060" t="s">
        <v>563</v>
      </c>
      <c r="G4060" t="s">
        <v>564</v>
      </c>
      <c r="H4060" t="s">
        <v>25</v>
      </c>
      <c r="I4060" t="s">
        <v>26</v>
      </c>
      <c r="J4060" t="s">
        <v>3198</v>
      </c>
      <c r="K4060" t="s">
        <v>42</v>
      </c>
      <c r="L4060">
        <v>94601</v>
      </c>
      <c r="M4060" t="s">
        <v>43</v>
      </c>
      <c r="N4060" t="s">
        <v>2783</v>
      </c>
      <c r="O4060" t="s">
        <v>70</v>
      </c>
      <c r="P4060" t="s">
        <v>71</v>
      </c>
      <c r="Q4060" t="s">
        <v>2784</v>
      </c>
      <c r="R4060">
        <v>72.744</v>
      </c>
      <c r="S4060">
        <v>7</v>
      </c>
      <c r="T4060">
        <v>0.2</v>
      </c>
      <c r="U4060">
        <v>-15.4581</v>
      </c>
    </row>
    <row r="4061" spans="1:21" x14ac:dyDescent="0.3">
      <c r="A4061" t="s">
        <v>7178</v>
      </c>
      <c r="B4061">
        <v>2012</v>
      </c>
      <c r="C4061" s="1">
        <v>41233</v>
      </c>
      <c r="D4061" s="1">
        <v>41237</v>
      </c>
      <c r="E4061" t="s">
        <v>49</v>
      </c>
      <c r="F4061" t="s">
        <v>563</v>
      </c>
      <c r="G4061" t="s">
        <v>564</v>
      </c>
      <c r="H4061" t="s">
        <v>25</v>
      </c>
      <c r="I4061" t="s">
        <v>26</v>
      </c>
      <c r="J4061" t="s">
        <v>3198</v>
      </c>
      <c r="K4061" t="s">
        <v>42</v>
      </c>
      <c r="L4061">
        <v>94601</v>
      </c>
      <c r="M4061" t="s">
        <v>43</v>
      </c>
      <c r="N4061" t="s">
        <v>1806</v>
      </c>
      <c r="O4061" t="s">
        <v>31</v>
      </c>
      <c r="P4061" t="s">
        <v>35</v>
      </c>
      <c r="Q4061" t="s">
        <v>1807</v>
      </c>
      <c r="R4061">
        <v>572.16</v>
      </c>
      <c r="S4061">
        <v>3</v>
      </c>
      <c r="T4061">
        <v>0.2</v>
      </c>
      <c r="U4061">
        <v>35.76</v>
      </c>
    </row>
    <row r="4062" spans="1:21" x14ac:dyDescent="0.3">
      <c r="A4062" t="s">
        <v>7179</v>
      </c>
      <c r="B4062">
        <v>2013</v>
      </c>
      <c r="C4062" s="1">
        <v>41580</v>
      </c>
      <c r="D4062" s="1">
        <v>41586</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row>
    <row r="4063" spans="1:21" x14ac:dyDescent="0.3">
      <c r="A4063" t="s">
        <v>7180</v>
      </c>
      <c r="B4063">
        <v>2012</v>
      </c>
      <c r="C4063" s="1">
        <v>41169</v>
      </c>
      <c r="D4063" s="1">
        <v>41172</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row>
    <row r="4064" spans="1:21" x14ac:dyDescent="0.3">
      <c r="A4064" t="s">
        <v>7181</v>
      </c>
      <c r="B4064">
        <v>2013</v>
      </c>
      <c r="C4064" s="1">
        <v>41344</v>
      </c>
      <c r="D4064" s="1">
        <v>41348</v>
      </c>
      <c r="E4064" t="s">
        <v>49</v>
      </c>
      <c r="F4064" t="s">
        <v>3549</v>
      </c>
      <c r="G4064" t="s">
        <v>3550</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row>
    <row r="4065" spans="1:21" x14ac:dyDescent="0.3">
      <c r="A4065" t="s">
        <v>7182</v>
      </c>
      <c r="B4065">
        <v>2011</v>
      </c>
      <c r="C4065" s="1">
        <v>40717</v>
      </c>
      <c r="D4065" s="1">
        <v>40720</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row>
    <row r="4066" spans="1:21" x14ac:dyDescent="0.3">
      <c r="A4066" t="s">
        <v>7182</v>
      </c>
      <c r="B4066">
        <v>2011</v>
      </c>
      <c r="C4066" s="1">
        <v>40717</v>
      </c>
      <c r="D4066" s="1">
        <v>40720</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v>0.2</v>
      </c>
      <c r="U4066">
        <v>0.34920000000000001</v>
      </c>
    </row>
    <row r="4067" spans="1:21" x14ac:dyDescent="0.3">
      <c r="A4067" t="s">
        <v>7184</v>
      </c>
      <c r="B4067">
        <v>2011</v>
      </c>
      <c r="C4067" s="1">
        <v>40848</v>
      </c>
      <c r="D4067" s="1">
        <v>40852</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v>0.2</v>
      </c>
      <c r="U4067">
        <v>1.41</v>
      </c>
    </row>
    <row r="4068" spans="1:21" x14ac:dyDescent="0.3">
      <c r="A4068" t="s">
        <v>7184</v>
      </c>
      <c r="B4068">
        <v>2011</v>
      </c>
      <c r="C4068" s="1">
        <v>40848</v>
      </c>
      <c r="D4068" s="1">
        <v>40852</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row>
    <row r="4069" spans="1:21" x14ac:dyDescent="0.3">
      <c r="A4069" t="s">
        <v>7184</v>
      </c>
      <c r="B4069">
        <v>2011</v>
      </c>
      <c r="C4069" s="1">
        <v>40848</v>
      </c>
      <c r="D4069" s="1">
        <v>40852</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row>
    <row r="4070" spans="1:21" x14ac:dyDescent="0.3">
      <c r="A4070" t="s">
        <v>7184</v>
      </c>
      <c r="B4070">
        <v>2011</v>
      </c>
      <c r="C4070" s="1">
        <v>40848</v>
      </c>
      <c r="D4070" s="1">
        <v>40852</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row>
    <row r="4071" spans="1:21" x14ac:dyDescent="0.3">
      <c r="A4071" t="s">
        <v>7187</v>
      </c>
      <c r="B4071">
        <v>2013</v>
      </c>
      <c r="C4071" s="1">
        <v>41515</v>
      </c>
      <c r="D4071" s="1">
        <v>41518</v>
      </c>
      <c r="E4071" t="s">
        <v>187</v>
      </c>
      <c r="F4071" t="s">
        <v>5257</v>
      </c>
      <c r="G4071" t="s">
        <v>5258</v>
      </c>
      <c r="H4071" t="s">
        <v>25</v>
      </c>
      <c r="I4071" t="s">
        <v>26</v>
      </c>
      <c r="J4071" t="s">
        <v>814</v>
      </c>
      <c r="K4071" t="s">
        <v>103</v>
      </c>
      <c r="L4071">
        <v>75081</v>
      </c>
      <c r="M4071" t="s">
        <v>104</v>
      </c>
      <c r="N4071" t="s">
        <v>1371</v>
      </c>
      <c r="O4071" t="s">
        <v>45</v>
      </c>
      <c r="P4071" t="s">
        <v>74</v>
      </c>
      <c r="Q4071" t="s">
        <v>1372</v>
      </c>
      <c r="R4071">
        <v>13.14</v>
      </c>
      <c r="S4071">
        <v>9</v>
      </c>
      <c r="T4071">
        <v>0.8</v>
      </c>
      <c r="U4071">
        <v>-21.681000000000001</v>
      </c>
    </row>
    <row r="4072" spans="1:21" x14ac:dyDescent="0.3">
      <c r="A4072" t="s">
        <v>7187</v>
      </c>
      <c r="B4072">
        <v>2013</v>
      </c>
      <c r="C4072" s="1">
        <v>41515</v>
      </c>
      <c r="D4072" s="1">
        <v>41518</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10.023999999999999</v>
      </c>
      <c r="S4072">
        <v>4</v>
      </c>
      <c r="T4072">
        <v>0.8</v>
      </c>
      <c r="U4072">
        <v>-16.5396</v>
      </c>
    </row>
    <row r="4073" spans="1:21" x14ac:dyDescent="0.3">
      <c r="A4073" t="s">
        <v>7187</v>
      </c>
      <c r="B4073">
        <v>2013</v>
      </c>
      <c r="C4073" s="1">
        <v>41515</v>
      </c>
      <c r="D4073" s="1">
        <v>41518</v>
      </c>
      <c r="E4073" t="s">
        <v>187</v>
      </c>
      <c r="F4073" t="s">
        <v>5257</v>
      </c>
      <c r="G4073" t="s">
        <v>5258</v>
      </c>
      <c r="H4073" t="s">
        <v>25</v>
      </c>
      <c r="I4073" t="s">
        <v>26</v>
      </c>
      <c r="J4073" t="s">
        <v>814</v>
      </c>
      <c r="K4073" t="s">
        <v>103</v>
      </c>
      <c r="L4073">
        <v>75081</v>
      </c>
      <c r="M4073" t="s">
        <v>104</v>
      </c>
      <c r="N4073" t="s">
        <v>4475</v>
      </c>
      <c r="O4073" t="s">
        <v>31</v>
      </c>
      <c r="P4073" t="s">
        <v>32</v>
      </c>
      <c r="Q4073" t="s">
        <v>4476</v>
      </c>
      <c r="R4073">
        <v>156.37280000000001</v>
      </c>
      <c r="S4073">
        <v>2</v>
      </c>
      <c r="T4073">
        <v>0.32</v>
      </c>
      <c r="U4073">
        <v>-52.890799999999999</v>
      </c>
    </row>
    <row r="4074" spans="1:21" x14ac:dyDescent="0.3">
      <c r="A4074" t="s">
        <v>7188</v>
      </c>
      <c r="B4074">
        <v>2012</v>
      </c>
      <c r="C4074" s="1">
        <v>41249</v>
      </c>
      <c r="D4074" s="1">
        <v>41251</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v>0</v>
      </c>
      <c r="U4074">
        <v>449.99099999999999</v>
      </c>
    </row>
    <row r="4075" spans="1:21" x14ac:dyDescent="0.3">
      <c r="A4075" t="s">
        <v>7189</v>
      </c>
      <c r="B4075">
        <v>2012</v>
      </c>
      <c r="C4075" s="1">
        <v>41176</v>
      </c>
      <c r="D4075" s="1">
        <v>41179</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v>0</v>
      </c>
      <c r="U4075">
        <v>213.70439999999999</v>
      </c>
    </row>
    <row r="4076" spans="1:21" x14ac:dyDescent="0.3">
      <c r="A4076" t="s">
        <v>7191</v>
      </c>
      <c r="B4076">
        <v>2014</v>
      </c>
      <c r="C4076" s="1">
        <v>41959</v>
      </c>
      <c r="D4076" s="1">
        <v>41964</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v>0.2</v>
      </c>
      <c r="U4076">
        <v>55.015999999999998</v>
      </c>
    </row>
    <row r="4077" spans="1:21" x14ac:dyDescent="0.3">
      <c r="A4077" t="s">
        <v>7191</v>
      </c>
      <c r="B4077">
        <v>2014</v>
      </c>
      <c r="C4077" s="1">
        <v>41959</v>
      </c>
      <c r="D4077" s="1">
        <v>41964</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row>
    <row r="4078" spans="1:21" x14ac:dyDescent="0.3">
      <c r="A4078" t="s">
        <v>7193</v>
      </c>
      <c r="B4078">
        <v>2012</v>
      </c>
      <c r="C4078" s="1">
        <v>41262</v>
      </c>
      <c r="D4078" s="1">
        <v>41264</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row>
    <row r="4079" spans="1:21" x14ac:dyDescent="0.3">
      <c r="A4079" t="s">
        <v>7193</v>
      </c>
      <c r="B4079">
        <v>2012</v>
      </c>
      <c r="C4079" s="1">
        <v>41262</v>
      </c>
      <c r="D4079" s="1">
        <v>41264</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v>0</v>
      </c>
      <c r="U4079">
        <v>0.2016</v>
      </c>
    </row>
    <row r="4080" spans="1:21" x14ac:dyDescent="0.3">
      <c r="A4080" t="s">
        <v>7193</v>
      </c>
      <c r="B4080">
        <v>2012</v>
      </c>
      <c r="C4080" s="1">
        <v>41262</v>
      </c>
      <c r="D4080" s="1">
        <v>41264</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row>
    <row r="4081" spans="1:21" x14ac:dyDescent="0.3">
      <c r="A4081" t="s">
        <v>7194</v>
      </c>
      <c r="B4081">
        <v>2012</v>
      </c>
      <c r="C4081" s="1">
        <v>41264</v>
      </c>
      <c r="D4081" s="1">
        <v>41267</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row>
    <row r="4082" spans="1:21" x14ac:dyDescent="0.3">
      <c r="A4082" t="s">
        <v>7195</v>
      </c>
      <c r="B4082">
        <v>2013</v>
      </c>
      <c r="C4082" s="1">
        <v>41543</v>
      </c>
      <c r="D4082" s="1">
        <v>41547</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row>
    <row r="4083" spans="1:21" x14ac:dyDescent="0.3">
      <c r="A4083" t="s">
        <v>7195</v>
      </c>
      <c r="B4083">
        <v>2013</v>
      </c>
      <c r="C4083" s="1">
        <v>41543</v>
      </c>
      <c r="D4083" s="1">
        <v>41547</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row>
    <row r="4084" spans="1:21" x14ac:dyDescent="0.3">
      <c r="A4084" t="s">
        <v>7196</v>
      </c>
      <c r="B4084">
        <v>2014</v>
      </c>
      <c r="C4084" s="1">
        <v>41815</v>
      </c>
      <c r="D4084" s="1">
        <v>41821</v>
      </c>
      <c r="E4084" t="s">
        <v>49</v>
      </c>
      <c r="F4084" t="s">
        <v>5732</v>
      </c>
      <c r="G4084" t="s">
        <v>5733</v>
      </c>
      <c r="H4084" t="s">
        <v>40</v>
      </c>
      <c r="I4084" t="s">
        <v>26</v>
      </c>
      <c r="J4084" t="s">
        <v>356</v>
      </c>
      <c r="K4084" t="s">
        <v>210</v>
      </c>
      <c r="L4084">
        <v>62521</v>
      </c>
      <c r="M4084" t="s">
        <v>104</v>
      </c>
      <c r="N4084" t="s">
        <v>2208</v>
      </c>
      <c r="O4084" t="s">
        <v>45</v>
      </c>
      <c r="P4084" t="s">
        <v>74</v>
      </c>
      <c r="Q4084" t="s">
        <v>2209</v>
      </c>
      <c r="R4084">
        <v>182.994</v>
      </c>
      <c r="S4084">
        <v>3</v>
      </c>
      <c r="T4084">
        <v>0.8</v>
      </c>
      <c r="U4084">
        <v>-320.23950000000002</v>
      </c>
    </row>
    <row r="4085" spans="1:21" x14ac:dyDescent="0.3">
      <c r="A4085" t="s">
        <v>7196</v>
      </c>
      <c r="B4085">
        <v>2014</v>
      </c>
      <c r="C4085" s="1">
        <v>41815</v>
      </c>
      <c r="D4085" s="1">
        <v>41821</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row>
    <row r="4086" spans="1:21" x14ac:dyDescent="0.3">
      <c r="A4086" t="s">
        <v>7197</v>
      </c>
      <c r="B4086">
        <v>2014</v>
      </c>
      <c r="C4086" s="1">
        <v>41890</v>
      </c>
      <c r="D4086" s="1">
        <v>41892</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x14ac:dyDescent="0.3">
      <c r="A4087" t="s">
        <v>7198</v>
      </c>
      <c r="B4087">
        <v>2013</v>
      </c>
      <c r="C4087" s="1">
        <v>41491</v>
      </c>
      <c r="D4087" s="1">
        <v>41493</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row>
    <row r="4088" spans="1:21" x14ac:dyDescent="0.3">
      <c r="A4088" t="s">
        <v>7198</v>
      </c>
      <c r="B4088">
        <v>2013</v>
      </c>
      <c r="C4088" s="1">
        <v>41491</v>
      </c>
      <c r="D4088" s="1">
        <v>41493</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row>
    <row r="4089" spans="1:21" x14ac:dyDescent="0.3">
      <c r="A4089" t="s">
        <v>7198</v>
      </c>
      <c r="B4089">
        <v>2013</v>
      </c>
      <c r="C4089" s="1">
        <v>41491</v>
      </c>
      <c r="D4089" s="1">
        <v>41493</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v>0.2</v>
      </c>
      <c r="U4089">
        <v>3.9771000000000001</v>
      </c>
    </row>
    <row r="4090" spans="1:21" x14ac:dyDescent="0.3">
      <c r="A4090" t="s">
        <v>7199</v>
      </c>
      <c r="B4090">
        <v>2011</v>
      </c>
      <c r="C4090" s="1">
        <v>40774</v>
      </c>
      <c r="D4090" s="1">
        <v>40781</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v>0</v>
      </c>
      <c r="U4090">
        <v>172.48140000000001</v>
      </c>
    </row>
    <row r="4091" spans="1:21" x14ac:dyDescent="0.3">
      <c r="A4091" t="s">
        <v>7202</v>
      </c>
      <c r="B4091">
        <v>2013</v>
      </c>
      <c r="C4091" s="1">
        <v>41366</v>
      </c>
      <c r="D4091" s="1">
        <v>41370</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row>
    <row r="4092" spans="1:21" x14ac:dyDescent="0.3">
      <c r="A4092" t="s">
        <v>7202</v>
      </c>
      <c r="B4092">
        <v>2013</v>
      </c>
      <c r="C4092" s="1">
        <v>41366</v>
      </c>
      <c r="D4092" s="1">
        <v>41370</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v>0</v>
      </c>
      <c r="U4092">
        <v>3.2850000000000001</v>
      </c>
    </row>
    <row r="4093" spans="1:21" x14ac:dyDescent="0.3">
      <c r="A4093" t="s">
        <v>7202</v>
      </c>
      <c r="B4093">
        <v>2013</v>
      </c>
      <c r="C4093" s="1">
        <v>41366</v>
      </c>
      <c r="D4093" s="1">
        <v>41370</v>
      </c>
      <c r="E4093" t="s">
        <v>49</v>
      </c>
      <c r="F4093" t="s">
        <v>4523</v>
      </c>
      <c r="G4093" t="s">
        <v>4524</v>
      </c>
      <c r="H4093" t="s">
        <v>40</v>
      </c>
      <c r="I4093" t="s">
        <v>26</v>
      </c>
      <c r="J4093" t="s">
        <v>265</v>
      </c>
      <c r="K4093" t="s">
        <v>266</v>
      </c>
      <c r="L4093">
        <v>10035</v>
      </c>
      <c r="M4093" t="s">
        <v>147</v>
      </c>
      <c r="N4093" t="s">
        <v>2213</v>
      </c>
      <c r="O4093" t="s">
        <v>45</v>
      </c>
      <c r="P4093" t="s">
        <v>74</v>
      </c>
      <c r="Q4093" t="s">
        <v>2214</v>
      </c>
      <c r="R4093">
        <v>14.352</v>
      </c>
      <c r="S4093">
        <v>3</v>
      </c>
      <c r="T4093">
        <v>0.2</v>
      </c>
      <c r="U4093">
        <v>4.6643999999999997</v>
      </c>
    </row>
    <row r="4094" spans="1:21" x14ac:dyDescent="0.3">
      <c r="A4094" t="s">
        <v>7203</v>
      </c>
      <c r="B4094">
        <v>2014</v>
      </c>
      <c r="C4094" s="1">
        <v>41776</v>
      </c>
      <c r="D4094" s="1">
        <v>41778</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v>0.2</v>
      </c>
      <c r="U4094">
        <v>-55.256</v>
      </c>
    </row>
    <row r="4095" spans="1:21" x14ac:dyDescent="0.3">
      <c r="A4095" t="s">
        <v>7204</v>
      </c>
      <c r="B4095">
        <v>2012</v>
      </c>
      <c r="C4095" s="1">
        <v>41145</v>
      </c>
      <c r="D4095" s="1">
        <v>41149</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v>0</v>
      </c>
      <c r="U4095">
        <v>1416.8</v>
      </c>
    </row>
    <row r="4096" spans="1:21" x14ac:dyDescent="0.3">
      <c r="A4096" t="s">
        <v>7204</v>
      </c>
      <c r="B4096">
        <v>2012</v>
      </c>
      <c r="C4096" s="1">
        <v>41145</v>
      </c>
      <c r="D4096" s="1">
        <v>41149</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row>
    <row r="4097" spans="1:21" x14ac:dyDescent="0.3">
      <c r="A4097" t="s">
        <v>7204</v>
      </c>
      <c r="B4097">
        <v>2012</v>
      </c>
      <c r="C4097" s="1">
        <v>41145</v>
      </c>
      <c r="D4097" s="1">
        <v>41149</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row>
    <row r="4098" spans="1:21" x14ac:dyDescent="0.3">
      <c r="A4098" t="s">
        <v>7205</v>
      </c>
      <c r="B4098">
        <v>2011</v>
      </c>
      <c r="C4098" s="1">
        <v>40809</v>
      </c>
      <c r="D4098" s="1">
        <v>40814</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row>
    <row r="4099" spans="1:21" x14ac:dyDescent="0.3">
      <c r="A4099" t="s">
        <v>7205</v>
      </c>
      <c r="B4099">
        <v>2011</v>
      </c>
      <c r="C4099" s="1">
        <v>40809</v>
      </c>
      <c r="D4099" s="1">
        <v>40814</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row>
    <row r="4100" spans="1:21" x14ac:dyDescent="0.3">
      <c r="A4100" t="s">
        <v>7205</v>
      </c>
      <c r="B4100">
        <v>2011</v>
      </c>
      <c r="C4100" s="1">
        <v>40809</v>
      </c>
      <c r="D4100" s="1">
        <v>40814</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row>
    <row r="4101" spans="1:21" x14ac:dyDescent="0.3">
      <c r="A4101" t="s">
        <v>7205</v>
      </c>
      <c r="B4101">
        <v>2011</v>
      </c>
      <c r="C4101" s="1">
        <v>40809</v>
      </c>
      <c r="D4101" s="1">
        <v>40814</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row>
    <row r="4102" spans="1:21" x14ac:dyDescent="0.3">
      <c r="A4102" t="s">
        <v>7208</v>
      </c>
      <c r="B4102">
        <v>2014</v>
      </c>
      <c r="C4102" s="1">
        <v>41810</v>
      </c>
      <c r="D4102" s="1">
        <v>41814</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row>
    <row r="4103" spans="1:21" x14ac:dyDescent="0.3">
      <c r="A4103" t="s">
        <v>7208</v>
      </c>
      <c r="B4103">
        <v>2014</v>
      </c>
      <c r="C4103" s="1">
        <v>41810</v>
      </c>
      <c r="D4103" s="1">
        <v>41814</v>
      </c>
      <c r="E4103" t="s">
        <v>49</v>
      </c>
      <c r="F4103" t="s">
        <v>1973</v>
      </c>
      <c r="G4103" t="s">
        <v>1974</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row>
    <row r="4104" spans="1:21" x14ac:dyDescent="0.3">
      <c r="A4104" t="s">
        <v>7208</v>
      </c>
      <c r="B4104">
        <v>2014</v>
      </c>
      <c r="C4104" s="1">
        <v>41810</v>
      </c>
      <c r="D4104" s="1">
        <v>41814</v>
      </c>
      <c r="E4104" t="s">
        <v>49</v>
      </c>
      <c r="F4104" t="s">
        <v>1973</v>
      </c>
      <c r="G4104" t="s">
        <v>1974</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row>
    <row r="4105" spans="1:21" x14ac:dyDescent="0.3">
      <c r="A4105" t="s">
        <v>7211</v>
      </c>
      <c r="B4105">
        <v>2014</v>
      </c>
      <c r="C4105" s="1">
        <v>41995</v>
      </c>
      <c r="D4105" s="1">
        <v>41995</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v>0</v>
      </c>
      <c r="U4105">
        <v>7.0048000000000004</v>
      </c>
    </row>
    <row r="4106" spans="1:21" x14ac:dyDescent="0.3">
      <c r="A4106" t="s">
        <v>7212</v>
      </c>
      <c r="B4106">
        <v>2014</v>
      </c>
      <c r="C4106" s="1">
        <v>41859</v>
      </c>
      <c r="D4106" s="1">
        <v>41865</v>
      </c>
      <c r="E4106" t="s">
        <v>49</v>
      </c>
      <c r="F4106" t="s">
        <v>2265</v>
      </c>
      <c r="G4106" t="s">
        <v>2266</v>
      </c>
      <c r="H4106" t="s">
        <v>25</v>
      </c>
      <c r="I4106" t="s">
        <v>26</v>
      </c>
      <c r="J4106" t="s">
        <v>946</v>
      </c>
      <c r="K4106" t="s">
        <v>42</v>
      </c>
      <c r="L4106">
        <v>92105</v>
      </c>
      <c r="M4106" t="s">
        <v>43</v>
      </c>
      <c r="N4106" t="s">
        <v>3437</v>
      </c>
      <c r="O4106" t="s">
        <v>70</v>
      </c>
      <c r="P4106" t="s">
        <v>71</v>
      </c>
      <c r="Q4106" t="s">
        <v>3438</v>
      </c>
      <c r="R4106">
        <v>159.96</v>
      </c>
      <c r="S4106">
        <v>5</v>
      </c>
      <c r="T4106">
        <v>0.2</v>
      </c>
      <c r="U4106">
        <v>17.9955</v>
      </c>
    </row>
    <row r="4107" spans="1:21" x14ac:dyDescent="0.3">
      <c r="A4107" t="s">
        <v>7212</v>
      </c>
      <c r="B4107">
        <v>2014</v>
      </c>
      <c r="C4107" s="1">
        <v>41859</v>
      </c>
      <c r="D4107" s="1">
        <v>41865</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v>0.2</v>
      </c>
      <c r="U4107">
        <v>4.6440000000000001</v>
      </c>
    </row>
    <row r="4108" spans="1:21" x14ac:dyDescent="0.3">
      <c r="A4108" t="s">
        <v>7213</v>
      </c>
      <c r="B4108">
        <v>2013</v>
      </c>
      <c r="C4108" s="1">
        <v>41509</v>
      </c>
      <c r="D4108" s="1">
        <v>41513</v>
      </c>
      <c r="E4108" t="s">
        <v>49</v>
      </c>
      <c r="F4108" t="s">
        <v>7214</v>
      </c>
      <c r="G4108" t="s">
        <v>7215</v>
      </c>
      <c r="H4108" t="s">
        <v>25</v>
      </c>
      <c r="I4108" t="s">
        <v>26</v>
      </c>
      <c r="J4108" t="s">
        <v>183</v>
      </c>
      <c r="K4108" t="s">
        <v>103</v>
      </c>
      <c r="L4108">
        <v>77041</v>
      </c>
      <c r="M4108" t="s">
        <v>104</v>
      </c>
      <c r="N4108" t="s">
        <v>3241</v>
      </c>
      <c r="O4108" t="s">
        <v>45</v>
      </c>
      <c r="P4108" t="s">
        <v>74</v>
      </c>
      <c r="Q4108" t="s">
        <v>3242</v>
      </c>
      <c r="R4108">
        <v>4.3120000000000003</v>
      </c>
      <c r="S4108">
        <v>2</v>
      </c>
      <c r="T4108">
        <v>0.8</v>
      </c>
      <c r="U4108">
        <v>-6.8992000000000004</v>
      </c>
    </row>
    <row r="4109" spans="1:21" x14ac:dyDescent="0.3">
      <c r="A4109" t="s">
        <v>7216</v>
      </c>
      <c r="B4109">
        <v>2012</v>
      </c>
      <c r="C4109" s="1">
        <v>41159</v>
      </c>
      <c r="D4109" s="1">
        <v>41159</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row>
    <row r="4110" spans="1:21" x14ac:dyDescent="0.3">
      <c r="A4110" t="s">
        <v>7216</v>
      </c>
      <c r="B4110">
        <v>2012</v>
      </c>
      <c r="C4110" s="1">
        <v>41159</v>
      </c>
      <c r="D4110" s="1">
        <v>41159</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row>
    <row r="4111" spans="1:21" x14ac:dyDescent="0.3">
      <c r="A4111" t="s">
        <v>7217</v>
      </c>
      <c r="B4111">
        <v>2012</v>
      </c>
      <c r="C4111" s="1">
        <v>41268</v>
      </c>
      <c r="D4111" s="1">
        <v>41275</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v>0</v>
      </c>
      <c r="U4111">
        <v>19.974599999999999</v>
      </c>
    </row>
    <row r="4112" spans="1:21" x14ac:dyDescent="0.3">
      <c r="A4112" t="s">
        <v>7217</v>
      </c>
      <c r="B4112">
        <v>2012</v>
      </c>
      <c r="C4112" s="1">
        <v>41268</v>
      </c>
      <c r="D4112" s="1">
        <v>41275</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v>0</v>
      </c>
      <c r="U4112">
        <v>20.927399999999999</v>
      </c>
    </row>
    <row r="4113" spans="1:21" x14ac:dyDescent="0.3">
      <c r="A4113" t="s">
        <v>7217</v>
      </c>
      <c r="B4113">
        <v>2012</v>
      </c>
      <c r="C4113" s="1">
        <v>41268</v>
      </c>
      <c r="D4113" s="1">
        <v>41275</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v>0</v>
      </c>
      <c r="U4113">
        <v>8.4966000000000008</v>
      </c>
    </row>
    <row r="4114" spans="1:21" x14ac:dyDescent="0.3">
      <c r="A4114" t="s">
        <v>7217</v>
      </c>
      <c r="B4114">
        <v>2012</v>
      </c>
      <c r="C4114" s="1">
        <v>41268</v>
      </c>
      <c r="D4114" s="1">
        <v>41275</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v>0</v>
      </c>
      <c r="U4114">
        <v>0.95120000000000005</v>
      </c>
    </row>
    <row r="4115" spans="1:21" x14ac:dyDescent="0.3">
      <c r="A4115" t="s">
        <v>7220</v>
      </c>
      <c r="B4115">
        <v>2012</v>
      </c>
      <c r="C4115" s="1">
        <v>41031</v>
      </c>
      <c r="D4115" s="1">
        <v>41036</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row>
    <row r="4116" spans="1:21" x14ac:dyDescent="0.3">
      <c r="A4116" t="s">
        <v>7220</v>
      </c>
      <c r="B4116">
        <v>2012</v>
      </c>
      <c r="C4116" s="1">
        <v>41031</v>
      </c>
      <c r="D4116" s="1">
        <v>41036</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row>
    <row r="4117" spans="1:21" x14ac:dyDescent="0.3">
      <c r="A4117" t="s">
        <v>7221</v>
      </c>
      <c r="B4117">
        <v>2013</v>
      </c>
      <c r="C4117" s="1">
        <v>41603</v>
      </c>
      <c r="D4117" s="1">
        <v>41606</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v>0.2</v>
      </c>
      <c r="U4117">
        <v>381.23750000000001</v>
      </c>
    </row>
    <row r="4118" spans="1:21" x14ac:dyDescent="0.3">
      <c r="A4118" t="s">
        <v>7222</v>
      </c>
      <c r="B4118">
        <v>2012</v>
      </c>
      <c r="C4118" s="1">
        <v>41237</v>
      </c>
      <c r="D4118" s="1">
        <v>41242</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v>0.2</v>
      </c>
      <c r="U4118">
        <v>0.99</v>
      </c>
    </row>
    <row r="4119" spans="1:21" x14ac:dyDescent="0.3">
      <c r="A4119" t="s">
        <v>7222</v>
      </c>
      <c r="B4119">
        <v>2012</v>
      </c>
      <c r="C4119" s="1">
        <v>41237</v>
      </c>
      <c r="D4119" s="1">
        <v>41242</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v>0</v>
      </c>
      <c r="U4119">
        <v>9.3312000000000008</v>
      </c>
    </row>
    <row r="4120" spans="1:21" x14ac:dyDescent="0.3">
      <c r="A4120" t="s">
        <v>7222</v>
      </c>
      <c r="B4120">
        <v>2012</v>
      </c>
      <c r="C4120" s="1">
        <v>41237</v>
      </c>
      <c r="D4120" s="1">
        <v>41242</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row>
    <row r="4121" spans="1:21" x14ac:dyDescent="0.3">
      <c r="A4121" t="s">
        <v>7222</v>
      </c>
      <c r="B4121">
        <v>2012</v>
      </c>
      <c r="C4121" s="1">
        <v>41237</v>
      </c>
      <c r="D4121" s="1">
        <v>41242</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v>0.2</v>
      </c>
      <c r="U4121">
        <v>29.702400000000001</v>
      </c>
    </row>
    <row r="4122" spans="1:21" x14ac:dyDescent="0.3">
      <c r="A4122" t="s">
        <v>7223</v>
      </c>
      <c r="B4122">
        <v>2014</v>
      </c>
      <c r="C4122" s="1">
        <v>41887</v>
      </c>
      <c r="D4122" s="1">
        <v>41893</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row>
    <row r="4123" spans="1:21" x14ac:dyDescent="0.3">
      <c r="A4123" t="s">
        <v>7226</v>
      </c>
      <c r="B4123">
        <v>2014</v>
      </c>
      <c r="C4123" s="1">
        <v>41771</v>
      </c>
      <c r="D4123" s="1">
        <v>41772</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v>0</v>
      </c>
      <c r="U4123">
        <v>16.847999999999999</v>
      </c>
    </row>
    <row r="4124" spans="1:21" x14ac:dyDescent="0.3">
      <c r="A4124" t="s">
        <v>7226</v>
      </c>
      <c r="B4124">
        <v>2014</v>
      </c>
      <c r="C4124" s="1">
        <v>41771</v>
      </c>
      <c r="D4124" s="1">
        <v>41772</v>
      </c>
      <c r="E4124" t="s">
        <v>1289</v>
      </c>
      <c r="F4124" t="s">
        <v>1900</v>
      </c>
      <c r="G4124" t="s">
        <v>1901</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row>
    <row r="4125" spans="1:21" x14ac:dyDescent="0.3">
      <c r="A4125" t="s">
        <v>7226</v>
      </c>
      <c r="B4125">
        <v>2014</v>
      </c>
      <c r="C4125" s="1">
        <v>41771</v>
      </c>
      <c r="D4125" s="1">
        <v>41772</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v>0.2</v>
      </c>
      <c r="U4125">
        <v>9.4366000000000003</v>
      </c>
    </row>
    <row r="4126" spans="1:21" x14ac:dyDescent="0.3">
      <c r="A4126" t="s">
        <v>7227</v>
      </c>
      <c r="B4126">
        <v>2011</v>
      </c>
      <c r="C4126" s="1">
        <v>40674</v>
      </c>
      <c r="D4126" s="1">
        <v>40681</v>
      </c>
      <c r="E4126" t="s">
        <v>49</v>
      </c>
      <c r="F4126" t="s">
        <v>3455</v>
      </c>
      <c r="G4126" t="s">
        <v>3456</v>
      </c>
      <c r="H4126" t="s">
        <v>40</v>
      </c>
      <c r="I4126" t="s">
        <v>26</v>
      </c>
      <c r="J4126" t="s">
        <v>4102</v>
      </c>
      <c r="K4126" t="s">
        <v>266</v>
      </c>
      <c r="L4126">
        <v>13601</v>
      </c>
      <c r="M4126" t="s">
        <v>147</v>
      </c>
      <c r="N4126" t="s">
        <v>1427</v>
      </c>
      <c r="O4126" t="s">
        <v>45</v>
      </c>
      <c r="P4126" t="s">
        <v>77</v>
      </c>
      <c r="Q4126" t="s">
        <v>185</v>
      </c>
      <c r="R4126">
        <v>35.909999999999997</v>
      </c>
      <c r="S4126">
        <v>3</v>
      </c>
      <c r="T4126">
        <v>0</v>
      </c>
      <c r="U4126">
        <v>9.6957000000000004</v>
      </c>
    </row>
    <row r="4127" spans="1:21" x14ac:dyDescent="0.3">
      <c r="A4127" t="s">
        <v>7228</v>
      </c>
      <c r="B4127">
        <v>2014</v>
      </c>
      <c r="C4127" s="1">
        <v>41848</v>
      </c>
      <c r="D4127" s="1">
        <v>41852</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row>
    <row r="4128" spans="1:21" x14ac:dyDescent="0.3">
      <c r="A4128" t="s">
        <v>7229</v>
      </c>
      <c r="B4128">
        <v>2014</v>
      </c>
      <c r="C4128" s="1">
        <v>41766</v>
      </c>
      <c r="D4128" s="1">
        <v>41769</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v>0</v>
      </c>
      <c r="U4128">
        <v>18.037800000000001</v>
      </c>
    </row>
    <row r="4129" spans="1:21" x14ac:dyDescent="0.3">
      <c r="A4129" t="s">
        <v>7230</v>
      </c>
      <c r="B4129">
        <v>2011</v>
      </c>
      <c r="C4129" s="1">
        <v>40805</v>
      </c>
      <c r="D4129" s="1">
        <v>40810</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row>
    <row r="4130" spans="1:21" x14ac:dyDescent="0.3">
      <c r="A4130" t="s">
        <v>7230</v>
      </c>
      <c r="B4130">
        <v>2011</v>
      </c>
      <c r="C4130" s="1">
        <v>40805</v>
      </c>
      <c r="D4130" s="1">
        <v>40810</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v>0.5</v>
      </c>
      <c r="U4130">
        <v>-944.99459999999999</v>
      </c>
    </row>
    <row r="4131" spans="1:21" x14ac:dyDescent="0.3">
      <c r="A4131" t="s">
        <v>7233</v>
      </c>
      <c r="B4131">
        <v>2012</v>
      </c>
      <c r="C4131" s="1">
        <v>40997</v>
      </c>
      <c r="D4131" s="1">
        <v>41003</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v>0</v>
      </c>
      <c r="U4131">
        <v>21.251200000000001</v>
      </c>
    </row>
    <row r="4132" spans="1:21" x14ac:dyDescent="0.3">
      <c r="A4132" t="s">
        <v>7234</v>
      </c>
      <c r="B4132">
        <v>2011</v>
      </c>
      <c r="C4132" s="1">
        <v>40865</v>
      </c>
      <c r="D4132" s="1">
        <v>40872</v>
      </c>
      <c r="E4132" t="s">
        <v>49</v>
      </c>
      <c r="F4132" t="s">
        <v>3750</v>
      </c>
      <c r="G4132" t="s">
        <v>3751</v>
      </c>
      <c r="H4132" t="s">
        <v>40</v>
      </c>
      <c r="I4132" t="s">
        <v>26</v>
      </c>
      <c r="J4132" t="s">
        <v>302</v>
      </c>
      <c r="K4132" t="s">
        <v>210</v>
      </c>
      <c r="L4132">
        <v>60623</v>
      </c>
      <c r="M4132" t="s">
        <v>104</v>
      </c>
      <c r="N4132" t="s">
        <v>1926</v>
      </c>
      <c r="O4132" t="s">
        <v>45</v>
      </c>
      <c r="P4132" t="s">
        <v>74</v>
      </c>
      <c r="Q4132" t="s">
        <v>1927</v>
      </c>
      <c r="R4132">
        <v>14.48</v>
      </c>
      <c r="S4132">
        <v>5</v>
      </c>
      <c r="T4132">
        <v>0.8</v>
      </c>
      <c r="U4132">
        <v>-23.891999999999999</v>
      </c>
    </row>
    <row r="4133" spans="1:21" x14ac:dyDescent="0.3">
      <c r="A4133" t="s">
        <v>7235</v>
      </c>
      <c r="B4133">
        <v>2012</v>
      </c>
      <c r="C4133" s="1">
        <v>41092</v>
      </c>
      <c r="D4133" s="1">
        <v>41099</v>
      </c>
      <c r="E4133" t="s">
        <v>49</v>
      </c>
      <c r="F4133" t="s">
        <v>406</v>
      </c>
      <c r="G4133" t="s">
        <v>407</v>
      </c>
      <c r="H4133" t="s">
        <v>25</v>
      </c>
      <c r="I4133" t="s">
        <v>26</v>
      </c>
      <c r="J4133" t="s">
        <v>7236</v>
      </c>
      <c r="K4133" t="s">
        <v>53</v>
      </c>
      <c r="L4133">
        <v>33021</v>
      </c>
      <c r="M4133" t="s">
        <v>29</v>
      </c>
      <c r="N4133" t="s">
        <v>3184</v>
      </c>
      <c r="O4133" t="s">
        <v>45</v>
      </c>
      <c r="P4133" t="s">
        <v>89</v>
      </c>
      <c r="Q4133" t="s">
        <v>185</v>
      </c>
      <c r="R4133">
        <v>11.952</v>
      </c>
      <c r="S4133">
        <v>3</v>
      </c>
      <c r="T4133">
        <v>0.2</v>
      </c>
      <c r="U4133">
        <v>4.0338000000000003</v>
      </c>
    </row>
    <row r="4134" spans="1:21" x14ac:dyDescent="0.3">
      <c r="A4134" t="s">
        <v>7235</v>
      </c>
      <c r="B4134">
        <v>2012</v>
      </c>
      <c r="C4134" s="1">
        <v>41092</v>
      </c>
      <c r="D4134" s="1">
        <v>41099</v>
      </c>
      <c r="E4134" t="s">
        <v>49</v>
      </c>
      <c r="F4134" t="s">
        <v>406</v>
      </c>
      <c r="G4134" t="s">
        <v>407</v>
      </c>
      <c r="H4134" t="s">
        <v>25</v>
      </c>
      <c r="I4134" t="s">
        <v>26</v>
      </c>
      <c r="J4134" t="s">
        <v>7236</v>
      </c>
      <c r="K4134" t="s">
        <v>53</v>
      </c>
      <c r="L4134">
        <v>33021</v>
      </c>
      <c r="M4134" t="s">
        <v>29</v>
      </c>
      <c r="N4134" t="s">
        <v>917</v>
      </c>
      <c r="O4134" t="s">
        <v>45</v>
      </c>
      <c r="P4134" t="s">
        <v>89</v>
      </c>
      <c r="Q4134" t="s">
        <v>918</v>
      </c>
      <c r="R4134">
        <v>15.552</v>
      </c>
      <c r="S4134">
        <v>3</v>
      </c>
      <c r="T4134">
        <v>0.2</v>
      </c>
      <c r="U4134">
        <v>5.6375999999999999</v>
      </c>
    </row>
    <row r="4135" spans="1:21" x14ac:dyDescent="0.3">
      <c r="A4135" t="s">
        <v>7237</v>
      </c>
      <c r="B4135">
        <v>2011</v>
      </c>
      <c r="C4135" s="1">
        <v>40794</v>
      </c>
      <c r="D4135" s="1">
        <v>40799</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v>0</v>
      </c>
      <c r="U4135">
        <v>21.6</v>
      </c>
    </row>
    <row r="4136" spans="1:21" x14ac:dyDescent="0.3">
      <c r="A4136" t="s">
        <v>7237</v>
      </c>
      <c r="B4136">
        <v>2011</v>
      </c>
      <c r="C4136" s="1">
        <v>40794</v>
      </c>
      <c r="D4136" s="1">
        <v>40799</v>
      </c>
      <c r="E4136" t="s">
        <v>49</v>
      </c>
      <c r="F4136" t="s">
        <v>654</v>
      </c>
      <c r="G4136" t="s">
        <v>655</v>
      </c>
      <c r="H4136" t="s">
        <v>25</v>
      </c>
      <c r="I4136" t="s">
        <v>26</v>
      </c>
      <c r="J4136" t="s">
        <v>4873</v>
      </c>
      <c r="K4136" t="s">
        <v>318</v>
      </c>
      <c r="L4136">
        <v>23320</v>
      </c>
      <c r="M4136" t="s">
        <v>29</v>
      </c>
      <c r="N4136" t="s">
        <v>1499</v>
      </c>
      <c r="O4136" t="s">
        <v>70</v>
      </c>
      <c r="P4136" t="s">
        <v>681</v>
      </c>
      <c r="Q4136" t="s">
        <v>1500</v>
      </c>
      <c r="R4136">
        <v>209.97</v>
      </c>
      <c r="S4136">
        <v>3</v>
      </c>
      <c r="T4136">
        <v>0</v>
      </c>
      <c r="U4136">
        <v>90.287099999999995</v>
      </c>
    </row>
    <row r="4137" spans="1:21" x14ac:dyDescent="0.3">
      <c r="A4137" t="s">
        <v>7238</v>
      </c>
      <c r="B4137">
        <v>2014</v>
      </c>
      <c r="C4137" s="1">
        <v>41915</v>
      </c>
      <c r="D4137" s="1">
        <v>41921</v>
      </c>
      <c r="E4137" t="s">
        <v>49</v>
      </c>
      <c r="F4137" t="s">
        <v>3226</v>
      </c>
      <c r="G4137" t="s">
        <v>3227</v>
      </c>
      <c r="H4137" t="s">
        <v>101</v>
      </c>
      <c r="I4137" t="s">
        <v>26</v>
      </c>
      <c r="J4137" t="s">
        <v>41</v>
      </c>
      <c r="K4137" t="s">
        <v>42</v>
      </c>
      <c r="L4137">
        <v>90036</v>
      </c>
      <c r="M4137" t="s">
        <v>43</v>
      </c>
      <c r="N4137" t="s">
        <v>3541</v>
      </c>
      <c r="O4137" t="s">
        <v>45</v>
      </c>
      <c r="P4137" t="s">
        <v>74</v>
      </c>
      <c r="Q4137" t="s">
        <v>3542</v>
      </c>
      <c r="R4137">
        <v>112.12</v>
      </c>
      <c r="S4137">
        <v>5</v>
      </c>
      <c r="T4137">
        <v>0.2</v>
      </c>
      <c r="U4137">
        <v>42.045000000000002</v>
      </c>
    </row>
    <row r="4138" spans="1:21" x14ac:dyDescent="0.3">
      <c r="A4138" t="s">
        <v>7238</v>
      </c>
      <c r="B4138">
        <v>2014</v>
      </c>
      <c r="C4138" s="1">
        <v>41915</v>
      </c>
      <c r="D4138" s="1">
        <v>41921</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v>0</v>
      </c>
      <c r="U4138">
        <v>204.76820000000001</v>
      </c>
    </row>
    <row r="4139" spans="1:21" x14ac:dyDescent="0.3">
      <c r="A4139" t="s">
        <v>7239</v>
      </c>
      <c r="B4139">
        <v>2014</v>
      </c>
      <c r="C4139" s="1">
        <v>41963</v>
      </c>
      <c r="D4139" s="1">
        <v>41967</v>
      </c>
      <c r="E4139" t="s">
        <v>49</v>
      </c>
      <c r="F4139" t="s">
        <v>7214</v>
      </c>
      <c r="G4139" t="s">
        <v>7215</v>
      </c>
      <c r="H4139" t="s">
        <v>25</v>
      </c>
      <c r="I4139" t="s">
        <v>26</v>
      </c>
      <c r="J4139" t="s">
        <v>2810</v>
      </c>
      <c r="K4139" t="s">
        <v>318</v>
      </c>
      <c r="L4139">
        <v>22304</v>
      </c>
      <c r="M4139" t="s">
        <v>29</v>
      </c>
      <c r="N4139" t="s">
        <v>1173</v>
      </c>
      <c r="O4139" t="s">
        <v>45</v>
      </c>
      <c r="P4139" t="s">
        <v>268</v>
      </c>
      <c r="Q4139" t="s">
        <v>1174</v>
      </c>
      <c r="R4139">
        <v>25.06</v>
      </c>
      <c r="S4139">
        <v>7</v>
      </c>
      <c r="T4139">
        <v>0</v>
      </c>
      <c r="U4139">
        <v>12.53</v>
      </c>
    </row>
    <row r="4140" spans="1:21" x14ac:dyDescent="0.3">
      <c r="A4140" t="s">
        <v>7240</v>
      </c>
      <c r="B4140">
        <v>2013</v>
      </c>
      <c r="C4140" s="1">
        <v>41639</v>
      </c>
      <c r="D4140" s="1">
        <v>41641</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row>
    <row r="4141" spans="1:21" x14ac:dyDescent="0.3">
      <c r="A4141" t="s">
        <v>7242</v>
      </c>
      <c r="B4141">
        <v>2014</v>
      </c>
      <c r="C4141" s="1">
        <v>41975</v>
      </c>
      <c r="D4141" s="1">
        <v>41978</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v>0.2</v>
      </c>
      <c r="U4141">
        <v>2.3370000000000002</v>
      </c>
    </row>
    <row r="4142" spans="1:21" x14ac:dyDescent="0.3">
      <c r="A4142" t="s">
        <v>7242</v>
      </c>
      <c r="B4142">
        <v>2014</v>
      </c>
      <c r="C4142" s="1">
        <v>41975</v>
      </c>
      <c r="D4142" s="1">
        <v>41978</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v>0.2</v>
      </c>
      <c r="U4142">
        <v>13.846</v>
      </c>
    </row>
    <row r="4143" spans="1:21" x14ac:dyDescent="0.3">
      <c r="A4143" t="s">
        <v>7243</v>
      </c>
      <c r="B4143">
        <v>2013</v>
      </c>
      <c r="C4143" s="1">
        <v>41439</v>
      </c>
      <c r="D4143" s="1">
        <v>41443</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v>0</v>
      </c>
      <c r="U4143">
        <v>8.6940000000000008</v>
      </c>
    </row>
    <row r="4144" spans="1:21" x14ac:dyDescent="0.3">
      <c r="A4144" t="s">
        <v>7245</v>
      </c>
      <c r="B4144">
        <v>2011</v>
      </c>
      <c r="C4144" s="1">
        <v>40682</v>
      </c>
      <c r="D4144" s="1">
        <v>40686</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row>
    <row r="4145" spans="1:21" x14ac:dyDescent="0.3">
      <c r="A4145" t="s">
        <v>7246</v>
      </c>
      <c r="B4145">
        <v>2014</v>
      </c>
      <c r="C4145" s="1">
        <v>41670</v>
      </c>
      <c r="D4145" s="1">
        <v>41677</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v>0</v>
      </c>
      <c r="U4145">
        <v>5.7329999999999997</v>
      </c>
    </row>
    <row r="4146" spans="1:21" x14ac:dyDescent="0.3">
      <c r="A4146" t="s">
        <v>7246</v>
      </c>
      <c r="B4146">
        <v>2014</v>
      </c>
      <c r="C4146" s="1">
        <v>41670</v>
      </c>
      <c r="D4146" s="1">
        <v>41677</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v>0</v>
      </c>
      <c r="U4146">
        <v>2.3814000000000002</v>
      </c>
    </row>
    <row r="4147" spans="1:21" x14ac:dyDescent="0.3">
      <c r="A4147" t="s">
        <v>7246</v>
      </c>
      <c r="B4147">
        <v>2014</v>
      </c>
      <c r="C4147" s="1">
        <v>41670</v>
      </c>
      <c r="D4147" s="1">
        <v>41677</v>
      </c>
      <c r="E4147" t="s">
        <v>49</v>
      </c>
      <c r="F4147" t="s">
        <v>2160</v>
      </c>
      <c r="G4147" t="s">
        <v>2161</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x14ac:dyDescent="0.3">
      <c r="A4148" t="s">
        <v>7249</v>
      </c>
      <c r="B4148">
        <v>2012</v>
      </c>
      <c r="C4148" s="1">
        <v>41241</v>
      </c>
      <c r="D4148" s="1">
        <v>41247</v>
      </c>
      <c r="E4148" t="s">
        <v>49</v>
      </c>
      <c r="F4148" t="s">
        <v>5257</v>
      </c>
      <c r="G4148" t="s">
        <v>5258</v>
      </c>
      <c r="H4148" t="s">
        <v>25</v>
      </c>
      <c r="I4148" t="s">
        <v>26</v>
      </c>
      <c r="J4148" t="s">
        <v>3707</v>
      </c>
      <c r="K4148" t="s">
        <v>266</v>
      </c>
      <c r="L4148">
        <v>11520</v>
      </c>
      <c r="M4148" t="s">
        <v>147</v>
      </c>
      <c r="N4148" t="s">
        <v>904</v>
      </c>
      <c r="O4148" t="s">
        <v>31</v>
      </c>
      <c r="P4148" t="s">
        <v>64</v>
      </c>
      <c r="Q4148" t="s">
        <v>905</v>
      </c>
      <c r="R4148">
        <v>322.58999999999997</v>
      </c>
      <c r="S4148">
        <v>3</v>
      </c>
      <c r="T4148">
        <v>0</v>
      </c>
      <c r="U4148">
        <v>64.518000000000001</v>
      </c>
    </row>
    <row r="4149" spans="1:21" x14ac:dyDescent="0.3">
      <c r="A4149" t="s">
        <v>7250</v>
      </c>
      <c r="B4149">
        <v>2014</v>
      </c>
      <c r="C4149" s="1">
        <v>41936</v>
      </c>
      <c r="D4149" s="1">
        <v>41941</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row>
    <row r="4150" spans="1:21" x14ac:dyDescent="0.3">
      <c r="A4150" t="s">
        <v>7250</v>
      </c>
      <c r="B4150">
        <v>2014</v>
      </c>
      <c r="C4150" s="1">
        <v>41936</v>
      </c>
      <c r="D4150" s="1">
        <v>41941</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row>
    <row r="4151" spans="1:21" x14ac:dyDescent="0.3">
      <c r="A4151" t="s">
        <v>7250</v>
      </c>
      <c r="B4151">
        <v>2014</v>
      </c>
      <c r="C4151" s="1">
        <v>41936</v>
      </c>
      <c r="D4151" s="1">
        <v>41941</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row>
    <row r="4152" spans="1:21" x14ac:dyDescent="0.3">
      <c r="A4152" t="s">
        <v>7250</v>
      </c>
      <c r="B4152">
        <v>2014</v>
      </c>
      <c r="C4152" s="1">
        <v>41936</v>
      </c>
      <c r="D4152" s="1">
        <v>41941</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v>0.2</v>
      </c>
      <c r="U4152">
        <v>-58.305599999999998</v>
      </c>
    </row>
    <row r="4153" spans="1:21" x14ac:dyDescent="0.3">
      <c r="A4153" t="s">
        <v>7251</v>
      </c>
      <c r="B4153">
        <v>2014</v>
      </c>
      <c r="C4153" s="1">
        <v>41890</v>
      </c>
      <c r="D4153" s="1">
        <v>41894</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v>0.2</v>
      </c>
      <c r="U4153">
        <v>9.8684999999999992</v>
      </c>
    </row>
    <row r="4154" spans="1:21" x14ac:dyDescent="0.3">
      <c r="A4154" t="s">
        <v>7251</v>
      </c>
      <c r="B4154">
        <v>2014</v>
      </c>
      <c r="C4154" s="1">
        <v>41890</v>
      </c>
      <c r="D4154" s="1">
        <v>41894</v>
      </c>
      <c r="E4154" t="s">
        <v>49</v>
      </c>
      <c r="F4154" t="s">
        <v>776</v>
      </c>
      <c r="G4154" t="s">
        <v>777</v>
      </c>
      <c r="H4154" t="s">
        <v>25</v>
      </c>
      <c r="I4154" t="s">
        <v>26</v>
      </c>
      <c r="J4154" t="s">
        <v>145</v>
      </c>
      <c r="K4154" t="s">
        <v>146</v>
      </c>
      <c r="L4154">
        <v>19134</v>
      </c>
      <c r="M4154" t="s">
        <v>147</v>
      </c>
      <c r="N4154" t="s">
        <v>3631</v>
      </c>
      <c r="O4154" t="s">
        <v>45</v>
      </c>
      <c r="P4154" t="s">
        <v>89</v>
      </c>
      <c r="Q4154" t="s">
        <v>3632</v>
      </c>
      <c r="R4154">
        <v>15.552</v>
      </c>
      <c r="S4154">
        <v>3</v>
      </c>
      <c r="T4154">
        <v>0.2</v>
      </c>
      <c r="U4154">
        <v>5.4432</v>
      </c>
    </row>
    <row r="4155" spans="1:21" x14ac:dyDescent="0.3">
      <c r="A4155" t="s">
        <v>7251</v>
      </c>
      <c r="B4155">
        <v>2014</v>
      </c>
      <c r="C4155" s="1">
        <v>41890</v>
      </c>
      <c r="D4155" s="1">
        <v>41894</v>
      </c>
      <c r="E4155" t="s">
        <v>49</v>
      </c>
      <c r="F4155" t="s">
        <v>776</v>
      </c>
      <c r="G4155" t="s">
        <v>777</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x14ac:dyDescent="0.3">
      <c r="A4156" t="s">
        <v>7252</v>
      </c>
      <c r="B4156">
        <v>2013</v>
      </c>
      <c r="C4156" s="1">
        <v>41638</v>
      </c>
      <c r="D4156" s="1">
        <v>41643</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v>0.7</v>
      </c>
      <c r="U4156">
        <v>-27.9312</v>
      </c>
    </row>
    <row r="4157" spans="1:21" x14ac:dyDescent="0.3">
      <c r="A4157" t="s">
        <v>7252</v>
      </c>
      <c r="B4157">
        <v>2013</v>
      </c>
      <c r="C4157" s="1">
        <v>41638</v>
      </c>
      <c r="D4157" s="1">
        <v>41643</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row>
    <row r="4158" spans="1:21" x14ac:dyDescent="0.3">
      <c r="A4158" t="s">
        <v>7253</v>
      </c>
      <c r="B4158">
        <v>2012</v>
      </c>
      <c r="C4158" s="1">
        <v>41248</v>
      </c>
      <c r="D4158" s="1">
        <v>41252</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row>
    <row r="4159" spans="1:21" x14ac:dyDescent="0.3">
      <c r="A4159" t="s">
        <v>7253</v>
      </c>
      <c r="B4159">
        <v>2012</v>
      </c>
      <c r="C4159" s="1">
        <v>41248</v>
      </c>
      <c r="D4159" s="1">
        <v>41252</v>
      </c>
      <c r="E4159" t="s">
        <v>22</v>
      </c>
      <c r="F4159" t="s">
        <v>5022</v>
      </c>
      <c r="G4159" t="s">
        <v>5023</v>
      </c>
      <c r="H4159" t="s">
        <v>25</v>
      </c>
      <c r="I4159" t="s">
        <v>26</v>
      </c>
      <c r="J4159" t="s">
        <v>145</v>
      </c>
      <c r="K4159" t="s">
        <v>146</v>
      </c>
      <c r="L4159">
        <v>19140</v>
      </c>
      <c r="M4159" t="s">
        <v>147</v>
      </c>
      <c r="N4159" t="s">
        <v>1926</v>
      </c>
      <c r="O4159" t="s">
        <v>45</v>
      </c>
      <c r="P4159" t="s">
        <v>74</v>
      </c>
      <c r="Q4159" t="s">
        <v>1927</v>
      </c>
      <c r="R4159">
        <v>26.064</v>
      </c>
      <c r="S4159">
        <v>6</v>
      </c>
      <c r="T4159">
        <v>0.7</v>
      </c>
      <c r="U4159">
        <v>-19.982399999999998</v>
      </c>
    </row>
    <row r="4160" spans="1:21" x14ac:dyDescent="0.3">
      <c r="A4160" t="s">
        <v>7254</v>
      </c>
      <c r="B4160">
        <v>2011</v>
      </c>
      <c r="C4160" s="1">
        <v>40848</v>
      </c>
      <c r="D4160" s="1">
        <v>40855</v>
      </c>
      <c r="E4160" t="s">
        <v>49</v>
      </c>
      <c r="F4160" t="s">
        <v>3517</v>
      </c>
      <c r="G4160" t="s">
        <v>3518</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row>
    <row r="4161" spans="1:21" x14ac:dyDescent="0.3">
      <c r="A4161" t="s">
        <v>7255</v>
      </c>
      <c r="B4161">
        <v>2013</v>
      </c>
      <c r="C4161" s="1">
        <v>41381</v>
      </c>
      <c r="D4161" s="1">
        <v>41388</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v>0</v>
      </c>
      <c r="U4161">
        <v>3.7235999999999998</v>
      </c>
    </row>
    <row r="4162" spans="1:21" x14ac:dyDescent="0.3">
      <c r="A4162" t="s">
        <v>7256</v>
      </c>
      <c r="B4162">
        <v>2014</v>
      </c>
      <c r="C4162" s="1">
        <v>41774</v>
      </c>
      <c r="D4162" s="1">
        <v>41778</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row>
    <row r="4163" spans="1:21" x14ac:dyDescent="0.3">
      <c r="A4163" t="s">
        <v>7256</v>
      </c>
      <c r="B4163">
        <v>2014</v>
      </c>
      <c r="C4163" s="1">
        <v>41774</v>
      </c>
      <c r="D4163" s="1">
        <v>41778</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row>
    <row r="4164" spans="1:21" x14ac:dyDescent="0.3">
      <c r="A4164" t="s">
        <v>7259</v>
      </c>
      <c r="B4164">
        <v>2012</v>
      </c>
      <c r="C4164" s="1">
        <v>40982</v>
      </c>
      <c r="D4164" s="1">
        <v>40986</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v>0</v>
      </c>
      <c r="U4164">
        <v>7.5991999999999997</v>
      </c>
    </row>
    <row r="4165" spans="1:21" x14ac:dyDescent="0.3">
      <c r="A4165" t="s">
        <v>7259</v>
      </c>
      <c r="B4165">
        <v>2012</v>
      </c>
      <c r="C4165" s="1">
        <v>40982</v>
      </c>
      <c r="D4165" s="1">
        <v>40986</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row>
    <row r="4166" spans="1:21" x14ac:dyDescent="0.3">
      <c r="A4166" t="s">
        <v>7260</v>
      </c>
      <c r="B4166">
        <v>2014</v>
      </c>
      <c r="C4166" s="1">
        <v>41654</v>
      </c>
      <c r="D4166" s="1">
        <v>41656</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x14ac:dyDescent="0.3">
      <c r="A4167" t="s">
        <v>7260</v>
      </c>
      <c r="B4167">
        <v>2014</v>
      </c>
      <c r="C4167" s="1">
        <v>41654</v>
      </c>
      <c r="D4167" s="1">
        <v>41656</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row>
    <row r="4168" spans="1:21" x14ac:dyDescent="0.3">
      <c r="A4168" t="s">
        <v>7263</v>
      </c>
      <c r="B4168">
        <v>2012</v>
      </c>
      <c r="C4168" s="1">
        <v>40976</v>
      </c>
      <c r="D4168" s="1">
        <v>40981</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v>0</v>
      </c>
      <c r="U4168">
        <v>9.3312000000000008</v>
      </c>
    </row>
    <row r="4169" spans="1:21" x14ac:dyDescent="0.3">
      <c r="A4169" t="s">
        <v>7264</v>
      </c>
      <c r="B4169">
        <v>2011</v>
      </c>
      <c r="C4169" s="1">
        <v>40827</v>
      </c>
      <c r="D4169" s="1">
        <v>40829</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v>0</v>
      </c>
      <c r="U4169">
        <v>8.2992000000000008</v>
      </c>
    </row>
    <row r="4170" spans="1:21" x14ac:dyDescent="0.3">
      <c r="A4170" t="s">
        <v>7264</v>
      </c>
      <c r="B4170">
        <v>2011</v>
      </c>
      <c r="C4170" s="1">
        <v>40827</v>
      </c>
      <c r="D4170" s="1">
        <v>40829</v>
      </c>
      <c r="E4170" t="s">
        <v>187</v>
      </c>
      <c r="F4170" t="s">
        <v>599</v>
      </c>
      <c r="G4170" t="s">
        <v>600</v>
      </c>
      <c r="H4170" t="s">
        <v>25</v>
      </c>
      <c r="I4170" t="s">
        <v>26</v>
      </c>
      <c r="J4170" t="s">
        <v>601</v>
      </c>
      <c r="K4170" t="s">
        <v>42</v>
      </c>
      <c r="L4170">
        <v>91104</v>
      </c>
      <c r="M4170" t="s">
        <v>43</v>
      </c>
      <c r="N4170" t="s">
        <v>7265</v>
      </c>
      <c r="O4170" t="s">
        <v>31</v>
      </c>
      <c r="P4170" t="s">
        <v>35</v>
      </c>
      <c r="Q4170" t="s">
        <v>7266</v>
      </c>
      <c r="R4170">
        <v>433.56799999999998</v>
      </c>
      <c r="S4170">
        <v>2</v>
      </c>
      <c r="T4170">
        <v>0.2</v>
      </c>
      <c r="U4170">
        <v>-65.035200000000003</v>
      </c>
    </row>
    <row r="4171" spans="1:21" x14ac:dyDescent="0.3">
      <c r="A4171" t="s">
        <v>7267</v>
      </c>
      <c r="B4171">
        <v>2012</v>
      </c>
      <c r="C4171" s="1">
        <v>41012</v>
      </c>
      <c r="D4171" s="1">
        <v>41013</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row>
    <row r="4172" spans="1:21" x14ac:dyDescent="0.3">
      <c r="A4172" t="s">
        <v>7267</v>
      </c>
      <c r="B4172">
        <v>2012</v>
      </c>
      <c r="C4172" s="1">
        <v>41012</v>
      </c>
      <c r="D4172" s="1">
        <v>41013</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v>0.2</v>
      </c>
      <c r="U4172">
        <v>17.815200000000001</v>
      </c>
    </row>
    <row r="4173" spans="1:21" x14ac:dyDescent="0.3">
      <c r="A4173" t="s">
        <v>7268</v>
      </c>
      <c r="B4173">
        <v>2014</v>
      </c>
      <c r="C4173" s="1">
        <v>41960</v>
      </c>
      <c r="D4173" s="1">
        <v>41964</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v>0</v>
      </c>
      <c r="U4173">
        <v>0.97719999999999996</v>
      </c>
    </row>
    <row r="4174" spans="1:21" x14ac:dyDescent="0.3">
      <c r="A4174" t="s">
        <v>7269</v>
      </c>
      <c r="B4174">
        <v>2013</v>
      </c>
      <c r="C4174" s="1">
        <v>41457</v>
      </c>
      <c r="D4174" s="1">
        <v>41457</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x14ac:dyDescent="0.3">
      <c r="A4175" t="s">
        <v>7269</v>
      </c>
      <c r="B4175">
        <v>2013</v>
      </c>
      <c r="C4175" s="1">
        <v>41457</v>
      </c>
      <c r="D4175" s="1">
        <v>41457</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v>0</v>
      </c>
      <c r="U4175">
        <v>6.2207999999999997</v>
      </c>
    </row>
    <row r="4176" spans="1:21" x14ac:dyDescent="0.3">
      <c r="A4176" t="s">
        <v>7269</v>
      </c>
      <c r="B4176">
        <v>2013</v>
      </c>
      <c r="C4176" s="1">
        <v>41457</v>
      </c>
      <c r="D4176" s="1">
        <v>41457</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v>0</v>
      </c>
      <c r="U4176">
        <v>28.0032</v>
      </c>
    </row>
    <row r="4177" spans="1:21" x14ac:dyDescent="0.3">
      <c r="A4177" t="s">
        <v>7270</v>
      </c>
      <c r="B4177">
        <v>2012</v>
      </c>
      <c r="C4177" s="1">
        <v>41242</v>
      </c>
      <c r="D4177" s="1">
        <v>41243</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row>
    <row r="4178" spans="1:21" x14ac:dyDescent="0.3">
      <c r="A4178" t="s">
        <v>7273</v>
      </c>
      <c r="B4178">
        <v>2011</v>
      </c>
      <c r="C4178" s="1">
        <v>40640</v>
      </c>
      <c r="D4178" s="1">
        <v>40645</v>
      </c>
      <c r="E4178" t="s">
        <v>49</v>
      </c>
      <c r="F4178" t="s">
        <v>2292</v>
      </c>
      <c r="G4178" t="s">
        <v>2293</v>
      </c>
      <c r="H4178" t="s">
        <v>40</v>
      </c>
      <c r="I4178" t="s">
        <v>26</v>
      </c>
      <c r="J4178" t="s">
        <v>381</v>
      </c>
      <c r="K4178" t="s">
        <v>382</v>
      </c>
      <c r="L4178">
        <v>29203</v>
      </c>
      <c r="M4178" t="s">
        <v>29</v>
      </c>
      <c r="N4178" t="s">
        <v>736</v>
      </c>
      <c r="O4178" t="s">
        <v>70</v>
      </c>
      <c r="P4178" t="s">
        <v>71</v>
      </c>
      <c r="Q4178" t="s">
        <v>737</v>
      </c>
      <c r="R4178">
        <v>629.95000000000005</v>
      </c>
      <c r="S4178">
        <v>5</v>
      </c>
      <c r="T4178">
        <v>0</v>
      </c>
      <c r="U4178">
        <v>163.78700000000001</v>
      </c>
    </row>
    <row r="4179" spans="1:21" x14ac:dyDescent="0.3">
      <c r="A4179" t="s">
        <v>7273</v>
      </c>
      <c r="B4179">
        <v>2011</v>
      </c>
      <c r="C4179" s="1">
        <v>40640</v>
      </c>
      <c r="D4179" s="1">
        <v>40645</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v>0</v>
      </c>
      <c r="U4179">
        <v>60.255299999999998</v>
      </c>
    </row>
    <row r="4180" spans="1:21" x14ac:dyDescent="0.3">
      <c r="A4180" t="s">
        <v>7274</v>
      </c>
      <c r="B4180">
        <v>2013</v>
      </c>
      <c r="C4180" s="1">
        <v>41442</v>
      </c>
      <c r="D4180" s="1">
        <v>41444</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row>
    <row r="4181" spans="1:21" x14ac:dyDescent="0.3">
      <c r="A4181" t="s">
        <v>7275</v>
      </c>
      <c r="B4181">
        <v>2014</v>
      </c>
      <c r="C4181" s="1">
        <v>41705</v>
      </c>
      <c r="D4181" s="1">
        <v>41709</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x14ac:dyDescent="0.3">
      <c r="A4182" t="s">
        <v>7276</v>
      </c>
      <c r="B4182">
        <v>2014</v>
      </c>
      <c r="C4182" s="1">
        <v>41920</v>
      </c>
      <c r="D4182" s="1">
        <v>41924</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x14ac:dyDescent="0.3">
      <c r="A4183" t="s">
        <v>7277</v>
      </c>
      <c r="B4183">
        <v>2014</v>
      </c>
      <c r="C4183" s="1">
        <v>41919</v>
      </c>
      <c r="D4183" s="1">
        <v>41925</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row>
    <row r="4184" spans="1:21" x14ac:dyDescent="0.3">
      <c r="A4184" t="s">
        <v>7277</v>
      </c>
      <c r="B4184">
        <v>2014</v>
      </c>
      <c r="C4184" s="1">
        <v>41919</v>
      </c>
      <c r="D4184" s="1">
        <v>41925</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v>0</v>
      </c>
      <c r="U4184">
        <v>7.6680000000000001</v>
      </c>
    </row>
    <row r="4185" spans="1:21" x14ac:dyDescent="0.3">
      <c r="A4185" t="s">
        <v>7277</v>
      </c>
      <c r="B4185">
        <v>2014</v>
      </c>
      <c r="C4185" s="1">
        <v>41919</v>
      </c>
      <c r="D4185" s="1">
        <v>41925</v>
      </c>
      <c r="E4185" t="s">
        <v>49</v>
      </c>
      <c r="F4185" t="s">
        <v>7278</v>
      </c>
      <c r="G4185" t="s">
        <v>7279</v>
      </c>
      <c r="H4185" t="s">
        <v>101</v>
      </c>
      <c r="I4185" t="s">
        <v>26</v>
      </c>
      <c r="J4185" t="s">
        <v>265</v>
      </c>
      <c r="K4185" t="s">
        <v>266</v>
      </c>
      <c r="L4185">
        <v>10035</v>
      </c>
      <c r="M4185" t="s">
        <v>147</v>
      </c>
      <c r="N4185" t="s">
        <v>683</v>
      </c>
      <c r="O4185" t="s">
        <v>45</v>
      </c>
      <c r="P4185" t="s">
        <v>58</v>
      </c>
      <c r="Q4185" t="s">
        <v>684</v>
      </c>
      <c r="R4185">
        <v>344.91</v>
      </c>
      <c r="S4185">
        <v>3</v>
      </c>
      <c r="T4185">
        <v>0</v>
      </c>
      <c r="U4185">
        <v>10.347300000000001</v>
      </c>
    </row>
    <row r="4186" spans="1:21" x14ac:dyDescent="0.3">
      <c r="A4186" t="s">
        <v>7280</v>
      </c>
      <c r="B4186">
        <v>2013</v>
      </c>
      <c r="C4186" s="1">
        <v>41614</v>
      </c>
      <c r="D4186" s="1">
        <v>41616</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v>0</v>
      </c>
      <c r="U4186">
        <v>20.484999999999999</v>
      </c>
    </row>
    <row r="4187" spans="1:21" x14ac:dyDescent="0.3">
      <c r="A4187" t="s">
        <v>7283</v>
      </c>
      <c r="B4187">
        <v>2013</v>
      </c>
      <c r="C4187" s="1">
        <v>41569</v>
      </c>
      <c r="D4187" s="1">
        <v>41570</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row>
    <row r="4188" spans="1:21" x14ac:dyDescent="0.3">
      <c r="A4188" t="s">
        <v>7284</v>
      </c>
      <c r="B4188">
        <v>2014</v>
      </c>
      <c r="C4188" s="1">
        <v>41778</v>
      </c>
      <c r="D4188" s="1">
        <v>41783</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row>
    <row r="4189" spans="1:21" x14ac:dyDescent="0.3">
      <c r="A4189" t="s">
        <v>7284</v>
      </c>
      <c r="B4189">
        <v>2014</v>
      </c>
      <c r="C4189" s="1">
        <v>41778</v>
      </c>
      <c r="D4189" s="1">
        <v>41783</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row>
    <row r="4190" spans="1:21" x14ac:dyDescent="0.3">
      <c r="A4190" t="s">
        <v>7284</v>
      </c>
      <c r="B4190">
        <v>2014</v>
      </c>
      <c r="C4190" s="1">
        <v>41778</v>
      </c>
      <c r="D4190" s="1">
        <v>41783</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row>
    <row r="4191" spans="1:21" x14ac:dyDescent="0.3">
      <c r="A4191" t="s">
        <v>7288</v>
      </c>
      <c r="B4191">
        <v>2013</v>
      </c>
      <c r="C4191" s="1">
        <v>41544</v>
      </c>
      <c r="D4191" s="1">
        <v>41549</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row>
    <row r="4192" spans="1:21" x14ac:dyDescent="0.3">
      <c r="A4192" t="s">
        <v>7292</v>
      </c>
      <c r="B4192">
        <v>2014</v>
      </c>
      <c r="C4192" s="1">
        <v>41961</v>
      </c>
      <c r="D4192" s="1">
        <v>41966</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v>0</v>
      </c>
      <c r="U4192">
        <v>5039.9856</v>
      </c>
    </row>
    <row r="4193" spans="1:21" x14ac:dyDescent="0.3">
      <c r="A4193" t="s">
        <v>7293</v>
      </c>
      <c r="B4193">
        <v>2012</v>
      </c>
      <c r="C4193" s="1">
        <v>41098</v>
      </c>
      <c r="D4193" s="1">
        <v>41098</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row>
    <row r="4194" spans="1:21" x14ac:dyDescent="0.3">
      <c r="A4194" t="s">
        <v>7296</v>
      </c>
      <c r="B4194">
        <v>2012</v>
      </c>
      <c r="C4194" s="1">
        <v>41229</v>
      </c>
      <c r="D4194" s="1">
        <v>41233</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v>0</v>
      </c>
      <c r="U4194">
        <v>160.17660000000001</v>
      </c>
    </row>
    <row r="4195" spans="1:21" x14ac:dyDescent="0.3">
      <c r="A4195" t="s">
        <v>7296</v>
      </c>
      <c r="B4195">
        <v>2012</v>
      </c>
      <c r="C4195" s="1">
        <v>41229</v>
      </c>
      <c r="D4195" s="1">
        <v>41233</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v>0.2</v>
      </c>
      <c r="U4195">
        <v>22.8582</v>
      </c>
    </row>
    <row r="4196" spans="1:21" x14ac:dyDescent="0.3">
      <c r="A4196" t="s">
        <v>7298</v>
      </c>
      <c r="B4196">
        <v>2012</v>
      </c>
      <c r="C4196" s="1">
        <v>41078</v>
      </c>
      <c r="D4196" s="1">
        <v>41082</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v>0</v>
      </c>
      <c r="U4196">
        <v>15.074199999999999</v>
      </c>
    </row>
    <row r="4197" spans="1:21" x14ac:dyDescent="0.3">
      <c r="A4197" t="s">
        <v>7299</v>
      </c>
      <c r="B4197">
        <v>2013</v>
      </c>
      <c r="C4197" s="1">
        <v>41373</v>
      </c>
      <c r="D4197" s="1">
        <v>41379</v>
      </c>
      <c r="E4197" t="s">
        <v>49</v>
      </c>
      <c r="F4197" t="s">
        <v>2034</v>
      </c>
      <c r="G4197" t="s">
        <v>2035</v>
      </c>
      <c r="H4197" t="s">
        <v>25</v>
      </c>
      <c r="I4197" t="s">
        <v>26</v>
      </c>
      <c r="J4197" t="s">
        <v>41</v>
      </c>
      <c r="K4197" t="s">
        <v>42</v>
      </c>
      <c r="L4197">
        <v>90032</v>
      </c>
      <c r="M4197" t="s">
        <v>43</v>
      </c>
      <c r="N4197" t="s">
        <v>2446</v>
      </c>
      <c r="O4197" t="s">
        <v>31</v>
      </c>
      <c r="P4197" t="s">
        <v>64</v>
      </c>
      <c r="Q4197" t="s">
        <v>2447</v>
      </c>
      <c r="R4197">
        <v>24.7</v>
      </c>
      <c r="S4197">
        <v>5</v>
      </c>
      <c r="T4197">
        <v>0</v>
      </c>
      <c r="U4197">
        <v>10.374000000000001</v>
      </c>
    </row>
    <row r="4198" spans="1:21" x14ac:dyDescent="0.3">
      <c r="A4198" t="s">
        <v>7300</v>
      </c>
      <c r="B4198">
        <v>2012</v>
      </c>
      <c r="C4198" s="1">
        <v>41017</v>
      </c>
      <c r="D4198" s="1">
        <v>41022</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v>0</v>
      </c>
      <c r="U4198">
        <v>10.3071</v>
      </c>
    </row>
    <row r="4199" spans="1:21" x14ac:dyDescent="0.3">
      <c r="A4199" t="s">
        <v>7301</v>
      </c>
      <c r="B4199">
        <v>2013</v>
      </c>
      <c r="C4199" s="1">
        <v>41612</v>
      </c>
      <c r="D4199" s="1">
        <v>41617</v>
      </c>
      <c r="E4199" t="s">
        <v>49</v>
      </c>
      <c r="F4199" t="s">
        <v>1452</v>
      </c>
      <c r="G4199" t="s">
        <v>1453</v>
      </c>
      <c r="H4199" t="s">
        <v>25</v>
      </c>
      <c r="I4199" t="s">
        <v>26</v>
      </c>
      <c r="J4199" t="s">
        <v>145</v>
      </c>
      <c r="K4199" t="s">
        <v>146</v>
      </c>
      <c r="L4199">
        <v>19134</v>
      </c>
      <c r="M4199" t="s">
        <v>147</v>
      </c>
      <c r="N4199" t="s">
        <v>2061</v>
      </c>
      <c r="O4199" t="s">
        <v>45</v>
      </c>
      <c r="P4199" t="s">
        <v>77</v>
      </c>
      <c r="Q4199" t="s">
        <v>2062</v>
      </c>
      <c r="R4199">
        <v>394.81599999999997</v>
      </c>
      <c r="S4199">
        <v>4</v>
      </c>
      <c r="T4199">
        <v>0.2</v>
      </c>
      <c r="U4199">
        <v>93.768799999999999</v>
      </c>
    </row>
    <row r="4200" spans="1:21" x14ac:dyDescent="0.3">
      <c r="A4200" t="s">
        <v>7301</v>
      </c>
      <c r="B4200">
        <v>2013</v>
      </c>
      <c r="C4200" s="1">
        <v>41612</v>
      </c>
      <c r="D4200" s="1">
        <v>41617</v>
      </c>
      <c r="E4200" t="s">
        <v>49</v>
      </c>
      <c r="F4200" t="s">
        <v>1452</v>
      </c>
      <c r="G4200" t="s">
        <v>1453</v>
      </c>
      <c r="H4200" t="s">
        <v>25</v>
      </c>
      <c r="I4200" t="s">
        <v>26</v>
      </c>
      <c r="J4200" t="s">
        <v>145</v>
      </c>
      <c r="K4200" t="s">
        <v>146</v>
      </c>
      <c r="L4200">
        <v>19134</v>
      </c>
      <c r="M4200" t="s">
        <v>147</v>
      </c>
      <c r="N4200" t="s">
        <v>1119</v>
      </c>
      <c r="O4200" t="s">
        <v>45</v>
      </c>
      <c r="P4200" t="s">
        <v>74</v>
      </c>
      <c r="Q4200" t="s">
        <v>1120</v>
      </c>
      <c r="R4200">
        <v>18.192</v>
      </c>
      <c r="S4200">
        <v>4</v>
      </c>
      <c r="T4200">
        <v>0.7</v>
      </c>
      <c r="U4200">
        <v>-14.553599999999999</v>
      </c>
    </row>
    <row r="4201" spans="1:21" x14ac:dyDescent="0.3">
      <c r="A4201" t="s">
        <v>7302</v>
      </c>
      <c r="B4201">
        <v>2012</v>
      </c>
      <c r="C4201" s="1">
        <v>41253</v>
      </c>
      <c r="D4201" s="1">
        <v>41253</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v>0</v>
      </c>
      <c r="U4201">
        <v>3.4357000000000002</v>
      </c>
    </row>
    <row r="4202" spans="1:21" x14ac:dyDescent="0.3">
      <c r="A4202" t="s">
        <v>7302</v>
      </c>
      <c r="B4202">
        <v>2012</v>
      </c>
      <c r="C4202" s="1">
        <v>41253</v>
      </c>
      <c r="D4202" s="1">
        <v>41253</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v>0.2</v>
      </c>
      <c r="U4202">
        <v>249.995</v>
      </c>
    </row>
    <row r="4203" spans="1:21" x14ac:dyDescent="0.3">
      <c r="A4203" t="s">
        <v>7302</v>
      </c>
      <c r="B4203">
        <v>2012</v>
      </c>
      <c r="C4203" s="1">
        <v>41253</v>
      </c>
      <c r="D4203" s="1">
        <v>41253</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v>0</v>
      </c>
      <c r="U4203">
        <v>18.988800000000001</v>
      </c>
    </row>
    <row r="4204" spans="1:21" x14ac:dyDescent="0.3">
      <c r="A4204" t="s">
        <v>7302</v>
      </c>
      <c r="B4204">
        <v>2012</v>
      </c>
      <c r="C4204" s="1">
        <v>41253</v>
      </c>
      <c r="D4204" s="1">
        <v>41253</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v>0</v>
      </c>
      <c r="U4204">
        <v>84.943600000000004</v>
      </c>
    </row>
    <row r="4205" spans="1:21" x14ac:dyDescent="0.3">
      <c r="A4205" t="s">
        <v>7303</v>
      </c>
      <c r="B4205">
        <v>2011</v>
      </c>
      <c r="C4205" s="1">
        <v>40847</v>
      </c>
      <c r="D4205" s="1">
        <v>40849</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v>0</v>
      </c>
      <c r="U4205">
        <v>18.715</v>
      </c>
    </row>
    <row r="4206" spans="1:21" x14ac:dyDescent="0.3">
      <c r="A4206" t="s">
        <v>7303</v>
      </c>
      <c r="B4206">
        <v>2011</v>
      </c>
      <c r="C4206" s="1">
        <v>40847</v>
      </c>
      <c r="D4206" s="1">
        <v>40849</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v>0</v>
      </c>
      <c r="U4206">
        <v>4.7751999999999999</v>
      </c>
    </row>
    <row r="4207" spans="1:21" x14ac:dyDescent="0.3">
      <c r="A4207" t="s">
        <v>7303</v>
      </c>
      <c r="B4207">
        <v>2011</v>
      </c>
      <c r="C4207" s="1">
        <v>40847</v>
      </c>
      <c r="D4207" s="1">
        <v>40849</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v>0</v>
      </c>
      <c r="U4207">
        <v>4.2804000000000002</v>
      </c>
    </row>
    <row r="4208" spans="1:21" x14ac:dyDescent="0.3">
      <c r="A4208" t="s">
        <v>7303</v>
      </c>
      <c r="B4208">
        <v>2011</v>
      </c>
      <c r="C4208" s="1">
        <v>40847</v>
      </c>
      <c r="D4208" s="1">
        <v>40849</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v>0</v>
      </c>
      <c r="U4208">
        <v>15.6768</v>
      </c>
    </row>
    <row r="4209" spans="1:21" x14ac:dyDescent="0.3">
      <c r="A4209" t="s">
        <v>7303</v>
      </c>
      <c r="B4209">
        <v>2011</v>
      </c>
      <c r="C4209" s="1">
        <v>40847</v>
      </c>
      <c r="D4209" s="1">
        <v>40849</v>
      </c>
      <c r="E4209" t="s">
        <v>22</v>
      </c>
      <c r="F4209" t="s">
        <v>4892</v>
      </c>
      <c r="G4209" t="s">
        <v>4893</v>
      </c>
      <c r="H4209" t="s">
        <v>25</v>
      </c>
      <c r="I4209" t="s">
        <v>26</v>
      </c>
      <c r="J4209" t="s">
        <v>7304</v>
      </c>
      <c r="K4209" t="s">
        <v>1398</v>
      </c>
      <c r="L4209">
        <v>2920</v>
      </c>
      <c r="M4209" t="s">
        <v>147</v>
      </c>
      <c r="N4209" t="s">
        <v>1283</v>
      </c>
      <c r="O4209" t="s">
        <v>31</v>
      </c>
      <c r="P4209" t="s">
        <v>64</v>
      </c>
      <c r="Q4209" t="s">
        <v>1284</v>
      </c>
      <c r="R4209">
        <v>17.670000000000002</v>
      </c>
      <c r="S4209">
        <v>3</v>
      </c>
      <c r="T4209">
        <v>0</v>
      </c>
      <c r="U4209">
        <v>7.7747999999999999</v>
      </c>
    </row>
    <row r="4210" spans="1:21" x14ac:dyDescent="0.3">
      <c r="A4210" t="s">
        <v>7303</v>
      </c>
      <c r="B4210">
        <v>2011</v>
      </c>
      <c r="C4210" s="1">
        <v>40847</v>
      </c>
      <c r="D4210" s="1">
        <v>40849</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v>0</v>
      </c>
      <c r="U4210">
        <v>481.47</v>
      </c>
    </row>
    <row r="4211" spans="1:21" x14ac:dyDescent="0.3">
      <c r="A4211" t="s">
        <v>7303</v>
      </c>
      <c r="B4211">
        <v>2011</v>
      </c>
      <c r="C4211" s="1">
        <v>40847</v>
      </c>
      <c r="D4211" s="1">
        <v>40849</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v>0.3</v>
      </c>
      <c r="U4211">
        <v>-60.607799999999997</v>
      </c>
    </row>
    <row r="4212" spans="1:21" x14ac:dyDescent="0.3">
      <c r="A4212" t="s">
        <v>7305</v>
      </c>
      <c r="B4212">
        <v>2014</v>
      </c>
      <c r="C4212" s="1">
        <v>41983</v>
      </c>
      <c r="D4212" s="1">
        <v>41988</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x14ac:dyDescent="0.3">
      <c r="A4213" t="s">
        <v>7308</v>
      </c>
      <c r="B4213">
        <v>2011</v>
      </c>
      <c r="C4213" s="1">
        <v>40668</v>
      </c>
      <c r="D4213" s="1">
        <v>40672</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row>
    <row r="4214" spans="1:21" x14ac:dyDescent="0.3">
      <c r="A4214" t="s">
        <v>7308</v>
      </c>
      <c r="B4214">
        <v>2011</v>
      </c>
      <c r="C4214" s="1">
        <v>40668</v>
      </c>
      <c r="D4214" s="1">
        <v>40672</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v>0</v>
      </c>
      <c r="U4214">
        <v>1.9024000000000001</v>
      </c>
    </row>
    <row r="4215" spans="1:21" x14ac:dyDescent="0.3">
      <c r="A4215" t="s">
        <v>7308</v>
      </c>
      <c r="B4215">
        <v>2011</v>
      </c>
      <c r="C4215" s="1">
        <v>40668</v>
      </c>
      <c r="D4215" s="1">
        <v>40672</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row>
    <row r="4216" spans="1:21" x14ac:dyDescent="0.3">
      <c r="A4216" t="s">
        <v>7311</v>
      </c>
      <c r="B4216">
        <v>2013</v>
      </c>
      <c r="C4216" s="1">
        <v>41338</v>
      </c>
      <c r="D4216" s="1">
        <v>41342</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row>
    <row r="4217" spans="1:21" x14ac:dyDescent="0.3">
      <c r="A4217" t="s">
        <v>7314</v>
      </c>
      <c r="B4217">
        <v>2011</v>
      </c>
      <c r="C4217" s="1">
        <v>40877</v>
      </c>
      <c r="D4217" s="1">
        <v>40881</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v>0</v>
      </c>
      <c r="U4217">
        <v>29.271599999999999</v>
      </c>
    </row>
    <row r="4218" spans="1:21" x14ac:dyDescent="0.3">
      <c r="A4218" t="s">
        <v>7317</v>
      </c>
      <c r="B4218">
        <v>2012</v>
      </c>
      <c r="C4218" s="1">
        <v>40957</v>
      </c>
      <c r="D4218" s="1">
        <v>40961</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row>
    <row r="4219" spans="1:21" x14ac:dyDescent="0.3">
      <c r="A4219" t="s">
        <v>7318</v>
      </c>
      <c r="B4219">
        <v>2014</v>
      </c>
      <c r="C4219" s="1">
        <v>41731</v>
      </c>
      <c r="D4219" s="1">
        <v>41733</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row>
    <row r="4220" spans="1:21" x14ac:dyDescent="0.3">
      <c r="A4220" t="s">
        <v>7318</v>
      </c>
      <c r="B4220">
        <v>2014</v>
      </c>
      <c r="C4220" s="1">
        <v>41731</v>
      </c>
      <c r="D4220" s="1">
        <v>41733</v>
      </c>
      <c r="E4220" t="s">
        <v>187</v>
      </c>
      <c r="F4220" t="s">
        <v>6782</v>
      </c>
      <c r="G4220" t="s">
        <v>6783</v>
      </c>
      <c r="H4220" t="s">
        <v>40</v>
      </c>
      <c r="I4220" t="s">
        <v>26</v>
      </c>
      <c r="J4220" t="s">
        <v>126</v>
      </c>
      <c r="K4220" t="s">
        <v>42</v>
      </c>
      <c r="L4220">
        <v>94110</v>
      </c>
      <c r="M4220" t="s">
        <v>43</v>
      </c>
      <c r="N4220" t="s">
        <v>6361</v>
      </c>
      <c r="O4220" t="s">
        <v>70</v>
      </c>
      <c r="P4220" t="s">
        <v>681</v>
      </c>
      <c r="Q4220" t="s">
        <v>6362</v>
      </c>
      <c r="R4220">
        <v>4799.9840000000004</v>
      </c>
      <c r="S4220">
        <v>2</v>
      </c>
      <c r="T4220">
        <v>0.2</v>
      </c>
      <c r="U4220">
        <v>359.99880000000002</v>
      </c>
    </row>
    <row r="4221" spans="1:21" x14ac:dyDescent="0.3">
      <c r="A4221" t="s">
        <v>7321</v>
      </c>
      <c r="B4221">
        <v>2014</v>
      </c>
      <c r="C4221" s="1">
        <v>41802</v>
      </c>
      <c r="D4221" s="1">
        <v>41804</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v>0</v>
      </c>
      <c r="U4221">
        <v>18.211200000000002</v>
      </c>
    </row>
    <row r="4222" spans="1:21" x14ac:dyDescent="0.3">
      <c r="A4222" t="s">
        <v>7321</v>
      </c>
      <c r="B4222">
        <v>2014</v>
      </c>
      <c r="C4222" s="1">
        <v>41802</v>
      </c>
      <c r="D4222" s="1">
        <v>41804</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row>
    <row r="4223" spans="1:21" x14ac:dyDescent="0.3">
      <c r="A4223" t="s">
        <v>7321</v>
      </c>
      <c r="B4223">
        <v>2014</v>
      </c>
      <c r="C4223" s="1">
        <v>41802</v>
      </c>
      <c r="D4223" s="1">
        <v>41804</v>
      </c>
      <c r="E4223" t="s">
        <v>22</v>
      </c>
      <c r="F4223" t="s">
        <v>4046</v>
      </c>
      <c r="G4223" t="s">
        <v>4047</v>
      </c>
      <c r="H4223" t="s">
        <v>25</v>
      </c>
      <c r="I4223" t="s">
        <v>26</v>
      </c>
      <c r="J4223" t="s">
        <v>94</v>
      </c>
      <c r="K4223" t="s">
        <v>95</v>
      </c>
      <c r="L4223">
        <v>98103</v>
      </c>
      <c r="M4223" t="s">
        <v>43</v>
      </c>
      <c r="N4223" t="s">
        <v>7322</v>
      </c>
      <c r="O4223" t="s">
        <v>70</v>
      </c>
      <c r="P4223" t="s">
        <v>681</v>
      </c>
      <c r="Q4223" t="s">
        <v>7323</v>
      </c>
      <c r="R4223">
        <v>385.8</v>
      </c>
      <c r="S4223">
        <v>5</v>
      </c>
      <c r="T4223">
        <v>0.2</v>
      </c>
      <c r="U4223">
        <v>130.20750000000001</v>
      </c>
    </row>
    <row r="4224" spans="1:21" x14ac:dyDescent="0.3">
      <c r="A4224" t="s">
        <v>7321</v>
      </c>
      <c r="B4224">
        <v>2014</v>
      </c>
      <c r="C4224" s="1">
        <v>41802</v>
      </c>
      <c r="D4224" s="1">
        <v>41804</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v>0</v>
      </c>
      <c r="U4224">
        <v>1.0296000000000001</v>
      </c>
    </row>
    <row r="4225" spans="1:21" x14ac:dyDescent="0.3">
      <c r="A4225" t="s">
        <v>7321</v>
      </c>
      <c r="B4225">
        <v>2014</v>
      </c>
      <c r="C4225" s="1">
        <v>41802</v>
      </c>
      <c r="D4225" s="1">
        <v>41804</v>
      </c>
      <c r="E4225" t="s">
        <v>22</v>
      </c>
      <c r="F4225" t="s">
        <v>4046</v>
      </c>
      <c r="G4225" t="s">
        <v>4047</v>
      </c>
      <c r="H4225" t="s">
        <v>25</v>
      </c>
      <c r="I4225" t="s">
        <v>26</v>
      </c>
      <c r="J4225" t="s">
        <v>94</v>
      </c>
      <c r="K4225" t="s">
        <v>95</v>
      </c>
      <c r="L4225">
        <v>98103</v>
      </c>
      <c r="M4225" t="s">
        <v>43</v>
      </c>
      <c r="N4225" t="s">
        <v>2608</v>
      </c>
      <c r="O4225" t="s">
        <v>31</v>
      </c>
      <c r="P4225" t="s">
        <v>32</v>
      </c>
      <c r="Q4225" t="s">
        <v>2609</v>
      </c>
      <c r="R4225">
        <v>174.42</v>
      </c>
      <c r="S4225">
        <v>3</v>
      </c>
      <c r="T4225">
        <v>0</v>
      </c>
      <c r="U4225">
        <v>41.860799999999998</v>
      </c>
    </row>
    <row r="4226" spans="1:21" x14ac:dyDescent="0.3">
      <c r="A4226" t="s">
        <v>7324</v>
      </c>
      <c r="B4226">
        <v>2013</v>
      </c>
      <c r="C4226" s="1">
        <v>41548</v>
      </c>
      <c r="D4226" s="1">
        <v>41551</v>
      </c>
      <c r="E4226" t="s">
        <v>187</v>
      </c>
      <c r="F4226" t="s">
        <v>6459</v>
      </c>
      <c r="G4226" t="s">
        <v>6460</v>
      </c>
      <c r="H4226" t="s">
        <v>25</v>
      </c>
      <c r="I4226" t="s">
        <v>26</v>
      </c>
      <c r="J4226" t="s">
        <v>1319</v>
      </c>
      <c r="K4226" t="s">
        <v>210</v>
      </c>
      <c r="L4226">
        <v>62301</v>
      </c>
      <c r="M4226" t="s">
        <v>104</v>
      </c>
      <c r="N4226" t="s">
        <v>793</v>
      </c>
      <c r="O4226" t="s">
        <v>45</v>
      </c>
      <c r="P4226" t="s">
        <v>74</v>
      </c>
      <c r="Q4226" t="s">
        <v>794</v>
      </c>
      <c r="R4226">
        <v>1.964</v>
      </c>
      <c r="S4226">
        <v>2</v>
      </c>
      <c r="T4226">
        <v>0.8</v>
      </c>
      <c r="U4226">
        <v>-3.2406000000000001</v>
      </c>
    </row>
    <row r="4227" spans="1:21" x14ac:dyDescent="0.3">
      <c r="A4227" t="s">
        <v>7325</v>
      </c>
      <c r="B4227">
        <v>2011</v>
      </c>
      <c r="C4227" s="1">
        <v>40890</v>
      </c>
      <c r="D4227" s="1">
        <v>40894</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row>
    <row r="4228" spans="1:21" x14ac:dyDescent="0.3">
      <c r="A4228" t="s">
        <v>7328</v>
      </c>
      <c r="B4228">
        <v>2014</v>
      </c>
      <c r="C4228" s="1">
        <v>41955</v>
      </c>
      <c r="D4228" s="1">
        <v>41960</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v>0</v>
      </c>
      <c r="U4228">
        <v>21.5824</v>
      </c>
    </row>
    <row r="4229" spans="1:21" x14ac:dyDescent="0.3">
      <c r="A4229" t="s">
        <v>7329</v>
      </c>
      <c r="B4229">
        <v>2012</v>
      </c>
      <c r="C4229" s="1">
        <v>40913</v>
      </c>
      <c r="D4229" s="1">
        <v>40918</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row>
    <row r="4230" spans="1:21" x14ac:dyDescent="0.3">
      <c r="A4230" t="s">
        <v>7330</v>
      </c>
      <c r="B4230">
        <v>2013</v>
      </c>
      <c r="C4230" s="1">
        <v>41358</v>
      </c>
      <c r="D4230" s="1">
        <v>41360</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row>
    <row r="4231" spans="1:21" x14ac:dyDescent="0.3">
      <c r="A4231" t="s">
        <v>7331</v>
      </c>
      <c r="B4231">
        <v>2014</v>
      </c>
      <c r="C4231" s="1">
        <v>41826</v>
      </c>
      <c r="D4231" s="1">
        <v>41831</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v>0.6</v>
      </c>
      <c r="U4231">
        <v>-348.62939999999998</v>
      </c>
    </row>
    <row r="4232" spans="1:21" x14ac:dyDescent="0.3">
      <c r="A4232" t="s">
        <v>7331</v>
      </c>
      <c r="B4232">
        <v>2014</v>
      </c>
      <c r="C4232" s="1">
        <v>41826</v>
      </c>
      <c r="D4232" s="1">
        <v>41831</v>
      </c>
      <c r="E4232" t="s">
        <v>49</v>
      </c>
      <c r="F4232" t="s">
        <v>2678</v>
      </c>
      <c r="G4232" t="s">
        <v>2679</v>
      </c>
      <c r="H4232" t="s">
        <v>40</v>
      </c>
      <c r="I4232" t="s">
        <v>26</v>
      </c>
      <c r="J4232" t="s">
        <v>814</v>
      </c>
      <c r="K4232" t="s">
        <v>103</v>
      </c>
      <c r="L4232">
        <v>75220</v>
      </c>
      <c r="M4232" t="s">
        <v>104</v>
      </c>
      <c r="N4232" t="s">
        <v>3343</v>
      </c>
      <c r="O4232" t="s">
        <v>45</v>
      </c>
      <c r="P4232" t="s">
        <v>74</v>
      </c>
      <c r="Q4232" t="s">
        <v>3344</v>
      </c>
      <c r="R4232">
        <v>11.394</v>
      </c>
      <c r="S4232">
        <v>9</v>
      </c>
      <c r="T4232">
        <v>0.8</v>
      </c>
      <c r="U4232">
        <v>-17.660699999999999</v>
      </c>
    </row>
    <row r="4233" spans="1:21" x14ac:dyDescent="0.3">
      <c r="A4233" t="s">
        <v>7331</v>
      </c>
      <c r="B4233">
        <v>2014</v>
      </c>
      <c r="C4233" s="1">
        <v>41826</v>
      </c>
      <c r="D4233" s="1">
        <v>41831</v>
      </c>
      <c r="E4233" t="s">
        <v>49</v>
      </c>
      <c r="F4233" t="s">
        <v>2678</v>
      </c>
      <c r="G4233" t="s">
        <v>2679</v>
      </c>
      <c r="H4233" t="s">
        <v>40</v>
      </c>
      <c r="I4233" t="s">
        <v>26</v>
      </c>
      <c r="J4233" t="s">
        <v>814</v>
      </c>
      <c r="K4233" t="s">
        <v>103</v>
      </c>
      <c r="L4233">
        <v>75220</v>
      </c>
      <c r="M4233" t="s">
        <v>104</v>
      </c>
      <c r="N4233" t="s">
        <v>7332</v>
      </c>
      <c r="O4233" t="s">
        <v>45</v>
      </c>
      <c r="P4233" t="s">
        <v>89</v>
      </c>
      <c r="Q4233" t="s">
        <v>7333</v>
      </c>
      <c r="R4233">
        <v>15.552</v>
      </c>
      <c r="S4233">
        <v>3</v>
      </c>
      <c r="T4233">
        <v>0.2</v>
      </c>
      <c r="U4233">
        <v>5.6375999999999999</v>
      </c>
    </row>
    <row r="4234" spans="1:21" x14ac:dyDescent="0.3">
      <c r="A4234" t="s">
        <v>7331</v>
      </c>
      <c r="B4234">
        <v>2014</v>
      </c>
      <c r="C4234" s="1">
        <v>41826</v>
      </c>
      <c r="D4234" s="1">
        <v>41831</v>
      </c>
      <c r="E4234" t="s">
        <v>49</v>
      </c>
      <c r="F4234" t="s">
        <v>2678</v>
      </c>
      <c r="G4234" t="s">
        <v>2679</v>
      </c>
      <c r="H4234" t="s">
        <v>40</v>
      </c>
      <c r="I4234" t="s">
        <v>26</v>
      </c>
      <c r="J4234" t="s">
        <v>814</v>
      </c>
      <c r="K4234" t="s">
        <v>103</v>
      </c>
      <c r="L4234">
        <v>75220</v>
      </c>
      <c r="M4234" t="s">
        <v>104</v>
      </c>
      <c r="N4234" t="s">
        <v>2840</v>
      </c>
      <c r="O4234" t="s">
        <v>45</v>
      </c>
      <c r="P4234" t="s">
        <v>89</v>
      </c>
      <c r="Q4234" t="s">
        <v>6810</v>
      </c>
      <c r="R4234">
        <v>31.103999999999999</v>
      </c>
      <c r="S4234">
        <v>6</v>
      </c>
      <c r="T4234">
        <v>0.2</v>
      </c>
      <c r="U4234">
        <v>11.2752</v>
      </c>
    </row>
    <row r="4235" spans="1:21" x14ac:dyDescent="0.3">
      <c r="A4235" t="s">
        <v>7331</v>
      </c>
      <c r="B4235">
        <v>2014</v>
      </c>
      <c r="C4235" s="1">
        <v>41826</v>
      </c>
      <c r="D4235" s="1">
        <v>41831</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6.3159999999999998</v>
      </c>
      <c r="S4235">
        <v>1</v>
      </c>
      <c r="T4235">
        <v>0.8</v>
      </c>
      <c r="U4235">
        <v>-10.4214</v>
      </c>
    </row>
    <row r="4236" spans="1:21" x14ac:dyDescent="0.3">
      <c r="A4236" t="s">
        <v>7334</v>
      </c>
      <c r="B4236">
        <v>2011</v>
      </c>
      <c r="C4236" s="1">
        <v>40807</v>
      </c>
      <c r="D4236" s="1">
        <v>40810</v>
      </c>
      <c r="E4236" t="s">
        <v>187</v>
      </c>
      <c r="F4236" t="s">
        <v>181</v>
      </c>
      <c r="G4236" t="s">
        <v>182</v>
      </c>
      <c r="H4236" t="s">
        <v>101</v>
      </c>
      <c r="I4236" t="s">
        <v>26</v>
      </c>
      <c r="J4236" t="s">
        <v>145</v>
      </c>
      <c r="K4236" t="s">
        <v>146</v>
      </c>
      <c r="L4236">
        <v>19143</v>
      </c>
      <c r="M4236" t="s">
        <v>147</v>
      </c>
      <c r="N4236" t="s">
        <v>868</v>
      </c>
      <c r="O4236" t="s">
        <v>45</v>
      </c>
      <c r="P4236" t="s">
        <v>89</v>
      </c>
      <c r="Q4236" t="s">
        <v>869</v>
      </c>
      <c r="R4236">
        <v>11.352</v>
      </c>
      <c r="S4236">
        <v>3</v>
      </c>
      <c r="T4236">
        <v>0.2</v>
      </c>
      <c r="U4236">
        <v>4.1151</v>
      </c>
    </row>
    <row r="4237" spans="1:21" x14ac:dyDescent="0.3">
      <c r="A4237" t="s">
        <v>7334</v>
      </c>
      <c r="B4237">
        <v>2011</v>
      </c>
      <c r="C4237" s="1">
        <v>40807</v>
      </c>
      <c r="D4237" s="1">
        <v>40810</v>
      </c>
      <c r="E4237" t="s">
        <v>187</v>
      </c>
      <c r="F4237" t="s">
        <v>181</v>
      </c>
      <c r="G4237" t="s">
        <v>182</v>
      </c>
      <c r="H4237" t="s">
        <v>101</v>
      </c>
      <c r="I4237" t="s">
        <v>26</v>
      </c>
      <c r="J4237" t="s">
        <v>145</v>
      </c>
      <c r="K4237" t="s">
        <v>146</v>
      </c>
      <c r="L4237">
        <v>19143</v>
      </c>
      <c r="M4237" t="s">
        <v>147</v>
      </c>
      <c r="N4237" t="s">
        <v>3371</v>
      </c>
      <c r="O4237" t="s">
        <v>45</v>
      </c>
      <c r="P4237" t="s">
        <v>46</v>
      </c>
      <c r="Q4237" t="s">
        <v>185</v>
      </c>
      <c r="R4237">
        <v>20.808</v>
      </c>
      <c r="S4237">
        <v>9</v>
      </c>
      <c r="T4237">
        <v>0.2</v>
      </c>
      <c r="U4237">
        <v>7.0227000000000004</v>
      </c>
    </row>
    <row r="4238" spans="1:21" x14ac:dyDescent="0.3">
      <c r="A4238" t="s">
        <v>7335</v>
      </c>
      <c r="B4238">
        <v>2013</v>
      </c>
      <c r="C4238" s="1">
        <v>41479</v>
      </c>
      <c r="D4238" s="1">
        <v>41483</v>
      </c>
      <c r="E4238" t="s">
        <v>49</v>
      </c>
      <c r="F4238" t="s">
        <v>7336</v>
      </c>
      <c r="G4238" t="s">
        <v>7337</v>
      </c>
      <c r="H4238" t="s">
        <v>101</v>
      </c>
      <c r="I4238" t="s">
        <v>26</v>
      </c>
      <c r="J4238" t="s">
        <v>3100</v>
      </c>
      <c r="K4238" t="s">
        <v>210</v>
      </c>
      <c r="L4238">
        <v>61107</v>
      </c>
      <c r="M4238" t="s">
        <v>104</v>
      </c>
      <c r="N4238" t="s">
        <v>5769</v>
      </c>
      <c r="O4238" t="s">
        <v>45</v>
      </c>
      <c r="P4238" t="s">
        <v>74</v>
      </c>
      <c r="Q4238" t="s">
        <v>5770</v>
      </c>
      <c r="R4238">
        <v>11.416</v>
      </c>
      <c r="S4238">
        <v>4</v>
      </c>
      <c r="T4238">
        <v>0.8</v>
      </c>
      <c r="U4238">
        <v>-18.836400000000001</v>
      </c>
    </row>
    <row r="4239" spans="1:21" x14ac:dyDescent="0.3">
      <c r="A4239" t="s">
        <v>7338</v>
      </c>
      <c r="B4239">
        <v>2014</v>
      </c>
      <c r="C4239" s="1">
        <v>41881</v>
      </c>
      <c r="D4239" s="1">
        <v>41886</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row>
    <row r="4240" spans="1:21" x14ac:dyDescent="0.3">
      <c r="A4240" t="s">
        <v>7341</v>
      </c>
      <c r="B4240">
        <v>2014</v>
      </c>
      <c r="C4240" s="1">
        <v>41725</v>
      </c>
      <c r="D4240" s="1">
        <v>41727</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row>
    <row r="4241" spans="1:21" x14ac:dyDescent="0.3">
      <c r="A4241" t="s">
        <v>7344</v>
      </c>
      <c r="B4241">
        <v>2014</v>
      </c>
      <c r="C4241" s="1">
        <v>42003</v>
      </c>
      <c r="D4241" s="1">
        <v>42009</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v>0</v>
      </c>
      <c r="U4241">
        <v>100.65600000000001</v>
      </c>
    </row>
    <row r="4242" spans="1:21" x14ac:dyDescent="0.3">
      <c r="A4242" t="s">
        <v>7345</v>
      </c>
      <c r="B4242">
        <v>2011</v>
      </c>
      <c r="C4242" s="1">
        <v>40806</v>
      </c>
      <c r="D4242" s="1">
        <v>40812</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v>0</v>
      </c>
      <c r="U4242">
        <v>11.8584</v>
      </c>
    </row>
    <row r="4243" spans="1:21" x14ac:dyDescent="0.3">
      <c r="A4243" t="s">
        <v>7345</v>
      </c>
      <c r="B4243">
        <v>2011</v>
      </c>
      <c r="C4243" s="1">
        <v>40806</v>
      </c>
      <c r="D4243" s="1">
        <v>40812</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v>0.2</v>
      </c>
      <c r="U4243">
        <v>6.5754000000000001</v>
      </c>
    </row>
    <row r="4244" spans="1:21" x14ac:dyDescent="0.3">
      <c r="A4244" t="s">
        <v>7347</v>
      </c>
      <c r="B4244">
        <v>2013</v>
      </c>
      <c r="C4244" s="1">
        <v>41369</v>
      </c>
      <c r="D4244" s="1">
        <v>41370</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v>0</v>
      </c>
      <c r="U4244">
        <v>5.9988000000000001</v>
      </c>
    </row>
    <row r="4245" spans="1:21" x14ac:dyDescent="0.3">
      <c r="A4245" t="s">
        <v>7347</v>
      </c>
      <c r="B4245">
        <v>2013</v>
      </c>
      <c r="C4245" s="1">
        <v>41369</v>
      </c>
      <c r="D4245" s="1">
        <v>41370</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row>
    <row r="4246" spans="1:21" x14ac:dyDescent="0.3">
      <c r="A4246" t="s">
        <v>7348</v>
      </c>
      <c r="B4246">
        <v>2011</v>
      </c>
      <c r="C4246" s="1">
        <v>40628</v>
      </c>
      <c r="D4246" s="1">
        <v>40632</v>
      </c>
      <c r="E4246" t="s">
        <v>49</v>
      </c>
      <c r="F4246" t="s">
        <v>580</v>
      </c>
      <c r="G4246" t="s">
        <v>581</v>
      </c>
      <c r="H4246" t="s">
        <v>40</v>
      </c>
      <c r="I4246" t="s">
        <v>26</v>
      </c>
      <c r="J4246" t="s">
        <v>41</v>
      </c>
      <c r="K4246" t="s">
        <v>42</v>
      </c>
      <c r="L4246">
        <v>90036</v>
      </c>
      <c r="M4246" t="s">
        <v>43</v>
      </c>
      <c r="N4246" t="s">
        <v>752</v>
      </c>
      <c r="O4246" t="s">
        <v>70</v>
      </c>
      <c r="P4246" t="s">
        <v>160</v>
      </c>
      <c r="Q4246" t="s">
        <v>753</v>
      </c>
      <c r="R4246">
        <v>66.3</v>
      </c>
      <c r="S4246">
        <v>3</v>
      </c>
      <c r="T4246">
        <v>0</v>
      </c>
      <c r="U4246">
        <v>8.6189999999999998</v>
      </c>
    </row>
    <row r="4247" spans="1:21" x14ac:dyDescent="0.3">
      <c r="A4247" t="s">
        <v>7349</v>
      </c>
      <c r="B4247">
        <v>2014</v>
      </c>
      <c r="C4247" s="1">
        <v>41972</v>
      </c>
      <c r="D4247" s="1">
        <v>41978</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row>
    <row r="4248" spans="1:21" x14ac:dyDescent="0.3">
      <c r="A4248" t="s">
        <v>7349</v>
      </c>
      <c r="B4248">
        <v>2014</v>
      </c>
      <c r="C4248" s="1">
        <v>41972</v>
      </c>
      <c r="D4248" s="1">
        <v>41978</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v>0</v>
      </c>
      <c r="U4248">
        <v>272.79199999999997</v>
      </c>
    </row>
    <row r="4249" spans="1:21" x14ac:dyDescent="0.3">
      <c r="A4249" t="s">
        <v>7349</v>
      </c>
      <c r="B4249">
        <v>2014</v>
      </c>
      <c r="C4249" s="1">
        <v>41972</v>
      </c>
      <c r="D4249" s="1">
        <v>41978</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row>
    <row r="4250" spans="1:21" x14ac:dyDescent="0.3">
      <c r="A4250" t="s">
        <v>7350</v>
      </c>
      <c r="B4250">
        <v>2013</v>
      </c>
      <c r="C4250" s="1">
        <v>41610</v>
      </c>
      <c r="D4250" s="1">
        <v>41614</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v>0</v>
      </c>
      <c r="U4250">
        <v>40.516800000000003</v>
      </c>
    </row>
    <row r="4251" spans="1:21" x14ac:dyDescent="0.3">
      <c r="A4251" t="s">
        <v>7350</v>
      </c>
      <c r="B4251">
        <v>2013</v>
      </c>
      <c r="C4251" s="1">
        <v>41610</v>
      </c>
      <c r="D4251" s="1">
        <v>41614</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v>0</v>
      </c>
      <c r="U4251">
        <v>150.38399999999999</v>
      </c>
    </row>
    <row r="4252" spans="1:21" x14ac:dyDescent="0.3">
      <c r="A4252" t="s">
        <v>7351</v>
      </c>
      <c r="B4252">
        <v>2011</v>
      </c>
      <c r="C4252" s="1">
        <v>40805</v>
      </c>
      <c r="D4252" s="1">
        <v>40805</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row>
    <row r="4253" spans="1:21" x14ac:dyDescent="0.3">
      <c r="A4253" t="s">
        <v>7354</v>
      </c>
      <c r="B4253">
        <v>2012</v>
      </c>
      <c r="C4253" s="1">
        <v>41205</v>
      </c>
      <c r="D4253" s="1">
        <v>41205</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row>
    <row r="4254" spans="1:21" x14ac:dyDescent="0.3">
      <c r="A4254" t="s">
        <v>7354</v>
      </c>
      <c r="B4254">
        <v>2012</v>
      </c>
      <c r="C4254" s="1">
        <v>41205</v>
      </c>
      <c r="D4254" s="1">
        <v>41205</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v>0.2</v>
      </c>
      <c r="U4254">
        <v>2.2711999999999999</v>
      </c>
    </row>
    <row r="4255" spans="1:21" x14ac:dyDescent="0.3">
      <c r="A4255" t="s">
        <v>7354</v>
      </c>
      <c r="B4255">
        <v>2012</v>
      </c>
      <c r="C4255" s="1">
        <v>41205</v>
      </c>
      <c r="D4255" s="1">
        <v>41205</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v>0.2</v>
      </c>
      <c r="U4255">
        <v>1.0346</v>
      </c>
    </row>
    <row r="4256" spans="1:21" x14ac:dyDescent="0.3">
      <c r="A4256" t="s">
        <v>7355</v>
      </c>
      <c r="B4256">
        <v>2014</v>
      </c>
      <c r="C4256" s="1">
        <v>41926</v>
      </c>
      <c r="D4256" s="1">
        <v>41929</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v>0.2</v>
      </c>
      <c r="U4256">
        <v>20.5764</v>
      </c>
    </row>
    <row r="4257" spans="1:21" x14ac:dyDescent="0.3">
      <c r="A4257" t="s">
        <v>7355</v>
      </c>
      <c r="B4257">
        <v>2014</v>
      </c>
      <c r="C4257" s="1">
        <v>41926</v>
      </c>
      <c r="D4257" s="1">
        <v>41929</v>
      </c>
      <c r="E4257" t="s">
        <v>187</v>
      </c>
      <c r="F4257" t="s">
        <v>541</v>
      </c>
      <c r="G4257" t="s">
        <v>542</v>
      </c>
      <c r="H4257" t="s">
        <v>25</v>
      </c>
      <c r="I4257" t="s">
        <v>26</v>
      </c>
      <c r="J4257" t="s">
        <v>3707</v>
      </c>
      <c r="K4257" t="s">
        <v>210</v>
      </c>
      <c r="L4257">
        <v>61032</v>
      </c>
      <c r="M4257" t="s">
        <v>104</v>
      </c>
      <c r="N4257" t="s">
        <v>1062</v>
      </c>
      <c r="O4257" t="s">
        <v>45</v>
      </c>
      <c r="P4257" t="s">
        <v>74</v>
      </c>
      <c r="Q4257" t="s">
        <v>1063</v>
      </c>
      <c r="R4257">
        <v>96.784000000000006</v>
      </c>
      <c r="S4257">
        <v>4</v>
      </c>
      <c r="T4257">
        <v>0.8</v>
      </c>
      <c r="U4257">
        <v>-145.17599999999999</v>
      </c>
    </row>
    <row r="4258" spans="1:21" x14ac:dyDescent="0.3">
      <c r="A4258" t="s">
        <v>7355</v>
      </c>
      <c r="B4258">
        <v>2014</v>
      </c>
      <c r="C4258" s="1">
        <v>41926</v>
      </c>
      <c r="D4258" s="1">
        <v>41929</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v>0.6</v>
      </c>
      <c r="U4258">
        <v>-6.8094000000000001</v>
      </c>
    </row>
    <row r="4259" spans="1:21" x14ac:dyDescent="0.3">
      <c r="A4259" t="s">
        <v>7356</v>
      </c>
      <c r="B4259">
        <v>2012</v>
      </c>
      <c r="C4259" s="1">
        <v>41156</v>
      </c>
      <c r="D4259" s="1">
        <v>41161</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row>
    <row r="4260" spans="1:21" x14ac:dyDescent="0.3">
      <c r="A4260" t="s">
        <v>7357</v>
      </c>
      <c r="B4260">
        <v>2013</v>
      </c>
      <c r="C4260" s="1">
        <v>41348</v>
      </c>
      <c r="D4260" s="1">
        <v>41350</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v>0.2</v>
      </c>
      <c r="U4260">
        <v>-22.138200000000001</v>
      </c>
    </row>
    <row r="4261" spans="1:21" x14ac:dyDescent="0.3">
      <c r="A4261" t="s">
        <v>7358</v>
      </c>
      <c r="B4261">
        <v>2014</v>
      </c>
      <c r="C4261" s="1">
        <v>41941</v>
      </c>
      <c r="D4261" s="1">
        <v>41946</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v>0</v>
      </c>
      <c r="U4261">
        <v>23.99</v>
      </c>
    </row>
    <row r="4262" spans="1:21" x14ac:dyDescent="0.3">
      <c r="A4262" t="s">
        <v>7359</v>
      </c>
      <c r="B4262">
        <v>2014</v>
      </c>
      <c r="C4262" s="1">
        <v>41928</v>
      </c>
      <c r="D4262" s="1">
        <v>41932</v>
      </c>
      <c r="E4262" t="s">
        <v>22</v>
      </c>
      <c r="F4262" t="s">
        <v>5298</v>
      </c>
      <c r="G4262" t="s">
        <v>5299</v>
      </c>
      <c r="H4262" t="s">
        <v>40</v>
      </c>
      <c r="I4262" t="s">
        <v>26</v>
      </c>
      <c r="J4262" t="s">
        <v>745</v>
      </c>
      <c r="K4262" t="s">
        <v>746</v>
      </c>
      <c r="L4262">
        <v>6824</v>
      </c>
      <c r="M4262" t="s">
        <v>147</v>
      </c>
      <c r="N4262" t="s">
        <v>2770</v>
      </c>
      <c r="O4262" t="s">
        <v>45</v>
      </c>
      <c r="P4262" t="s">
        <v>46</v>
      </c>
      <c r="Q4262" t="s">
        <v>2771</v>
      </c>
      <c r="R4262">
        <v>13.05</v>
      </c>
      <c r="S4262">
        <v>5</v>
      </c>
      <c r="T4262">
        <v>0</v>
      </c>
      <c r="U4262">
        <v>6.0030000000000001</v>
      </c>
    </row>
    <row r="4263" spans="1:21" x14ac:dyDescent="0.3">
      <c r="A4263" t="s">
        <v>7360</v>
      </c>
      <c r="B4263">
        <v>2014</v>
      </c>
      <c r="C4263" s="1">
        <v>41859</v>
      </c>
      <c r="D4263" s="1">
        <v>41863</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row>
    <row r="4264" spans="1:21" x14ac:dyDescent="0.3">
      <c r="A4264" t="s">
        <v>7361</v>
      </c>
      <c r="B4264">
        <v>2014</v>
      </c>
      <c r="C4264" s="1">
        <v>41904</v>
      </c>
      <c r="D4264" s="1">
        <v>41908</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v>0</v>
      </c>
      <c r="U4264">
        <v>24.143999999999998</v>
      </c>
    </row>
    <row r="4265" spans="1:21" x14ac:dyDescent="0.3">
      <c r="A4265" t="s">
        <v>7362</v>
      </c>
      <c r="B4265">
        <v>2014</v>
      </c>
      <c r="C4265" s="1">
        <v>41947</v>
      </c>
      <c r="D4265" s="1">
        <v>41952</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row>
    <row r="4266" spans="1:21" x14ac:dyDescent="0.3">
      <c r="A4266" t="s">
        <v>7365</v>
      </c>
      <c r="B4266">
        <v>2013</v>
      </c>
      <c r="C4266" s="1">
        <v>41584</v>
      </c>
      <c r="D4266" s="1">
        <v>41588</v>
      </c>
      <c r="E4266" t="s">
        <v>49</v>
      </c>
      <c r="F4266" t="s">
        <v>1826</v>
      </c>
      <c r="G4266" t="s">
        <v>1827</v>
      </c>
      <c r="H4266" t="s">
        <v>25</v>
      </c>
      <c r="I4266" t="s">
        <v>26</v>
      </c>
      <c r="J4266" t="s">
        <v>183</v>
      </c>
      <c r="K4266" t="s">
        <v>103</v>
      </c>
      <c r="L4266">
        <v>77036</v>
      </c>
      <c r="M4266" t="s">
        <v>104</v>
      </c>
      <c r="N4266" t="s">
        <v>2267</v>
      </c>
      <c r="O4266" t="s">
        <v>31</v>
      </c>
      <c r="P4266" t="s">
        <v>55</v>
      </c>
      <c r="Q4266" t="s">
        <v>2268</v>
      </c>
      <c r="R4266">
        <v>863.12800000000004</v>
      </c>
      <c r="S4266">
        <v>8</v>
      </c>
      <c r="T4266">
        <v>0.3</v>
      </c>
      <c r="U4266">
        <v>-160.29519999999999</v>
      </c>
    </row>
    <row r="4267" spans="1:21" x14ac:dyDescent="0.3">
      <c r="A4267" t="s">
        <v>7365</v>
      </c>
      <c r="B4267">
        <v>2013</v>
      </c>
      <c r="C4267" s="1">
        <v>41584</v>
      </c>
      <c r="D4267" s="1">
        <v>41588</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row>
    <row r="4268" spans="1:21" x14ac:dyDescent="0.3">
      <c r="A4268" t="s">
        <v>7365</v>
      </c>
      <c r="B4268">
        <v>2013</v>
      </c>
      <c r="C4268" s="1">
        <v>41584</v>
      </c>
      <c r="D4268" s="1">
        <v>41588</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row>
    <row r="4269" spans="1:21" x14ac:dyDescent="0.3">
      <c r="A4269" t="s">
        <v>7365</v>
      </c>
      <c r="B4269">
        <v>2013</v>
      </c>
      <c r="C4269" s="1">
        <v>41584</v>
      </c>
      <c r="D4269" s="1">
        <v>41588</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12.587999999999999</v>
      </c>
      <c r="S4269">
        <v>3</v>
      </c>
      <c r="T4269">
        <v>0.8</v>
      </c>
      <c r="U4269">
        <v>-20.140799999999999</v>
      </c>
    </row>
    <row r="4270" spans="1:21" x14ac:dyDescent="0.3">
      <c r="A4270" t="s">
        <v>7365</v>
      </c>
      <c r="B4270">
        <v>2013</v>
      </c>
      <c r="C4270" s="1">
        <v>41584</v>
      </c>
      <c r="D4270" s="1">
        <v>41588</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row>
    <row r="4271" spans="1:21" x14ac:dyDescent="0.3">
      <c r="A4271" t="s">
        <v>7366</v>
      </c>
      <c r="B4271">
        <v>2014</v>
      </c>
      <c r="C4271" s="1">
        <v>41816</v>
      </c>
      <c r="D4271" s="1">
        <v>41820</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v>0</v>
      </c>
      <c r="U4271">
        <v>148.13800000000001</v>
      </c>
    </row>
    <row r="4272" spans="1:21" x14ac:dyDescent="0.3">
      <c r="A4272" t="s">
        <v>7367</v>
      </c>
      <c r="B4272">
        <v>2012</v>
      </c>
      <c r="C4272" s="1">
        <v>41239</v>
      </c>
      <c r="D4272" s="1">
        <v>41243</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row>
    <row r="4273" spans="1:21" x14ac:dyDescent="0.3">
      <c r="A4273" t="s">
        <v>7370</v>
      </c>
      <c r="B4273">
        <v>2013</v>
      </c>
      <c r="C4273" s="1">
        <v>41603</v>
      </c>
      <c r="D4273" s="1">
        <v>41606</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row>
    <row r="4274" spans="1:21" x14ac:dyDescent="0.3">
      <c r="A4274" t="s">
        <v>7371</v>
      </c>
      <c r="B4274">
        <v>2014</v>
      </c>
      <c r="C4274" s="1">
        <v>41842</v>
      </c>
      <c r="D4274" s="1">
        <v>41842</v>
      </c>
      <c r="E4274" t="s">
        <v>1289</v>
      </c>
      <c r="F4274" t="s">
        <v>1938</v>
      </c>
      <c r="G4274" t="s">
        <v>1939</v>
      </c>
      <c r="H4274" t="s">
        <v>25</v>
      </c>
      <c r="I4274" t="s">
        <v>26</v>
      </c>
      <c r="J4274" t="s">
        <v>3648</v>
      </c>
      <c r="K4274" t="s">
        <v>120</v>
      </c>
      <c r="L4274">
        <v>84107</v>
      </c>
      <c r="M4274" t="s">
        <v>43</v>
      </c>
      <c r="N4274" t="s">
        <v>6789</v>
      </c>
      <c r="O4274" t="s">
        <v>70</v>
      </c>
      <c r="P4274" t="s">
        <v>71</v>
      </c>
      <c r="Q4274" t="s">
        <v>6790</v>
      </c>
      <c r="R4274">
        <v>71.927999999999997</v>
      </c>
      <c r="S4274">
        <v>9</v>
      </c>
      <c r="T4274">
        <v>0.2</v>
      </c>
      <c r="U4274">
        <v>6.2937000000000003</v>
      </c>
    </row>
    <row r="4275" spans="1:21" x14ac:dyDescent="0.3">
      <c r="A4275" t="s">
        <v>7371</v>
      </c>
      <c r="B4275">
        <v>2014</v>
      </c>
      <c r="C4275" s="1">
        <v>41842</v>
      </c>
      <c r="D4275" s="1">
        <v>41842</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v>0</v>
      </c>
      <c r="U4275">
        <v>7.5370999999999997</v>
      </c>
    </row>
    <row r="4276" spans="1:21" x14ac:dyDescent="0.3">
      <c r="A4276" t="s">
        <v>7372</v>
      </c>
      <c r="B4276">
        <v>2012</v>
      </c>
      <c r="C4276" s="1">
        <v>41205</v>
      </c>
      <c r="D4276" s="1">
        <v>41210</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row>
    <row r="4277" spans="1:21" x14ac:dyDescent="0.3">
      <c r="A4277" t="s">
        <v>7373</v>
      </c>
      <c r="B4277">
        <v>2012</v>
      </c>
      <c r="C4277" s="1">
        <v>41099</v>
      </c>
      <c r="D4277" s="1">
        <v>41103</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48.631999999999998</v>
      </c>
      <c r="S4277">
        <v>2</v>
      </c>
      <c r="T4277">
        <v>0.8</v>
      </c>
      <c r="U4277">
        <v>-121.58</v>
      </c>
    </row>
    <row r="4278" spans="1:21" x14ac:dyDescent="0.3">
      <c r="A4278" t="s">
        <v>7374</v>
      </c>
      <c r="B4278">
        <v>2014</v>
      </c>
      <c r="C4278" s="1">
        <v>41870</v>
      </c>
      <c r="D4278" s="1">
        <v>41874</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row>
    <row r="4279" spans="1:21" x14ac:dyDescent="0.3">
      <c r="A4279" t="s">
        <v>7375</v>
      </c>
      <c r="B4279">
        <v>2013</v>
      </c>
      <c r="C4279" s="1">
        <v>41381</v>
      </c>
      <c r="D4279" s="1">
        <v>41385</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v>0</v>
      </c>
      <c r="U4279">
        <v>2365.9818</v>
      </c>
    </row>
    <row r="4280" spans="1:21" x14ac:dyDescent="0.3">
      <c r="A4280" t="s">
        <v>7375</v>
      </c>
      <c r="B4280">
        <v>2013</v>
      </c>
      <c r="C4280" s="1">
        <v>41381</v>
      </c>
      <c r="D4280" s="1">
        <v>41385</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v>0</v>
      </c>
      <c r="U4280">
        <v>3.2867999999999999</v>
      </c>
    </row>
    <row r="4281" spans="1:21" x14ac:dyDescent="0.3">
      <c r="A4281" t="s">
        <v>7375</v>
      </c>
      <c r="B4281">
        <v>2013</v>
      </c>
      <c r="C4281" s="1">
        <v>41381</v>
      </c>
      <c r="D4281" s="1">
        <v>41385</v>
      </c>
      <c r="E4281" t="s">
        <v>49</v>
      </c>
      <c r="F4281" t="s">
        <v>7352</v>
      </c>
      <c r="G4281" t="s">
        <v>7353</v>
      </c>
      <c r="H4281" t="s">
        <v>40</v>
      </c>
      <c r="I4281" t="s">
        <v>26</v>
      </c>
      <c r="J4281" t="s">
        <v>1118</v>
      </c>
      <c r="K4281" t="s">
        <v>787</v>
      </c>
      <c r="L4281">
        <v>8701</v>
      </c>
      <c r="M4281" t="s">
        <v>147</v>
      </c>
      <c r="N4281" t="s">
        <v>3428</v>
      </c>
      <c r="O4281" t="s">
        <v>45</v>
      </c>
      <c r="P4281" t="s">
        <v>74</v>
      </c>
      <c r="Q4281" t="s">
        <v>3429</v>
      </c>
      <c r="R4281">
        <v>25.3</v>
      </c>
      <c r="S4281">
        <v>5</v>
      </c>
      <c r="T4281">
        <v>0</v>
      </c>
      <c r="U4281">
        <v>11.891</v>
      </c>
    </row>
    <row r="4282" spans="1:21" x14ac:dyDescent="0.3">
      <c r="A4282" t="s">
        <v>7378</v>
      </c>
      <c r="B4282">
        <v>2011</v>
      </c>
      <c r="C4282" s="1">
        <v>40861</v>
      </c>
      <c r="D4282" s="1">
        <v>40865</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v>0</v>
      </c>
      <c r="U4282">
        <v>5.2256</v>
      </c>
    </row>
    <row r="4283" spans="1:21" x14ac:dyDescent="0.3">
      <c r="A4283" t="s">
        <v>7378</v>
      </c>
      <c r="B4283">
        <v>2011</v>
      </c>
      <c r="C4283" s="1">
        <v>40861</v>
      </c>
      <c r="D4283" s="1">
        <v>40865</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row>
    <row r="4284" spans="1:21" x14ac:dyDescent="0.3">
      <c r="A4284" t="s">
        <v>7379</v>
      </c>
      <c r="B4284">
        <v>2011</v>
      </c>
      <c r="C4284" s="1">
        <v>40897</v>
      </c>
      <c r="D4284" s="1">
        <v>40900</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row>
    <row r="4285" spans="1:21" x14ac:dyDescent="0.3">
      <c r="A4285" t="s">
        <v>7379</v>
      </c>
      <c r="B4285">
        <v>2011</v>
      </c>
      <c r="C4285" s="1">
        <v>40897</v>
      </c>
      <c r="D4285" s="1">
        <v>40900</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row>
    <row r="4286" spans="1:21" x14ac:dyDescent="0.3">
      <c r="A4286" t="s">
        <v>7382</v>
      </c>
      <c r="B4286">
        <v>2012</v>
      </c>
      <c r="C4286" s="1">
        <v>41234</v>
      </c>
      <c r="D4286" s="1">
        <v>41239</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row>
    <row r="4287" spans="1:21" x14ac:dyDescent="0.3">
      <c r="A4287" t="s">
        <v>7382</v>
      </c>
      <c r="B4287">
        <v>2012</v>
      </c>
      <c r="C4287" s="1">
        <v>41234</v>
      </c>
      <c r="D4287" s="1">
        <v>41239</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row>
    <row r="4288" spans="1:21" x14ac:dyDescent="0.3">
      <c r="A4288" t="s">
        <v>7382</v>
      </c>
      <c r="B4288">
        <v>2012</v>
      </c>
      <c r="C4288" s="1">
        <v>41234</v>
      </c>
      <c r="D4288" s="1">
        <v>41239</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row>
    <row r="4289" spans="1:21" x14ac:dyDescent="0.3">
      <c r="A4289" t="s">
        <v>7384</v>
      </c>
      <c r="B4289">
        <v>2014</v>
      </c>
      <c r="C4289" s="1">
        <v>42002</v>
      </c>
      <c r="D4289" s="1">
        <v>42008</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row>
    <row r="4290" spans="1:21" x14ac:dyDescent="0.3">
      <c r="A4290" t="s">
        <v>7385</v>
      </c>
      <c r="B4290">
        <v>2012</v>
      </c>
      <c r="C4290" s="1">
        <v>41046</v>
      </c>
      <c r="D4290" s="1">
        <v>41050</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row>
    <row r="4291" spans="1:21" x14ac:dyDescent="0.3">
      <c r="A4291" t="s">
        <v>7385</v>
      </c>
      <c r="B4291">
        <v>2012</v>
      </c>
      <c r="C4291" s="1">
        <v>41046</v>
      </c>
      <c r="D4291" s="1">
        <v>41050</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row>
    <row r="4292" spans="1:21" x14ac:dyDescent="0.3">
      <c r="A4292" t="s">
        <v>7386</v>
      </c>
      <c r="B4292">
        <v>2014</v>
      </c>
      <c r="C4292" s="1">
        <v>41983</v>
      </c>
      <c r="D4292" s="1">
        <v>41987</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v>0</v>
      </c>
      <c r="U4292">
        <v>2.79</v>
      </c>
    </row>
    <row r="4293" spans="1:21" x14ac:dyDescent="0.3">
      <c r="A4293" t="s">
        <v>7386</v>
      </c>
      <c r="B4293">
        <v>2014</v>
      </c>
      <c r="C4293" s="1">
        <v>41983</v>
      </c>
      <c r="D4293" s="1">
        <v>41987</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v>0.2</v>
      </c>
      <c r="U4293">
        <v>22.408200000000001</v>
      </c>
    </row>
    <row r="4294" spans="1:21" x14ac:dyDescent="0.3">
      <c r="A4294" t="s">
        <v>7386</v>
      </c>
      <c r="B4294">
        <v>2014</v>
      </c>
      <c r="C4294" s="1">
        <v>41983</v>
      </c>
      <c r="D4294" s="1">
        <v>41987</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v>0</v>
      </c>
      <c r="U4294">
        <v>68.040000000000006</v>
      </c>
    </row>
    <row r="4295" spans="1:21" x14ac:dyDescent="0.3">
      <c r="A4295" t="s">
        <v>7387</v>
      </c>
      <c r="B4295">
        <v>2014</v>
      </c>
      <c r="C4295" s="1">
        <v>41709</v>
      </c>
      <c r="D4295" s="1">
        <v>41715</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v>0.4</v>
      </c>
      <c r="U4295">
        <v>-10.7964</v>
      </c>
    </row>
    <row r="4296" spans="1:21" x14ac:dyDescent="0.3">
      <c r="A4296" t="s">
        <v>7388</v>
      </c>
      <c r="B4296">
        <v>2014</v>
      </c>
      <c r="C4296" s="1">
        <v>41935</v>
      </c>
      <c r="D4296" s="1">
        <v>41940</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v>0.5</v>
      </c>
      <c r="U4296">
        <v>-120.51300000000001</v>
      </c>
    </row>
    <row r="4297" spans="1:21" x14ac:dyDescent="0.3">
      <c r="A4297" t="s">
        <v>7389</v>
      </c>
      <c r="B4297">
        <v>2014</v>
      </c>
      <c r="C4297" s="1">
        <v>41824</v>
      </c>
      <c r="D4297" s="1">
        <v>41831</v>
      </c>
      <c r="E4297" t="s">
        <v>49</v>
      </c>
      <c r="F4297" t="s">
        <v>798</v>
      </c>
      <c r="G4297" t="s">
        <v>799</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row>
    <row r="4298" spans="1:21" x14ac:dyDescent="0.3">
      <c r="A4298" t="s">
        <v>7391</v>
      </c>
      <c r="B4298">
        <v>2014</v>
      </c>
      <c r="C4298" s="1">
        <v>41887</v>
      </c>
      <c r="D4298" s="1">
        <v>41893</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v>0</v>
      </c>
      <c r="U4298">
        <v>0.54320000000000002</v>
      </c>
    </row>
    <row r="4299" spans="1:21" x14ac:dyDescent="0.3">
      <c r="A4299" t="s">
        <v>7392</v>
      </c>
      <c r="B4299">
        <v>2014</v>
      </c>
      <c r="C4299" s="1">
        <v>41875</v>
      </c>
      <c r="D4299" s="1">
        <v>41878</v>
      </c>
      <c r="E4299" t="s">
        <v>22</v>
      </c>
      <c r="F4299" t="s">
        <v>1188</v>
      </c>
      <c r="G4299" t="s">
        <v>1189</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row>
    <row r="4300" spans="1:21" x14ac:dyDescent="0.3">
      <c r="A4300" t="s">
        <v>7392</v>
      </c>
      <c r="B4300">
        <v>2014</v>
      </c>
      <c r="C4300" s="1">
        <v>41875</v>
      </c>
      <c r="D4300" s="1">
        <v>41878</v>
      </c>
      <c r="E4300" t="s">
        <v>22</v>
      </c>
      <c r="F4300" t="s">
        <v>1188</v>
      </c>
      <c r="G4300" t="s">
        <v>1189</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row>
    <row r="4301" spans="1:21" x14ac:dyDescent="0.3">
      <c r="A4301" t="s">
        <v>7392</v>
      </c>
      <c r="B4301">
        <v>2014</v>
      </c>
      <c r="C4301" s="1">
        <v>41875</v>
      </c>
      <c r="D4301" s="1">
        <v>41878</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row>
    <row r="4302" spans="1:21" x14ac:dyDescent="0.3">
      <c r="A4302" t="s">
        <v>7392</v>
      </c>
      <c r="B4302">
        <v>2014</v>
      </c>
      <c r="C4302" s="1">
        <v>41875</v>
      </c>
      <c r="D4302" s="1">
        <v>41878</v>
      </c>
      <c r="E4302" t="s">
        <v>22</v>
      </c>
      <c r="F4302" t="s">
        <v>1188</v>
      </c>
      <c r="G4302" t="s">
        <v>1189</v>
      </c>
      <c r="H4302" t="s">
        <v>25</v>
      </c>
      <c r="I4302" t="s">
        <v>26</v>
      </c>
      <c r="J4302" t="s">
        <v>5645</v>
      </c>
      <c r="K4302" t="s">
        <v>53</v>
      </c>
      <c r="L4302">
        <v>32303</v>
      </c>
      <c r="M4302" t="s">
        <v>29</v>
      </c>
      <c r="N4302" t="s">
        <v>3315</v>
      </c>
      <c r="O4302" t="s">
        <v>31</v>
      </c>
      <c r="P4302" t="s">
        <v>64</v>
      </c>
      <c r="Q4302" t="s">
        <v>3316</v>
      </c>
      <c r="R4302">
        <v>2.7839999999999998</v>
      </c>
      <c r="S4302">
        <v>2</v>
      </c>
      <c r="T4302">
        <v>0.2</v>
      </c>
      <c r="U4302">
        <v>0.41760000000000003</v>
      </c>
    </row>
    <row r="4303" spans="1:21" x14ac:dyDescent="0.3">
      <c r="A4303" t="s">
        <v>7392</v>
      </c>
      <c r="B4303">
        <v>2014</v>
      </c>
      <c r="C4303" s="1">
        <v>41875</v>
      </c>
      <c r="D4303" s="1">
        <v>41878</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v>0.2</v>
      </c>
      <c r="U4303">
        <v>2.9430000000000001</v>
      </c>
    </row>
    <row r="4304" spans="1:21" x14ac:dyDescent="0.3">
      <c r="A4304" t="s">
        <v>7393</v>
      </c>
      <c r="B4304">
        <v>2011</v>
      </c>
      <c r="C4304" s="1">
        <v>40777</v>
      </c>
      <c r="D4304" s="1">
        <v>40780</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v>0.2</v>
      </c>
      <c r="U4304">
        <v>1.0268999999999999</v>
      </c>
    </row>
    <row r="4305" spans="1:21" x14ac:dyDescent="0.3">
      <c r="A4305" t="s">
        <v>7394</v>
      </c>
      <c r="B4305">
        <v>2013</v>
      </c>
      <c r="C4305" s="1">
        <v>41552</v>
      </c>
      <c r="D4305" s="1">
        <v>41552</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row>
    <row r="4306" spans="1:21" x14ac:dyDescent="0.3">
      <c r="A4306" t="s">
        <v>7396</v>
      </c>
      <c r="B4306">
        <v>2011</v>
      </c>
      <c r="C4306" s="1">
        <v>40842</v>
      </c>
      <c r="D4306" s="1">
        <v>40846</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row>
    <row r="4307" spans="1:21" x14ac:dyDescent="0.3">
      <c r="A4307" t="s">
        <v>7396</v>
      </c>
      <c r="B4307">
        <v>2011</v>
      </c>
      <c r="C4307" s="1">
        <v>40842</v>
      </c>
      <c r="D4307" s="1">
        <v>40846</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row>
    <row r="4308" spans="1:21" x14ac:dyDescent="0.3">
      <c r="A4308" t="s">
        <v>7397</v>
      </c>
      <c r="B4308">
        <v>2013</v>
      </c>
      <c r="C4308" s="1">
        <v>41454</v>
      </c>
      <c r="D4308" s="1">
        <v>41454</v>
      </c>
      <c r="E4308" t="s">
        <v>1289</v>
      </c>
      <c r="F4308" t="s">
        <v>2419</v>
      </c>
      <c r="G4308" t="s">
        <v>2420</v>
      </c>
      <c r="H4308" t="s">
        <v>40</v>
      </c>
      <c r="I4308" t="s">
        <v>26</v>
      </c>
      <c r="J4308" t="s">
        <v>41</v>
      </c>
      <c r="K4308" t="s">
        <v>42</v>
      </c>
      <c r="L4308">
        <v>90032</v>
      </c>
      <c r="M4308" t="s">
        <v>43</v>
      </c>
      <c r="N4308" t="s">
        <v>1965</v>
      </c>
      <c r="O4308" t="s">
        <v>45</v>
      </c>
      <c r="P4308" t="s">
        <v>74</v>
      </c>
      <c r="Q4308" t="s">
        <v>1966</v>
      </c>
      <c r="R4308">
        <v>7.7519999999999998</v>
      </c>
      <c r="S4308">
        <v>3</v>
      </c>
      <c r="T4308">
        <v>0.2</v>
      </c>
      <c r="U4308">
        <v>2.8100999999999998</v>
      </c>
    </row>
    <row r="4309" spans="1:21" x14ac:dyDescent="0.3">
      <c r="A4309" t="s">
        <v>7397</v>
      </c>
      <c r="B4309">
        <v>2013</v>
      </c>
      <c r="C4309" s="1">
        <v>41454</v>
      </c>
      <c r="D4309" s="1">
        <v>41454</v>
      </c>
      <c r="E4309" t="s">
        <v>1289</v>
      </c>
      <c r="F4309" t="s">
        <v>2419</v>
      </c>
      <c r="G4309" t="s">
        <v>2420</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row>
    <row r="4310" spans="1:21" x14ac:dyDescent="0.3">
      <c r="A4310" t="s">
        <v>7398</v>
      </c>
      <c r="B4310">
        <v>2011</v>
      </c>
      <c r="C4310" s="1">
        <v>40851</v>
      </c>
      <c r="D4310" s="1">
        <v>40858</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row>
    <row r="4311" spans="1:21" x14ac:dyDescent="0.3">
      <c r="A4311" t="s">
        <v>7398</v>
      </c>
      <c r="B4311">
        <v>2011</v>
      </c>
      <c r="C4311" s="1">
        <v>40851</v>
      </c>
      <c r="D4311" s="1">
        <v>40858</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row>
    <row r="4312" spans="1:21" x14ac:dyDescent="0.3">
      <c r="A4312" t="s">
        <v>7398</v>
      </c>
      <c r="B4312">
        <v>2011</v>
      </c>
      <c r="C4312" s="1">
        <v>40851</v>
      </c>
      <c r="D4312" s="1">
        <v>40858</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row>
    <row r="4313" spans="1:21" x14ac:dyDescent="0.3">
      <c r="A4313" t="s">
        <v>7398</v>
      </c>
      <c r="B4313">
        <v>2011</v>
      </c>
      <c r="C4313" s="1">
        <v>40851</v>
      </c>
      <c r="D4313" s="1">
        <v>40858</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row>
    <row r="4314" spans="1:21" x14ac:dyDescent="0.3">
      <c r="A4314" t="s">
        <v>7398</v>
      </c>
      <c r="B4314">
        <v>2011</v>
      </c>
      <c r="C4314" s="1">
        <v>40851</v>
      </c>
      <c r="D4314" s="1">
        <v>40858</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447.96800000000002</v>
      </c>
      <c r="S4314">
        <v>4</v>
      </c>
      <c r="T4314">
        <v>0.2</v>
      </c>
      <c r="U4314">
        <v>139.99</v>
      </c>
    </row>
    <row r="4315" spans="1:21" x14ac:dyDescent="0.3">
      <c r="A4315" t="s">
        <v>7401</v>
      </c>
      <c r="B4315">
        <v>2011</v>
      </c>
      <c r="C4315" s="1">
        <v>40794</v>
      </c>
      <c r="D4315" s="1">
        <v>40798</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v>0</v>
      </c>
      <c r="U4315">
        <v>4.1950000000000003</v>
      </c>
    </row>
    <row r="4316" spans="1:21" x14ac:dyDescent="0.3">
      <c r="A4316" t="s">
        <v>7402</v>
      </c>
      <c r="B4316">
        <v>2012</v>
      </c>
      <c r="C4316" s="1">
        <v>41085</v>
      </c>
      <c r="D4316" s="1">
        <v>41091</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v>0</v>
      </c>
      <c r="U4316">
        <v>5.24</v>
      </c>
    </row>
    <row r="4317" spans="1:21" x14ac:dyDescent="0.3">
      <c r="A4317" t="s">
        <v>7402</v>
      </c>
      <c r="B4317">
        <v>2012</v>
      </c>
      <c r="C4317" s="1">
        <v>41085</v>
      </c>
      <c r="D4317" s="1">
        <v>41091</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v>0.2</v>
      </c>
      <c r="U4317">
        <v>27.734999999999999</v>
      </c>
    </row>
    <row r="4318" spans="1:21" x14ac:dyDescent="0.3">
      <c r="A4318" t="s">
        <v>7402</v>
      </c>
      <c r="B4318">
        <v>2012</v>
      </c>
      <c r="C4318" s="1">
        <v>41085</v>
      </c>
      <c r="D4318" s="1">
        <v>41091</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v>0</v>
      </c>
      <c r="U4318">
        <v>9.1268999999999991</v>
      </c>
    </row>
    <row r="4319" spans="1:21" x14ac:dyDescent="0.3">
      <c r="A4319" t="s">
        <v>7403</v>
      </c>
      <c r="B4319">
        <v>2012</v>
      </c>
      <c r="C4319" s="1">
        <v>41116</v>
      </c>
      <c r="D4319" s="1">
        <v>41123</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v>0</v>
      </c>
      <c r="U4319">
        <v>78.894199999999998</v>
      </c>
    </row>
    <row r="4320" spans="1:21" x14ac:dyDescent="0.3">
      <c r="A4320" t="s">
        <v>7404</v>
      </c>
      <c r="B4320">
        <v>2014</v>
      </c>
      <c r="C4320" s="1">
        <v>41981</v>
      </c>
      <c r="D4320" s="1">
        <v>41985</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row>
    <row r="4321" spans="1:21" x14ac:dyDescent="0.3">
      <c r="A4321" t="s">
        <v>7407</v>
      </c>
      <c r="B4321">
        <v>2011</v>
      </c>
      <c r="C4321" s="1">
        <v>40906</v>
      </c>
      <c r="D4321" s="1">
        <v>40911</v>
      </c>
      <c r="E4321" t="s">
        <v>22</v>
      </c>
      <c r="F4321" t="s">
        <v>3867</v>
      </c>
      <c r="G4321" t="s">
        <v>3868</v>
      </c>
      <c r="H4321" t="s">
        <v>25</v>
      </c>
      <c r="I4321" t="s">
        <v>26</v>
      </c>
      <c r="J4321" t="s">
        <v>5466</v>
      </c>
      <c r="K4321" t="s">
        <v>667</v>
      </c>
      <c r="L4321">
        <v>87105</v>
      </c>
      <c r="M4321" t="s">
        <v>43</v>
      </c>
      <c r="N4321" t="s">
        <v>4548</v>
      </c>
      <c r="O4321" t="s">
        <v>70</v>
      </c>
      <c r="P4321" t="s">
        <v>71</v>
      </c>
      <c r="Q4321" t="s">
        <v>4549</v>
      </c>
      <c r="R4321">
        <v>23.975999999999999</v>
      </c>
      <c r="S4321">
        <v>3</v>
      </c>
      <c r="T4321">
        <v>0.2</v>
      </c>
      <c r="U4321">
        <v>-5.6943000000000001</v>
      </c>
    </row>
    <row r="4322" spans="1:21" x14ac:dyDescent="0.3">
      <c r="A4322" t="s">
        <v>7407</v>
      </c>
      <c r="B4322">
        <v>2011</v>
      </c>
      <c r="C4322" s="1">
        <v>40906</v>
      </c>
      <c r="D4322" s="1">
        <v>40911</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v>0</v>
      </c>
      <c r="U4322">
        <v>7.9896000000000003</v>
      </c>
    </row>
    <row r="4323" spans="1:21" x14ac:dyDescent="0.3">
      <c r="A4323" t="s">
        <v>7408</v>
      </c>
      <c r="B4323">
        <v>2012</v>
      </c>
      <c r="C4323" s="1">
        <v>40953</v>
      </c>
      <c r="D4323" s="1">
        <v>40958</v>
      </c>
      <c r="E4323" t="s">
        <v>49</v>
      </c>
      <c r="F4323" t="s">
        <v>406</v>
      </c>
      <c r="G4323" t="s">
        <v>407</v>
      </c>
      <c r="H4323" t="s">
        <v>25</v>
      </c>
      <c r="I4323" t="s">
        <v>26</v>
      </c>
      <c r="J4323" t="s">
        <v>800</v>
      </c>
      <c r="K4323" t="s">
        <v>497</v>
      </c>
      <c r="L4323">
        <v>44312</v>
      </c>
      <c r="M4323" t="s">
        <v>147</v>
      </c>
      <c r="N4323" t="s">
        <v>1723</v>
      </c>
      <c r="O4323" t="s">
        <v>45</v>
      </c>
      <c r="P4323" t="s">
        <v>74</v>
      </c>
      <c r="Q4323" t="s">
        <v>1724</v>
      </c>
      <c r="R4323">
        <v>14.952</v>
      </c>
      <c r="S4323">
        <v>2</v>
      </c>
      <c r="T4323">
        <v>0.7</v>
      </c>
      <c r="U4323">
        <v>-11.961600000000001</v>
      </c>
    </row>
    <row r="4324" spans="1:21" x14ac:dyDescent="0.3">
      <c r="A4324" t="s">
        <v>7408</v>
      </c>
      <c r="B4324">
        <v>2012</v>
      </c>
      <c r="C4324" s="1">
        <v>40953</v>
      </c>
      <c r="D4324" s="1">
        <v>40958</v>
      </c>
      <c r="E4324" t="s">
        <v>49</v>
      </c>
      <c r="F4324" t="s">
        <v>406</v>
      </c>
      <c r="G4324" t="s">
        <v>407</v>
      </c>
      <c r="H4324" t="s">
        <v>25</v>
      </c>
      <c r="I4324" t="s">
        <v>26</v>
      </c>
      <c r="J4324" t="s">
        <v>800</v>
      </c>
      <c r="K4324" t="s">
        <v>497</v>
      </c>
      <c r="L4324">
        <v>44312</v>
      </c>
      <c r="M4324" t="s">
        <v>147</v>
      </c>
      <c r="N4324" t="s">
        <v>5784</v>
      </c>
      <c r="O4324" t="s">
        <v>70</v>
      </c>
      <c r="P4324" t="s">
        <v>71</v>
      </c>
      <c r="Q4324" t="s">
        <v>5785</v>
      </c>
      <c r="R4324">
        <v>323.98200000000003</v>
      </c>
      <c r="S4324">
        <v>3</v>
      </c>
      <c r="T4324">
        <v>0.4</v>
      </c>
      <c r="U4324">
        <v>-80.995500000000007</v>
      </c>
    </row>
    <row r="4325" spans="1:21" x14ac:dyDescent="0.3">
      <c r="A4325" t="s">
        <v>7408</v>
      </c>
      <c r="B4325">
        <v>2012</v>
      </c>
      <c r="C4325" s="1">
        <v>40953</v>
      </c>
      <c r="D4325" s="1">
        <v>40958</v>
      </c>
      <c r="E4325" t="s">
        <v>49</v>
      </c>
      <c r="F4325" t="s">
        <v>406</v>
      </c>
      <c r="G4325" t="s">
        <v>407</v>
      </c>
      <c r="H4325" t="s">
        <v>25</v>
      </c>
      <c r="I4325" t="s">
        <v>26</v>
      </c>
      <c r="J4325" t="s">
        <v>800</v>
      </c>
      <c r="K4325" t="s">
        <v>497</v>
      </c>
      <c r="L4325">
        <v>44312</v>
      </c>
      <c r="M4325" t="s">
        <v>147</v>
      </c>
      <c r="N4325" t="s">
        <v>1252</v>
      </c>
      <c r="O4325" t="s">
        <v>45</v>
      </c>
      <c r="P4325" t="s">
        <v>74</v>
      </c>
      <c r="Q4325" t="s">
        <v>1253</v>
      </c>
      <c r="R4325">
        <v>2.286</v>
      </c>
      <c r="S4325">
        <v>2</v>
      </c>
      <c r="T4325">
        <v>0.7</v>
      </c>
      <c r="U4325">
        <v>-1.6763999999999999</v>
      </c>
    </row>
    <row r="4326" spans="1:21" x14ac:dyDescent="0.3">
      <c r="A4326" t="s">
        <v>7408</v>
      </c>
      <c r="B4326">
        <v>2012</v>
      </c>
      <c r="C4326" s="1">
        <v>40953</v>
      </c>
      <c r="D4326" s="1">
        <v>40958</v>
      </c>
      <c r="E4326" t="s">
        <v>49</v>
      </c>
      <c r="F4326" t="s">
        <v>406</v>
      </c>
      <c r="G4326" t="s">
        <v>407</v>
      </c>
      <c r="H4326" t="s">
        <v>25</v>
      </c>
      <c r="I4326" t="s">
        <v>26</v>
      </c>
      <c r="J4326" t="s">
        <v>800</v>
      </c>
      <c r="K4326" t="s">
        <v>497</v>
      </c>
      <c r="L4326">
        <v>44312</v>
      </c>
      <c r="M4326" t="s">
        <v>147</v>
      </c>
      <c r="N4326" t="s">
        <v>3421</v>
      </c>
      <c r="O4326" t="s">
        <v>45</v>
      </c>
      <c r="P4326" t="s">
        <v>67</v>
      </c>
      <c r="Q4326" t="s">
        <v>3422</v>
      </c>
      <c r="R4326">
        <v>14.352</v>
      </c>
      <c r="S4326">
        <v>3</v>
      </c>
      <c r="T4326">
        <v>0.2</v>
      </c>
      <c r="U4326">
        <v>0.89700000000000002</v>
      </c>
    </row>
    <row r="4327" spans="1:21" x14ac:dyDescent="0.3">
      <c r="A4327" t="s">
        <v>7408</v>
      </c>
      <c r="B4327">
        <v>2012</v>
      </c>
      <c r="C4327" s="1">
        <v>40953</v>
      </c>
      <c r="D4327" s="1">
        <v>40958</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v>0.2</v>
      </c>
      <c r="U4327">
        <v>0.89970000000000006</v>
      </c>
    </row>
    <row r="4328" spans="1:21" x14ac:dyDescent="0.3">
      <c r="A4328" t="s">
        <v>7409</v>
      </c>
      <c r="B4328">
        <v>2013</v>
      </c>
      <c r="C4328" s="1">
        <v>41299</v>
      </c>
      <c r="D4328" s="1">
        <v>41301</v>
      </c>
      <c r="E4328" t="s">
        <v>187</v>
      </c>
      <c r="F4328" t="s">
        <v>3581</v>
      </c>
      <c r="G4328" t="s">
        <v>3582</v>
      </c>
      <c r="H4328" t="s">
        <v>40</v>
      </c>
      <c r="I4328" t="s">
        <v>26</v>
      </c>
      <c r="J4328" t="s">
        <v>2125</v>
      </c>
      <c r="K4328" t="s">
        <v>787</v>
      </c>
      <c r="L4328">
        <v>7060</v>
      </c>
      <c r="M4328" t="s">
        <v>147</v>
      </c>
      <c r="N4328" t="s">
        <v>5400</v>
      </c>
      <c r="O4328" t="s">
        <v>45</v>
      </c>
      <c r="P4328" t="s">
        <v>67</v>
      </c>
      <c r="Q4328" t="s">
        <v>5401</v>
      </c>
      <c r="R4328">
        <v>9.2100000000000009</v>
      </c>
      <c r="S4328">
        <v>3</v>
      </c>
      <c r="T4328">
        <v>0</v>
      </c>
      <c r="U4328">
        <v>2.3025000000000002</v>
      </c>
    </row>
    <row r="4329" spans="1:21" x14ac:dyDescent="0.3">
      <c r="A4329" t="s">
        <v>7409</v>
      </c>
      <c r="B4329">
        <v>2013</v>
      </c>
      <c r="C4329" s="1">
        <v>41299</v>
      </c>
      <c r="D4329" s="1">
        <v>41301</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v>0</v>
      </c>
      <c r="U4329">
        <v>8.2799999999999994</v>
      </c>
    </row>
    <row r="4330" spans="1:21" x14ac:dyDescent="0.3">
      <c r="A4330" t="s">
        <v>7410</v>
      </c>
      <c r="B4330">
        <v>2014</v>
      </c>
      <c r="C4330" s="1">
        <v>41731</v>
      </c>
      <c r="D4330" s="1">
        <v>41737</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row>
    <row r="4331" spans="1:21" x14ac:dyDescent="0.3">
      <c r="A4331" t="s">
        <v>7411</v>
      </c>
      <c r="B4331">
        <v>2014</v>
      </c>
      <c r="C4331" s="1">
        <v>41916</v>
      </c>
      <c r="D4331" s="1">
        <v>41922</v>
      </c>
      <c r="E4331" t="s">
        <v>49</v>
      </c>
      <c r="F4331" t="s">
        <v>1188</v>
      </c>
      <c r="G4331" t="s">
        <v>1189</v>
      </c>
      <c r="H4331" t="s">
        <v>25</v>
      </c>
      <c r="I4331" t="s">
        <v>26</v>
      </c>
      <c r="J4331" t="s">
        <v>2329</v>
      </c>
      <c r="K4331" t="s">
        <v>53</v>
      </c>
      <c r="L4331">
        <v>33012</v>
      </c>
      <c r="M4331" t="s">
        <v>29</v>
      </c>
      <c r="N4331" t="s">
        <v>7412</v>
      </c>
      <c r="O4331" t="s">
        <v>45</v>
      </c>
      <c r="P4331" t="s">
        <v>89</v>
      </c>
      <c r="Q4331" t="s">
        <v>7413</v>
      </c>
      <c r="R4331">
        <v>15.552</v>
      </c>
      <c r="S4331">
        <v>3</v>
      </c>
      <c r="T4331">
        <v>0.2</v>
      </c>
      <c r="U4331">
        <v>5.4432</v>
      </c>
    </row>
    <row r="4332" spans="1:21" x14ac:dyDescent="0.3">
      <c r="A4332" t="s">
        <v>7411</v>
      </c>
      <c r="B4332">
        <v>2014</v>
      </c>
      <c r="C4332" s="1">
        <v>41916</v>
      </c>
      <c r="D4332" s="1">
        <v>41922</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v>0.2</v>
      </c>
      <c r="U4332">
        <v>1.1200000000000001</v>
      </c>
    </row>
    <row r="4333" spans="1:21" x14ac:dyDescent="0.3">
      <c r="A4333" t="s">
        <v>7414</v>
      </c>
      <c r="B4333">
        <v>2014</v>
      </c>
      <c r="C4333" s="1">
        <v>41884</v>
      </c>
      <c r="D4333" s="1">
        <v>41889</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row>
    <row r="4334" spans="1:21" x14ac:dyDescent="0.3">
      <c r="A4334" t="s">
        <v>7414</v>
      </c>
      <c r="B4334">
        <v>2014</v>
      </c>
      <c r="C4334" s="1">
        <v>41884</v>
      </c>
      <c r="D4334" s="1">
        <v>41889</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row>
    <row r="4335" spans="1:21" x14ac:dyDescent="0.3">
      <c r="A4335" t="s">
        <v>7415</v>
      </c>
      <c r="B4335">
        <v>2012</v>
      </c>
      <c r="C4335" s="1">
        <v>41264</v>
      </c>
      <c r="D4335" s="1">
        <v>41270</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row>
    <row r="4336" spans="1:21" x14ac:dyDescent="0.3">
      <c r="A4336" t="s">
        <v>7415</v>
      </c>
      <c r="B4336">
        <v>2012</v>
      </c>
      <c r="C4336" s="1">
        <v>41264</v>
      </c>
      <c r="D4336" s="1">
        <v>41270</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v>0.2</v>
      </c>
      <c r="U4336">
        <v>9.2178000000000004</v>
      </c>
    </row>
    <row r="4337" spans="1:21" x14ac:dyDescent="0.3">
      <c r="A4337" t="s">
        <v>7421</v>
      </c>
      <c r="B4337">
        <v>2012</v>
      </c>
      <c r="C4337" s="1">
        <v>41263</v>
      </c>
      <c r="D4337" s="1">
        <v>41267</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row>
    <row r="4338" spans="1:21" x14ac:dyDescent="0.3">
      <c r="A4338" t="s">
        <v>7421</v>
      </c>
      <c r="B4338">
        <v>2012</v>
      </c>
      <c r="C4338" s="1">
        <v>41263</v>
      </c>
      <c r="D4338" s="1">
        <v>41267</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row>
    <row r="4339" spans="1:21" x14ac:dyDescent="0.3">
      <c r="A4339" t="s">
        <v>7425</v>
      </c>
      <c r="B4339">
        <v>2012</v>
      </c>
      <c r="C4339" s="1">
        <v>41240</v>
      </c>
      <c r="D4339" s="1">
        <v>41244</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v>0</v>
      </c>
      <c r="U4339">
        <v>22.6737</v>
      </c>
    </row>
    <row r="4340" spans="1:21" x14ac:dyDescent="0.3">
      <c r="A4340" t="s">
        <v>7425</v>
      </c>
      <c r="B4340">
        <v>2012</v>
      </c>
      <c r="C4340" s="1">
        <v>41240</v>
      </c>
      <c r="D4340" s="1">
        <v>41244</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x14ac:dyDescent="0.3">
      <c r="A4341" t="s">
        <v>7426</v>
      </c>
      <c r="B4341">
        <v>2014</v>
      </c>
      <c r="C4341" s="1">
        <v>41879</v>
      </c>
      <c r="D4341" s="1">
        <v>41884</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5.1840000000000002</v>
      </c>
      <c r="S4341">
        <v>1</v>
      </c>
      <c r="T4341">
        <v>0.2</v>
      </c>
      <c r="U4341">
        <v>1.8144</v>
      </c>
    </row>
    <row r="4342" spans="1:21" x14ac:dyDescent="0.3">
      <c r="A4342" t="s">
        <v>7427</v>
      </c>
      <c r="B4342">
        <v>2011</v>
      </c>
      <c r="C4342" s="1">
        <v>40624</v>
      </c>
      <c r="D4342" s="1">
        <v>40624</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v>0</v>
      </c>
      <c r="U4342">
        <v>6.5119999999999996</v>
      </c>
    </row>
    <row r="4343" spans="1:21" x14ac:dyDescent="0.3">
      <c r="A4343" t="s">
        <v>7429</v>
      </c>
      <c r="B4343">
        <v>2014</v>
      </c>
      <c r="C4343" s="1">
        <v>41991</v>
      </c>
      <c r="D4343" s="1">
        <v>41995</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v>0</v>
      </c>
      <c r="U4343">
        <v>157.87020000000001</v>
      </c>
    </row>
    <row r="4344" spans="1:21" x14ac:dyDescent="0.3">
      <c r="A4344" t="s">
        <v>7430</v>
      </c>
      <c r="B4344">
        <v>2014</v>
      </c>
      <c r="C4344" s="1">
        <v>41718</v>
      </c>
      <c r="D4344" s="1">
        <v>41721</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v>0.2</v>
      </c>
      <c r="U4344">
        <v>6.6905999999999999</v>
      </c>
    </row>
    <row r="4345" spans="1:21" x14ac:dyDescent="0.3">
      <c r="A4345" t="s">
        <v>7430</v>
      </c>
      <c r="B4345">
        <v>2014</v>
      </c>
      <c r="C4345" s="1">
        <v>41718</v>
      </c>
      <c r="D4345" s="1">
        <v>41721</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row>
    <row r="4346" spans="1:21" x14ac:dyDescent="0.3">
      <c r="A4346" t="s">
        <v>7430</v>
      </c>
      <c r="B4346">
        <v>2014</v>
      </c>
      <c r="C4346" s="1">
        <v>41718</v>
      </c>
      <c r="D4346" s="1">
        <v>41721</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x14ac:dyDescent="0.3">
      <c r="A4347" t="s">
        <v>7430</v>
      </c>
      <c r="B4347">
        <v>2014</v>
      </c>
      <c r="C4347" s="1">
        <v>41718</v>
      </c>
      <c r="D4347" s="1">
        <v>41721</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row>
    <row r="4348" spans="1:21" x14ac:dyDescent="0.3">
      <c r="A4348" t="s">
        <v>7431</v>
      </c>
      <c r="B4348">
        <v>2013</v>
      </c>
      <c r="C4348" s="1">
        <v>41536</v>
      </c>
      <c r="D4348" s="1">
        <v>41543</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row>
    <row r="4349" spans="1:21" x14ac:dyDescent="0.3">
      <c r="A4349" t="s">
        <v>7431</v>
      </c>
      <c r="B4349">
        <v>2013</v>
      </c>
      <c r="C4349" s="1">
        <v>41536</v>
      </c>
      <c r="D4349" s="1">
        <v>41543</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row>
    <row r="4350" spans="1:21" x14ac:dyDescent="0.3">
      <c r="A4350" t="s">
        <v>7434</v>
      </c>
      <c r="B4350">
        <v>2014</v>
      </c>
      <c r="C4350" s="1">
        <v>41968</v>
      </c>
      <c r="D4350" s="1">
        <v>41973</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row>
    <row r="4351" spans="1:21" x14ac:dyDescent="0.3">
      <c r="A4351" t="s">
        <v>7434</v>
      </c>
      <c r="B4351">
        <v>2014</v>
      </c>
      <c r="C4351" s="1">
        <v>41968</v>
      </c>
      <c r="D4351" s="1">
        <v>41973</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row>
    <row r="4352" spans="1:21" x14ac:dyDescent="0.3">
      <c r="A4352" t="s">
        <v>7435</v>
      </c>
      <c r="B4352">
        <v>2014</v>
      </c>
      <c r="C4352" s="1">
        <v>41741</v>
      </c>
      <c r="D4352" s="1">
        <v>41745</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row>
    <row r="4353" spans="1:21" x14ac:dyDescent="0.3">
      <c r="A4353" t="s">
        <v>7435</v>
      </c>
      <c r="B4353">
        <v>2014</v>
      </c>
      <c r="C4353" s="1">
        <v>41741</v>
      </c>
      <c r="D4353" s="1">
        <v>41745</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row>
    <row r="4354" spans="1:21" x14ac:dyDescent="0.3">
      <c r="A4354" t="s">
        <v>7436</v>
      </c>
      <c r="B4354">
        <v>2014</v>
      </c>
      <c r="C4354" s="1">
        <v>41984</v>
      </c>
      <c r="D4354" s="1">
        <v>41986</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row>
    <row r="4355" spans="1:21" x14ac:dyDescent="0.3">
      <c r="A4355" t="s">
        <v>7436</v>
      </c>
      <c r="B4355">
        <v>2014</v>
      </c>
      <c r="C4355" s="1">
        <v>41984</v>
      </c>
      <c r="D4355" s="1">
        <v>41986</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v>0</v>
      </c>
      <c r="U4355">
        <v>6.2207999999999997</v>
      </c>
    </row>
    <row r="4356" spans="1:21" x14ac:dyDescent="0.3">
      <c r="A4356" t="s">
        <v>7439</v>
      </c>
      <c r="B4356">
        <v>2014</v>
      </c>
      <c r="C4356" s="1">
        <v>41968</v>
      </c>
      <c r="D4356" s="1">
        <v>41970</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row>
    <row r="4357" spans="1:21" x14ac:dyDescent="0.3">
      <c r="A4357" t="s">
        <v>7440</v>
      </c>
      <c r="B4357">
        <v>2012</v>
      </c>
      <c r="C4357" s="1">
        <v>41247</v>
      </c>
      <c r="D4357" s="1">
        <v>41250</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row>
    <row r="4358" spans="1:21" x14ac:dyDescent="0.3">
      <c r="A4358" t="s">
        <v>7440</v>
      </c>
      <c r="B4358">
        <v>2012</v>
      </c>
      <c r="C4358" s="1">
        <v>41247</v>
      </c>
      <c r="D4358" s="1">
        <v>41250</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row>
    <row r="4359" spans="1:21" x14ac:dyDescent="0.3">
      <c r="A4359" t="s">
        <v>7441</v>
      </c>
      <c r="B4359">
        <v>2014</v>
      </c>
      <c r="C4359" s="1">
        <v>41985</v>
      </c>
      <c r="D4359" s="1">
        <v>41985</v>
      </c>
      <c r="E4359" t="s">
        <v>1289</v>
      </c>
      <c r="F4359" t="s">
        <v>5585</v>
      </c>
      <c r="G4359" t="s">
        <v>5586</v>
      </c>
      <c r="H4359" t="s">
        <v>25</v>
      </c>
      <c r="I4359" t="s">
        <v>26</v>
      </c>
      <c r="J4359" t="s">
        <v>455</v>
      </c>
      <c r="K4359" t="s">
        <v>210</v>
      </c>
      <c r="L4359">
        <v>60505</v>
      </c>
      <c r="M4359" t="s">
        <v>104</v>
      </c>
      <c r="N4359" t="s">
        <v>1153</v>
      </c>
      <c r="O4359" t="s">
        <v>45</v>
      </c>
      <c r="P4359" t="s">
        <v>89</v>
      </c>
      <c r="Q4359" t="s">
        <v>1154</v>
      </c>
      <c r="R4359">
        <v>10.368</v>
      </c>
      <c r="S4359">
        <v>2</v>
      </c>
      <c r="T4359">
        <v>0.2</v>
      </c>
      <c r="U4359">
        <v>3.6288</v>
      </c>
    </row>
    <row r="4360" spans="1:21" x14ac:dyDescent="0.3">
      <c r="A4360" t="s">
        <v>7441</v>
      </c>
      <c r="B4360">
        <v>2014</v>
      </c>
      <c r="C4360" s="1">
        <v>41985</v>
      </c>
      <c r="D4360" s="1">
        <v>41985</v>
      </c>
      <c r="E4360" t="s">
        <v>1289</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row>
    <row r="4361" spans="1:21" x14ac:dyDescent="0.3">
      <c r="A4361" t="s">
        <v>7441</v>
      </c>
      <c r="B4361">
        <v>2014</v>
      </c>
      <c r="C4361" s="1">
        <v>41985</v>
      </c>
      <c r="D4361" s="1">
        <v>41985</v>
      </c>
      <c r="E4361" t="s">
        <v>1289</v>
      </c>
      <c r="F4361" t="s">
        <v>5585</v>
      </c>
      <c r="G4361" t="s">
        <v>5586</v>
      </c>
      <c r="H4361" t="s">
        <v>25</v>
      </c>
      <c r="I4361" t="s">
        <v>26</v>
      </c>
      <c r="J4361" t="s">
        <v>455</v>
      </c>
      <c r="K4361" t="s">
        <v>210</v>
      </c>
      <c r="L4361">
        <v>60505</v>
      </c>
      <c r="M4361" t="s">
        <v>104</v>
      </c>
      <c r="N4361" t="s">
        <v>3399</v>
      </c>
      <c r="O4361" t="s">
        <v>31</v>
      </c>
      <c r="P4361" t="s">
        <v>35</v>
      </c>
      <c r="Q4361" t="s">
        <v>3400</v>
      </c>
      <c r="R4361">
        <v>520.46400000000006</v>
      </c>
      <c r="S4361">
        <v>2</v>
      </c>
      <c r="T4361">
        <v>0.3</v>
      </c>
      <c r="U4361">
        <v>-14.8704</v>
      </c>
    </row>
    <row r="4362" spans="1:21" x14ac:dyDescent="0.3">
      <c r="A4362" t="s">
        <v>7442</v>
      </c>
      <c r="B4362">
        <v>2013</v>
      </c>
      <c r="C4362" s="1">
        <v>41416</v>
      </c>
      <c r="D4362" s="1">
        <v>41418</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v>0</v>
      </c>
      <c r="U4362">
        <v>54.860399999999998</v>
      </c>
    </row>
    <row r="4363" spans="1:21" x14ac:dyDescent="0.3">
      <c r="A4363" t="s">
        <v>7444</v>
      </c>
      <c r="B4363">
        <v>2014</v>
      </c>
      <c r="C4363" s="1">
        <v>41688</v>
      </c>
      <c r="D4363" s="1">
        <v>41692</v>
      </c>
      <c r="E4363" t="s">
        <v>22</v>
      </c>
      <c r="F4363" t="s">
        <v>2719</v>
      </c>
      <c r="G4363" t="s">
        <v>2720</v>
      </c>
      <c r="H4363" t="s">
        <v>25</v>
      </c>
      <c r="I4363" t="s">
        <v>26</v>
      </c>
      <c r="J4363" t="s">
        <v>4267</v>
      </c>
      <c r="K4363" t="s">
        <v>735</v>
      </c>
      <c r="L4363">
        <v>70506</v>
      </c>
      <c r="M4363" t="s">
        <v>29</v>
      </c>
      <c r="N4363" t="s">
        <v>527</v>
      </c>
      <c r="O4363" t="s">
        <v>70</v>
      </c>
      <c r="P4363" t="s">
        <v>71</v>
      </c>
      <c r="Q4363" t="s">
        <v>528</v>
      </c>
      <c r="R4363">
        <v>29.16</v>
      </c>
      <c r="S4363">
        <v>3</v>
      </c>
      <c r="T4363">
        <v>0</v>
      </c>
      <c r="U4363">
        <v>8.4564000000000004</v>
      </c>
    </row>
    <row r="4364" spans="1:21" x14ac:dyDescent="0.3">
      <c r="A4364" t="s">
        <v>7445</v>
      </c>
      <c r="B4364">
        <v>2014</v>
      </c>
      <c r="C4364" s="1">
        <v>41780</v>
      </c>
      <c r="D4364" s="1">
        <v>41782</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row>
    <row r="4365" spans="1:21" x14ac:dyDescent="0.3">
      <c r="A4365" t="s">
        <v>7445</v>
      </c>
      <c r="B4365">
        <v>2014</v>
      </c>
      <c r="C4365" s="1">
        <v>41780</v>
      </c>
      <c r="D4365" s="1">
        <v>41782</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row>
    <row r="4366" spans="1:21" x14ac:dyDescent="0.3">
      <c r="A4366" t="s">
        <v>7445</v>
      </c>
      <c r="B4366">
        <v>2014</v>
      </c>
      <c r="C4366" s="1">
        <v>41780</v>
      </c>
      <c r="D4366" s="1">
        <v>41782</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row>
    <row r="4367" spans="1:21" x14ac:dyDescent="0.3">
      <c r="A4367" t="s">
        <v>7445</v>
      </c>
      <c r="B4367">
        <v>2014</v>
      </c>
      <c r="C4367" s="1">
        <v>41780</v>
      </c>
      <c r="D4367" s="1">
        <v>41782</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v>0</v>
      </c>
      <c r="U4367">
        <v>3.4826999999999999</v>
      </c>
    </row>
    <row r="4368" spans="1:21" x14ac:dyDescent="0.3">
      <c r="A4368" t="s">
        <v>7445</v>
      </c>
      <c r="B4368">
        <v>2014</v>
      </c>
      <c r="C4368" s="1">
        <v>41780</v>
      </c>
      <c r="D4368" s="1">
        <v>41782</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row>
    <row r="4369" spans="1:21" x14ac:dyDescent="0.3">
      <c r="A4369" t="s">
        <v>7448</v>
      </c>
      <c r="B4369">
        <v>2014</v>
      </c>
      <c r="C4369" s="1">
        <v>41894</v>
      </c>
      <c r="D4369" s="1">
        <v>41896</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v>0.2</v>
      </c>
      <c r="U4369">
        <v>3.29</v>
      </c>
    </row>
    <row r="4370" spans="1:21" x14ac:dyDescent="0.3">
      <c r="A4370" t="s">
        <v>7448</v>
      </c>
      <c r="B4370">
        <v>2014</v>
      </c>
      <c r="C4370" s="1">
        <v>41894</v>
      </c>
      <c r="D4370" s="1">
        <v>41896</v>
      </c>
      <c r="E4370" t="s">
        <v>22</v>
      </c>
      <c r="F4370" t="s">
        <v>599</v>
      </c>
      <c r="G4370" t="s">
        <v>600</v>
      </c>
      <c r="H4370" t="s">
        <v>25</v>
      </c>
      <c r="I4370" t="s">
        <v>26</v>
      </c>
      <c r="J4370" t="s">
        <v>302</v>
      </c>
      <c r="K4370" t="s">
        <v>210</v>
      </c>
      <c r="L4370">
        <v>60623</v>
      </c>
      <c r="M4370" t="s">
        <v>104</v>
      </c>
      <c r="N4370" t="s">
        <v>2456</v>
      </c>
      <c r="O4370" t="s">
        <v>45</v>
      </c>
      <c r="P4370" t="s">
        <v>89</v>
      </c>
      <c r="Q4370" t="s">
        <v>2457</v>
      </c>
      <c r="R4370">
        <v>20.544</v>
      </c>
      <c r="S4370">
        <v>6</v>
      </c>
      <c r="T4370">
        <v>0.2</v>
      </c>
      <c r="U4370">
        <v>6.42</v>
      </c>
    </row>
    <row r="4371" spans="1:21" x14ac:dyDescent="0.3">
      <c r="A4371" t="s">
        <v>7449</v>
      </c>
      <c r="B4371">
        <v>2013</v>
      </c>
      <c r="C4371" s="1">
        <v>41584</v>
      </c>
      <c r="D4371" s="1">
        <v>41589</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v>0</v>
      </c>
      <c r="U4371">
        <v>50.351999999999997</v>
      </c>
    </row>
    <row r="4372" spans="1:21" x14ac:dyDescent="0.3">
      <c r="A4372" t="s">
        <v>7449</v>
      </c>
      <c r="B4372">
        <v>2013</v>
      </c>
      <c r="C4372" s="1">
        <v>41584</v>
      </c>
      <c r="D4372" s="1">
        <v>41589</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row>
    <row r="4373" spans="1:21" x14ac:dyDescent="0.3">
      <c r="A4373" t="s">
        <v>7449</v>
      </c>
      <c r="B4373">
        <v>2013</v>
      </c>
      <c r="C4373" s="1">
        <v>41584</v>
      </c>
      <c r="D4373" s="1">
        <v>41589</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row>
    <row r="4374" spans="1:21" x14ac:dyDescent="0.3">
      <c r="A4374" t="s">
        <v>7452</v>
      </c>
      <c r="B4374">
        <v>2014</v>
      </c>
      <c r="C4374" s="1">
        <v>41844</v>
      </c>
      <c r="D4374" s="1">
        <v>41846</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v>0</v>
      </c>
      <c r="U4374">
        <v>5.4896000000000003</v>
      </c>
    </row>
    <row r="4375" spans="1:21" x14ac:dyDescent="0.3">
      <c r="A4375" t="s">
        <v>7452</v>
      </c>
      <c r="B4375">
        <v>2014</v>
      </c>
      <c r="C4375" s="1">
        <v>41844</v>
      </c>
      <c r="D4375" s="1">
        <v>41846</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row>
    <row r="4376" spans="1:21" x14ac:dyDescent="0.3">
      <c r="A4376" t="s">
        <v>7454</v>
      </c>
      <c r="B4376">
        <v>2013</v>
      </c>
      <c r="C4376" s="1">
        <v>41597</v>
      </c>
      <c r="D4376" s="1">
        <v>41603</v>
      </c>
      <c r="E4376" t="s">
        <v>49</v>
      </c>
      <c r="F4376" t="s">
        <v>978</v>
      </c>
      <c r="G4376" t="s">
        <v>979</v>
      </c>
      <c r="H4376" t="s">
        <v>40</v>
      </c>
      <c r="I4376" t="s">
        <v>26</v>
      </c>
      <c r="J4376" t="s">
        <v>4254</v>
      </c>
      <c r="K4376" t="s">
        <v>497</v>
      </c>
      <c r="L4376">
        <v>44240</v>
      </c>
      <c r="M4376" t="s">
        <v>147</v>
      </c>
      <c r="N4376" t="s">
        <v>7455</v>
      </c>
      <c r="O4376" t="s">
        <v>45</v>
      </c>
      <c r="P4376" t="s">
        <v>77</v>
      </c>
      <c r="Q4376" t="s">
        <v>7456</v>
      </c>
      <c r="R4376">
        <v>103.968</v>
      </c>
      <c r="S4376">
        <v>6</v>
      </c>
      <c r="T4376">
        <v>0.2</v>
      </c>
      <c r="U4376">
        <v>16.8948</v>
      </c>
    </row>
    <row r="4377" spans="1:21" x14ac:dyDescent="0.3">
      <c r="A4377" t="s">
        <v>7457</v>
      </c>
      <c r="B4377">
        <v>2011</v>
      </c>
      <c r="C4377" s="1">
        <v>40658</v>
      </c>
      <c r="D4377" s="1">
        <v>40663</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row>
    <row r="4378" spans="1:21" x14ac:dyDescent="0.3">
      <c r="A4378" t="s">
        <v>7457</v>
      </c>
      <c r="B4378">
        <v>2011</v>
      </c>
      <c r="C4378" s="1">
        <v>40658</v>
      </c>
      <c r="D4378" s="1">
        <v>40663</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row>
    <row r="4379" spans="1:21" x14ac:dyDescent="0.3">
      <c r="A4379" t="s">
        <v>7457</v>
      </c>
      <c r="B4379">
        <v>2011</v>
      </c>
      <c r="C4379" s="1">
        <v>40658</v>
      </c>
      <c r="D4379" s="1">
        <v>40663</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v>0.2</v>
      </c>
      <c r="U4379">
        <v>148.70400000000001</v>
      </c>
    </row>
    <row r="4380" spans="1:21" x14ac:dyDescent="0.3">
      <c r="A4380" t="s">
        <v>7459</v>
      </c>
      <c r="B4380">
        <v>2012</v>
      </c>
      <c r="C4380" s="1">
        <v>41243</v>
      </c>
      <c r="D4380" s="1">
        <v>41245</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row>
    <row r="4381" spans="1:21" x14ac:dyDescent="0.3">
      <c r="A4381" t="s">
        <v>7459</v>
      </c>
      <c r="B4381">
        <v>2012</v>
      </c>
      <c r="C4381" s="1">
        <v>41243</v>
      </c>
      <c r="D4381" s="1">
        <v>41245</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v>0</v>
      </c>
      <c r="U4381">
        <v>32.345999999999997</v>
      </c>
    </row>
    <row r="4382" spans="1:21" x14ac:dyDescent="0.3">
      <c r="A4382" t="s">
        <v>7460</v>
      </c>
      <c r="B4382">
        <v>2012</v>
      </c>
      <c r="C4382" s="1">
        <v>41207</v>
      </c>
      <c r="D4382" s="1">
        <v>41212</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row>
    <row r="4383" spans="1:21" x14ac:dyDescent="0.3">
      <c r="A4383" t="s">
        <v>7460</v>
      </c>
      <c r="B4383">
        <v>2012</v>
      </c>
      <c r="C4383" s="1">
        <v>41207</v>
      </c>
      <c r="D4383" s="1">
        <v>41212</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row>
    <row r="4384" spans="1:21" x14ac:dyDescent="0.3">
      <c r="A4384" t="s">
        <v>7461</v>
      </c>
      <c r="B4384">
        <v>2012</v>
      </c>
      <c r="C4384" s="1">
        <v>41110</v>
      </c>
      <c r="D4384" s="1">
        <v>41117</v>
      </c>
      <c r="E4384" t="s">
        <v>49</v>
      </c>
      <c r="F4384" t="s">
        <v>1328</v>
      </c>
      <c r="G4384" t="s">
        <v>1329</v>
      </c>
      <c r="H4384" t="s">
        <v>25</v>
      </c>
      <c r="I4384" t="s">
        <v>26</v>
      </c>
      <c r="J4384" t="s">
        <v>6090</v>
      </c>
      <c r="K4384" t="s">
        <v>210</v>
      </c>
      <c r="L4384">
        <v>60035</v>
      </c>
      <c r="M4384" t="s">
        <v>104</v>
      </c>
      <c r="N4384" t="s">
        <v>2390</v>
      </c>
      <c r="O4384" t="s">
        <v>45</v>
      </c>
      <c r="P4384" t="s">
        <v>74</v>
      </c>
      <c r="Q4384" t="s">
        <v>2391</v>
      </c>
      <c r="R4384">
        <v>2.88</v>
      </c>
      <c r="S4384">
        <v>5</v>
      </c>
      <c r="T4384">
        <v>0.8</v>
      </c>
      <c r="U4384">
        <v>-4.4640000000000004</v>
      </c>
    </row>
    <row r="4385" spans="1:21" x14ac:dyDescent="0.3">
      <c r="A4385" t="s">
        <v>7461</v>
      </c>
      <c r="B4385">
        <v>2012</v>
      </c>
      <c r="C4385" s="1">
        <v>41110</v>
      </c>
      <c r="D4385" s="1">
        <v>41117</v>
      </c>
      <c r="E4385" t="s">
        <v>49</v>
      </c>
      <c r="F4385" t="s">
        <v>1328</v>
      </c>
      <c r="G4385" t="s">
        <v>1329</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row>
    <row r="4386" spans="1:21" x14ac:dyDescent="0.3">
      <c r="A4386" t="s">
        <v>7461</v>
      </c>
      <c r="B4386">
        <v>2012</v>
      </c>
      <c r="C4386" s="1">
        <v>41110</v>
      </c>
      <c r="D4386" s="1">
        <v>41117</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row>
    <row r="4387" spans="1:21" x14ac:dyDescent="0.3">
      <c r="A4387" t="s">
        <v>7461</v>
      </c>
      <c r="B4387">
        <v>2012</v>
      </c>
      <c r="C4387" s="1">
        <v>41110</v>
      </c>
      <c r="D4387" s="1">
        <v>41117</v>
      </c>
      <c r="E4387" t="s">
        <v>49</v>
      </c>
      <c r="F4387" t="s">
        <v>1328</v>
      </c>
      <c r="G4387" t="s">
        <v>1329</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row>
    <row r="4388" spans="1:21" x14ac:dyDescent="0.3">
      <c r="A4388" t="s">
        <v>7464</v>
      </c>
      <c r="B4388">
        <v>2013</v>
      </c>
      <c r="C4388" s="1">
        <v>41575</v>
      </c>
      <c r="D4388" s="1">
        <v>41581</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v>0</v>
      </c>
      <c r="U4388">
        <v>11.8584</v>
      </c>
    </row>
    <row r="4389" spans="1:21" x14ac:dyDescent="0.3">
      <c r="A4389" t="s">
        <v>7464</v>
      </c>
      <c r="B4389">
        <v>2013</v>
      </c>
      <c r="C4389" s="1">
        <v>41575</v>
      </c>
      <c r="D4389" s="1">
        <v>41581</v>
      </c>
      <c r="E4389" t="s">
        <v>49</v>
      </c>
      <c r="F4389" t="s">
        <v>1382</v>
      </c>
      <c r="G4389" t="s">
        <v>1383</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row>
    <row r="4390" spans="1:21" x14ac:dyDescent="0.3">
      <c r="A4390" t="s">
        <v>7465</v>
      </c>
      <c r="B4390">
        <v>2014</v>
      </c>
      <c r="C4390" s="1">
        <v>41964</v>
      </c>
      <c r="D4390" s="1">
        <v>41966</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row>
    <row r="4391" spans="1:21" x14ac:dyDescent="0.3">
      <c r="A4391" t="s">
        <v>7465</v>
      </c>
      <c r="B4391">
        <v>2014</v>
      </c>
      <c r="C4391" s="1">
        <v>41964</v>
      </c>
      <c r="D4391" s="1">
        <v>41966</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row>
    <row r="4392" spans="1:21" x14ac:dyDescent="0.3">
      <c r="A4392" t="s">
        <v>7465</v>
      </c>
      <c r="B4392">
        <v>2014</v>
      </c>
      <c r="C4392" s="1">
        <v>41964</v>
      </c>
      <c r="D4392" s="1">
        <v>41966</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row>
    <row r="4393" spans="1:21" x14ac:dyDescent="0.3">
      <c r="A4393" t="s">
        <v>7465</v>
      </c>
      <c r="B4393">
        <v>2014</v>
      </c>
      <c r="C4393" s="1">
        <v>41964</v>
      </c>
      <c r="D4393" s="1">
        <v>41966</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row>
    <row r="4394" spans="1:21" x14ac:dyDescent="0.3">
      <c r="A4394" t="s">
        <v>7466</v>
      </c>
      <c r="B4394">
        <v>2013</v>
      </c>
      <c r="C4394" s="1">
        <v>41526</v>
      </c>
      <c r="D4394" s="1">
        <v>41530</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v>0.2</v>
      </c>
      <c r="U4394">
        <v>6.1571999999999996</v>
      </c>
    </row>
    <row r="4395" spans="1:21" x14ac:dyDescent="0.3">
      <c r="A4395" t="s">
        <v>7466</v>
      </c>
      <c r="B4395">
        <v>2013</v>
      </c>
      <c r="C4395" s="1">
        <v>41526</v>
      </c>
      <c r="D4395" s="1">
        <v>41530</v>
      </c>
      <c r="E4395" t="s">
        <v>49</v>
      </c>
      <c r="F4395" t="s">
        <v>134</v>
      </c>
      <c r="G4395" t="s">
        <v>135</v>
      </c>
      <c r="H4395" t="s">
        <v>40</v>
      </c>
      <c r="I4395" t="s">
        <v>26</v>
      </c>
      <c r="J4395" t="s">
        <v>814</v>
      </c>
      <c r="K4395" t="s">
        <v>103</v>
      </c>
      <c r="L4395">
        <v>75081</v>
      </c>
      <c r="M4395" t="s">
        <v>104</v>
      </c>
      <c r="N4395" t="s">
        <v>5034</v>
      </c>
      <c r="O4395" t="s">
        <v>70</v>
      </c>
      <c r="P4395" t="s">
        <v>71</v>
      </c>
      <c r="Q4395" t="s">
        <v>5035</v>
      </c>
      <c r="R4395">
        <v>59.96</v>
      </c>
      <c r="S4395">
        <v>5</v>
      </c>
      <c r="T4395">
        <v>0.2</v>
      </c>
      <c r="U4395">
        <v>21.735499999999998</v>
      </c>
    </row>
    <row r="4396" spans="1:21" x14ac:dyDescent="0.3">
      <c r="A4396" t="s">
        <v>7467</v>
      </c>
      <c r="B4396">
        <v>2011</v>
      </c>
      <c r="C4396" s="1">
        <v>40744</v>
      </c>
      <c r="D4396" s="1">
        <v>40744</v>
      </c>
      <c r="E4396" t="s">
        <v>1289</v>
      </c>
      <c r="F4396" t="s">
        <v>5022</v>
      </c>
      <c r="G4396" t="s">
        <v>5023</v>
      </c>
      <c r="H4396" t="s">
        <v>25</v>
      </c>
      <c r="I4396" t="s">
        <v>26</v>
      </c>
      <c r="J4396" t="s">
        <v>317</v>
      </c>
      <c r="K4396" t="s">
        <v>497</v>
      </c>
      <c r="L4396">
        <v>45503</v>
      </c>
      <c r="M4396" t="s">
        <v>147</v>
      </c>
      <c r="N4396" t="s">
        <v>2215</v>
      </c>
      <c r="O4396" t="s">
        <v>45</v>
      </c>
      <c r="P4396" t="s">
        <v>58</v>
      </c>
      <c r="Q4396" t="s">
        <v>2216</v>
      </c>
      <c r="R4396">
        <v>25.984000000000002</v>
      </c>
      <c r="S4396">
        <v>1</v>
      </c>
      <c r="T4396">
        <v>0.2</v>
      </c>
      <c r="U4396">
        <v>-5.1967999999999996</v>
      </c>
    </row>
    <row r="4397" spans="1:21" x14ac:dyDescent="0.3">
      <c r="A4397" t="s">
        <v>7467</v>
      </c>
      <c r="B4397">
        <v>2011</v>
      </c>
      <c r="C4397" s="1">
        <v>40744</v>
      </c>
      <c r="D4397" s="1">
        <v>40744</v>
      </c>
      <c r="E4397" t="s">
        <v>1289</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row>
    <row r="4398" spans="1:21" x14ac:dyDescent="0.3">
      <c r="A4398" t="s">
        <v>7468</v>
      </c>
      <c r="B4398">
        <v>2013</v>
      </c>
      <c r="C4398" s="1">
        <v>41594</v>
      </c>
      <c r="D4398" s="1">
        <v>41598</v>
      </c>
      <c r="E4398" t="s">
        <v>49</v>
      </c>
      <c r="F4398" t="s">
        <v>6636</v>
      </c>
      <c r="G4398" t="s">
        <v>6637</v>
      </c>
      <c r="H4398" t="s">
        <v>40</v>
      </c>
      <c r="I4398" t="s">
        <v>26</v>
      </c>
      <c r="J4398" t="s">
        <v>946</v>
      </c>
      <c r="K4398" t="s">
        <v>42</v>
      </c>
      <c r="L4398">
        <v>92024</v>
      </c>
      <c r="M4398" t="s">
        <v>43</v>
      </c>
      <c r="N4398" t="s">
        <v>3697</v>
      </c>
      <c r="O4398" t="s">
        <v>70</v>
      </c>
      <c r="P4398" t="s">
        <v>71</v>
      </c>
      <c r="Q4398" t="s">
        <v>3698</v>
      </c>
      <c r="R4398">
        <v>361.37599999999998</v>
      </c>
      <c r="S4398">
        <v>2</v>
      </c>
      <c r="T4398">
        <v>0.2</v>
      </c>
      <c r="U4398">
        <v>27.103200000000001</v>
      </c>
    </row>
    <row r="4399" spans="1:21" x14ac:dyDescent="0.3">
      <c r="A4399" t="s">
        <v>7469</v>
      </c>
      <c r="B4399">
        <v>2011</v>
      </c>
      <c r="C4399" s="1">
        <v>40731</v>
      </c>
      <c r="D4399" s="1">
        <v>40735</v>
      </c>
      <c r="E4399" t="s">
        <v>49</v>
      </c>
      <c r="F4399" t="s">
        <v>2113</v>
      </c>
      <c r="G4399" t="s">
        <v>2114</v>
      </c>
      <c r="H4399" t="s">
        <v>25</v>
      </c>
      <c r="I4399" t="s">
        <v>26</v>
      </c>
      <c r="J4399" t="s">
        <v>145</v>
      </c>
      <c r="K4399" t="s">
        <v>146</v>
      </c>
      <c r="L4399">
        <v>19120</v>
      </c>
      <c r="M4399" t="s">
        <v>147</v>
      </c>
      <c r="N4399" t="s">
        <v>3185</v>
      </c>
      <c r="O4399" t="s">
        <v>31</v>
      </c>
      <c r="P4399" t="s">
        <v>35</v>
      </c>
      <c r="Q4399" t="s">
        <v>3186</v>
      </c>
      <c r="R4399">
        <v>172.18600000000001</v>
      </c>
      <c r="S4399">
        <v>2</v>
      </c>
      <c r="T4399">
        <v>0.3</v>
      </c>
      <c r="U4399">
        <v>-46.736199999999997</v>
      </c>
    </row>
    <row r="4400" spans="1:21" x14ac:dyDescent="0.3">
      <c r="A4400" t="s">
        <v>7469</v>
      </c>
      <c r="B4400">
        <v>2011</v>
      </c>
      <c r="C4400" s="1">
        <v>40731</v>
      </c>
      <c r="D4400" s="1">
        <v>40735</v>
      </c>
      <c r="E4400" t="s">
        <v>49</v>
      </c>
      <c r="F4400" t="s">
        <v>2113</v>
      </c>
      <c r="G4400" t="s">
        <v>2114</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row>
    <row r="4401" spans="1:21" x14ac:dyDescent="0.3">
      <c r="A4401" t="s">
        <v>7470</v>
      </c>
      <c r="B4401">
        <v>2013</v>
      </c>
      <c r="C4401" s="1">
        <v>41351</v>
      </c>
      <c r="D4401" s="1">
        <v>41351</v>
      </c>
      <c r="E4401" t="s">
        <v>1289</v>
      </c>
      <c r="F4401" t="s">
        <v>448</v>
      </c>
      <c r="G4401" t="s">
        <v>449</v>
      </c>
      <c r="H4401" t="s">
        <v>25</v>
      </c>
      <c r="I4401" t="s">
        <v>26</v>
      </c>
      <c r="J4401" t="s">
        <v>381</v>
      </c>
      <c r="K4401" t="s">
        <v>2734</v>
      </c>
      <c r="L4401">
        <v>21044</v>
      </c>
      <c r="M4401" t="s">
        <v>147</v>
      </c>
      <c r="N4401" t="s">
        <v>3452</v>
      </c>
      <c r="O4401" t="s">
        <v>45</v>
      </c>
      <c r="P4401" t="s">
        <v>172</v>
      </c>
      <c r="Q4401" t="s">
        <v>3453</v>
      </c>
      <c r="R4401">
        <v>199.9</v>
      </c>
      <c r="S4401">
        <v>5</v>
      </c>
      <c r="T4401">
        <v>0</v>
      </c>
      <c r="U4401">
        <v>89.954999999999998</v>
      </c>
    </row>
    <row r="4402" spans="1:21" x14ac:dyDescent="0.3">
      <c r="A4402" t="s">
        <v>7470</v>
      </c>
      <c r="B4402">
        <v>2013</v>
      </c>
      <c r="C4402" s="1">
        <v>41351</v>
      </c>
      <c r="D4402" s="1">
        <v>41351</v>
      </c>
      <c r="E4402" t="s">
        <v>1289</v>
      </c>
      <c r="F4402" t="s">
        <v>448</v>
      </c>
      <c r="G4402" t="s">
        <v>449</v>
      </c>
      <c r="H4402" t="s">
        <v>25</v>
      </c>
      <c r="I4402" t="s">
        <v>26</v>
      </c>
      <c r="J4402" t="s">
        <v>381</v>
      </c>
      <c r="K4402" t="s">
        <v>2734</v>
      </c>
      <c r="L4402">
        <v>21044</v>
      </c>
      <c r="M4402" t="s">
        <v>147</v>
      </c>
      <c r="N4402" t="s">
        <v>936</v>
      </c>
      <c r="O4402" t="s">
        <v>45</v>
      </c>
      <c r="P4402" t="s">
        <v>77</v>
      </c>
      <c r="Q4402" t="s">
        <v>937</v>
      </c>
      <c r="R4402">
        <v>901.95</v>
      </c>
      <c r="S4402">
        <v>3</v>
      </c>
      <c r="T4402">
        <v>0</v>
      </c>
      <c r="U4402">
        <v>297.64350000000002</v>
      </c>
    </row>
    <row r="4403" spans="1:21" x14ac:dyDescent="0.3">
      <c r="A4403" t="s">
        <v>7470</v>
      </c>
      <c r="B4403">
        <v>2013</v>
      </c>
      <c r="C4403" s="1">
        <v>41351</v>
      </c>
      <c r="D4403" s="1">
        <v>41351</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row>
    <row r="4404" spans="1:21" x14ac:dyDescent="0.3">
      <c r="A4404" t="s">
        <v>7471</v>
      </c>
      <c r="B4404">
        <v>2013</v>
      </c>
      <c r="C4404" s="1">
        <v>41635</v>
      </c>
      <c r="D4404" s="1">
        <v>41636</v>
      </c>
      <c r="E4404" t="s">
        <v>187</v>
      </c>
      <c r="F4404" t="s">
        <v>983</v>
      </c>
      <c r="G4404" t="s">
        <v>984</v>
      </c>
      <c r="H4404" t="s">
        <v>25</v>
      </c>
      <c r="I4404" t="s">
        <v>26</v>
      </c>
      <c r="J4404" t="s">
        <v>1080</v>
      </c>
      <c r="K4404" t="s">
        <v>456</v>
      </c>
      <c r="L4404">
        <v>80906</v>
      </c>
      <c r="M4404" t="s">
        <v>43</v>
      </c>
      <c r="N4404" t="s">
        <v>7472</v>
      </c>
      <c r="O4404" t="s">
        <v>45</v>
      </c>
      <c r="P4404" t="s">
        <v>67</v>
      </c>
      <c r="Q4404" t="s">
        <v>7473</v>
      </c>
      <c r="R4404">
        <v>11.327999999999999</v>
      </c>
      <c r="S4404">
        <v>2</v>
      </c>
      <c r="T4404">
        <v>0.2</v>
      </c>
      <c r="U4404">
        <v>2.5488</v>
      </c>
    </row>
    <row r="4405" spans="1:21" x14ac:dyDescent="0.3">
      <c r="A4405" t="s">
        <v>7474</v>
      </c>
      <c r="B4405">
        <v>2011</v>
      </c>
      <c r="C4405" s="1">
        <v>40788</v>
      </c>
      <c r="D4405" s="1">
        <v>40790</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row>
    <row r="4406" spans="1:21" x14ac:dyDescent="0.3">
      <c r="A4406" t="s">
        <v>7475</v>
      </c>
      <c r="B4406">
        <v>2012</v>
      </c>
      <c r="C4406" s="1">
        <v>41095</v>
      </c>
      <c r="D4406" s="1">
        <v>41100</v>
      </c>
      <c r="E4406" t="s">
        <v>49</v>
      </c>
      <c r="F4406" t="s">
        <v>5243</v>
      </c>
      <c r="G4406" t="s">
        <v>5244</v>
      </c>
      <c r="H4406" t="s">
        <v>25</v>
      </c>
      <c r="I4406" t="s">
        <v>26</v>
      </c>
      <c r="J4406" t="s">
        <v>145</v>
      </c>
      <c r="K4406" t="s">
        <v>146</v>
      </c>
      <c r="L4406">
        <v>19140</v>
      </c>
      <c r="M4406" t="s">
        <v>147</v>
      </c>
      <c r="N4406" t="s">
        <v>740</v>
      </c>
      <c r="O4406" t="s">
        <v>70</v>
      </c>
      <c r="P4406" t="s">
        <v>160</v>
      </c>
      <c r="Q4406" t="s">
        <v>741</v>
      </c>
      <c r="R4406">
        <v>34.799999999999997</v>
      </c>
      <c r="S4406">
        <v>3</v>
      </c>
      <c r="T4406">
        <v>0.2</v>
      </c>
      <c r="U4406">
        <v>2.1749999999999998</v>
      </c>
    </row>
    <row r="4407" spans="1:21" x14ac:dyDescent="0.3">
      <c r="A4407" t="s">
        <v>7475</v>
      </c>
      <c r="B4407">
        <v>2012</v>
      </c>
      <c r="C4407" s="1">
        <v>41095</v>
      </c>
      <c r="D4407" s="1">
        <v>41100</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row>
    <row r="4408" spans="1:21" x14ac:dyDescent="0.3">
      <c r="A4408" t="s">
        <v>7476</v>
      </c>
      <c r="B4408">
        <v>2013</v>
      </c>
      <c r="C4408" s="1">
        <v>41599</v>
      </c>
      <c r="D4408" s="1">
        <v>41604</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row>
    <row r="4409" spans="1:21" x14ac:dyDescent="0.3">
      <c r="A4409" t="s">
        <v>7476</v>
      </c>
      <c r="B4409">
        <v>2013</v>
      </c>
      <c r="C4409" s="1">
        <v>41599</v>
      </c>
      <c r="D4409" s="1">
        <v>41604</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row>
    <row r="4410" spans="1:21" x14ac:dyDescent="0.3">
      <c r="A4410" t="s">
        <v>7476</v>
      </c>
      <c r="B4410">
        <v>2013</v>
      </c>
      <c r="C4410" s="1">
        <v>41599</v>
      </c>
      <c r="D4410" s="1">
        <v>41604</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v>0</v>
      </c>
      <c r="U4410">
        <v>2.3077000000000001</v>
      </c>
    </row>
    <row r="4411" spans="1:21" x14ac:dyDescent="0.3">
      <c r="A4411" t="s">
        <v>7477</v>
      </c>
      <c r="B4411">
        <v>2011</v>
      </c>
      <c r="C4411" s="1">
        <v>40669</v>
      </c>
      <c r="D4411" s="1">
        <v>40674</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v>0</v>
      </c>
      <c r="U4411">
        <v>2.7166000000000001</v>
      </c>
    </row>
    <row r="4412" spans="1:21" x14ac:dyDescent="0.3">
      <c r="A4412" t="s">
        <v>7477</v>
      </c>
      <c r="B4412">
        <v>2011</v>
      </c>
      <c r="C4412" s="1">
        <v>40669</v>
      </c>
      <c r="D4412" s="1">
        <v>40674</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row>
    <row r="4413" spans="1:21" x14ac:dyDescent="0.3">
      <c r="A4413" t="s">
        <v>7478</v>
      </c>
      <c r="B4413">
        <v>2011</v>
      </c>
      <c r="C4413" s="1">
        <v>40715</v>
      </c>
      <c r="D4413" s="1">
        <v>40718</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row>
    <row r="4414" spans="1:21" x14ac:dyDescent="0.3">
      <c r="A4414" t="s">
        <v>7478</v>
      </c>
      <c r="B4414">
        <v>2011</v>
      </c>
      <c r="C4414" s="1">
        <v>40715</v>
      </c>
      <c r="D4414" s="1">
        <v>40718</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v>0</v>
      </c>
      <c r="U4414">
        <v>160.6722</v>
      </c>
    </row>
    <row r="4415" spans="1:21" x14ac:dyDescent="0.3">
      <c r="A4415" t="s">
        <v>7478</v>
      </c>
      <c r="B4415">
        <v>2011</v>
      </c>
      <c r="C4415" s="1">
        <v>40715</v>
      </c>
      <c r="D4415" s="1">
        <v>40718</v>
      </c>
      <c r="E4415" t="s">
        <v>187</v>
      </c>
      <c r="F4415" t="s">
        <v>4281</v>
      </c>
      <c r="G4415" t="s">
        <v>4282</v>
      </c>
      <c r="H4415" t="s">
        <v>25</v>
      </c>
      <c r="I4415" t="s">
        <v>26</v>
      </c>
      <c r="J4415" t="s">
        <v>265</v>
      </c>
      <c r="K4415" t="s">
        <v>266</v>
      </c>
      <c r="L4415">
        <v>10024</v>
      </c>
      <c r="M4415" t="s">
        <v>147</v>
      </c>
      <c r="N4415" t="s">
        <v>3680</v>
      </c>
      <c r="O4415" t="s">
        <v>45</v>
      </c>
      <c r="P4415" t="s">
        <v>77</v>
      </c>
      <c r="Q4415" t="s">
        <v>3681</v>
      </c>
      <c r="R4415">
        <v>59.7</v>
      </c>
      <c r="S4415">
        <v>3</v>
      </c>
      <c r="T4415">
        <v>0</v>
      </c>
      <c r="U4415">
        <v>26.864999999999998</v>
      </c>
    </row>
    <row r="4416" spans="1:21" x14ac:dyDescent="0.3">
      <c r="A4416" t="s">
        <v>7479</v>
      </c>
      <c r="B4416">
        <v>2014</v>
      </c>
      <c r="C4416" s="1">
        <v>41871</v>
      </c>
      <c r="D4416" s="1">
        <v>41875</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v>0</v>
      </c>
      <c r="U4416">
        <v>182.3553</v>
      </c>
    </row>
    <row r="4417" spans="1:21" x14ac:dyDescent="0.3">
      <c r="A4417" t="s">
        <v>7480</v>
      </c>
      <c r="B4417">
        <v>2011</v>
      </c>
      <c r="C4417" s="1">
        <v>40876</v>
      </c>
      <c r="D4417" s="1">
        <v>40883</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v>0.2</v>
      </c>
      <c r="U4417">
        <v>71.989999999999995</v>
      </c>
    </row>
    <row r="4418" spans="1:21" x14ac:dyDescent="0.3">
      <c r="A4418" t="s">
        <v>7480</v>
      </c>
      <c r="B4418">
        <v>2011</v>
      </c>
      <c r="C4418" s="1">
        <v>40876</v>
      </c>
      <c r="D4418" s="1">
        <v>40883</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v>0</v>
      </c>
      <c r="U4418">
        <v>15.2</v>
      </c>
    </row>
    <row r="4419" spans="1:21" x14ac:dyDescent="0.3">
      <c r="A4419" t="s">
        <v>7481</v>
      </c>
      <c r="B4419">
        <v>2014</v>
      </c>
      <c r="C4419" s="1">
        <v>41739</v>
      </c>
      <c r="D4419" s="1">
        <v>41742</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v>0</v>
      </c>
      <c r="U4419">
        <v>219.99039999999999</v>
      </c>
    </row>
    <row r="4420" spans="1:21" x14ac:dyDescent="0.3">
      <c r="A4420" t="s">
        <v>7482</v>
      </c>
      <c r="B4420">
        <v>2011</v>
      </c>
      <c r="C4420" s="1">
        <v>40897</v>
      </c>
      <c r="D4420" s="1">
        <v>40904</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v>0.2</v>
      </c>
      <c r="U4420">
        <v>-21.470400000000001</v>
      </c>
    </row>
    <row r="4421" spans="1:21" x14ac:dyDescent="0.3">
      <c r="A4421" t="s">
        <v>7483</v>
      </c>
      <c r="B4421">
        <v>2011</v>
      </c>
      <c r="C4421" s="1">
        <v>40894</v>
      </c>
      <c r="D4421" s="1">
        <v>40901</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row>
    <row r="4422" spans="1:21" x14ac:dyDescent="0.3">
      <c r="A4422" t="s">
        <v>7484</v>
      </c>
      <c r="B4422">
        <v>2012</v>
      </c>
      <c r="C4422" s="1">
        <v>41230</v>
      </c>
      <c r="D4422" s="1">
        <v>41234</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v>0.2</v>
      </c>
      <c r="U4422">
        <v>3.069</v>
      </c>
    </row>
    <row r="4423" spans="1:21" x14ac:dyDescent="0.3">
      <c r="A4423" t="s">
        <v>7485</v>
      </c>
      <c r="B4423">
        <v>2011</v>
      </c>
      <c r="C4423" s="1">
        <v>40606</v>
      </c>
      <c r="D4423" s="1">
        <v>40611</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row>
    <row r="4424" spans="1:21" x14ac:dyDescent="0.3">
      <c r="A4424" t="s">
        <v>7487</v>
      </c>
      <c r="B4424">
        <v>2014</v>
      </c>
      <c r="C4424" s="1">
        <v>41778</v>
      </c>
      <c r="D4424" s="1">
        <v>41779</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v>0</v>
      </c>
      <c r="U4424">
        <v>4.4824000000000002</v>
      </c>
    </row>
    <row r="4425" spans="1:21" x14ac:dyDescent="0.3">
      <c r="A4425" t="s">
        <v>7487</v>
      </c>
      <c r="B4425">
        <v>2014</v>
      </c>
      <c r="C4425" s="1">
        <v>41778</v>
      </c>
      <c r="D4425" s="1">
        <v>41779</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v>0</v>
      </c>
      <c r="U4425">
        <v>75.734999999999999</v>
      </c>
    </row>
    <row r="4426" spans="1:21" x14ac:dyDescent="0.3">
      <c r="A4426" t="s">
        <v>7487</v>
      </c>
      <c r="B4426">
        <v>2014</v>
      </c>
      <c r="C4426" s="1">
        <v>41778</v>
      </c>
      <c r="D4426" s="1">
        <v>41779</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v>0</v>
      </c>
      <c r="U4426">
        <v>15.637499999999999</v>
      </c>
    </row>
    <row r="4427" spans="1:21" x14ac:dyDescent="0.3">
      <c r="A4427" t="s">
        <v>7487</v>
      </c>
      <c r="B4427">
        <v>2014</v>
      </c>
      <c r="C4427" s="1">
        <v>41778</v>
      </c>
      <c r="D4427" s="1">
        <v>41779</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v>0</v>
      </c>
      <c r="U4427">
        <v>54.691200000000002</v>
      </c>
    </row>
    <row r="4428" spans="1:21" x14ac:dyDescent="0.3">
      <c r="A4428" t="s">
        <v>7487</v>
      </c>
      <c r="B4428">
        <v>2014</v>
      </c>
      <c r="C4428" s="1">
        <v>41778</v>
      </c>
      <c r="D4428" s="1">
        <v>41779</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v>0</v>
      </c>
      <c r="U4428">
        <v>15.6744</v>
      </c>
    </row>
    <row r="4429" spans="1:21" x14ac:dyDescent="0.3">
      <c r="A4429" t="s">
        <v>7491</v>
      </c>
      <c r="B4429">
        <v>2014</v>
      </c>
      <c r="C4429" s="1">
        <v>41905</v>
      </c>
      <c r="D4429" s="1">
        <v>41911</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v>0</v>
      </c>
      <c r="U4429">
        <v>12.231</v>
      </c>
    </row>
    <row r="4430" spans="1:21" x14ac:dyDescent="0.3">
      <c r="A4430" t="s">
        <v>7492</v>
      </c>
      <c r="B4430">
        <v>2014</v>
      </c>
      <c r="C4430" s="1">
        <v>41720</v>
      </c>
      <c r="D4430" s="1">
        <v>41726</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v>0</v>
      </c>
      <c r="U4430">
        <v>523.70519999999999</v>
      </c>
    </row>
    <row r="4431" spans="1:21" x14ac:dyDescent="0.3">
      <c r="A4431" t="s">
        <v>7493</v>
      </c>
      <c r="B4431">
        <v>2014</v>
      </c>
      <c r="C4431" s="1">
        <v>41897</v>
      </c>
      <c r="D4431" s="1">
        <v>41897</v>
      </c>
      <c r="E4431" t="s">
        <v>1289</v>
      </c>
      <c r="F4431" t="s">
        <v>2473</v>
      </c>
      <c r="G4431" t="s">
        <v>2474</v>
      </c>
      <c r="H4431" t="s">
        <v>25</v>
      </c>
      <c r="I4431" t="s">
        <v>26</v>
      </c>
      <c r="J4431" t="s">
        <v>6065</v>
      </c>
      <c r="K4431" t="s">
        <v>787</v>
      </c>
      <c r="L4431">
        <v>7050</v>
      </c>
      <c r="M4431" t="s">
        <v>147</v>
      </c>
      <c r="N4431" t="s">
        <v>6803</v>
      </c>
      <c r="O4431" t="s">
        <v>45</v>
      </c>
      <c r="P4431" t="s">
        <v>67</v>
      </c>
      <c r="Q4431" t="s">
        <v>6804</v>
      </c>
      <c r="R4431">
        <v>70.95</v>
      </c>
      <c r="S4431">
        <v>3</v>
      </c>
      <c r="T4431">
        <v>0</v>
      </c>
      <c r="U4431">
        <v>18.446999999999999</v>
      </c>
    </row>
    <row r="4432" spans="1:21" x14ac:dyDescent="0.3">
      <c r="A4432" t="s">
        <v>7494</v>
      </c>
      <c r="B4432">
        <v>2013</v>
      </c>
      <c r="C4432" s="1">
        <v>41582</v>
      </c>
      <c r="D4432" s="1">
        <v>41587</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v>0</v>
      </c>
      <c r="U4432">
        <v>9.6</v>
      </c>
    </row>
    <row r="4433" spans="1:21" x14ac:dyDescent="0.3">
      <c r="A4433" t="s">
        <v>7494</v>
      </c>
      <c r="B4433">
        <v>2013</v>
      </c>
      <c r="C4433" s="1">
        <v>41582</v>
      </c>
      <c r="D4433" s="1">
        <v>41587</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v>0</v>
      </c>
      <c r="U4433">
        <v>2.0748000000000002</v>
      </c>
    </row>
    <row r="4434" spans="1:21" x14ac:dyDescent="0.3">
      <c r="A4434" t="s">
        <v>7494</v>
      </c>
      <c r="B4434">
        <v>2013</v>
      </c>
      <c r="C4434" s="1">
        <v>41582</v>
      </c>
      <c r="D4434" s="1">
        <v>41587</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v>0</v>
      </c>
      <c r="U4434">
        <v>9.1579999999999995</v>
      </c>
    </row>
    <row r="4435" spans="1:21" x14ac:dyDescent="0.3">
      <c r="A4435" t="s">
        <v>7494</v>
      </c>
      <c r="B4435">
        <v>2013</v>
      </c>
      <c r="C4435" s="1">
        <v>41582</v>
      </c>
      <c r="D4435" s="1">
        <v>41587</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v>0</v>
      </c>
      <c r="U4435">
        <v>2.625</v>
      </c>
    </row>
    <row r="4436" spans="1:21" x14ac:dyDescent="0.3">
      <c r="A4436" t="s">
        <v>7494</v>
      </c>
      <c r="B4436">
        <v>2013</v>
      </c>
      <c r="C4436" s="1">
        <v>41582</v>
      </c>
      <c r="D4436" s="1">
        <v>41587</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v>0</v>
      </c>
      <c r="U4436">
        <v>160.15860000000001</v>
      </c>
    </row>
    <row r="4437" spans="1:21" x14ac:dyDescent="0.3">
      <c r="A4437" t="s">
        <v>7497</v>
      </c>
      <c r="B4437">
        <v>2013</v>
      </c>
      <c r="C4437" s="1">
        <v>41398</v>
      </c>
      <c r="D4437" s="1">
        <v>41403</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row>
    <row r="4438" spans="1:21" x14ac:dyDescent="0.3">
      <c r="A4438" t="s">
        <v>7497</v>
      </c>
      <c r="B4438">
        <v>2013</v>
      </c>
      <c r="C4438" s="1">
        <v>41398</v>
      </c>
      <c r="D4438" s="1">
        <v>41403</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row>
    <row r="4439" spans="1:21" x14ac:dyDescent="0.3">
      <c r="A4439" t="s">
        <v>7497</v>
      </c>
      <c r="B4439">
        <v>2013</v>
      </c>
      <c r="C4439" s="1">
        <v>41398</v>
      </c>
      <c r="D4439" s="1">
        <v>41403</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row>
    <row r="4440" spans="1:21" x14ac:dyDescent="0.3">
      <c r="A4440" t="s">
        <v>7500</v>
      </c>
      <c r="B4440">
        <v>2013</v>
      </c>
      <c r="C4440" s="1">
        <v>41636</v>
      </c>
      <c r="D4440" s="1">
        <v>41642</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row>
    <row r="4441" spans="1:21" x14ac:dyDescent="0.3">
      <c r="A4441" t="s">
        <v>7500</v>
      </c>
      <c r="B4441">
        <v>2013</v>
      </c>
      <c r="C4441" s="1">
        <v>41636</v>
      </c>
      <c r="D4441" s="1">
        <v>41642</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row>
    <row r="4442" spans="1:21" x14ac:dyDescent="0.3">
      <c r="A4442" t="s">
        <v>7501</v>
      </c>
      <c r="B4442">
        <v>2013</v>
      </c>
      <c r="C4442" s="1">
        <v>41478</v>
      </c>
      <c r="D4442" s="1">
        <v>41482</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row>
    <row r="4443" spans="1:21" x14ac:dyDescent="0.3">
      <c r="A4443" t="s">
        <v>7501</v>
      </c>
      <c r="B4443">
        <v>2013</v>
      </c>
      <c r="C4443" s="1">
        <v>41478</v>
      </c>
      <c r="D4443" s="1">
        <v>41482</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row>
    <row r="4444" spans="1:21" x14ac:dyDescent="0.3">
      <c r="A4444" t="s">
        <v>7501</v>
      </c>
      <c r="B4444">
        <v>2013</v>
      </c>
      <c r="C4444" s="1">
        <v>41478</v>
      </c>
      <c r="D4444" s="1">
        <v>41482</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row>
    <row r="4445" spans="1:21" x14ac:dyDescent="0.3">
      <c r="A4445" t="s">
        <v>7501</v>
      </c>
      <c r="B4445">
        <v>2013</v>
      </c>
      <c r="C4445" s="1">
        <v>41478</v>
      </c>
      <c r="D4445" s="1">
        <v>41482</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row>
    <row r="4446" spans="1:21" x14ac:dyDescent="0.3">
      <c r="A4446" t="s">
        <v>7506</v>
      </c>
      <c r="B4446">
        <v>2011</v>
      </c>
      <c r="C4446" s="1">
        <v>40863</v>
      </c>
      <c r="D4446" s="1">
        <v>40868</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row>
    <row r="4447" spans="1:21" x14ac:dyDescent="0.3">
      <c r="A4447" t="s">
        <v>7506</v>
      </c>
      <c r="B4447">
        <v>2011</v>
      </c>
      <c r="C4447" s="1">
        <v>40863</v>
      </c>
      <c r="D4447" s="1">
        <v>40868</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v>0</v>
      </c>
      <c r="U4447">
        <v>14.256</v>
      </c>
    </row>
    <row r="4448" spans="1:21" x14ac:dyDescent="0.3">
      <c r="A4448" t="s">
        <v>7506</v>
      </c>
      <c r="B4448">
        <v>2011</v>
      </c>
      <c r="C4448" s="1">
        <v>40863</v>
      </c>
      <c r="D4448" s="1">
        <v>40868</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x14ac:dyDescent="0.3">
      <c r="A4449" t="s">
        <v>7506</v>
      </c>
      <c r="B4449">
        <v>2011</v>
      </c>
      <c r="C4449" s="1">
        <v>40863</v>
      </c>
      <c r="D4449" s="1">
        <v>40868</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v>0</v>
      </c>
      <c r="U4449">
        <v>42.362499999999997</v>
      </c>
    </row>
    <row r="4450" spans="1:21" x14ac:dyDescent="0.3">
      <c r="A4450" t="s">
        <v>7507</v>
      </c>
      <c r="B4450">
        <v>2012</v>
      </c>
      <c r="C4450" s="1">
        <v>41079</v>
      </c>
      <c r="D4450" s="1">
        <v>41083</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v>0</v>
      </c>
      <c r="U4450">
        <v>4.0191999999999997</v>
      </c>
    </row>
    <row r="4451" spans="1:21" x14ac:dyDescent="0.3">
      <c r="A4451" t="s">
        <v>7507</v>
      </c>
      <c r="B4451">
        <v>2012</v>
      </c>
      <c r="C4451" s="1">
        <v>41079</v>
      </c>
      <c r="D4451" s="1">
        <v>41083</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v>0</v>
      </c>
      <c r="U4451">
        <v>3.1103999999999998</v>
      </c>
    </row>
    <row r="4452" spans="1:21" x14ac:dyDescent="0.3">
      <c r="A4452" t="s">
        <v>7507</v>
      </c>
      <c r="B4452">
        <v>2012</v>
      </c>
      <c r="C4452" s="1">
        <v>41079</v>
      </c>
      <c r="D4452" s="1">
        <v>41083</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v>0</v>
      </c>
      <c r="U4452">
        <v>87.744299999999996</v>
      </c>
    </row>
    <row r="4453" spans="1:21" x14ac:dyDescent="0.3">
      <c r="A4453" t="s">
        <v>7508</v>
      </c>
      <c r="B4453">
        <v>2013</v>
      </c>
      <c r="C4453" s="1">
        <v>41460</v>
      </c>
      <c r="D4453" s="1">
        <v>41462</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v>0</v>
      </c>
      <c r="U4453">
        <v>8.6359999999999992</v>
      </c>
    </row>
    <row r="4454" spans="1:21" x14ac:dyDescent="0.3">
      <c r="A4454" t="s">
        <v>7508</v>
      </c>
      <c r="B4454">
        <v>2013</v>
      </c>
      <c r="C4454" s="1">
        <v>41460</v>
      </c>
      <c r="D4454" s="1">
        <v>41462</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row>
    <row r="4455" spans="1:21" x14ac:dyDescent="0.3">
      <c r="A4455" t="s">
        <v>7508</v>
      </c>
      <c r="B4455">
        <v>2013</v>
      </c>
      <c r="C4455" s="1">
        <v>41460</v>
      </c>
      <c r="D4455" s="1">
        <v>41462</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v>0.15</v>
      </c>
      <c r="U4455">
        <v>225.73500000000001</v>
      </c>
    </row>
    <row r="4456" spans="1:21" x14ac:dyDescent="0.3">
      <c r="A4456" t="s">
        <v>7508</v>
      </c>
      <c r="B4456">
        <v>2013</v>
      </c>
      <c r="C4456" s="1">
        <v>41460</v>
      </c>
      <c r="D4456" s="1">
        <v>41462</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row>
    <row r="4457" spans="1:21" x14ac:dyDescent="0.3">
      <c r="A4457" t="s">
        <v>7511</v>
      </c>
      <c r="B4457">
        <v>2012</v>
      </c>
      <c r="C4457" s="1">
        <v>41155</v>
      </c>
      <c r="D4457" s="1">
        <v>41160</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row>
    <row r="4458" spans="1:21" x14ac:dyDescent="0.3">
      <c r="A4458" t="s">
        <v>7511</v>
      </c>
      <c r="B4458">
        <v>2012</v>
      </c>
      <c r="C4458" s="1">
        <v>41155</v>
      </c>
      <c r="D4458" s="1">
        <v>41160</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x14ac:dyDescent="0.3">
      <c r="A4459" t="s">
        <v>7512</v>
      </c>
      <c r="B4459">
        <v>2014</v>
      </c>
      <c r="C4459" s="1">
        <v>41859</v>
      </c>
      <c r="D4459" s="1">
        <v>41864</v>
      </c>
      <c r="E4459" t="s">
        <v>49</v>
      </c>
      <c r="F4459" t="s">
        <v>3643</v>
      </c>
      <c r="G4459" t="s">
        <v>3644</v>
      </c>
      <c r="H4459" t="s">
        <v>25</v>
      </c>
      <c r="I4459" t="s">
        <v>26</v>
      </c>
      <c r="J4459" t="s">
        <v>629</v>
      </c>
      <c r="K4459" t="s">
        <v>42</v>
      </c>
      <c r="L4459">
        <v>95123</v>
      </c>
      <c r="M4459" t="s">
        <v>43</v>
      </c>
      <c r="N4459" t="s">
        <v>4748</v>
      </c>
      <c r="O4459" t="s">
        <v>45</v>
      </c>
      <c r="P4459" t="s">
        <v>89</v>
      </c>
      <c r="Q4459" t="s">
        <v>4749</v>
      </c>
      <c r="R4459">
        <v>244.55</v>
      </c>
      <c r="S4459">
        <v>5</v>
      </c>
      <c r="T4459">
        <v>0</v>
      </c>
      <c r="U4459">
        <v>114.9385</v>
      </c>
    </row>
    <row r="4460" spans="1:21" x14ac:dyDescent="0.3">
      <c r="A4460" t="s">
        <v>7513</v>
      </c>
      <c r="B4460">
        <v>2014</v>
      </c>
      <c r="C4460" s="1">
        <v>41712</v>
      </c>
      <c r="D4460" s="1">
        <v>41719</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v>0.2</v>
      </c>
      <c r="U4460">
        <v>-299.8116</v>
      </c>
    </row>
    <row r="4461" spans="1:21" x14ac:dyDescent="0.3">
      <c r="A4461" t="s">
        <v>7514</v>
      </c>
      <c r="B4461">
        <v>2014</v>
      </c>
      <c r="C4461" s="1">
        <v>41911</v>
      </c>
      <c r="D4461" s="1">
        <v>41914</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v>0.2</v>
      </c>
      <c r="U4461">
        <v>3.2776000000000001</v>
      </c>
    </row>
    <row r="4462" spans="1:21" x14ac:dyDescent="0.3">
      <c r="A4462" t="s">
        <v>7514</v>
      </c>
      <c r="B4462">
        <v>2014</v>
      </c>
      <c r="C4462" s="1">
        <v>41911</v>
      </c>
      <c r="D4462" s="1">
        <v>41914</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v>0.2</v>
      </c>
      <c r="U4462">
        <v>-29.436800000000002</v>
      </c>
    </row>
    <row r="4463" spans="1:21" x14ac:dyDescent="0.3">
      <c r="A4463" t="s">
        <v>7514</v>
      </c>
      <c r="B4463">
        <v>2014</v>
      </c>
      <c r="C4463" s="1">
        <v>41911</v>
      </c>
      <c r="D4463" s="1">
        <v>41914</v>
      </c>
      <c r="E4463" t="s">
        <v>187</v>
      </c>
      <c r="F4463" t="s">
        <v>2350</v>
      </c>
      <c r="G4463" t="s">
        <v>2351</v>
      </c>
      <c r="H4463" t="s">
        <v>101</v>
      </c>
      <c r="I4463" t="s">
        <v>26</v>
      </c>
      <c r="J4463" t="s">
        <v>455</v>
      </c>
      <c r="K4463" t="s">
        <v>456</v>
      </c>
      <c r="L4463">
        <v>80013</v>
      </c>
      <c r="M4463" t="s">
        <v>43</v>
      </c>
      <c r="N4463" t="s">
        <v>661</v>
      </c>
      <c r="O4463" t="s">
        <v>70</v>
      </c>
      <c r="P4463" t="s">
        <v>160</v>
      </c>
      <c r="Q4463" t="s">
        <v>662</v>
      </c>
      <c r="R4463">
        <v>54.384</v>
      </c>
      <c r="S4463">
        <v>2</v>
      </c>
      <c r="T4463">
        <v>0.2</v>
      </c>
      <c r="U4463">
        <v>1.3595999999999999</v>
      </c>
    </row>
    <row r="4464" spans="1:21" x14ac:dyDescent="0.3">
      <c r="A4464" t="s">
        <v>7514</v>
      </c>
      <c r="B4464">
        <v>2014</v>
      </c>
      <c r="C4464" s="1">
        <v>41911</v>
      </c>
      <c r="D4464" s="1">
        <v>41914</v>
      </c>
      <c r="E4464" t="s">
        <v>187</v>
      </c>
      <c r="F4464" t="s">
        <v>2350</v>
      </c>
      <c r="G4464" t="s">
        <v>2351</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row>
    <row r="4465" spans="1:21" x14ac:dyDescent="0.3">
      <c r="A4465" t="s">
        <v>7514</v>
      </c>
      <c r="B4465">
        <v>2014</v>
      </c>
      <c r="C4465" s="1">
        <v>41911</v>
      </c>
      <c r="D4465" s="1">
        <v>41914</v>
      </c>
      <c r="E4465" t="s">
        <v>187</v>
      </c>
      <c r="F4465" t="s">
        <v>2350</v>
      </c>
      <c r="G4465" t="s">
        <v>2351</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row>
    <row r="4466" spans="1:21" x14ac:dyDescent="0.3">
      <c r="A4466" t="s">
        <v>7514</v>
      </c>
      <c r="B4466">
        <v>2014</v>
      </c>
      <c r="C4466" s="1">
        <v>41911</v>
      </c>
      <c r="D4466" s="1">
        <v>41914</v>
      </c>
      <c r="E4466" t="s">
        <v>187</v>
      </c>
      <c r="F4466" t="s">
        <v>2350</v>
      </c>
      <c r="G4466" t="s">
        <v>2351</v>
      </c>
      <c r="H4466" t="s">
        <v>101</v>
      </c>
      <c r="I4466" t="s">
        <v>26</v>
      </c>
      <c r="J4466" t="s">
        <v>455</v>
      </c>
      <c r="K4466" t="s">
        <v>456</v>
      </c>
      <c r="L4466">
        <v>80013</v>
      </c>
      <c r="M4466" t="s">
        <v>43</v>
      </c>
      <c r="N4466" t="s">
        <v>705</v>
      </c>
      <c r="O4466" t="s">
        <v>45</v>
      </c>
      <c r="P4466" t="s">
        <v>77</v>
      </c>
      <c r="Q4466" t="s">
        <v>706</v>
      </c>
      <c r="R4466">
        <v>209.792</v>
      </c>
      <c r="S4466">
        <v>2</v>
      </c>
      <c r="T4466">
        <v>0.2</v>
      </c>
      <c r="U4466">
        <v>26.224</v>
      </c>
    </row>
    <row r="4467" spans="1:21" x14ac:dyDescent="0.3">
      <c r="A4467" t="s">
        <v>7517</v>
      </c>
      <c r="B4467">
        <v>2012</v>
      </c>
      <c r="C4467" s="1">
        <v>41128</v>
      </c>
      <c r="D4467" s="1">
        <v>41132</v>
      </c>
      <c r="E4467" t="s">
        <v>49</v>
      </c>
      <c r="F4467" t="s">
        <v>3093</v>
      </c>
      <c r="G4467" t="s">
        <v>3094</v>
      </c>
      <c r="H4467" t="s">
        <v>40</v>
      </c>
      <c r="I4467" t="s">
        <v>26</v>
      </c>
      <c r="J4467" t="s">
        <v>7297</v>
      </c>
      <c r="K4467" t="s">
        <v>6258</v>
      </c>
      <c r="L4467">
        <v>83704</v>
      </c>
      <c r="M4467" t="s">
        <v>43</v>
      </c>
      <c r="N4467" t="s">
        <v>3586</v>
      </c>
      <c r="O4467" t="s">
        <v>45</v>
      </c>
      <c r="P4467" t="s">
        <v>74</v>
      </c>
      <c r="Q4467" t="s">
        <v>3587</v>
      </c>
      <c r="R4467">
        <v>3.3039999999999998</v>
      </c>
      <c r="S4467">
        <v>1</v>
      </c>
      <c r="T4467">
        <v>0.2</v>
      </c>
      <c r="U4467">
        <v>1.1151</v>
      </c>
    </row>
    <row r="4468" spans="1:21" x14ac:dyDescent="0.3">
      <c r="A4468" t="s">
        <v>7518</v>
      </c>
      <c r="B4468">
        <v>2014</v>
      </c>
      <c r="C4468" s="1">
        <v>41968</v>
      </c>
      <c r="D4468" s="1">
        <v>41975</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v>0</v>
      </c>
      <c r="U4468">
        <v>7.3710000000000004</v>
      </c>
    </row>
    <row r="4469" spans="1:21" x14ac:dyDescent="0.3">
      <c r="A4469" t="s">
        <v>7518</v>
      </c>
      <c r="B4469">
        <v>2014</v>
      </c>
      <c r="C4469" s="1">
        <v>41968</v>
      </c>
      <c r="D4469" s="1">
        <v>41975</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row>
    <row r="4470" spans="1:21" x14ac:dyDescent="0.3">
      <c r="A4470" t="s">
        <v>7518</v>
      </c>
      <c r="B4470">
        <v>2014</v>
      </c>
      <c r="C4470" s="1">
        <v>41968</v>
      </c>
      <c r="D4470" s="1">
        <v>41975</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row>
    <row r="4471" spans="1:21" x14ac:dyDescent="0.3">
      <c r="A4471" t="s">
        <v>7518</v>
      </c>
      <c r="B4471">
        <v>2014</v>
      </c>
      <c r="C4471" s="1">
        <v>41968</v>
      </c>
      <c r="D4471" s="1">
        <v>41975</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row>
    <row r="4472" spans="1:21" x14ac:dyDescent="0.3">
      <c r="A4472" t="s">
        <v>7519</v>
      </c>
      <c r="B4472">
        <v>2014</v>
      </c>
      <c r="C4472" s="1">
        <v>41768</v>
      </c>
      <c r="D4472" s="1">
        <v>41772</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row>
    <row r="4473" spans="1:21" x14ac:dyDescent="0.3">
      <c r="A4473" t="s">
        <v>7520</v>
      </c>
      <c r="B4473">
        <v>2014</v>
      </c>
      <c r="C4473" s="1">
        <v>41912</v>
      </c>
      <c r="D4473" s="1">
        <v>41912</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v>0.3</v>
      </c>
      <c r="U4473">
        <v>-15.4666</v>
      </c>
    </row>
    <row r="4474" spans="1:21" x14ac:dyDescent="0.3">
      <c r="A4474" t="s">
        <v>7520</v>
      </c>
      <c r="B4474">
        <v>2014</v>
      </c>
      <c r="C4474" s="1">
        <v>41912</v>
      </c>
      <c r="D4474" s="1">
        <v>41912</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row>
    <row r="4475" spans="1:21" x14ac:dyDescent="0.3">
      <c r="A4475" t="s">
        <v>7520</v>
      </c>
      <c r="B4475">
        <v>2014</v>
      </c>
      <c r="C4475" s="1">
        <v>41912</v>
      </c>
      <c r="D4475" s="1">
        <v>41912</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v>0.4</v>
      </c>
      <c r="U4475">
        <v>-189.321</v>
      </c>
    </row>
    <row r="4476" spans="1:21" x14ac:dyDescent="0.3">
      <c r="A4476" t="s">
        <v>7520</v>
      </c>
      <c r="B4476">
        <v>2014</v>
      </c>
      <c r="C4476" s="1">
        <v>41912</v>
      </c>
      <c r="D4476" s="1">
        <v>41912</v>
      </c>
      <c r="E4476" t="s">
        <v>1289</v>
      </c>
      <c r="F4476" t="s">
        <v>603</v>
      </c>
      <c r="G4476" t="s">
        <v>604</v>
      </c>
      <c r="H4476" t="s">
        <v>101</v>
      </c>
      <c r="I4476" t="s">
        <v>26</v>
      </c>
      <c r="J4476" t="s">
        <v>7521</v>
      </c>
      <c r="K4476" t="s">
        <v>497</v>
      </c>
      <c r="L4476">
        <v>44060</v>
      </c>
      <c r="M4476" t="s">
        <v>147</v>
      </c>
      <c r="N4476" t="s">
        <v>5262</v>
      </c>
      <c r="O4476" t="s">
        <v>45</v>
      </c>
      <c r="P4476" t="s">
        <v>89</v>
      </c>
      <c r="Q4476" t="s">
        <v>5263</v>
      </c>
      <c r="R4476">
        <v>15.552</v>
      </c>
      <c r="S4476">
        <v>3</v>
      </c>
      <c r="T4476">
        <v>0.2</v>
      </c>
      <c r="U4476">
        <v>5.4432</v>
      </c>
    </row>
    <row r="4477" spans="1:21" x14ac:dyDescent="0.3">
      <c r="A4477" t="s">
        <v>7520</v>
      </c>
      <c r="B4477">
        <v>2014</v>
      </c>
      <c r="C4477" s="1">
        <v>41912</v>
      </c>
      <c r="D4477" s="1">
        <v>41912</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row>
    <row r="4478" spans="1:21" x14ac:dyDescent="0.3">
      <c r="A4478" t="s">
        <v>7520</v>
      </c>
      <c r="B4478">
        <v>2014</v>
      </c>
      <c r="C4478" s="1">
        <v>41912</v>
      </c>
      <c r="D4478" s="1">
        <v>41912</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row>
    <row r="4479" spans="1:21" x14ac:dyDescent="0.3">
      <c r="A4479" t="s">
        <v>7524</v>
      </c>
      <c r="B4479">
        <v>2014</v>
      </c>
      <c r="C4479" s="1">
        <v>41935</v>
      </c>
      <c r="D4479" s="1">
        <v>41935</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v>
      </c>
      <c r="S4479">
        <v>3</v>
      </c>
      <c r="T4479">
        <v>0</v>
      </c>
      <c r="U4479">
        <v>23.316299999999998</v>
      </c>
    </row>
    <row r="4480" spans="1:21" x14ac:dyDescent="0.3">
      <c r="A4480" t="s">
        <v>7524</v>
      </c>
      <c r="B4480">
        <v>2014</v>
      </c>
      <c r="C4480" s="1">
        <v>41935</v>
      </c>
      <c r="D4480" s="1">
        <v>41935</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v>0</v>
      </c>
      <c r="U4480">
        <v>54.775599999999997</v>
      </c>
    </row>
    <row r="4481" spans="1:21" x14ac:dyDescent="0.3">
      <c r="A4481" t="s">
        <v>7528</v>
      </c>
      <c r="B4481">
        <v>2011</v>
      </c>
      <c r="C4481" s="1">
        <v>40626</v>
      </c>
      <c r="D4481" s="1">
        <v>40630</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row>
    <row r="4482" spans="1:21" x14ac:dyDescent="0.3">
      <c r="A4482" t="s">
        <v>7531</v>
      </c>
      <c r="B4482">
        <v>2013</v>
      </c>
      <c r="C4482" s="1">
        <v>41582</v>
      </c>
      <c r="D4482" s="1">
        <v>41587</v>
      </c>
      <c r="E4482" t="s">
        <v>49</v>
      </c>
      <c r="F4482" t="s">
        <v>1654</v>
      </c>
      <c r="G4482" t="s">
        <v>1655</v>
      </c>
      <c r="H4482" t="s">
        <v>25</v>
      </c>
      <c r="I4482" t="s">
        <v>26</v>
      </c>
      <c r="J4482" t="s">
        <v>41</v>
      </c>
      <c r="K4482" t="s">
        <v>42</v>
      </c>
      <c r="L4482">
        <v>90049</v>
      </c>
      <c r="M4482" t="s">
        <v>43</v>
      </c>
      <c r="N4482" t="s">
        <v>3296</v>
      </c>
      <c r="O4482" t="s">
        <v>45</v>
      </c>
      <c r="P4482" t="s">
        <v>268</v>
      </c>
      <c r="Q4482" t="s">
        <v>3297</v>
      </c>
      <c r="R4482">
        <v>15.26</v>
      </c>
      <c r="S4482">
        <v>7</v>
      </c>
      <c r="T4482">
        <v>0</v>
      </c>
      <c r="U4482">
        <v>5.0358000000000001</v>
      </c>
    </row>
    <row r="4483" spans="1:21" x14ac:dyDescent="0.3">
      <c r="A4483" t="s">
        <v>7531</v>
      </c>
      <c r="B4483">
        <v>2013</v>
      </c>
      <c r="C4483" s="1">
        <v>41582</v>
      </c>
      <c r="D4483" s="1">
        <v>41587</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row>
    <row r="4484" spans="1:21" x14ac:dyDescent="0.3">
      <c r="A4484" t="s">
        <v>7531</v>
      </c>
      <c r="B4484">
        <v>2013</v>
      </c>
      <c r="C4484" s="1">
        <v>41582</v>
      </c>
      <c r="D4484" s="1">
        <v>41587</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x14ac:dyDescent="0.3">
      <c r="A4485" t="s">
        <v>7531</v>
      </c>
      <c r="B4485">
        <v>2013</v>
      </c>
      <c r="C4485" s="1">
        <v>41582</v>
      </c>
      <c r="D4485" s="1">
        <v>41587</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row>
    <row r="4486" spans="1:21" x14ac:dyDescent="0.3">
      <c r="A4486" t="s">
        <v>7531</v>
      </c>
      <c r="B4486">
        <v>2013</v>
      </c>
      <c r="C4486" s="1">
        <v>41582</v>
      </c>
      <c r="D4486" s="1">
        <v>41587</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row>
    <row r="4487" spans="1:21" x14ac:dyDescent="0.3">
      <c r="A4487" t="s">
        <v>7531</v>
      </c>
      <c r="B4487">
        <v>2013</v>
      </c>
      <c r="C4487" s="1">
        <v>41582</v>
      </c>
      <c r="D4487" s="1">
        <v>41587</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row>
    <row r="4488" spans="1:21" x14ac:dyDescent="0.3">
      <c r="A4488" t="s">
        <v>7531</v>
      </c>
      <c r="B4488">
        <v>2013</v>
      </c>
      <c r="C4488" s="1">
        <v>41582</v>
      </c>
      <c r="D4488" s="1">
        <v>41587</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row>
    <row r="4489" spans="1:21" x14ac:dyDescent="0.3">
      <c r="A4489" t="s">
        <v>7534</v>
      </c>
      <c r="B4489">
        <v>2012</v>
      </c>
      <c r="C4489" s="1">
        <v>41157</v>
      </c>
      <c r="D4489" s="1">
        <v>41163</v>
      </c>
      <c r="E4489" t="s">
        <v>49</v>
      </c>
      <c r="F4489" t="s">
        <v>3377</v>
      </c>
      <c r="G4489" t="s">
        <v>3378</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row>
    <row r="4490" spans="1:21" x14ac:dyDescent="0.3">
      <c r="A4490" t="s">
        <v>7534</v>
      </c>
      <c r="B4490">
        <v>2012</v>
      </c>
      <c r="C4490" s="1">
        <v>41157</v>
      </c>
      <c r="D4490" s="1">
        <v>41163</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v>0.2</v>
      </c>
      <c r="U4490">
        <v>-14.688000000000001</v>
      </c>
    </row>
    <row r="4491" spans="1:21" x14ac:dyDescent="0.3">
      <c r="A4491" t="s">
        <v>7534</v>
      </c>
      <c r="B4491">
        <v>2012</v>
      </c>
      <c r="C4491" s="1">
        <v>41157</v>
      </c>
      <c r="D4491" s="1">
        <v>41163</v>
      </c>
      <c r="E4491" t="s">
        <v>49</v>
      </c>
      <c r="F4491" t="s">
        <v>3377</v>
      </c>
      <c r="G4491" t="s">
        <v>3378</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row>
    <row r="4492" spans="1:21" x14ac:dyDescent="0.3">
      <c r="A4492" t="s">
        <v>7535</v>
      </c>
      <c r="B4492">
        <v>2014</v>
      </c>
      <c r="C4492" s="1">
        <v>41866</v>
      </c>
      <c r="D4492" s="1">
        <v>41873</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418.29599999999999</v>
      </c>
      <c r="S4492">
        <v>3</v>
      </c>
      <c r="T4492">
        <v>0.2</v>
      </c>
      <c r="U4492">
        <v>5.2286999999999999</v>
      </c>
    </row>
    <row r="4493" spans="1:21" x14ac:dyDescent="0.3">
      <c r="A4493" t="s">
        <v>7536</v>
      </c>
      <c r="B4493">
        <v>2011</v>
      </c>
      <c r="C4493" s="1">
        <v>40878</v>
      </c>
      <c r="D4493" s="1">
        <v>40880</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row>
    <row r="4494" spans="1:21" x14ac:dyDescent="0.3">
      <c r="A4494" t="s">
        <v>7536</v>
      </c>
      <c r="B4494">
        <v>2011</v>
      </c>
      <c r="C4494" s="1">
        <v>40878</v>
      </c>
      <c r="D4494" s="1">
        <v>40880</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v>0.2</v>
      </c>
      <c r="U4494">
        <v>1.4224000000000001</v>
      </c>
    </row>
    <row r="4495" spans="1:21" x14ac:dyDescent="0.3">
      <c r="A4495" t="s">
        <v>7536</v>
      </c>
      <c r="B4495">
        <v>2011</v>
      </c>
      <c r="C4495" s="1">
        <v>40878</v>
      </c>
      <c r="D4495" s="1">
        <v>40880</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row>
    <row r="4496" spans="1:21" x14ac:dyDescent="0.3">
      <c r="A4496" t="s">
        <v>7536</v>
      </c>
      <c r="B4496">
        <v>2011</v>
      </c>
      <c r="C4496" s="1">
        <v>40878</v>
      </c>
      <c r="D4496" s="1">
        <v>40880</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row>
    <row r="4497" spans="1:21" x14ac:dyDescent="0.3">
      <c r="A4497" t="s">
        <v>7537</v>
      </c>
      <c r="B4497">
        <v>2014</v>
      </c>
      <c r="C4497" s="1">
        <v>41809</v>
      </c>
      <c r="D4497" s="1">
        <v>41814</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917.92349999999999</v>
      </c>
      <c r="S4497">
        <v>9</v>
      </c>
      <c r="T4497">
        <v>0.15</v>
      </c>
      <c r="U4497">
        <v>75.593699999999998</v>
      </c>
    </row>
    <row r="4498" spans="1:21" x14ac:dyDescent="0.3">
      <c r="A4498" t="s">
        <v>7537</v>
      </c>
      <c r="B4498">
        <v>2014</v>
      </c>
      <c r="C4498" s="1">
        <v>41809</v>
      </c>
      <c r="D4498" s="1">
        <v>41814</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v>0</v>
      </c>
      <c r="U4498">
        <v>19.051200000000001</v>
      </c>
    </row>
    <row r="4499" spans="1:21" x14ac:dyDescent="0.3">
      <c r="A4499" t="s">
        <v>7538</v>
      </c>
      <c r="B4499">
        <v>2014</v>
      </c>
      <c r="C4499" s="1">
        <v>41976</v>
      </c>
      <c r="D4499" s="1">
        <v>41983</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x14ac:dyDescent="0.3">
      <c r="A4500" t="s">
        <v>7539</v>
      </c>
      <c r="B4500">
        <v>2011</v>
      </c>
      <c r="C4500" s="1">
        <v>40868</v>
      </c>
      <c r="D4500" s="1">
        <v>40873</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row>
    <row r="4501" spans="1:21" x14ac:dyDescent="0.3">
      <c r="A4501" t="s">
        <v>7542</v>
      </c>
      <c r="B4501">
        <v>2013</v>
      </c>
      <c r="C4501" s="1">
        <v>41375</v>
      </c>
      <c r="D4501" s="1">
        <v>41381</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row>
    <row r="4502" spans="1:21" x14ac:dyDescent="0.3">
      <c r="A4502" t="s">
        <v>7542</v>
      </c>
      <c r="B4502">
        <v>2013</v>
      </c>
      <c r="C4502" s="1">
        <v>41375</v>
      </c>
      <c r="D4502" s="1">
        <v>41381</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row>
    <row r="4503" spans="1:21" x14ac:dyDescent="0.3">
      <c r="A4503" t="s">
        <v>7543</v>
      </c>
      <c r="B4503">
        <v>2011</v>
      </c>
      <c r="C4503" s="1">
        <v>40724</v>
      </c>
      <c r="D4503" s="1">
        <v>40728</v>
      </c>
      <c r="E4503" t="s">
        <v>49</v>
      </c>
      <c r="F4503" t="s">
        <v>841</v>
      </c>
      <c r="G4503" t="s">
        <v>842</v>
      </c>
      <c r="H4503" t="s">
        <v>40</v>
      </c>
      <c r="I4503" t="s">
        <v>26</v>
      </c>
      <c r="J4503" t="s">
        <v>183</v>
      </c>
      <c r="K4503" t="s">
        <v>103</v>
      </c>
      <c r="L4503">
        <v>77095</v>
      </c>
      <c r="M4503" t="s">
        <v>104</v>
      </c>
      <c r="N4503" t="s">
        <v>1978</v>
      </c>
      <c r="O4503" t="s">
        <v>45</v>
      </c>
      <c r="P4503" t="s">
        <v>89</v>
      </c>
      <c r="Q4503" t="s">
        <v>1979</v>
      </c>
      <c r="R4503">
        <v>25.92</v>
      </c>
      <c r="S4503">
        <v>5</v>
      </c>
      <c r="T4503">
        <v>0.2</v>
      </c>
      <c r="U4503">
        <v>9.0719999999999992</v>
      </c>
    </row>
    <row r="4504" spans="1:21" x14ac:dyDescent="0.3">
      <c r="A4504" t="s">
        <v>7543</v>
      </c>
      <c r="B4504">
        <v>2011</v>
      </c>
      <c r="C4504" s="1">
        <v>40724</v>
      </c>
      <c r="D4504" s="1">
        <v>40728</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21.312000000000001</v>
      </c>
      <c r="S4504">
        <v>6</v>
      </c>
      <c r="T4504">
        <v>0.2</v>
      </c>
      <c r="U4504">
        <v>7.1928000000000001</v>
      </c>
    </row>
    <row r="4505" spans="1:21" x14ac:dyDescent="0.3">
      <c r="A4505" t="s">
        <v>7544</v>
      </c>
      <c r="B4505">
        <v>2011</v>
      </c>
      <c r="C4505" s="1">
        <v>40901</v>
      </c>
      <c r="D4505" s="1">
        <v>40906</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row>
    <row r="4506" spans="1:21" x14ac:dyDescent="0.3">
      <c r="A4506" t="s">
        <v>7544</v>
      </c>
      <c r="B4506">
        <v>2011</v>
      </c>
      <c r="C4506" s="1">
        <v>40901</v>
      </c>
      <c r="D4506" s="1">
        <v>40906</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v>0</v>
      </c>
      <c r="U4506">
        <v>101.3488</v>
      </c>
    </row>
    <row r="4507" spans="1:21" x14ac:dyDescent="0.3">
      <c r="A4507" t="s">
        <v>7544</v>
      </c>
      <c r="B4507">
        <v>2011</v>
      </c>
      <c r="C4507" s="1">
        <v>40901</v>
      </c>
      <c r="D4507" s="1">
        <v>40906</v>
      </c>
      <c r="E4507" t="s">
        <v>49</v>
      </c>
      <c r="F4507" t="s">
        <v>3435</v>
      </c>
      <c r="G4507" t="s">
        <v>3436</v>
      </c>
      <c r="H4507" t="s">
        <v>101</v>
      </c>
      <c r="I4507" t="s">
        <v>26</v>
      </c>
      <c r="J4507" t="s">
        <v>41</v>
      </c>
      <c r="K4507" t="s">
        <v>42</v>
      </c>
      <c r="L4507">
        <v>90045</v>
      </c>
      <c r="M4507" t="s">
        <v>43</v>
      </c>
      <c r="N4507" t="s">
        <v>1346</v>
      </c>
      <c r="O4507" t="s">
        <v>70</v>
      </c>
      <c r="P4507" t="s">
        <v>160</v>
      </c>
      <c r="Q4507" t="s">
        <v>1347</v>
      </c>
      <c r="R4507">
        <v>62.85</v>
      </c>
      <c r="S4507">
        <v>3</v>
      </c>
      <c r="T4507">
        <v>0</v>
      </c>
      <c r="U4507">
        <v>13.198499999999999</v>
      </c>
    </row>
    <row r="4508" spans="1:21" x14ac:dyDescent="0.3">
      <c r="A4508" t="s">
        <v>7544</v>
      </c>
      <c r="B4508">
        <v>2011</v>
      </c>
      <c r="C4508" s="1">
        <v>40901</v>
      </c>
      <c r="D4508" s="1">
        <v>40906</v>
      </c>
      <c r="E4508" t="s">
        <v>49</v>
      </c>
      <c r="F4508" t="s">
        <v>3435</v>
      </c>
      <c r="G4508" t="s">
        <v>3436</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row>
    <row r="4509" spans="1:21" x14ac:dyDescent="0.3">
      <c r="A4509" t="s">
        <v>7544</v>
      </c>
      <c r="B4509">
        <v>2011</v>
      </c>
      <c r="C4509" s="1">
        <v>40901</v>
      </c>
      <c r="D4509" s="1">
        <v>40906</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v>0</v>
      </c>
      <c r="U4509">
        <v>0.2034</v>
      </c>
    </row>
    <row r="4510" spans="1:21" x14ac:dyDescent="0.3">
      <c r="A4510" t="s">
        <v>7544</v>
      </c>
      <c r="B4510">
        <v>2011</v>
      </c>
      <c r="C4510" s="1">
        <v>40901</v>
      </c>
      <c r="D4510" s="1">
        <v>40906</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v>0</v>
      </c>
      <c r="U4510">
        <v>5.5176999999999996</v>
      </c>
    </row>
    <row r="4511" spans="1:21" x14ac:dyDescent="0.3">
      <c r="A4511" t="s">
        <v>7547</v>
      </c>
      <c r="B4511">
        <v>2014</v>
      </c>
      <c r="C4511" s="1">
        <v>41783</v>
      </c>
      <c r="D4511" s="1">
        <v>41789</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row>
    <row r="4512" spans="1:21" x14ac:dyDescent="0.3">
      <c r="A4512" t="s">
        <v>7550</v>
      </c>
      <c r="B4512">
        <v>2013</v>
      </c>
      <c r="C4512" s="1">
        <v>41589</v>
      </c>
      <c r="D4512" s="1">
        <v>41593</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v>0</v>
      </c>
      <c r="U4512">
        <v>17.158000000000001</v>
      </c>
    </row>
    <row r="4513" spans="1:21" x14ac:dyDescent="0.3">
      <c r="A4513" t="s">
        <v>7550</v>
      </c>
      <c r="B4513">
        <v>2013</v>
      </c>
      <c r="C4513" s="1">
        <v>41589</v>
      </c>
      <c r="D4513" s="1">
        <v>41593</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v>0</v>
      </c>
      <c r="U4513">
        <v>39.340800000000002</v>
      </c>
    </row>
    <row r="4514" spans="1:21" x14ac:dyDescent="0.3">
      <c r="A4514" t="s">
        <v>7551</v>
      </c>
      <c r="B4514">
        <v>2013</v>
      </c>
      <c r="C4514" s="1">
        <v>41550</v>
      </c>
      <c r="D4514" s="1">
        <v>41551</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row>
    <row r="4515" spans="1:21" x14ac:dyDescent="0.3">
      <c r="A4515" t="s">
        <v>7552</v>
      </c>
      <c r="B4515">
        <v>2013</v>
      </c>
      <c r="C4515" s="1">
        <v>41524</v>
      </c>
      <c r="D4515" s="1">
        <v>41526</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v>0.2</v>
      </c>
      <c r="U4515">
        <v>0.80879999999999996</v>
      </c>
    </row>
    <row r="4516" spans="1:21" x14ac:dyDescent="0.3">
      <c r="A4516" t="s">
        <v>7553</v>
      </c>
      <c r="B4516">
        <v>2013</v>
      </c>
      <c r="C4516" s="1">
        <v>41575</v>
      </c>
      <c r="D4516" s="1">
        <v>41580</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row>
    <row r="4517" spans="1:21" x14ac:dyDescent="0.3">
      <c r="A4517" t="s">
        <v>7555</v>
      </c>
      <c r="B4517">
        <v>2014</v>
      </c>
      <c r="C4517" s="1">
        <v>41935</v>
      </c>
      <c r="D4517" s="1">
        <v>41939</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v>0</v>
      </c>
      <c r="U4517">
        <v>12.0252</v>
      </c>
    </row>
    <row r="4518" spans="1:21" x14ac:dyDescent="0.3">
      <c r="A4518" t="s">
        <v>7556</v>
      </c>
      <c r="B4518">
        <v>2013</v>
      </c>
      <c r="C4518" s="1">
        <v>41533</v>
      </c>
      <c r="D4518" s="1">
        <v>41538</v>
      </c>
      <c r="E4518" t="s">
        <v>49</v>
      </c>
      <c r="F4518" t="s">
        <v>2192</v>
      </c>
      <c r="G4518" t="s">
        <v>2193</v>
      </c>
      <c r="H4518" t="s">
        <v>25</v>
      </c>
      <c r="I4518" t="s">
        <v>26</v>
      </c>
      <c r="J4518" t="s">
        <v>94</v>
      </c>
      <c r="K4518" t="s">
        <v>95</v>
      </c>
      <c r="L4518">
        <v>98105</v>
      </c>
      <c r="M4518" t="s">
        <v>43</v>
      </c>
      <c r="N4518" t="s">
        <v>7557</v>
      </c>
      <c r="O4518" t="s">
        <v>45</v>
      </c>
      <c r="P4518" t="s">
        <v>89</v>
      </c>
      <c r="Q4518" t="s">
        <v>7558</v>
      </c>
      <c r="R4518">
        <v>21.4</v>
      </c>
      <c r="S4518">
        <v>5</v>
      </c>
      <c r="T4518">
        <v>0</v>
      </c>
      <c r="U4518">
        <v>10.058</v>
      </c>
    </row>
    <row r="4519" spans="1:21" x14ac:dyDescent="0.3">
      <c r="A4519" t="s">
        <v>7556</v>
      </c>
      <c r="B4519">
        <v>2013</v>
      </c>
      <c r="C4519" s="1">
        <v>41533</v>
      </c>
      <c r="D4519" s="1">
        <v>41538</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v>0.2</v>
      </c>
      <c r="U4519">
        <v>15.815799999999999</v>
      </c>
    </row>
    <row r="4520" spans="1:21" x14ac:dyDescent="0.3">
      <c r="A4520" t="s">
        <v>7559</v>
      </c>
      <c r="B4520">
        <v>2013</v>
      </c>
      <c r="C4520" s="1">
        <v>41543</v>
      </c>
      <c r="D4520" s="1">
        <v>41549</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v>0</v>
      </c>
      <c r="U4520">
        <v>6.9551999999999996</v>
      </c>
    </row>
    <row r="4521" spans="1:21" x14ac:dyDescent="0.3">
      <c r="A4521" t="s">
        <v>7560</v>
      </c>
      <c r="B4521">
        <v>2014</v>
      </c>
      <c r="C4521" s="1">
        <v>41801</v>
      </c>
      <c r="D4521" s="1">
        <v>41805</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row>
    <row r="4522" spans="1:21" x14ac:dyDescent="0.3">
      <c r="A4522" t="s">
        <v>7563</v>
      </c>
      <c r="B4522">
        <v>2011</v>
      </c>
      <c r="C4522" s="1">
        <v>40595</v>
      </c>
      <c r="D4522" s="1">
        <v>40601</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row>
    <row r="4523" spans="1:21" x14ac:dyDescent="0.3">
      <c r="A4523" t="s">
        <v>7563</v>
      </c>
      <c r="B4523">
        <v>2011</v>
      </c>
      <c r="C4523" s="1">
        <v>40595</v>
      </c>
      <c r="D4523" s="1">
        <v>40601</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v>0</v>
      </c>
      <c r="U4523">
        <v>6.9088000000000003</v>
      </c>
    </row>
    <row r="4524" spans="1:21" x14ac:dyDescent="0.3">
      <c r="A4524" t="s">
        <v>7564</v>
      </c>
      <c r="B4524">
        <v>2014</v>
      </c>
      <c r="C4524" s="1">
        <v>41691</v>
      </c>
      <c r="D4524" s="1">
        <v>41696</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v>0.2</v>
      </c>
      <c r="U4524">
        <v>3.0653999999999999</v>
      </c>
    </row>
    <row r="4525" spans="1:21" x14ac:dyDescent="0.3">
      <c r="A4525" t="s">
        <v>7565</v>
      </c>
      <c r="B4525">
        <v>2011</v>
      </c>
      <c r="C4525" s="1">
        <v>40849</v>
      </c>
      <c r="D4525" s="1">
        <v>40853</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row>
    <row r="4526" spans="1:21" x14ac:dyDescent="0.3">
      <c r="A4526" t="s">
        <v>7565</v>
      </c>
      <c r="B4526">
        <v>2011</v>
      </c>
      <c r="C4526" s="1">
        <v>40849</v>
      </c>
      <c r="D4526" s="1">
        <v>40853</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v>0</v>
      </c>
      <c r="U4526">
        <v>24.1218</v>
      </c>
    </row>
    <row r="4527" spans="1:21" x14ac:dyDescent="0.3">
      <c r="A4527" t="s">
        <v>7566</v>
      </c>
      <c r="B4527">
        <v>2014</v>
      </c>
      <c r="C4527" s="1">
        <v>41838</v>
      </c>
      <c r="D4527" s="1">
        <v>41844</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v>0</v>
      </c>
      <c r="U4527">
        <v>67.495000000000005</v>
      </c>
    </row>
    <row r="4528" spans="1:21" x14ac:dyDescent="0.3">
      <c r="A4528" t="s">
        <v>7566</v>
      </c>
      <c r="B4528">
        <v>2014</v>
      </c>
      <c r="C4528" s="1">
        <v>41838</v>
      </c>
      <c r="D4528" s="1">
        <v>41844</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row>
    <row r="4529" spans="1:21" x14ac:dyDescent="0.3">
      <c r="A4529" t="s">
        <v>7566</v>
      </c>
      <c r="B4529">
        <v>2014</v>
      </c>
      <c r="C4529" s="1">
        <v>41838</v>
      </c>
      <c r="D4529" s="1">
        <v>41844</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row>
    <row r="4530" spans="1:21" x14ac:dyDescent="0.3">
      <c r="A4530" t="s">
        <v>7570</v>
      </c>
      <c r="B4530">
        <v>2014</v>
      </c>
      <c r="C4530" s="1">
        <v>41891</v>
      </c>
      <c r="D4530" s="1">
        <v>41893</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row>
    <row r="4531" spans="1:21" x14ac:dyDescent="0.3">
      <c r="A4531" t="s">
        <v>7571</v>
      </c>
      <c r="B4531">
        <v>2013</v>
      </c>
      <c r="C4531" s="1">
        <v>41593</v>
      </c>
      <c r="D4531" s="1">
        <v>41597</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row>
    <row r="4532" spans="1:21" x14ac:dyDescent="0.3">
      <c r="A4532" t="s">
        <v>7572</v>
      </c>
      <c r="B4532">
        <v>2013</v>
      </c>
      <c r="C4532" s="1">
        <v>41593</v>
      </c>
      <c r="D4532" s="1">
        <v>41596</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row>
    <row r="4533" spans="1:21" x14ac:dyDescent="0.3">
      <c r="A4533" t="s">
        <v>7572</v>
      </c>
      <c r="B4533">
        <v>2013</v>
      </c>
      <c r="C4533" s="1">
        <v>41593</v>
      </c>
      <c r="D4533" s="1">
        <v>41596</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v>0</v>
      </c>
      <c r="U4533">
        <v>10.5144</v>
      </c>
    </row>
    <row r="4534" spans="1:21" x14ac:dyDescent="0.3">
      <c r="A4534" t="s">
        <v>7573</v>
      </c>
      <c r="B4534">
        <v>2011</v>
      </c>
      <c r="C4534" s="1">
        <v>40826</v>
      </c>
      <c r="D4534" s="1">
        <v>40826</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row>
    <row r="4535" spans="1:21" x14ac:dyDescent="0.3">
      <c r="A4535" t="s">
        <v>7573</v>
      </c>
      <c r="B4535">
        <v>2011</v>
      </c>
      <c r="C4535" s="1">
        <v>40826</v>
      </c>
      <c r="D4535" s="1">
        <v>40826</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v>0</v>
      </c>
      <c r="U4535">
        <v>7.4871999999999996</v>
      </c>
    </row>
    <row r="4536" spans="1:21" x14ac:dyDescent="0.3">
      <c r="A4536" t="s">
        <v>7574</v>
      </c>
      <c r="B4536">
        <v>2012</v>
      </c>
      <c r="C4536" s="1">
        <v>40987</v>
      </c>
      <c r="D4536" s="1">
        <v>40994</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v>0</v>
      </c>
      <c r="U4536">
        <v>5.8604000000000003</v>
      </c>
    </row>
    <row r="4537" spans="1:21" x14ac:dyDescent="0.3">
      <c r="A4537" t="s">
        <v>7575</v>
      </c>
      <c r="B4537">
        <v>2014</v>
      </c>
      <c r="C4537" s="1">
        <v>41829</v>
      </c>
      <c r="D4537" s="1">
        <v>41833</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row>
    <row r="4538" spans="1:21" x14ac:dyDescent="0.3">
      <c r="A4538" t="s">
        <v>7575</v>
      </c>
      <c r="B4538">
        <v>2014</v>
      </c>
      <c r="C4538" s="1">
        <v>41829</v>
      </c>
      <c r="D4538" s="1">
        <v>41833</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row>
    <row r="4539" spans="1:21" x14ac:dyDescent="0.3">
      <c r="A4539" t="s">
        <v>7575</v>
      </c>
      <c r="B4539">
        <v>2014</v>
      </c>
      <c r="C4539" s="1">
        <v>41829</v>
      </c>
      <c r="D4539" s="1">
        <v>41833</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row>
    <row r="4540" spans="1:21" x14ac:dyDescent="0.3">
      <c r="A4540" t="s">
        <v>7575</v>
      </c>
      <c r="B4540">
        <v>2014</v>
      </c>
      <c r="C4540" s="1">
        <v>41829</v>
      </c>
      <c r="D4540" s="1">
        <v>41833</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v>0</v>
      </c>
      <c r="U4540">
        <v>4.3296000000000001</v>
      </c>
    </row>
    <row r="4541" spans="1:21" x14ac:dyDescent="0.3">
      <c r="A4541" t="s">
        <v>7576</v>
      </c>
      <c r="B4541">
        <v>2012</v>
      </c>
      <c r="C4541" s="1">
        <v>40966</v>
      </c>
      <c r="D4541" s="1">
        <v>40970</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v>0</v>
      </c>
      <c r="U4541">
        <v>1.0598000000000001</v>
      </c>
    </row>
    <row r="4542" spans="1:21" x14ac:dyDescent="0.3">
      <c r="A4542" t="s">
        <v>7576</v>
      </c>
      <c r="B4542">
        <v>2012</v>
      </c>
      <c r="C4542" s="1">
        <v>40966</v>
      </c>
      <c r="D4542" s="1">
        <v>40970</v>
      </c>
      <c r="E4542" t="s">
        <v>49</v>
      </c>
      <c r="F4542" t="s">
        <v>219</v>
      </c>
      <c r="G4542" t="s">
        <v>220</v>
      </c>
      <c r="H4542" t="s">
        <v>40</v>
      </c>
      <c r="I4542" t="s">
        <v>26</v>
      </c>
      <c r="J4542" t="s">
        <v>3576</v>
      </c>
      <c r="K4542" t="s">
        <v>1398</v>
      </c>
      <c r="L4542">
        <v>2908</v>
      </c>
      <c r="M4542" t="s">
        <v>147</v>
      </c>
      <c r="N4542" t="s">
        <v>6560</v>
      </c>
      <c r="O4542" t="s">
        <v>31</v>
      </c>
      <c r="P4542" t="s">
        <v>55</v>
      </c>
      <c r="Q4542" t="s">
        <v>6561</v>
      </c>
      <c r="R4542">
        <v>493.92</v>
      </c>
      <c r="S4542">
        <v>7</v>
      </c>
      <c r="T4542">
        <v>0.3</v>
      </c>
      <c r="U4542">
        <v>-28.224</v>
      </c>
    </row>
    <row r="4543" spans="1:21" x14ac:dyDescent="0.3">
      <c r="A4543" t="s">
        <v>7577</v>
      </c>
      <c r="B4543">
        <v>2014</v>
      </c>
      <c r="C4543" s="1">
        <v>41807</v>
      </c>
      <c r="D4543" s="1">
        <v>41812</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x14ac:dyDescent="0.3">
      <c r="A4544" t="s">
        <v>7578</v>
      </c>
      <c r="B4544">
        <v>2014</v>
      </c>
      <c r="C4544" s="1">
        <v>41729</v>
      </c>
      <c r="D4544" s="1">
        <v>41730</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v>0</v>
      </c>
      <c r="U4544">
        <v>149.8956</v>
      </c>
    </row>
    <row r="4545" spans="1:21" x14ac:dyDescent="0.3">
      <c r="A4545" t="s">
        <v>7583</v>
      </c>
      <c r="B4545">
        <v>2012</v>
      </c>
      <c r="C4545" s="1">
        <v>41102</v>
      </c>
      <c r="D4545" s="1">
        <v>41107</v>
      </c>
      <c r="E4545" t="s">
        <v>22</v>
      </c>
      <c r="F4545" t="s">
        <v>1814</v>
      </c>
      <c r="G4545" t="s">
        <v>1815</v>
      </c>
      <c r="H4545" t="s">
        <v>25</v>
      </c>
      <c r="I4545" t="s">
        <v>26</v>
      </c>
      <c r="J4545" t="s">
        <v>302</v>
      </c>
      <c r="K4545" t="s">
        <v>210</v>
      </c>
      <c r="L4545">
        <v>60610</v>
      </c>
      <c r="M4545" t="s">
        <v>104</v>
      </c>
      <c r="N4545" t="s">
        <v>891</v>
      </c>
      <c r="O4545" t="s">
        <v>31</v>
      </c>
      <c r="P4545" t="s">
        <v>35</v>
      </c>
      <c r="Q4545" t="s">
        <v>892</v>
      </c>
      <c r="R4545">
        <v>383.60700000000003</v>
      </c>
      <c r="S4545">
        <v>9</v>
      </c>
      <c r="T4545">
        <v>0.3</v>
      </c>
      <c r="U4545">
        <v>-5.4801000000000002</v>
      </c>
    </row>
    <row r="4546" spans="1:21" x14ac:dyDescent="0.3">
      <c r="A4546" t="s">
        <v>7583</v>
      </c>
      <c r="B4546">
        <v>2012</v>
      </c>
      <c r="C4546" s="1">
        <v>41102</v>
      </c>
      <c r="D4546" s="1">
        <v>41107</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v>0.2</v>
      </c>
      <c r="U4546">
        <v>16.704000000000001</v>
      </c>
    </row>
    <row r="4547" spans="1:21" x14ac:dyDescent="0.3">
      <c r="A4547" t="s">
        <v>7583</v>
      </c>
      <c r="B4547">
        <v>2012</v>
      </c>
      <c r="C4547" s="1">
        <v>41102</v>
      </c>
      <c r="D4547" s="1">
        <v>41107</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row>
    <row r="4548" spans="1:21" x14ac:dyDescent="0.3">
      <c r="A4548" t="s">
        <v>7583</v>
      </c>
      <c r="B4548">
        <v>2012</v>
      </c>
      <c r="C4548" s="1">
        <v>41102</v>
      </c>
      <c r="D4548" s="1">
        <v>41107</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row>
    <row r="4549" spans="1:21" x14ac:dyDescent="0.3">
      <c r="A4549" t="s">
        <v>7583</v>
      </c>
      <c r="B4549">
        <v>2012</v>
      </c>
      <c r="C4549" s="1">
        <v>41102</v>
      </c>
      <c r="D4549" s="1">
        <v>41107</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row>
    <row r="4550" spans="1:21" x14ac:dyDescent="0.3">
      <c r="A4550" t="s">
        <v>7583</v>
      </c>
      <c r="B4550">
        <v>2012</v>
      </c>
      <c r="C4550" s="1">
        <v>41102</v>
      </c>
      <c r="D4550" s="1">
        <v>41107</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v>0.6</v>
      </c>
      <c r="U4550">
        <v>-2.1339999999999999</v>
      </c>
    </row>
    <row r="4551" spans="1:21" x14ac:dyDescent="0.3">
      <c r="A4551" t="s">
        <v>7583</v>
      </c>
      <c r="B4551">
        <v>2012</v>
      </c>
      <c r="C4551" s="1">
        <v>41102</v>
      </c>
      <c r="D4551" s="1">
        <v>41107</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659.16800000000001</v>
      </c>
      <c r="S4551">
        <v>4</v>
      </c>
      <c r="T4551">
        <v>0.2</v>
      </c>
      <c r="U4551">
        <v>49.437600000000003</v>
      </c>
    </row>
    <row r="4552" spans="1:21" x14ac:dyDescent="0.3">
      <c r="A4552" t="s">
        <v>7584</v>
      </c>
      <c r="B4552">
        <v>2014</v>
      </c>
      <c r="C4552" s="1">
        <v>41760</v>
      </c>
      <c r="D4552" s="1">
        <v>41762</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v>0</v>
      </c>
      <c r="U4552">
        <v>2.8224</v>
      </c>
    </row>
    <row r="4553" spans="1:21" x14ac:dyDescent="0.3">
      <c r="A4553" t="s">
        <v>7587</v>
      </c>
      <c r="B4553">
        <v>2011</v>
      </c>
      <c r="C4553" s="1">
        <v>40737</v>
      </c>
      <c r="D4553" s="1">
        <v>40741</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row>
    <row r="4554" spans="1:21" x14ac:dyDescent="0.3">
      <c r="A4554" t="s">
        <v>7588</v>
      </c>
      <c r="B4554">
        <v>2011</v>
      </c>
      <c r="C4554" s="1">
        <v>40904</v>
      </c>
      <c r="D4554" s="1">
        <v>40910</v>
      </c>
      <c r="E4554" t="s">
        <v>49</v>
      </c>
      <c r="F4554" t="s">
        <v>1912</v>
      </c>
      <c r="G4554" t="s">
        <v>1913</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row>
    <row r="4555" spans="1:21" x14ac:dyDescent="0.3">
      <c r="A4555" t="s">
        <v>7588</v>
      </c>
      <c r="B4555">
        <v>2011</v>
      </c>
      <c r="C4555" s="1">
        <v>40904</v>
      </c>
      <c r="D4555" s="1">
        <v>40910</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v>0</v>
      </c>
      <c r="U4555">
        <v>5.7779999999999996</v>
      </c>
    </row>
    <row r="4556" spans="1:21" x14ac:dyDescent="0.3">
      <c r="A4556" t="s">
        <v>7589</v>
      </c>
      <c r="B4556">
        <v>2013</v>
      </c>
      <c r="C4556" s="1">
        <v>41332</v>
      </c>
      <c r="D4556" s="1">
        <v>41335</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row>
    <row r="4557" spans="1:21" x14ac:dyDescent="0.3">
      <c r="A4557" t="s">
        <v>7591</v>
      </c>
      <c r="B4557">
        <v>2012</v>
      </c>
      <c r="C4557" s="1">
        <v>40991</v>
      </c>
      <c r="D4557" s="1">
        <v>40994</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v>0</v>
      </c>
      <c r="U4557">
        <v>14.202</v>
      </c>
    </row>
    <row r="4558" spans="1:21" x14ac:dyDescent="0.3">
      <c r="A4558" t="s">
        <v>7591</v>
      </c>
      <c r="B4558">
        <v>2012</v>
      </c>
      <c r="C4558" s="1">
        <v>40991</v>
      </c>
      <c r="D4558" s="1">
        <v>40994</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row>
    <row r="4559" spans="1:21" x14ac:dyDescent="0.3">
      <c r="A4559" t="s">
        <v>7592</v>
      </c>
      <c r="B4559">
        <v>2014</v>
      </c>
      <c r="C4559" s="1">
        <v>41934</v>
      </c>
      <c r="D4559" s="1">
        <v>41941</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row>
    <row r="4560" spans="1:21" x14ac:dyDescent="0.3">
      <c r="A4560" t="s">
        <v>7593</v>
      </c>
      <c r="B4560">
        <v>2011</v>
      </c>
      <c r="C4560" s="1">
        <v>40908</v>
      </c>
      <c r="D4560" s="1">
        <v>40913</v>
      </c>
      <c r="E4560" t="s">
        <v>49</v>
      </c>
      <c r="F4560" t="s">
        <v>6480</v>
      </c>
      <c r="G4560" t="s">
        <v>6481</v>
      </c>
      <c r="H4560" t="s">
        <v>40</v>
      </c>
      <c r="I4560" t="s">
        <v>26</v>
      </c>
      <c r="J4560" t="s">
        <v>4171</v>
      </c>
      <c r="K4560" t="s">
        <v>103</v>
      </c>
      <c r="L4560">
        <v>79907</v>
      </c>
      <c r="M4560" t="s">
        <v>104</v>
      </c>
      <c r="N4560" t="s">
        <v>6394</v>
      </c>
      <c r="O4560" t="s">
        <v>45</v>
      </c>
      <c r="P4560" t="s">
        <v>172</v>
      </c>
      <c r="Q4560" t="s">
        <v>185</v>
      </c>
      <c r="R4560">
        <v>49.567999999999998</v>
      </c>
      <c r="S4560">
        <v>2</v>
      </c>
      <c r="T4560">
        <v>0.2</v>
      </c>
      <c r="U4560">
        <v>17.968399999999999</v>
      </c>
    </row>
    <row r="4561" spans="1:21" x14ac:dyDescent="0.3">
      <c r="A4561" t="s">
        <v>7594</v>
      </c>
      <c r="B4561">
        <v>2011</v>
      </c>
      <c r="C4561" s="1">
        <v>40668</v>
      </c>
      <c r="D4561" s="1">
        <v>40671</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v>0.3</v>
      </c>
      <c r="U4561">
        <v>-9.1334999999999997</v>
      </c>
    </row>
    <row r="4562" spans="1:21" x14ac:dyDescent="0.3">
      <c r="A4562" t="s">
        <v>7595</v>
      </c>
      <c r="B4562">
        <v>2012</v>
      </c>
      <c r="C4562" s="1">
        <v>41247</v>
      </c>
      <c r="D4562" s="1">
        <v>41252</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v>0</v>
      </c>
      <c r="U4562">
        <v>122.148</v>
      </c>
    </row>
    <row r="4563" spans="1:21" x14ac:dyDescent="0.3">
      <c r="A4563" t="s">
        <v>7595</v>
      </c>
      <c r="B4563">
        <v>2012</v>
      </c>
      <c r="C4563" s="1">
        <v>41247</v>
      </c>
      <c r="D4563" s="1">
        <v>41252</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row>
    <row r="4564" spans="1:21" x14ac:dyDescent="0.3">
      <c r="A4564" t="s">
        <v>7595</v>
      </c>
      <c r="B4564">
        <v>2012</v>
      </c>
      <c r="C4564" s="1">
        <v>41247</v>
      </c>
      <c r="D4564" s="1">
        <v>41252</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row>
    <row r="4565" spans="1:21" x14ac:dyDescent="0.3">
      <c r="A4565" t="s">
        <v>7600</v>
      </c>
      <c r="B4565">
        <v>2014</v>
      </c>
      <c r="C4565" s="1">
        <v>41909</v>
      </c>
      <c r="D4565" s="1">
        <v>41913</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row>
    <row r="4566" spans="1:21" x14ac:dyDescent="0.3">
      <c r="A4566" t="s">
        <v>7601</v>
      </c>
      <c r="B4566">
        <v>2011</v>
      </c>
      <c r="C4566" s="1">
        <v>40886</v>
      </c>
      <c r="D4566" s="1">
        <v>40891</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row>
    <row r="4567" spans="1:21" x14ac:dyDescent="0.3">
      <c r="A4567" t="s">
        <v>7602</v>
      </c>
      <c r="B4567">
        <v>2014</v>
      </c>
      <c r="C4567" s="1">
        <v>41977</v>
      </c>
      <c r="D4567" s="1">
        <v>41984</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v>0.2</v>
      </c>
      <c r="U4567">
        <v>4.5216000000000003</v>
      </c>
    </row>
    <row r="4568" spans="1:21" x14ac:dyDescent="0.3">
      <c r="A4568" t="s">
        <v>7602</v>
      </c>
      <c r="B4568">
        <v>2014</v>
      </c>
      <c r="C4568" s="1">
        <v>41977</v>
      </c>
      <c r="D4568" s="1">
        <v>41984</v>
      </c>
      <c r="E4568" t="s">
        <v>49</v>
      </c>
      <c r="F4568" t="s">
        <v>3643</v>
      </c>
      <c r="G4568" t="s">
        <v>3644</v>
      </c>
      <c r="H4568" t="s">
        <v>25</v>
      </c>
      <c r="I4568" t="s">
        <v>26</v>
      </c>
      <c r="J4568" t="s">
        <v>1705</v>
      </c>
      <c r="K4568" t="s">
        <v>87</v>
      </c>
      <c r="L4568">
        <v>28314</v>
      </c>
      <c r="M4568" t="s">
        <v>29</v>
      </c>
      <c r="N4568" t="s">
        <v>5779</v>
      </c>
      <c r="O4568" t="s">
        <v>45</v>
      </c>
      <c r="P4568" t="s">
        <v>74</v>
      </c>
      <c r="Q4568" t="s">
        <v>5780</v>
      </c>
      <c r="R4568">
        <v>28.782</v>
      </c>
      <c r="S4568">
        <v>6</v>
      </c>
      <c r="T4568">
        <v>0.7</v>
      </c>
      <c r="U4568">
        <v>-21.1068</v>
      </c>
    </row>
    <row r="4569" spans="1:21" x14ac:dyDescent="0.3">
      <c r="A4569" t="s">
        <v>7602</v>
      </c>
      <c r="B4569">
        <v>2014</v>
      </c>
      <c r="C4569" s="1">
        <v>41977</v>
      </c>
      <c r="D4569" s="1">
        <v>41984</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v>0.2</v>
      </c>
      <c r="U4569">
        <v>8.8623999999999992</v>
      </c>
    </row>
    <row r="4570" spans="1:21" x14ac:dyDescent="0.3">
      <c r="A4570" t="s">
        <v>7603</v>
      </c>
      <c r="B4570">
        <v>2012</v>
      </c>
      <c r="C4570" s="1">
        <v>41221</v>
      </c>
      <c r="D4570" s="1">
        <v>41226</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x14ac:dyDescent="0.3">
      <c r="A4571" t="s">
        <v>7604</v>
      </c>
      <c r="B4571">
        <v>2011</v>
      </c>
      <c r="C4571" s="1">
        <v>40652</v>
      </c>
      <c r="D4571" s="1">
        <v>40654</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v>0</v>
      </c>
      <c r="U4571">
        <v>26.649000000000001</v>
      </c>
    </row>
    <row r="4572" spans="1:21" x14ac:dyDescent="0.3">
      <c r="A4572" t="s">
        <v>7605</v>
      </c>
      <c r="B4572">
        <v>2012</v>
      </c>
      <c r="C4572" s="1">
        <v>41054</v>
      </c>
      <c r="D4572" s="1">
        <v>41056</v>
      </c>
      <c r="E4572" t="s">
        <v>22</v>
      </c>
      <c r="F4572" t="s">
        <v>1161</v>
      </c>
      <c r="G4572" t="s">
        <v>1162</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row>
    <row r="4573" spans="1:21" x14ac:dyDescent="0.3">
      <c r="A4573" t="s">
        <v>7605</v>
      </c>
      <c r="B4573">
        <v>2012</v>
      </c>
      <c r="C4573" s="1">
        <v>41054</v>
      </c>
      <c r="D4573" s="1">
        <v>41056</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row>
    <row r="4574" spans="1:21" x14ac:dyDescent="0.3">
      <c r="A4574" t="s">
        <v>7606</v>
      </c>
      <c r="B4574">
        <v>2014</v>
      </c>
      <c r="C4574" s="1">
        <v>41838</v>
      </c>
      <c r="D4574" s="1">
        <v>41842</v>
      </c>
      <c r="E4574" t="s">
        <v>49</v>
      </c>
      <c r="F4574" t="s">
        <v>3675</v>
      </c>
      <c r="G4574" t="s">
        <v>3676</v>
      </c>
      <c r="H4574" t="s">
        <v>101</v>
      </c>
      <c r="I4574" t="s">
        <v>26</v>
      </c>
      <c r="J4574" t="s">
        <v>41</v>
      </c>
      <c r="K4574" t="s">
        <v>42</v>
      </c>
      <c r="L4574">
        <v>90036</v>
      </c>
      <c r="M4574" t="s">
        <v>43</v>
      </c>
      <c r="N4574" t="s">
        <v>3311</v>
      </c>
      <c r="O4574" t="s">
        <v>70</v>
      </c>
      <c r="P4574" t="s">
        <v>1215</v>
      </c>
      <c r="Q4574" t="s">
        <v>3312</v>
      </c>
      <c r="R4574">
        <v>479.98399999999998</v>
      </c>
      <c r="S4574">
        <v>2</v>
      </c>
      <c r="T4574">
        <v>0.2</v>
      </c>
      <c r="U4574">
        <v>89.997</v>
      </c>
    </row>
    <row r="4575" spans="1:21" x14ac:dyDescent="0.3">
      <c r="A4575" t="s">
        <v>7607</v>
      </c>
      <c r="B4575">
        <v>2013</v>
      </c>
      <c r="C4575" s="1">
        <v>41621</v>
      </c>
      <c r="D4575" s="1">
        <v>41627</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v>0</v>
      </c>
      <c r="U4575">
        <v>184.22040000000001</v>
      </c>
    </row>
    <row r="4576" spans="1:21" x14ac:dyDescent="0.3">
      <c r="A4576" t="s">
        <v>7607</v>
      </c>
      <c r="B4576">
        <v>2013</v>
      </c>
      <c r="C4576" s="1">
        <v>41621</v>
      </c>
      <c r="D4576" s="1">
        <v>41627</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v>0</v>
      </c>
      <c r="U4576">
        <v>8.7048000000000005</v>
      </c>
    </row>
    <row r="4577" spans="1:21" x14ac:dyDescent="0.3">
      <c r="A4577" t="s">
        <v>7607</v>
      </c>
      <c r="B4577">
        <v>2013</v>
      </c>
      <c r="C4577" s="1">
        <v>41621</v>
      </c>
      <c r="D4577" s="1">
        <v>41627</v>
      </c>
      <c r="E4577" t="s">
        <v>49</v>
      </c>
      <c r="F4577" t="s">
        <v>3129</v>
      </c>
      <c r="G4577" t="s">
        <v>3130</v>
      </c>
      <c r="H4577" t="s">
        <v>101</v>
      </c>
      <c r="I4577" t="s">
        <v>26</v>
      </c>
      <c r="J4577" t="s">
        <v>327</v>
      </c>
      <c r="K4577" t="s">
        <v>237</v>
      </c>
      <c r="L4577">
        <v>49201</v>
      </c>
      <c r="M4577" t="s">
        <v>104</v>
      </c>
      <c r="N4577" t="s">
        <v>1281</v>
      </c>
      <c r="O4577" t="s">
        <v>45</v>
      </c>
      <c r="P4577" t="s">
        <v>67</v>
      </c>
      <c r="Q4577" t="s">
        <v>1282</v>
      </c>
      <c r="R4577">
        <v>13.9</v>
      </c>
      <c r="S4577">
        <v>5</v>
      </c>
      <c r="T4577">
        <v>0</v>
      </c>
      <c r="U4577">
        <v>3.6139999999999999</v>
      </c>
    </row>
    <row r="4578" spans="1:21" x14ac:dyDescent="0.3">
      <c r="A4578" t="s">
        <v>7607</v>
      </c>
      <c r="B4578">
        <v>2013</v>
      </c>
      <c r="C4578" s="1">
        <v>41621</v>
      </c>
      <c r="D4578" s="1">
        <v>41627</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row>
    <row r="4579" spans="1:21" x14ac:dyDescent="0.3">
      <c r="A4579" t="s">
        <v>7610</v>
      </c>
      <c r="B4579">
        <v>2011</v>
      </c>
      <c r="C4579" s="1">
        <v>40644</v>
      </c>
      <c r="D4579" s="1">
        <v>40649</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row>
    <row r="4580" spans="1:21" x14ac:dyDescent="0.3">
      <c r="A4580" t="s">
        <v>7612</v>
      </c>
      <c r="B4580">
        <v>2012</v>
      </c>
      <c r="C4580" s="1">
        <v>41069</v>
      </c>
      <c r="D4580" s="1">
        <v>41075</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row>
    <row r="4581" spans="1:21" x14ac:dyDescent="0.3">
      <c r="A4581" t="s">
        <v>7613</v>
      </c>
      <c r="B4581">
        <v>2011</v>
      </c>
      <c r="C4581" s="1">
        <v>40751</v>
      </c>
      <c r="D4581" s="1">
        <v>40757</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row>
    <row r="4582" spans="1:21" x14ac:dyDescent="0.3">
      <c r="A4582" t="s">
        <v>7616</v>
      </c>
      <c r="B4582">
        <v>2012</v>
      </c>
      <c r="C4582" s="1">
        <v>41121</v>
      </c>
      <c r="D4582" s="1">
        <v>41127</v>
      </c>
      <c r="E4582" t="s">
        <v>49</v>
      </c>
      <c r="F4582" t="s">
        <v>1323</v>
      </c>
      <c r="G4582" t="s">
        <v>1324</v>
      </c>
      <c r="H4582" t="s">
        <v>40</v>
      </c>
      <c r="I4582" t="s">
        <v>26</v>
      </c>
      <c r="J4582" t="s">
        <v>7617</v>
      </c>
      <c r="K4582" t="s">
        <v>1486</v>
      </c>
      <c r="L4582">
        <v>39401</v>
      </c>
      <c r="M4582" t="s">
        <v>29</v>
      </c>
      <c r="N4582" t="s">
        <v>991</v>
      </c>
      <c r="O4582" t="s">
        <v>70</v>
      </c>
      <c r="P4582" t="s">
        <v>160</v>
      </c>
      <c r="Q4582" t="s">
        <v>992</v>
      </c>
      <c r="R4582">
        <v>239.7</v>
      </c>
      <c r="S4582">
        <v>6</v>
      </c>
      <c r="T4582">
        <v>0</v>
      </c>
      <c r="U4582">
        <v>105.468</v>
      </c>
    </row>
    <row r="4583" spans="1:21" x14ac:dyDescent="0.3">
      <c r="A4583" t="s">
        <v>7618</v>
      </c>
      <c r="B4583">
        <v>2013</v>
      </c>
      <c r="C4583" s="1">
        <v>41537</v>
      </c>
      <c r="D4583" s="1">
        <v>41540</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row>
    <row r="4584" spans="1:21" x14ac:dyDescent="0.3">
      <c r="A4584" t="s">
        <v>7621</v>
      </c>
      <c r="B4584">
        <v>2013</v>
      </c>
      <c r="C4584" s="1">
        <v>41436</v>
      </c>
      <c r="D4584" s="1">
        <v>41438</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row>
    <row r="4585" spans="1:21" x14ac:dyDescent="0.3">
      <c r="A4585" t="s">
        <v>7622</v>
      </c>
      <c r="B4585">
        <v>2013</v>
      </c>
      <c r="C4585" s="1">
        <v>41513</v>
      </c>
      <c r="D4585" s="1">
        <v>41515</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x14ac:dyDescent="0.3">
      <c r="A4586" t="s">
        <v>7625</v>
      </c>
      <c r="B4586">
        <v>2014</v>
      </c>
      <c r="C4586" s="1">
        <v>41946</v>
      </c>
      <c r="D4586" s="1">
        <v>41948</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row>
    <row r="4587" spans="1:21" x14ac:dyDescent="0.3">
      <c r="A4587" t="s">
        <v>7625</v>
      </c>
      <c r="B4587">
        <v>2014</v>
      </c>
      <c r="C4587" s="1">
        <v>41946</v>
      </c>
      <c r="D4587" s="1">
        <v>41948</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row>
    <row r="4588" spans="1:21" x14ac:dyDescent="0.3">
      <c r="A4588" t="s">
        <v>7625</v>
      </c>
      <c r="B4588">
        <v>2014</v>
      </c>
      <c r="C4588" s="1">
        <v>41946</v>
      </c>
      <c r="D4588" s="1">
        <v>41948</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row>
    <row r="4589" spans="1:21" x14ac:dyDescent="0.3">
      <c r="A4589" t="s">
        <v>7625</v>
      </c>
      <c r="B4589">
        <v>2014</v>
      </c>
      <c r="C4589" s="1">
        <v>41946</v>
      </c>
      <c r="D4589" s="1">
        <v>41948</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v>0</v>
      </c>
      <c r="U4589">
        <v>0.16739999999999999</v>
      </c>
    </row>
    <row r="4590" spans="1:21" x14ac:dyDescent="0.3">
      <c r="A4590" t="s">
        <v>7625</v>
      </c>
      <c r="B4590">
        <v>2014</v>
      </c>
      <c r="C4590" s="1">
        <v>41946</v>
      </c>
      <c r="D4590" s="1">
        <v>41948</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row>
    <row r="4591" spans="1:21" x14ac:dyDescent="0.3">
      <c r="A4591" t="s">
        <v>7625</v>
      </c>
      <c r="B4591">
        <v>2014</v>
      </c>
      <c r="C4591" s="1">
        <v>41946</v>
      </c>
      <c r="D4591" s="1">
        <v>41948</v>
      </c>
      <c r="E4591" t="s">
        <v>22</v>
      </c>
      <c r="F4591" t="s">
        <v>5794</v>
      </c>
      <c r="G4591" t="s">
        <v>5795</v>
      </c>
      <c r="H4591" t="s">
        <v>101</v>
      </c>
      <c r="I4591" t="s">
        <v>26</v>
      </c>
      <c r="J4591" t="s">
        <v>7626</v>
      </c>
      <c r="K4591" t="s">
        <v>42</v>
      </c>
      <c r="L4591">
        <v>94526</v>
      </c>
      <c r="M4591" t="s">
        <v>43</v>
      </c>
      <c r="N4591" t="s">
        <v>2163</v>
      </c>
      <c r="O4591" t="s">
        <v>45</v>
      </c>
      <c r="P4591" t="s">
        <v>58</v>
      </c>
      <c r="Q4591" t="s">
        <v>2164</v>
      </c>
      <c r="R4591">
        <v>452.55</v>
      </c>
      <c r="S4591">
        <v>7</v>
      </c>
      <c r="T4591">
        <v>0</v>
      </c>
      <c r="U4591">
        <v>22.627500000000001</v>
      </c>
    </row>
    <row r="4592" spans="1:21" x14ac:dyDescent="0.3">
      <c r="A4592" t="s">
        <v>7631</v>
      </c>
      <c r="B4592">
        <v>2013</v>
      </c>
      <c r="C4592" s="1">
        <v>41635</v>
      </c>
      <c r="D4592" s="1">
        <v>41640</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v>0</v>
      </c>
      <c r="U4592">
        <v>4.9728000000000003</v>
      </c>
    </row>
    <row r="4593" spans="1:21" x14ac:dyDescent="0.3">
      <c r="A4593" t="s">
        <v>7631</v>
      </c>
      <c r="B4593">
        <v>2013</v>
      </c>
      <c r="C4593" s="1">
        <v>41635</v>
      </c>
      <c r="D4593" s="1">
        <v>41640</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x14ac:dyDescent="0.3">
      <c r="A4594" t="s">
        <v>7631</v>
      </c>
      <c r="B4594">
        <v>2013</v>
      </c>
      <c r="C4594" s="1">
        <v>41635</v>
      </c>
      <c r="D4594" s="1">
        <v>41640</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row>
    <row r="4595" spans="1:21" x14ac:dyDescent="0.3">
      <c r="A4595" t="s">
        <v>7631</v>
      </c>
      <c r="B4595">
        <v>2013</v>
      </c>
      <c r="C4595" s="1">
        <v>41635</v>
      </c>
      <c r="D4595" s="1">
        <v>41640</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row>
    <row r="4596" spans="1:21" x14ac:dyDescent="0.3">
      <c r="A4596" t="s">
        <v>7631</v>
      </c>
      <c r="B4596">
        <v>2013</v>
      </c>
      <c r="C4596" s="1">
        <v>41635</v>
      </c>
      <c r="D4596" s="1">
        <v>41640</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v>0.2</v>
      </c>
      <c r="U4596">
        <v>33.851700000000001</v>
      </c>
    </row>
    <row r="4597" spans="1:21" x14ac:dyDescent="0.3">
      <c r="A4597" t="s">
        <v>7631</v>
      </c>
      <c r="B4597">
        <v>2013</v>
      </c>
      <c r="C4597" s="1">
        <v>41635</v>
      </c>
      <c r="D4597" s="1">
        <v>41640</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row>
    <row r="4598" spans="1:21" x14ac:dyDescent="0.3">
      <c r="A4598" t="s">
        <v>7634</v>
      </c>
      <c r="B4598">
        <v>2013</v>
      </c>
      <c r="C4598" s="1">
        <v>41614</v>
      </c>
      <c r="D4598" s="1">
        <v>41619</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row>
    <row r="4599" spans="1:21" x14ac:dyDescent="0.3">
      <c r="A4599" t="s">
        <v>7635</v>
      </c>
      <c r="B4599">
        <v>2014</v>
      </c>
      <c r="C4599" s="1">
        <v>41880</v>
      </c>
      <c r="D4599" s="1">
        <v>41884</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v>0</v>
      </c>
      <c r="U4599">
        <v>5.8887</v>
      </c>
    </row>
    <row r="4600" spans="1:21" x14ac:dyDescent="0.3">
      <c r="A4600" t="s">
        <v>7635</v>
      </c>
      <c r="B4600">
        <v>2014</v>
      </c>
      <c r="C4600" s="1">
        <v>41880</v>
      </c>
      <c r="D4600" s="1">
        <v>41884</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v>0</v>
      </c>
      <c r="U4600">
        <v>26.564</v>
      </c>
    </row>
    <row r="4601" spans="1:21" x14ac:dyDescent="0.3">
      <c r="A4601" t="s">
        <v>7636</v>
      </c>
      <c r="B4601">
        <v>2012</v>
      </c>
      <c r="C4601" s="1">
        <v>41106</v>
      </c>
      <c r="D4601" s="1">
        <v>41110</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v>0</v>
      </c>
      <c r="U4601">
        <v>43.784199999999998</v>
      </c>
    </row>
    <row r="4602" spans="1:21" x14ac:dyDescent="0.3">
      <c r="A4602" t="s">
        <v>7636</v>
      </c>
      <c r="B4602">
        <v>2012</v>
      </c>
      <c r="C4602" s="1">
        <v>41106</v>
      </c>
      <c r="D4602" s="1">
        <v>41110</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row>
    <row r="4603" spans="1:21" x14ac:dyDescent="0.3">
      <c r="A4603" t="s">
        <v>7636</v>
      </c>
      <c r="B4603">
        <v>2012</v>
      </c>
      <c r="C4603" s="1">
        <v>41106</v>
      </c>
      <c r="D4603" s="1">
        <v>41110</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row>
    <row r="4604" spans="1:21" x14ac:dyDescent="0.3">
      <c r="A4604" t="s">
        <v>7637</v>
      </c>
      <c r="B4604">
        <v>2012</v>
      </c>
      <c r="C4604" s="1">
        <v>41055</v>
      </c>
      <c r="D4604" s="1">
        <v>41058</v>
      </c>
      <c r="E4604" t="s">
        <v>22</v>
      </c>
      <c r="F4604" t="s">
        <v>3435</v>
      </c>
      <c r="G4604" t="s">
        <v>3436</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row>
    <row r="4605" spans="1:21" x14ac:dyDescent="0.3">
      <c r="A4605" t="s">
        <v>7637</v>
      </c>
      <c r="B4605">
        <v>2012</v>
      </c>
      <c r="C4605" s="1">
        <v>41055</v>
      </c>
      <c r="D4605" s="1">
        <v>41058</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row>
    <row r="4606" spans="1:21" x14ac:dyDescent="0.3">
      <c r="A4606" t="s">
        <v>7637</v>
      </c>
      <c r="B4606">
        <v>2012</v>
      </c>
      <c r="C4606" s="1">
        <v>41055</v>
      </c>
      <c r="D4606" s="1">
        <v>41058</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row>
    <row r="4607" spans="1:21" x14ac:dyDescent="0.3">
      <c r="A4607" t="s">
        <v>7637</v>
      </c>
      <c r="B4607">
        <v>2012</v>
      </c>
      <c r="C4607" s="1">
        <v>41055</v>
      </c>
      <c r="D4607" s="1">
        <v>41058</v>
      </c>
      <c r="E4607" t="s">
        <v>22</v>
      </c>
      <c r="F4607" t="s">
        <v>3435</v>
      </c>
      <c r="G4607" t="s">
        <v>3436</v>
      </c>
      <c r="H4607" t="s">
        <v>101</v>
      </c>
      <c r="I4607" t="s">
        <v>26</v>
      </c>
      <c r="J4607" t="s">
        <v>1520</v>
      </c>
      <c r="K4607" t="s">
        <v>87</v>
      </c>
      <c r="L4607">
        <v>28540</v>
      </c>
      <c r="M4607" t="s">
        <v>29</v>
      </c>
      <c r="N4607" t="s">
        <v>1017</v>
      </c>
      <c r="O4607" t="s">
        <v>70</v>
      </c>
      <c r="P4607" t="s">
        <v>160</v>
      </c>
      <c r="Q4607" t="s">
        <v>1018</v>
      </c>
      <c r="R4607">
        <v>167.94399999999999</v>
      </c>
      <c r="S4607">
        <v>7</v>
      </c>
      <c r="T4607">
        <v>0.2</v>
      </c>
      <c r="U4607">
        <v>50.383200000000002</v>
      </c>
    </row>
    <row r="4608" spans="1:21" x14ac:dyDescent="0.3">
      <c r="A4608" t="s">
        <v>7640</v>
      </c>
      <c r="B4608">
        <v>2012</v>
      </c>
      <c r="C4608" s="1">
        <v>41057</v>
      </c>
      <c r="D4608" s="1">
        <v>41062</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x14ac:dyDescent="0.3">
      <c r="A4609" t="s">
        <v>7640</v>
      </c>
      <c r="B4609">
        <v>2012</v>
      </c>
      <c r="C4609" s="1">
        <v>41057</v>
      </c>
      <c r="D4609" s="1">
        <v>41062</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v>0</v>
      </c>
      <c r="U4609">
        <v>160.62299999999999</v>
      </c>
    </row>
    <row r="4610" spans="1:21" x14ac:dyDescent="0.3">
      <c r="A4610" t="s">
        <v>7640</v>
      </c>
      <c r="B4610">
        <v>2012</v>
      </c>
      <c r="C4610" s="1">
        <v>41057</v>
      </c>
      <c r="D4610" s="1">
        <v>41062</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v>0.2</v>
      </c>
      <c r="U4610">
        <v>2.0573999999999999</v>
      </c>
    </row>
    <row r="4611" spans="1:21" x14ac:dyDescent="0.3">
      <c r="A4611" t="s">
        <v>7640</v>
      </c>
      <c r="B4611">
        <v>2012</v>
      </c>
      <c r="C4611" s="1">
        <v>41057</v>
      </c>
      <c r="D4611" s="1">
        <v>41062</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row>
    <row r="4612" spans="1:21" x14ac:dyDescent="0.3">
      <c r="A4612" t="s">
        <v>7641</v>
      </c>
      <c r="B4612">
        <v>2014</v>
      </c>
      <c r="C4612" s="1">
        <v>41953</v>
      </c>
      <c r="D4612" s="1">
        <v>41958</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v>0</v>
      </c>
      <c r="U4612">
        <v>20.732800000000001</v>
      </c>
    </row>
    <row r="4613" spans="1:21" x14ac:dyDescent="0.3">
      <c r="A4613" t="s">
        <v>7642</v>
      </c>
      <c r="B4613">
        <v>2013</v>
      </c>
      <c r="C4613" s="1">
        <v>41298</v>
      </c>
      <c r="D4613" s="1">
        <v>41300</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v>0</v>
      </c>
      <c r="U4613">
        <v>15.68</v>
      </c>
    </row>
    <row r="4614" spans="1:21" x14ac:dyDescent="0.3">
      <c r="A4614" t="s">
        <v>7643</v>
      </c>
      <c r="B4614">
        <v>2014</v>
      </c>
      <c r="C4614" s="1">
        <v>41640</v>
      </c>
      <c r="D4614" s="1">
        <v>41646</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row>
    <row r="4615" spans="1:21" x14ac:dyDescent="0.3">
      <c r="A4615" t="s">
        <v>7643</v>
      </c>
      <c r="B4615">
        <v>2014</v>
      </c>
      <c r="C4615" s="1">
        <v>41640</v>
      </c>
      <c r="D4615" s="1">
        <v>41646</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row>
    <row r="4616" spans="1:21" x14ac:dyDescent="0.3">
      <c r="A4616" t="s">
        <v>7644</v>
      </c>
      <c r="B4616">
        <v>2013</v>
      </c>
      <c r="C4616" s="1">
        <v>41523</v>
      </c>
      <c r="D4616" s="1">
        <v>41528</v>
      </c>
      <c r="E4616" t="s">
        <v>49</v>
      </c>
      <c r="F4616" t="s">
        <v>6368</v>
      </c>
      <c r="G4616" t="s">
        <v>6369</v>
      </c>
      <c r="H4616" t="s">
        <v>101</v>
      </c>
      <c r="I4616" t="s">
        <v>26</v>
      </c>
      <c r="J4616" t="s">
        <v>183</v>
      </c>
      <c r="K4616" t="s">
        <v>103</v>
      </c>
      <c r="L4616">
        <v>77070</v>
      </c>
      <c r="M4616" t="s">
        <v>104</v>
      </c>
      <c r="N4616" t="s">
        <v>2131</v>
      </c>
      <c r="O4616" t="s">
        <v>45</v>
      </c>
      <c r="P4616" t="s">
        <v>77</v>
      </c>
      <c r="Q4616" t="s">
        <v>2132</v>
      </c>
      <c r="R4616">
        <v>62.79</v>
      </c>
      <c r="S4616">
        <v>3</v>
      </c>
      <c r="T4616">
        <v>0.8</v>
      </c>
      <c r="U4616">
        <v>-166.39349999999999</v>
      </c>
    </row>
    <row r="4617" spans="1:21" x14ac:dyDescent="0.3">
      <c r="A4617" t="s">
        <v>7644</v>
      </c>
      <c r="B4617">
        <v>2013</v>
      </c>
      <c r="C4617" s="1">
        <v>41523</v>
      </c>
      <c r="D4617" s="1">
        <v>41528</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row>
    <row r="4618" spans="1:21" x14ac:dyDescent="0.3">
      <c r="A4618" t="s">
        <v>7645</v>
      </c>
      <c r="B4618">
        <v>2012</v>
      </c>
      <c r="C4618" s="1">
        <v>41156</v>
      </c>
      <c r="D4618" s="1">
        <v>41159</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v>0.2</v>
      </c>
      <c r="U4618">
        <v>6.7187999999999999</v>
      </c>
    </row>
    <row r="4619" spans="1:21" x14ac:dyDescent="0.3">
      <c r="A4619" t="s">
        <v>7646</v>
      </c>
      <c r="B4619">
        <v>2012</v>
      </c>
      <c r="C4619" s="1">
        <v>41173</v>
      </c>
      <c r="D4619" s="1">
        <v>41178</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row>
    <row r="4620" spans="1:21" x14ac:dyDescent="0.3">
      <c r="A4620" t="s">
        <v>7646</v>
      </c>
      <c r="B4620">
        <v>2012</v>
      </c>
      <c r="C4620" s="1">
        <v>41173</v>
      </c>
      <c r="D4620" s="1">
        <v>41178</v>
      </c>
      <c r="E4620" t="s">
        <v>49</v>
      </c>
      <c r="F4620" t="s">
        <v>2283</v>
      </c>
      <c r="G4620" t="s">
        <v>2284</v>
      </c>
      <c r="H4620" t="s">
        <v>101</v>
      </c>
      <c r="I4620" t="s">
        <v>26</v>
      </c>
      <c r="J4620" t="s">
        <v>4095</v>
      </c>
      <c r="K4620" t="s">
        <v>1244</v>
      </c>
      <c r="L4620">
        <v>2149</v>
      </c>
      <c r="M4620" t="s">
        <v>147</v>
      </c>
      <c r="N4620" t="s">
        <v>1279</v>
      </c>
      <c r="O4620" t="s">
        <v>31</v>
      </c>
      <c r="P4620" t="s">
        <v>35</v>
      </c>
      <c r="Q4620" t="s">
        <v>1280</v>
      </c>
      <c r="R4620">
        <v>542.94000000000005</v>
      </c>
      <c r="S4620">
        <v>3</v>
      </c>
      <c r="T4620">
        <v>0</v>
      </c>
      <c r="U4620">
        <v>141.1644</v>
      </c>
    </row>
    <row r="4621" spans="1:21" x14ac:dyDescent="0.3">
      <c r="A4621" t="s">
        <v>7647</v>
      </c>
      <c r="B4621">
        <v>2014</v>
      </c>
      <c r="C4621" s="1">
        <v>41998</v>
      </c>
      <c r="D4621" s="1">
        <v>41999</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row>
    <row r="4622" spans="1:21" x14ac:dyDescent="0.3">
      <c r="A4622" t="s">
        <v>7647</v>
      </c>
      <c r="B4622">
        <v>2014</v>
      </c>
      <c r="C4622" s="1">
        <v>41998</v>
      </c>
      <c r="D4622" s="1">
        <v>41999</v>
      </c>
      <c r="E4622" t="s">
        <v>187</v>
      </c>
      <c r="F4622" t="s">
        <v>732</v>
      </c>
      <c r="G4622" t="s">
        <v>733</v>
      </c>
      <c r="H4622" t="s">
        <v>101</v>
      </c>
      <c r="I4622" t="s">
        <v>26</v>
      </c>
      <c r="J4622" t="s">
        <v>41</v>
      </c>
      <c r="K4622" t="s">
        <v>42</v>
      </c>
      <c r="L4622">
        <v>90049</v>
      </c>
      <c r="M4622" t="s">
        <v>43</v>
      </c>
      <c r="N4622" t="s">
        <v>1721</v>
      </c>
      <c r="O4622" t="s">
        <v>45</v>
      </c>
      <c r="P4622" t="s">
        <v>74</v>
      </c>
      <c r="Q4622" t="s">
        <v>1722</v>
      </c>
      <c r="R4622">
        <v>90.48</v>
      </c>
      <c r="S4622">
        <v>3</v>
      </c>
      <c r="T4622">
        <v>0.2</v>
      </c>
      <c r="U4622">
        <v>33.93</v>
      </c>
    </row>
    <row r="4623" spans="1:21" x14ac:dyDescent="0.3">
      <c r="A4623" t="s">
        <v>7648</v>
      </c>
      <c r="B4623">
        <v>2012</v>
      </c>
      <c r="C4623" s="1">
        <v>41187</v>
      </c>
      <c r="D4623" s="1">
        <v>41190</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v>0</v>
      </c>
      <c r="U4623">
        <v>21.713999999999999</v>
      </c>
    </row>
    <row r="4624" spans="1:21" x14ac:dyDescent="0.3">
      <c r="A4624" t="s">
        <v>7649</v>
      </c>
      <c r="B4624">
        <v>2014</v>
      </c>
      <c r="C4624" s="1">
        <v>41892</v>
      </c>
      <c r="D4624" s="1">
        <v>41897</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v>0.2</v>
      </c>
      <c r="U4624">
        <v>-1.9872000000000001</v>
      </c>
    </row>
    <row r="4625" spans="1:21" x14ac:dyDescent="0.3">
      <c r="A4625" t="s">
        <v>7649</v>
      </c>
      <c r="B4625">
        <v>2014</v>
      </c>
      <c r="C4625" s="1">
        <v>41892</v>
      </c>
      <c r="D4625" s="1">
        <v>41897</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row>
    <row r="4626" spans="1:21" x14ac:dyDescent="0.3">
      <c r="A4626" t="s">
        <v>7649</v>
      </c>
      <c r="B4626">
        <v>2014</v>
      </c>
      <c r="C4626" s="1">
        <v>41892</v>
      </c>
      <c r="D4626" s="1">
        <v>41897</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row>
    <row r="4627" spans="1:21" x14ac:dyDescent="0.3">
      <c r="A4627" t="s">
        <v>7649</v>
      </c>
      <c r="B4627">
        <v>2014</v>
      </c>
      <c r="C4627" s="1">
        <v>41892</v>
      </c>
      <c r="D4627" s="1">
        <v>41897</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v>0.2</v>
      </c>
      <c r="U4627">
        <v>4.2408000000000001</v>
      </c>
    </row>
    <row r="4628" spans="1:21" x14ac:dyDescent="0.3">
      <c r="A4628" t="s">
        <v>7650</v>
      </c>
      <c r="B4628">
        <v>2013</v>
      </c>
      <c r="C4628" s="1">
        <v>41592</v>
      </c>
      <c r="D4628" s="1">
        <v>41597</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v>0</v>
      </c>
      <c r="U4628">
        <v>20.163</v>
      </c>
    </row>
    <row r="4629" spans="1:21" x14ac:dyDescent="0.3">
      <c r="A4629" t="s">
        <v>7650</v>
      </c>
      <c r="B4629">
        <v>2013</v>
      </c>
      <c r="C4629" s="1">
        <v>41592</v>
      </c>
      <c r="D4629" s="1">
        <v>41597</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v>0</v>
      </c>
      <c r="U4629">
        <v>6.9664000000000001</v>
      </c>
    </row>
    <row r="4630" spans="1:21" x14ac:dyDescent="0.3">
      <c r="A4630" t="s">
        <v>7650</v>
      </c>
      <c r="B4630">
        <v>2013</v>
      </c>
      <c r="C4630" s="1">
        <v>41592</v>
      </c>
      <c r="D4630" s="1">
        <v>41597</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row>
    <row r="4631" spans="1:21" x14ac:dyDescent="0.3">
      <c r="A4631" t="s">
        <v>7650</v>
      </c>
      <c r="B4631">
        <v>2013</v>
      </c>
      <c r="C4631" s="1">
        <v>41592</v>
      </c>
      <c r="D4631" s="1">
        <v>41597</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row>
    <row r="4632" spans="1:21" x14ac:dyDescent="0.3">
      <c r="A4632" t="s">
        <v>7651</v>
      </c>
      <c r="B4632">
        <v>2012</v>
      </c>
      <c r="C4632" s="1">
        <v>41197</v>
      </c>
      <c r="D4632" s="1">
        <v>41197</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row>
    <row r="4633" spans="1:21" x14ac:dyDescent="0.3">
      <c r="A4633" t="s">
        <v>7654</v>
      </c>
      <c r="B4633">
        <v>2014</v>
      </c>
      <c r="C4633" s="1">
        <v>41855</v>
      </c>
      <c r="D4633" s="1">
        <v>41860</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v>0</v>
      </c>
      <c r="U4633">
        <v>24.84</v>
      </c>
    </row>
    <row r="4634" spans="1:21" x14ac:dyDescent="0.3">
      <c r="A4634" t="s">
        <v>7654</v>
      </c>
      <c r="B4634">
        <v>2014</v>
      </c>
      <c r="C4634" s="1">
        <v>41855</v>
      </c>
      <c r="D4634" s="1">
        <v>41860</v>
      </c>
      <c r="E4634" t="s">
        <v>22</v>
      </c>
      <c r="F4634" t="s">
        <v>1968</v>
      </c>
      <c r="G4634" t="s">
        <v>1969</v>
      </c>
      <c r="H4634" t="s">
        <v>25</v>
      </c>
      <c r="I4634" t="s">
        <v>26</v>
      </c>
      <c r="J4634" t="s">
        <v>126</v>
      </c>
      <c r="K4634" t="s">
        <v>42</v>
      </c>
      <c r="L4634">
        <v>94122</v>
      </c>
      <c r="M4634" t="s">
        <v>43</v>
      </c>
      <c r="N4634" t="s">
        <v>1857</v>
      </c>
      <c r="O4634" t="s">
        <v>31</v>
      </c>
      <c r="P4634" t="s">
        <v>64</v>
      </c>
      <c r="Q4634" t="s">
        <v>1858</v>
      </c>
      <c r="R4634">
        <v>123.96</v>
      </c>
      <c r="S4634">
        <v>3</v>
      </c>
      <c r="T4634">
        <v>0</v>
      </c>
      <c r="U4634">
        <v>11.1564</v>
      </c>
    </row>
    <row r="4635" spans="1:21" x14ac:dyDescent="0.3">
      <c r="A4635" t="s">
        <v>7655</v>
      </c>
      <c r="B4635">
        <v>2012</v>
      </c>
      <c r="C4635" s="1">
        <v>41142</v>
      </c>
      <c r="D4635" s="1">
        <v>41147</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row>
    <row r="4636" spans="1:21" x14ac:dyDescent="0.3">
      <c r="A4636" t="s">
        <v>7655</v>
      </c>
      <c r="B4636">
        <v>2012</v>
      </c>
      <c r="C4636" s="1">
        <v>41142</v>
      </c>
      <c r="D4636" s="1">
        <v>41147</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v>0</v>
      </c>
      <c r="U4636">
        <v>3.2391999999999999</v>
      </c>
    </row>
    <row r="4637" spans="1:21" x14ac:dyDescent="0.3">
      <c r="A4637" t="s">
        <v>7658</v>
      </c>
      <c r="B4637">
        <v>2014</v>
      </c>
      <c r="C4637" s="1">
        <v>41711</v>
      </c>
      <c r="D4637" s="1">
        <v>41716</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row>
    <row r="4638" spans="1:21" x14ac:dyDescent="0.3">
      <c r="A4638" t="s">
        <v>7659</v>
      </c>
      <c r="B4638">
        <v>2014</v>
      </c>
      <c r="C4638" s="1">
        <v>41757</v>
      </c>
      <c r="D4638" s="1">
        <v>41759</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v>0</v>
      </c>
      <c r="U4638">
        <v>33.458399999999997</v>
      </c>
    </row>
    <row r="4639" spans="1:21" x14ac:dyDescent="0.3">
      <c r="A4639" t="s">
        <v>7659</v>
      </c>
      <c r="B4639">
        <v>2014</v>
      </c>
      <c r="C4639" s="1">
        <v>41757</v>
      </c>
      <c r="D4639" s="1">
        <v>41759</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x14ac:dyDescent="0.3">
      <c r="A4640" t="s">
        <v>7659</v>
      </c>
      <c r="B4640">
        <v>2014</v>
      </c>
      <c r="C4640" s="1">
        <v>41757</v>
      </c>
      <c r="D4640" s="1">
        <v>41759</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v>0</v>
      </c>
      <c r="U4640">
        <v>12.298</v>
      </c>
    </row>
    <row r="4641" spans="1:21" x14ac:dyDescent="0.3">
      <c r="A4641" t="s">
        <v>7660</v>
      </c>
      <c r="B4641">
        <v>2013</v>
      </c>
      <c r="C4641" s="1">
        <v>41529</v>
      </c>
      <c r="D4641" s="1">
        <v>41534</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row>
    <row r="4642" spans="1:21" x14ac:dyDescent="0.3">
      <c r="A4642" t="s">
        <v>7660</v>
      </c>
      <c r="B4642">
        <v>2013</v>
      </c>
      <c r="C4642" s="1">
        <v>41529</v>
      </c>
      <c r="D4642" s="1">
        <v>41534</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row>
    <row r="4643" spans="1:21" x14ac:dyDescent="0.3">
      <c r="A4643" t="s">
        <v>7663</v>
      </c>
      <c r="B4643">
        <v>2014</v>
      </c>
      <c r="C4643" s="1">
        <v>41935</v>
      </c>
      <c r="D4643" s="1">
        <v>41937</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row>
    <row r="4644" spans="1:21" x14ac:dyDescent="0.3">
      <c r="A4644" t="s">
        <v>7663</v>
      </c>
      <c r="B4644">
        <v>2014</v>
      </c>
      <c r="C4644" s="1">
        <v>41935</v>
      </c>
      <c r="D4644" s="1">
        <v>41937</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row>
    <row r="4645" spans="1:21" x14ac:dyDescent="0.3">
      <c r="A4645" t="s">
        <v>7666</v>
      </c>
      <c r="B4645">
        <v>2012</v>
      </c>
      <c r="C4645" s="1">
        <v>41123</v>
      </c>
      <c r="D4645" s="1">
        <v>41127</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row>
    <row r="4646" spans="1:21" x14ac:dyDescent="0.3">
      <c r="A4646" t="s">
        <v>7666</v>
      </c>
      <c r="B4646">
        <v>2012</v>
      </c>
      <c r="C4646" s="1">
        <v>41123</v>
      </c>
      <c r="D4646" s="1">
        <v>41127</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v>0.2</v>
      </c>
      <c r="U4646">
        <v>41.88</v>
      </c>
    </row>
    <row r="4647" spans="1:21" x14ac:dyDescent="0.3">
      <c r="A4647" t="s">
        <v>7667</v>
      </c>
      <c r="B4647">
        <v>2013</v>
      </c>
      <c r="C4647" s="1">
        <v>41499</v>
      </c>
      <c r="D4647" s="1">
        <v>41503</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row>
    <row r="4648" spans="1:21" x14ac:dyDescent="0.3">
      <c r="A4648" t="s">
        <v>7668</v>
      </c>
      <c r="B4648">
        <v>2011</v>
      </c>
      <c r="C4648" s="1">
        <v>40693</v>
      </c>
      <c r="D4648" s="1">
        <v>40699</v>
      </c>
      <c r="E4648" t="s">
        <v>49</v>
      </c>
      <c r="F4648" t="s">
        <v>1922</v>
      </c>
      <c r="G4648" t="s">
        <v>1923</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row>
    <row r="4649" spans="1:21" x14ac:dyDescent="0.3">
      <c r="A4649" t="s">
        <v>7669</v>
      </c>
      <c r="B4649">
        <v>2013</v>
      </c>
      <c r="C4649" s="1">
        <v>41391</v>
      </c>
      <c r="D4649" s="1">
        <v>41396</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row>
    <row r="4650" spans="1:21" x14ac:dyDescent="0.3">
      <c r="A4650" t="s">
        <v>7672</v>
      </c>
      <c r="B4650">
        <v>2014</v>
      </c>
      <c r="C4650" s="1">
        <v>41774</v>
      </c>
      <c r="D4650" s="1">
        <v>41779</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row>
    <row r="4651" spans="1:21" x14ac:dyDescent="0.3">
      <c r="A4651" t="s">
        <v>7672</v>
      </c>
      <c r="B4651">
        <v>2014</v>
      </c>
      <c r="C4651" s="1">
        <v>41774</v>
      </c>
      <c r="D4651" s="1">
        <v>41779</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v>0</v>
      </c>
      <c r="U4651">
        <v>1.9319999999999999</v>
      </c>
    </row>
    <row r="4652" spans="1:21" x14ac:dyDescent="0.3">
      <c r="A4652" t="s">
        <v>7675</v>
      </c>
      <c r="B4652">
        <v>2014</v>
      </c>
      <c r="C4652" s="1">
        <v>41738</v>
      </c>
      <c r="D4652" s="1">
        <v>41742</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row>
    <row r="4653" spans="1:21" x14ac:dyDescent="0.3">
      <c r="A4653" t="s">
        <v>7675</v>
      </c>
      <c r="B4653">
        <v>2014</v>
      </c>
      <c r="C4653" s="1">
        <v>41738</v>
      </c>
      <c r="D4653" s="1">
        <v>41742</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row>
    <row r="4654" spans="1:21" x14ac:dyDescent="0.3">
      <c r="A4654" t="s">
        <v>7676</v>
      </c>
      <c r="B4654">
        <v>2014</v>
      </c>
      <c r="C4654" s="1">
        <v>41688</v>
      </c>
      <c r="D4654" s="1">
        <v>41694</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v>0</v>
      </c>
      <c r="U4654">
        <v>5.7624000000000004</v>
      </c>
    </row>
    <row r="4655" spans="1:21" x14ac:dyDescent="0.3">
      <c r="A4655" t="s">
        <v>7676</v>
      </c>
      <c r="B4655">
        <v>2014</v>
      </c>
      <c r="C4655" s="1">
        <v>41688</v>
      </c>
      <c r="D4655" s="1">
        <v>41694</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v>0</v>
      </c>
      <c r="U4655">
        <v>39.948</v>
      </c>
    </row>
    <row r="4656" spans="1:21" x14ac:dyDescent="0.3">
      <c r="A4656" t="s">
        <v>7677</v>
      </c>
      <c r="B4656">
        <v>2014</v>
      </c>
      <c r="C4656" s="1">
        <v>41815</v>
      </c>
      <c r="D4656" s="1">
        <v>41817</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v>0</v>
      </c>
      <c r="U4656">
        <v>1.3535999999999999</v>
      </c>
    </row>
    <row r="4657" spans="1:21" x14ac:dyDescent="0.3">
      <c r="A4657" t="s">
        <v>7678</v>
      </c>
      <c r="B4657">
        <v>2011</v>
      </c>
      <c r="C4657" s="1">
        <v>40668</v>
      </c>
      <c r="D4657" s="1">
        <v>40673</v>
      </c>
      <c r="E4657" t="s">
        <v>49</v>
      </c>
      <c r="F4657" t="s">
        <v>4615</v>
      </c>
      <c r="G4657" t="s">
        <v>4616</v>
      </c>
      <c r="H4657" t="s">
        <v>40</v>
      </c>
      <c r="I4657" t="s">
        <v>26</v>
      </c>
      <c r="J4657" t="s">
        <v>3707</v>
      </c>
      <c r="K4657" t="s">
        <v>210</v>
      </c>
      <c r="L4657">
        <v>61032</v>
      </c>
      <c r="M4657" t="s">
        <v>104</v>
      </c>
      <c r="N4657" t="s">
        <v>396</v>
      </c>
      <c r="O4657" t="s">
        <v>45</v>
      </c>
      <c r="P4657" t="s">
        <v>58</v>
      </c>
      <c r="Q4657" t="s">
        <v>397</v>
      </c>
      <c r="R4657">
        <v>45.247999999999998</v>
      </c>
      <c r="S4657">
        <v>2</v>
      </c>
      <c r="T4657">
        <v>0.2</v>
      </c>
      <c r="U4657">
        <v>3.9592000000000001</v>
      </c>
    </row>
    <row r="4658" spans="1:21" x14ac:dyDescent="0.3">
      <c r="A4658" t="s">
        <v>7679</v>
      </c>
      <c r="B4658">
        <v>2012</v>
      </c>
      <c r="C4658" s="1">
        <v>41032</v>
      </c>
      <c r="D4658" s="1">
        <v>41036</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row>
    <row r="4659" spans="1:21" x14ac:dyDescent="0.3">
      <c r="A4659" t="s">
        <v>7679</v>
      </c>
      <c r="B4659">
        <v>2012</v>
      </c>
      <c r="C4659" s="1">
        <v>41032</v>
      </c>
      <c r="D4659" s="1">
        <v>41036</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row>
    <row r="4660" spans="1:21" x14ac:dyDescent="0.3">
      <c r="A4660" t="s">
        <v>7679</v>
      </c>
      <c r="B4660">
        <v>2012</v>
      </c>
      <c r="C4660" s="1">
        <v>41032</v>
      </c>
      <c r="D4660" s="1">
        <v>41036</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row>
    <row r="4661" spans="1:21" x14ac:dyDescent="0.3">
      <c r="A4661" t="s">
        <v>7679</v>
      </c>
      <c r="B4661">
        <v>2012</v>
      </c>
      <c r="C4661" s="1">
        <v>41032</v>
      </c>
      <c r="D4661" s="1">
        <v>41036</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v>0.2</v>
      </c>
      <c r="U4661">
        <v>2.0474999999999999</v>
      </c>
    </row>
    <row r="4662" spans="1:21" x14ac:dyDescent="0.3">
      <c r="A4662" t="s">
        <v>7679</v>
      </c>
      <c r="B4662">
        <v>2012</v>
      </c>
      <c r="C4662" s="1">
        <v>41032</v>
      </c>
      <c r="D4662" s="1">
        <v>41036</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row>
    <row r="4663" spans="1:21" x14ac:dyDescent="0.3">
      <c r="A4663" t="s">
        <v>7679</v>
      </c>
      <c r="B4663">
        <v>2012</v>
      </c>
      <c r="C4663" s="1">
        <v>41032</v>
      </c>
      <c r="D4663" s="1">
        <v>41036</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844.11599999999999</v>
      </c>
      <c r="S4663">
        <v>6</v>
      </c>
      <c r="T4663">
        <v>0.3</v>
      </c>
      <c r="U4663">
        <v>-36.176400000000001</v>
      </c>
    </row>
    <row r="4664" spans="1:21" x14ac:dyDescent="0.3">
      <c r="A4664" t="s">
        <v>7679</v>
      </c>
      <c r="B4664">
        <v>2012</v>
      </c>
      <c r="C4664" s="1">
        <v>41032</v>
      </c>
      <c r="D4664" s="1">
        <v>41036</v>
      </c>
      <c r="E4664" t="s">
        <v>49</v>
      </c>
      <c r="F4664" t="s">
        <v>5808</v>
      </c>
      <c r="G4664" t="s">
        <v>5809</v>
      </c>
      <c r="H4664" t="s">
        <v>25</v>
      </c>
      <c r="I4664" t="s">
        <v>26</v>
      </c>
      <c r="J4664" t="s">
        <v>145</v>
      </c>
      <c r="K4664" t="s">
        <v>146</v>
      </c>
      <c r="L4664">
        <v>19140</v>
      </c>
      <c r="M4664" t="s">
        <v>147</v>
      </c>
      <c r="N4664" t="s">
        <v>3539</v>
      </c>
      <c r="O4664" t="s">
        <v>45</v>
      </c>
      <c r="P4664" t="s">
        <v>58</v>
      </c>
      <c r="Q4664" t="s">
        <v>3540</v>
      </c>
      <c r="R4664">
        <v>76.751999999999995</v>
      </c>
      <c r="S4664">
        <v>3</v>
      </c>
      <c r="T4664">
        <v>0.2</v>
      </c>
      <c r="U4664">
        <v>-9.5939999999999994</v>
      </c>
    </row>
    <row r="4665" spans="1:21" x14ac:dyDescent="0.3">
      <c r="A4665" t="s">
        <v>7682</v>
      </c>
      <c r="B4665">
        <v>2013</v>
      </c>
      <c r="C4665" s="1">
        <v>41536</v>
      </c>
      <c r="D4665" s="1">
        <v>41540</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v>0.2</v>
      </c>
      <c r="U4665">
        <v>1.05</v>
      </c>
    </row>
    <row r="4666" spans="1:21" x14ac:dyDescent="0.3">
      <c r="A4666" t="s">
        <v>7683</v>
      </c>
      <c r="B4666">
        <v>2013</v>
      </c>
      <c r="C4666" s="1">
        <v>41540</v>
      </c>
      <c r="D4666" s="1">
        <v>41544</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v>0.7</v>
      </c>
      <c r="U4666">
        <v>-6.0048000000000004</v>
      </c>
    </row>
    <row r="4667" spans="1:21" x14ac:dyDescent="0.3">
      <c r="A4667" t="s">
        <v>7683</v>
      </c>
      <c r="B4667">
        <v>2013</v>
      </c>
      <c r="C4667" s="1">
        <v>41540</v>
      </c>
      <c r="D4667" s="1">
        <v>41544</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v>0.2</v>
      </c>
      <c r="U4667">
        <v>5.7960000000000003</v>
      </c>
    </row>
    <row r="4668" spans="1:21" x14ac:dyDescent="0.3">
      <c r="A4668" t="s">
        <v>7684</v>
      </c>
      <c r="B4668">
        <v>2013</v>
      </c>
      <c r="C4668" s="1">
        <v>41284</v>
      </c>
      <c r="D4668" s="1">
        <v>41291</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v>0</v>
      </c>
      <c r="U4668">
        <v>34.365600000000001</v>
      </c>
    </row>
    <row r="4669" spans="1:21" x14ac:dyDescent="0.3">
      <c r="A4669" t="s">
        <v>7684</v>
      </c>
      <c r="B4669">
        <v>2013</v>
      </c>
      <c r="C4669" s="1">
        <v>41284</v>
      </c>
      <c r="D4669" s="1">
        <v>41291</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v>0</v>
      </c>
      <c r="U4669">
        <v>13.296200000000001</v>
      </c>
    </row>
    <row r="4670" spans="1:21" x14ac:dyDescent="0.3">
      <c r="A4670" t="s">
        <v>7685</v>
      </c>
      <c r="B4670">
        <v>2014</v>
      </c>
      <c r="C4670" s="1">
        <v>41766</v>
      </c>
      <c r="D4670" s="1">
        <v>41771</v>
      </c>
      <c r="E4670" t="s">
        <v>49</v>
      </c>
      <c r="F4670" t="s">
        <v>5167</v>
      </c>
      <c r="G4670" t="s">
        <v>5168</v>
      </c>
      <c r="H4670" t="s">
        <v>40</v>
      </c>
      <c r="I4670" t="s">
        <v>26</v>
      </c>
      <c r="J4670" t="s">
        <v>102</v>
      </c>
      <c r="K4670" t="s">
        <v>103</v>
      </c>
      <c r="L4670">
        <v>76106</v>
      </c>
      <c r="M4670" t="s">
        <v>104</v>
      </c>
      <c r="N4670" t="s">
        <v>2155</v>
      </c>
      <c r="O4670" t="s">
        <v>45</v>
      </c>
      <c r="P4670" t="s">
        <v>74</v>
      </c>
      <c r="Q4670" t="s">
        <v>2156</v>
      </c>
      <c r="R4670">
        <v>11.06</v>
      </c>
      <c r="S4670">
        <v>10</v>
      </c>
      <c r="T4670">
        <v>0.8</v>
      </c>
      <c r="U4670">
        <v>-18.802</v>
      </c>
    </row>
    <row r="4671" spans="1:21" x14ac:dyDescent="0.3">
      <c r="A4671" t="s">
        <v>7685</v>
      </c>
      <c r="B4671">
        <v>2014</v>
      </c>
      <c r="C4671" s="1">
        <v>41766</v>
      </c>
      <c r="D4671" s="1">
        <v>41771</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row>
    <row r="4672" spans="1:21" x14ac:dyDescent="0.3">
      <c r="A4672" t="s">
        <v>7685</v>
      </c>
      <c r="B4672">
        <v>2014</v>
      </c>
      <c r="C4672" s="1">
        <v>41766</v>
      </c>
      <c r="D4672" s="1">
        <v>41771</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row>
    <row r="4673" spans="1:21" x14ac:dyDescent="0.3">
      <c r="A4673" t="s">
        <v>7686</v>
      </c>
      <c r="B4673">
        <v>2013</v>
      </c>
      <c r="C4673" s="1">
        <v>41487</v>
      </c>
      <c r="D4673" s="1">
        <v>41493</v>
      </c>
      <c r="E4673" t="s">
        <v>49</v>
      </c>
      <c r="F4673" t="s">
        <v>915</v>
      </c>
      <c r="G4673" t="s">
        <v>916</v>
      </c>
      <c r="H4673" t="s">
        <v>25</v>
      </c>
      <c r="I4673" t="s">
        <v>26</v>
      </c>
      <c r="J4673" t="s">
        <v>879</v>
      </c>
      <c r="K4673" t="s">
        <v>237</v>
      </c>
      <c r="L4673">
        <v>48205</v>
      </c>
      <c r="M4673" t="s">
        <v>104</v>
      </c>
      <c r="N4673" t="s">
        <v>4612</v>
      </c>
      <c r="O4673" t="s">
        <v>45</v>
      </c>
      <c r="P4673" t="s">
        <v>77</v>
      </c>
      <c r="Q4673" t="s">
        <v>4613</v>
      </c>
      <c r="R4673">
        <v>283.14</v>
      </c>
      <c r="S4673">
        <v>4</v>
      </c>
      <c r="T4673">
        <v>0.1</v>
      </c>
      <c r="U4673">
        <v>72.358000000000004</v>
      </c>
    </row>
    <row r="4674" spans="1:21" x14ac:dyDescent="0.3">
      <c r="A4674" t="s">
        <v>7686</v>
      </c>
      <c r="B4674">
        <v>2013</v>
      </c>
      <c r="C4674" s="1">
        <v>41487</v>
      </c>
      <c r="D4674" s="1">
        <v>41493</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v>0</v>
      </c>
      <c r="U4674">
        <v>165.34960000000001</v>
      </c>
    </row>
    <row r="4675" spans="1:21" x14ac:dyDescent="0.3">
      <c r="A4675" t="s">
        <v>7686</v>
      </c>
      <c r="B4675">
        <v>2013</v>
      </c>
      <c r="C4675" s="1">
        <v>41487</v>
      </c>
      <c r="D4675" s="1">
        <v>41493</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v>0</v>
      </c>
      <c r="U4675">
        <v>33.3172</v>
      </c>
    </row>
    <row r="4676" spans="1:21" x14ac:dyDescent="0.3">
      <c r="A4676" t="s">
        <v>7686</v>
      </c>
      <c r="B4676">
        <v>2013</v>
      </c>
      <c r="C4676" s="1">
        <v>41487</v>
      </c>
      <c r="D4676" s="1">
        <v>41493</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v>0</v>
      </c>
      <c r="U4676">
        <v>30.023399999999999</v>
      </c>
    </row>
    <row r="4677" spans="1:21" x14ac:dyDescent="0.3">
      <c r="A4677" t="s">
        <v>7687</v>
      </c>
      <c r="B4677">
        <v>2014</v>
      </c>
      <c r="C4677" s="1">
        <v>41726</v>
      </c>
      <c r="D4677" s="1">
        <v>41728</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row>
    <row r="4678" spans="1:21" x14ac:dyDescent="0.3">
      <c r="A4678" t="s">
        <v>7688</v>
      </c>
      <c r="B4678">
        <v>2011</v>
      </c>
      <c r="C4678" s="1">
        <v>40616</v>
      </c>
      <c r="D4678" s="1">
        <v>40621</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row>
    <row r="4679" spans="1:21" x14ac:dyDescent="0.3">
      <c r="A4679" t="s">
        <v>7688</v>
      </c>
      <c r="B4679">
        <v>2011</v>
      </c>
      <c r="C4679" s="1">
        <v>40616</v>
      </c>
      <c r="D4679" s="1">
        <v>40621</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row>
    <row r="4680" spans="1:21" x14ac:dyDescent="0.3">
      <c r="A4680" t="s">
        <v>7688</v>
      </c>
      <c r="B4680">
        <v>2011</v>
      </c>
      <c r="C4680" s="1">
        <v>40616</v>
      </c>
      <c r="D4680" s="1">
        <v>40621</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row>
    <row r="4681" spans="1:21" x14ac:dyDescent="0.3">
      <c r="A4681" t="s">
        <v>7688</v>
      </c>
      <c r="B4681">
        <v>2011</v>
      </c>
      <c r="C4681" s="1">
        <v>40616</v>
      </c>
      <c r="D4681" s="1">
        <v>40621</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v>0</v>
      </c>
      <c r="U4681">
        <v>5.7671999999999999</v>
      </c>
    </row>
    <row r="4682" spans="1:21" x14ac:dyDescent="0.3">
      <c r="A4682" t="s">
        <v>7688</v>
      </c>
      <c r="B4682">
        <v>2011</v>
      </c>
      <c r="C4682" s="1">
        <v>40616</v>
      </c>
      <c r="D4682" s="1">
        <v>40621</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row>
    <row r="4683" spans="1:21" x14ac:dyDescent="0.3">
      <c r="A4683" t="s">
        <v>7692</v>
      </c>
      <c r="B4683">
        <v>2013</v>
      </c>
      <c r="C4683" s="1">
        <v>41470</v>
      </c>
      <c r="D4683" s="1">
        <v>41474</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row>
    <row r="4684" spans="1:21" x14ac:dyDescent="0.3">
      <c r="A4684" t="s">
        <v>7693</v>
      </c>
      <c r="B4684">
        <v>2013</v>
      </c>
      <c r="C4684" s="1">
        <v>41610</v>
      </c>
      <c r="D4684" s="1">
        <v>41610</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row>
    <row r="4685" spans="1:21" x14ac:dyDescent="0.3">
      <c r="A4685" t="s">
        <v>7694</v>
      </c>
      <c r="B4685">
        <v>2013</v>
      </c>
      <c r="C4685" s="1">
        <v>41516</v>
      </c>
      <c r="D4685" s="1">
        <v>41521</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row>
    <row r="4686" spans="1:21" x14ac:dyDescent="0.3">
      <c r="A4686" t="s">
        <v>7694</v>
      </c>
      <c r="B4686">
        <v>2013</v>
      </c>
      <c r="C4686" s="1">
        <v>41516</v>
      </c>
      <c r="D4686" s="1">
        <v>41521</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row>
    <row r="4687" spans="1:21" x14ac:dyDescent="0.3">
      <c r="A4687" t="s">
        <v>7694</v>
      </c>
      <c r="B4687">
        <v>2013</v>
      </c>
      <c r="C4687" s="1">
        <v>41516</v>
      </c>
      <c r="D4687" s="1">
        <v>41521</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row>
    <row r="4688" spans="1:21" x14ac:dyDescent="0.3">
      <c r="A4688" t="s">
        <v>7694</v>
      </c>
      <c r="B4688">
        <v>2013</v>
      </c>
      <c r="C4688" s="1">
        <v>41516</v>
      </c>
      <c r="D4688" s="1">
        <v>41521</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row>
    <row r="4689" spans="1:21" x14ac:dyDescent="0.3">
      <c r="A4689" t="s">
        <v>7695</v>
      </c>
      <c r="B4689">
        <v>2013</v>
      </c>
      <c r="C4689" s="1">
        <v>41450</v>
      </c>
      <c r="D4689" s="1">
        <v>41456</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row>
    <row r="4690" spans="1:21" x14ac:dyDescent="0.3">
      <c r="A4690" t="s">
        <v>7698</v>
      </c>
      <c r="B4690">
        <v>2014</v>
      </c>
      <c r="C4690" s="1">
        <v>41729</v>
      </c>
      <c r="D4690" s="1">
        <v>41733</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row>
    <row r="4691" spans="1:21" x14ac:dyDescent="0.3">
      <c r="A4691" t="s">
        <v>7699</v>
      </c>
      <c r="B4691">
        <v>2011</v>
      </c>
      <c r="C4691" s="1">
        <v>40897</v>
      </c>
      <c r="D4691" s="1">
        <v>40899</v>
      </c>
      <c r="E4691" t="s">
        <v>187</v>
      </c>
      <c r="F4691" t="s">
        <v>4910</v>
      </c>
      <c r="G4691" t="s">
        <v>4911</v>
      </c>
      <c r="H4691" t="s">
        <v>25</v>
      </c>
      <c r="I4691" t="s">
        <v>26</v>
      </c>
      <c r="J4691" t="s">
        <v>1309</v>
      </c>
      <c r="K4691" t="s">
        <v>309</v>
      </c>
      <c r="L4691">
        <v>85705</v>
      </c>
      <c r="M4691" t="s">
        <v>43</v>
      </c>
      <c r="N4691" t="s">
        <v>5855</v>
      </c>
      <c r="O4691" t="s">
        <v>31</v>
      </c>
      <c r="P4691" t="s">
        <v>64</v>
      </c>
      <c r="Q4691" t="s">
        <v>5856</v>
      </c>
      <c r="R4691">
        <v>51.968000000000004</v>
      </c>
      <c r="S4691">
        <v>2</v>
      </c>
      <c r="T4691">
        <v>0.2</v>
      </c>
      <c r="U4691">
        <v>10.393599999999999</v>
      </c>
    </row>
    <row r="4692" spans="1:21" x14ac:dyDescent="0.3">
      <c r="A4692" t="s">
        <v>7699</v>
      </c>
      <c r="B4692">
        <v>2011</v>
      </c>
      <c r="C4692" s="1">
        <v>40897</v>
      </c>
      <c r="D4692" s="1">
        <v>40899</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v>0.2</v>
      </c>
      <c r="U4692">
        <v>21.5928</v>
      </c>
    </row>
    <row r="4693" spans="1:21" x14ac:dyDescent="0.3">
      <c r="A4693" t="s">
        <v>7699</v>
      </c>
      <c r="B4693">
        <v>2011</v>
      </c>
      <c r="C4693" s="1">
        <v>40897</v>
      </c>
      <c r="D4693" s="1">
        <v>40899</v>
      </c>
      <c r="E4693" t="s">
        <v>187</v>
      </c>
      <c r="F4693" t="s">
        <v>4910</v>
      </c>
      <c r="G4693" t="s">
        <v>4911</v>
      </c>
      <c r="H4693" t="s">
        <v>25</v>
      </c>
      <c r="I4693" t="s">
        <v>26</v>
      </c>
      <c r="J4693" t="s">
        <v>1309</v>
      </c>
      <c r="K4693" t="s">
        <v>309</v>
      </c>
      <c r="L4693">
        <v>85705</v>
      </c>
      <c r="M4693" t="s">
        <v>43</v>
      </c>
      <c r="N4693" t="s">
        <v>889</v>
      </c>
      <c r="O4693" t="s">
        <v>31</v>
      </c>
      <c r="P4693" t="s">
        <v>35</v>
      </c>
      <c r="Q4693" t="s">
        <v>890</v>
      </c>
      <c r="R4693">
        <v>242.352</v>
      </c>
      <c r="S4693">
        <v>3</v>
      </c>
      <c r="T4693">
        <v>0.2</v>
      </c>
      <c r="U4693">
        <v>-42.4116</v>
      </c>
    </row>
    <row r="4694" spans="1:21" x14ac:dyDescent="0.3">
      <c r="A4694" t="s">
        <v>7699</v>
      </c>
      <c r="B4694">
        <v>2011</v>
      </c>
      <c r="C4694" s="1">
        <v>40897</v>
      </c>
      <c r="D4694" s="1">
        <v>40899</v>
      </c>
      <c r="E4694" t="s">
        <v>187</v>
      </c>
      <c r="F4694" t="s">
        <v>4910</v>
      </c>
      <c r="G4694" t="s">
        <v>4911</v>
      </c>
      <c r="H4694" t="s">
        <v>25</v>
      </c>
      <c r="I4694" t="s">
        <v>26</v>
      </c>
      <c r="J4694" t="s">
        <v>1309</v>
      </c>
      <c r="K4694" t="s">
        <v>309</v>
      </c>
      <c r="L4694">
        <v>85705</v>
      </c>
      <c r="M4694" t="s">
        <v>43</v>
      </c>
      <c r="N4694" t="s">
        <v>1729</v>
      </c>
      <c r="O4694" t="s">
        <v>45</v>
      </c>
      <c r="P4694" t="s">
        <v>89</v>
      </c>
      <c r="Q4694" t="s">
        <v>5005</v>
      </c>
      <c r="R4694">
        <v>221.92</v>
      </c>
      <c r="S4694">
        <v>5</v>
      </c>
      <c r="T4694">
        <v>0.2</v>
      </c>
      <c r="U4694">
        <v>77.671999999999997</v>
      </c>
    </row>
    <row r="4695" spans="1:21" x14ac:dyDescent="0.3">
      <c r="A4695" t="s">
        <v>7699</v>
      </c>
      <c r="B4695">
        <v>2011</v>
      </c>
      <c r="C4695" s="1">
        <v>40897</v>
      </c>
      <c r="D4695" s="1">
        <v>40899</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v>0.2</v>
      </c>
      <c r="U4695">
        <v>2.64</v>
      </c>
    </row>
    <row r="4696" spans="1:21" x14ac:dyDescent="0.3">
      <c r="A4696" t="s">
        <v>7700</v>
      </c>
      <c r="B4696">
        <v>2012</v>
      </c>
      <c r="C4696" s="1">
        <v>41260</v>
      </c>
      <c r="D4696" s="1">
        <v>41260</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v>0</v>
      </c>
      <c r="U4696">
        <v>14.4648</v>
      </c>
    </row>
    <row r="4697" spans="1:21" x14ac:dyDescent="0.3">
      <c r="A4697" t="s">
        <v>7700</v>
      </c>
      <c r="B4697">
        <v>2012</v>
      </c>
      <c r="C4697" s="1">
        <v>41260</v>
      </c>
      <c r="D4697" s="1">
        <v>41260</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v>0</v>
      </c>
      <c r="U4697">
        <v>48.470399999999998</v>
      </c>
    </row>
    <row r="4698" spans="1:21" x14ac:dyDescent="0.3">
      <c r="A4698" t="s">
        <v>7700</v>
      </c>
      <c r="B4698">
        <v>2012</v>
      </c>
      <c r="C4698" s="1">
        <v>41260</v>
      </c>
      <c r="D4698" s="1">
        <v>41260</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v>0</v>
      </c>
      <c r="U4698">
        <v>38.437199999999997</v>
      </c>
    </row>
    <row r="4699" spans="1:21" x14ac:dyDescent="0.3">
      <c r="A4699" t="s">
        <v>7700</v>
      </c>
      <c r="B4699">
        <v>2012</v>
      </c>
      <c r="C4699" s="1">
        <v>41260</v>
      </c>
      <c r="D4699" s="1">
        <v>41260</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v>0</v>
      </c>
      <c r="U4699">
        <v>136.66499999999999</v>
      </c>
    </row>
    <row r="4700" spans="1:21" x14ac:dyDescent="0.3">
      <c r="A4700" t="s">
        <v>7700</v>
      </c>
      <c r="B4700">
        <v>2012</v>
      </c>
      <c r="C4700" s="1">
        <v>41260</v>
      </c>
      <c r="D4700" s="1">
        <v>41260</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v>0</v>
      </c>
      <c r="U4700">
        <v>14.8491</v>
      </c>
    </row>
    <row r="4701" spans="1:21" x14ac:dyDescent="0.3">
      <c r="A4701" t="s">
        <v>7701</v>
      </c>
      <c r="B4701">
        <v>2014</v>
      </c>
      <c r="C4701" s="1">
        <v>41771</v>
      </c>
      <c r="D4701" s="1">
        <v>41777</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row>
    <row r="4702" spans="1:21" x14ac:dyDescent="0.3">
      <c r="A4702" t="s">
        <v>7701</v>
      </c>
      <c r="B4702">
        <v>2014</v>
      </c>
      <c r="C4702" s="1">
        <v>41771</v>
      </c>
      <c r="D4702" s="1">
        <v>41777</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v>0.2</v>
      </c>
      <c r="U4702">
        <v>-14.8832</v>
      </c>
    </row>
    <row r="4703" spans="1:21" x14ac:dyDescent="0.3">
      <c r="A4703" t="s">
        <v>7701</v>
      </c>
      <c r="B4703">
        <v>2014</v>
      </c>
      <c r="C4703" s="1">
        <v>41771</v>
      </c>
      <c r="D4703" s="1">
        <v>41777</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row>
    <row r="4704" spans="1:21" x14ac:dyDescent="0.3">
      <c r="A4704" t="s">
        <v>7701</v>
      </c>
      <c r="B4704">
        <v>2014</v>
      </c>
      <c r="C4704" s="1">
        <v>41771</v>
      </c>
      <c r="D4704" s="1">
        <v>41777</v>
      </c>
      <c r="E4704" t="s">
        <v>49</v>
      </c>
      <c r="F4704" t="s">
        <v>3786</v>
      </c>
      <c r="G4704" t="s">
        <v>3787</v>
      </c>
      <c r="H4704" t="s">
        <v>101</v>
      </c>
      <c r="I4704" t="s">
        <v>26</v>
      </c>
      <c r="J4704" t="s">
        <v>1236</v>
      </c>
      <c r="K4704" t="s">
        <v>103</v>
      </c>
      <c r="L4704">
        <v>78745</v>
      </c>
      <c r="M4704" t="s">
        <v>104</v>
      </c>
      <c r="N4704" t="s">
        <v>1185</v>
      </c>
      <c r="O4704" t="s">
        <v>31</v>
      </c>
      <c r="P4704" t="s">
        <v>64</v>
      </c>
      <c r="Q4704" t="s">
        <v>1186</v>
      </c>
      <c r="R4704">
        <v>7.9960000000000004</v>
      </c>
      <c r="S4704">
        <v>1</v>
      </c>
      <c r="T4704">
        <v>0.6</v>
      </c>
      <c r="U4704">
        <v>-6.9965000000000002</v>
      </c>
    </row>
    <row r="4705" spans="1:21" x14ac:dyDescent="0.3">
      <c r="A4705" t="s">
        <v>7702</v>
      </c>
      <c r="B4705">
        <v>2013</v>
      </c>
      <c r="C4705" s="1">
        <v>41450</v>
      </c>
      <c r="D4705" s="1">
        <v>41454</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row>
    <row r="4706" spans="1:21" x14ac:dyDescent="0.3">
      <c r="A4706" t="s">
        <v>7703</v>
      </c>
      <c r="B4706">
        <v>2013</v>
      </c>
      <c r="C4706" s="1">
        <v>41412</v>
      </c>
      <c r="D4706" s="1">
        <v>41413</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v>0</v>
      </c>
      <c r="U4706">
        <v>18.8993</v>
      </c>
    </row>
    <row r="4707" spans="1:21" x14ac:dyDescent="0.3">
      <c r="A4707" t="s">
        <v>7703</v>
      </c>
      <c r="B4707">
        <v>2013</v>
      </c>
      <c r="C4707" s="1">
        <v>41412</v>
      </c>
      <c r="D4707" s="1">
        <v>41413</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v>0</v>
      </c>
      <c r="U4707">
        <v>6.8714000000000004</v>
      </c>
    </row>
    <row r="4708" spans="1:21" x14ac:dyDescent="0.3">
      <c r="A4708" t="s">
        <v>7703</v>
      </c>
      <c r="B4708">
        <v>2013</v>
      </c>
      <c r="C4708" s="1">
        <v>41412</v>
      </c>
      <c r="D4708" s="1">
        <v>41413</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v>0</v>
      </c>
      <c r="U4708">
        <v>17.324000000000002</v>
      </c>
    </row>
    <row r="4709" spans="1:21" x14ac:dyDescent="0.3">
      <c r="A4709" t="s">
        <v>7705</v>
      </c>
      <c r="B4709">
        <v>2014</v>
      </c>
      <c r="C4709" s="1">
        <v>41820</v>
      </c>
      <c r="D4709" s="1">
        <v>41821</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row>
    <row r="4710" spans="1:21" x14ac:dyDescent="0.3">
      <c r="A4710" t="s">
        <v>7705</v>
      </c>
      <c r="B4710">
        <v>2014</v>
      </c>
      <c r="C4710" s="1">
        <v>41820</v>
      </c>
      <c r="D4710" s="1">
        <v>41821</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x14ac:dyDescent="0.3">
      <c r="A4711" t="s">
        <v>7705</v>
      </c>
      <c r="B4711">
        <v>2014</v>
      </c>
      <c r="C4711" s="1">
        <v>41820</v>
      </c>
      <c r="D4711" s="1">
        <v>41821</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v>0</v>
      </c>
      <c r="U4711">
        <v>3.0367999999999999</v>
      </c>
    </row>
    <row r="4712" spans="1:21" x14ac:dyDescent="0.3">
      <c r="A4712" t="s">
        <v>7705</v>
      </c>
      <c r="B4712">
        <v>2014</v>
      </c>
      <c r="C4712" s="1">
        <v>41820</v>
      </c>
      <c r="D4712" s="1">
        <v>41821</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row>
    <row r="4713" spans="1:21" x14ac:dyDescent="0.3">
      <c r="A4713" t="s">
        <v>7706</v>
      </c>
      <c r="B4713">
        <v>2011</v>
      </c>
      <c r="C4713" s="1">
        <v>40633</v>
      </c>
      <c r="D4713" s="1">
        <v>40633</v>
      </c>
      <c r="E4713" t="s">
        <v>1289</v>
      </c>
      <c r="F4713" t="s">
        <v>1048</v>
      </c>
      <c r="G4713" t="s">
        <v>1049</v>
      </c>
      <c r="H4713" t="s">
        <v>25</v>
      </c>
      <c r="I4713" t="s">
        <v>26</v>
      </c>
      <c r="J4713" t="s">
        <v>145</v>
      </c>
      <c r="K4713" t="s">
        <v>146</v>
      </c>
      <c r="L4713">
        <v>19120</v>
      </c>
      <c r="M4713" t="s">
        <v>147</v>
      </c>
      <c r="N4713" t="s">
        <v>3121</v>
      </c>
      <c r="O4713" t="s">
        <v>45</v>
      </c>
      <c r="P4713" t="s">
        <v>74</v>
      </c>
      <c r="Q4713" t="s">
        <v>3122</v>
      </c>
      <c r="R4713">
        <v>0.85199999999999998</v>
      </c>
      <c r="S4713">
        <v>1</v>
      </c>
      <c r="T4713">
        <v>0.7</v>
      </c>
      <c r="U4713">
        <v>-0.59640000000000004</v>
      </c>
    </row>
    <row r="4714" spans="1:21" x14ac:dyDescent="0.3">
      <c r="A4714" t="s">
        <v>7707</v>
      </c>
      <c r="B4714">
        <v>2011</v>
      </c>
      <c r="C4714" s="1">
        <v>40893</v>
      </c>
      <c r="D4714" s="1">
        <v>40898</v>
      </c>
      <c r="E4714" t="s">
        <v>49</v>
      </c>
      <c r="F4714" t="s">
        <v>6940</v>
      </c>
      <c r="G4714" t="s">
        <v>6941</v>
      </c>
      <c r="H4714" t="s">
        <v>25</v>
      </c>
      <c r="I4714" t="s">
        <v>26</v>
      </c>
      <c r="J4714" t="s">
        <v>1680</v>
      </c>
      <c r="K4714" t="s">
        <v>103</v>
      </c>
      <c r="L4714">
        <v>77340</v>
      </c>
      <c r="M4714" t="s">
        <v>104</v>
      </c>
      <c r="N4714" t="s">
        <v>3193</v>
      </c>
      <c r="O4714" t="s">
        <v>45</v>
      </c>
      <c r="P4714" t="s">
        <v>89</v>
      </c>
      <c r="Q4714" t="s">
        <v>3194</v>
      </c>
      <c r="R4714">
        <v>36.287999999999997</v>
      </c>
      <c r="S4714">
        <v>7</v>
      </c>
      <c r="T4714">
        <v>0.2</v>
      </c>
      <c r="U4714">
        <v>12.700799999999999</v>
      </c>
    </row>
    <row r="4715" spans="1:21" x14ac:dyDescent="0.3">
      <c r="A4715" t="s">
        <v>7707</v>
      </c>
      <c r="B4715">
        <v>2011</v>
      </c>
      <c r="C4715" s="1">
        <v>40893</v>
      </c>
      <c r="D4715" s="1">
        <v>40898</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row>
    <row r="4716" spans="1:21" x14ac:dyDescent="0.3">
      <c r="A4716" t="s">
        <v>7708</v>
      </c>
      <c r="B4716">
        <v>2014</v>
      </c>
      <c r="C4716" s="1">
        <v>41778</v>
      </c>
      <c r="D4716" s="1">
        <v>41780</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v>0.2</v>
      </c>
      <c r="U4716">
        <v>38.779200000000003</v>
      </c>
    </row>
    <row r="4717" spans="1:21" x14ac:dyDescent="0.3">
      <c r="A4717" t="s">
        <v>7709</v>
      </c>
      <c r="B4717">
        <v>2012</v>
      </c>
      <c r="C4717" s="1">
        <v>41041</v>
      </c>
      <c r="D4717" s="1">
        <v>41045</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v>0.2</v>
      </c>
      <c r="U4717">
        <v>20.1584</v>
      </c>
    </row>
    <row r="4718" spans="1:21" x14ac:dyDescent="0.3">
      <c r="A4718" t="s">
        <v>7710</v>
      </c>
      <c r="B4718">
        <v>2014</v>
      </c>
      <c r="C4718" s="1">
        <v>41977</v>
      </c>
      <c r="D4718" s="1">
        <v>41981</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row>
    <row r="4719" spans="1:21" x14ac:dyDescent="0.3">
      <c r="A4719" t="s">
        <v>7711</v>
      </c>
      <c r="B4719">
        <v>2012</v>
      </c>
      <c r="C4719" s="1">
        <v>41255</v>
      </c>
      <c r="D4719" s="1">
        <v>41260</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row>
    <row r="4720" spans="1:21" x14ac:dyDescent="0.3">
      <c r="A4720" t="s">
        <v>7712</v>
      </c>
      <c r="B4720">
        <v>2012</v>
      </c>
      <c r="C4720" s="1">
        <v>41192</v>
      </c>
      <c r="D4720" s="1">
        <v>41193</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v>0</v>
      </c>
      <c r="U4720">
        <v>21.7728</v>
      </c>
    </row>
    <row r="4721" spans="1:21" x14ac:dyDescent="0.3">
      <c r="A4721" t="s">
        <v>7713</v>
      </c>
      <c r="B4721">
        <v>2012</v>
      </c>
      <c r="C4721" s="1">
        <v>41017</v>
      </c>
      <c r="D4721" s="1">
        <v>41019</v>
      </c>
      <c r="E4721" t="s">
        <v>22</v>
      </c>
      <c r="F4721" t="s">
        <v>3048</v>
      </c>
      <c r="G4721" t="s">
        <v>3049</v>
      </c>
      <c r="H4721" t="s">
        <v>101</v>
      </c>
      <c r="I4721" t="s">
        <v>26</v>
      </c>
      <c r="J4721" t="s">
        <v>41</v>
      </c>
      <c r="K4721" t="s">
        <v>42</v>
      </c>
      <c r="L4721">
        <v>90004</v>
      </c>
      <c r="M4721" t="s">
        <v>43</v>
      </c>
      <c r="N4721" t="s">
        <v>1095</v>
      </c>
      <c r="O4721" t="s">
        <v>45</v>
      </c>
      <c r="P4721" t="s">
        <v>58</v>
      </c>
      <c r="Q4721" t="s">
        <v>1096</v>
      </c>
      <c r="R4721">
        <v>947.17</v>
      </c>
      <c r="S4721">
        <v>7</v>
      </c>
      <c r="T4721">
        <v>0</v>
      </c>
      <c r="U4721">
        <v>9.4717000000000002</v>
      </c>
    </row>
    <row r="4722" spans="1:21" x14ac:dyDescent="0.3">
      <c r="A4722" t="s">
        <v>7713</v>
      </c>
      <c r="B4722">
        <v>2012</v>
      </c>
      <c r="C4722" s="1">
        <v>41017</v>
      </c>
      <c r="D4722" s="1">
        <v>41019</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v>0</v>
      </c>
      <c r="U4722">
        <v>27.882000000000001</v>
      </c>
    </row>
    <row r="4723" spans="1:21" x14ac:dyDescent="0.3">
      <c r="A4723" t="s">
        <v>7716</v>
      </c>
      <c r="B4723">
        <v>2011</v>
      </c>
      <c r="C4723" s="1">
        <v>40701</v>
      </c>
      <c r="D4723" s="1">
        <v>40705</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row>
    <row r="4724" spans="1:21" x14ac:dyDescent="0.3">
      <c r="A4724" t="s">
        <v>7719</v>
      </c>
      <c r="B4724">
        <v>2014</v>
      </c>
      <c r="C4724" s="1">
        <v>41884</v>
      </c>
      <c r="D4724" s="1">
        <v>41890</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v>0</v>
      </c>
      <c r="U4724">
        <v>2.9561999999999999</v>
      </c>
    </row>
    <row r="4725" spans="1:21" x14ac:dyDescent="0.3">
      <c r="A4725" t="s">
        <v>7720</v>
      </c>
      <c r="B4725">
        <v>2013</v>
      </c>
      <c r="C4725" s="1">
        <v>41417</v>
      </c>
      <c r="D4725" s="1">
        <v>41417</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v>0</v>
      </c>
      <c r="U4725">
        <v>7.2176999999999998</v>
      </c>
    </row>
    <row r="4726" spans="1:21" x14ac:dyDescent="0.3">
      <c r="A4726" t="s">
        <v>7722</v>
      </c>
      <c r="B4726">
        <v>2013</v>
      </c>
      <c r="C4726" s="1">
        <v>41590</v>
      </c>
      <c r="D4726" s="1">
        <v>41594</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row>
    <row r="4727" spans="1:21" x14ac:dyDescent="0.3">
      <c r="A4727" t="s">
        <v>7722</v>
      </c>
      <c r="B4727">
        <v>2013</v>
      </c>
      <c r="C4727" s="1">
        <v>41590</v>
      </c>
      <c r="D4727" s="1">
        <v>41594</v>
      </c>
      <c r="E4727" t="s">
        <v>49</v>
      </c>
      <c r="F4727" t="s">
        <v>6477</v>
      </c>
      <c r="G4727" t="s">
        <v>6478</v>
      </c>
      <c r="H4727" t="s">
        <v>101</v>
      </c>
      <c r="I4727" t="s">
        <v>26</v>
      </c>
      <c r="J4727" t="s">
        <v>4735</v>
      </c>
      <c r="K4727" t="s">
        <v>53</v>
      </c>
      <c r="L4727">
        <v>32712</v>
      </c>
      <c r="M4727" t="s">
        <v>29</v>
      </c>
      <c r="N4727" t="s">
        <v>596</v>
      </c>
      <c r="O4727" t="s">
        <v>45</v>
      </c>
      <c r="P4727" t="s">
        <v>77</v>
      </c>
      <c r="Q4727" t="s">
        <v>597</v>
      </c>
      <c r="R4727">
        <v>671.54399999999998</v>
      </c>
      <c r="S4727">
        <v>3</v>
      </c>
      <c r="T4727">
        <v>0.2</v>
      </c>
      <c r="U4727">
        <v>50.3658</v>
      </c>
    </row>
    <row r="4728" spans="1:21" x14ac:dyDescent="0.3">
      <c r="A4728" t="s">
        <v>7723</v>
      </c>
      <c r="B4728">
        <v>2011</v>
      </c>
      <c r="C4728" s="1">
        <v>40872</v>
      </c>
      <c r="D4728" s="1">
        <v>40876</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row>
    <row r="4729" spans="1:21" x14ac:dyDescent="0.3">
      <c r="A4729" t="s">
        <v>7723</v>
      </c>
      <c r="B4729">
        <v>2011</v>
      </c>
      <c r="C4729" s="1">
        <v>40872</v>
      </c>
      <c r="D4729" s="1">
        <v>40876</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row>
    <row r="4730" spans="1:21" x14ac:dyDescent="0.3">
      <c r="A4730" t="s">
        <v>7724</v>
      </c>
      <c r="B4730">
        <v>2011</v>
      </c>
      <c r="C4730" s="1">
        <v>40854</v>
      </c>
      <c r="D4730" s="1">
        <v>40859</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row>
    <row r="4731" spans="1:21" x14ac:dyDescent="0.3">
      <c r="A4731" t="s">
        <v>7725</v>
      </c>
      <c r="B4731">
        <v>2013</v>
      </c>
      <c r="C4731" s="1">
        <v>41474</v>
      </c>
      <c r="D4731" s="1">
        <v>41479</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v>0.2</v>
      </c>
      <c r="U4731">
        <v>3.3098999999999998</v>
      </c>
    </row>
    <row r="4732" spans="1:21" x14ac:dyDescent="0.3">
      <c r="A4732" t="s">
        <v>7728</v>
      </c>
      <c r="B4732">
        <v>2012</v>
      </c>
      <c r="C4732" s="1">
        <v>40997</v>
      </c>
      <c r="D4732" s="1">
        <v>40999</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v>0</v>
      </c>
      <c r="U4732">
        <v>99.940799999999996</v>
      </c>
    </row>
    <row r="4733" spans="1:21" x14ac:dyDescent="0.3">
      <c r="A4733" t="s">
        <v>7728</v>
      </c>
      <c r="B4733">
        <v>2012</v>
      </c>
      <c r="C4733" s="1">
        <v>40997</v>
      </c>
      <c r="D4733" s="1">
        <v>40999</v>
      </c>
      <c r="E4733" t="s">
        <v>22</v>
      </c>
      <c r="F4733" t="s">
        <v>5080</v>
      </c>
      <c r="G4733" t="s">
        <v>5081</v>
      </c>
      <c r="H4733" t="s">
        <v>25</v>
      </c>
      <c r="I4733" t="s">
        <v>26</v>
      </c>
      <c r="J4733" t="s">
        <v>946</v>
      </c>
      <c r="K4733" t="s">
        <v>42</v>
      </c>
      <c r="L4733">
        <v>92105</v>
      </c>
      <c r="M4733" t="s">
        <v>43</v>
      </c>
      <c r="N4733" t="s">
        <v>4503</v>
      </c>
      <c r="O4733" t="s">
        <v>45</v>
      </c>
      <c r="P4733" t="s">
        <v>89</v>
      </c>
      <c r="Q4733" t="s">
        <v>4504</v>
      </c>
      <c r="R4733">
        <v>9.8699999999999992</v>
      </c>
      <c r="S4733">
        <v>3</v>
      </c>
      <c r="T4733">
        <v>0</v>
      </c>
      <c r="U4733">
        <v>4.5401999999999996</v>
      </c>
    </row>
    <row r="4734" spans="1:21" x14ac:dyDescent="0.3">
      <c r="A4734" t="s">
        <v>7728</v>
      </c>
      <c r="B4734">
        <v>2012</v>
      </c>
      <c r="C4734" s="1">
        <v>40997</v>
      </c>
      <c r="D4734" s="1">
        <v>40999</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v>0</v>
      </c>
      <c r="U4734">
        <v>20.767499999999998</v>
      </c>
    </row>
    <row r="4735" spans="1:21" x14ac:dyDescent="0.3">
      <c r="A4735" t="s">
        <v>7728</v>
      </c>
      <c r="B4735">
        <v>2012</v>
      </c>
      <c r="C4735" s="1">
        <v>40997</v>
      </c>
      <c r="D4735" s="1">
        <v>40999</v>
      </c>
      <c r="E4735" t="s">
        <v>22</v>
      </c>
      <c r="F4735" t="s">
        <v>5080</v>
      </c>
      <c r="G4735" t="s">
        <v>5081</v>
      </c>
      <c r="H4735" t="s">
        <v>25</v>
      </c>
      <c r="I4735" t="s">
        <v>26</v>
      </c>
      <c r="J4735" t="s">
        <v>946</v>
      </c>
      <c r="K4735" t="s">
        <v>42</v>
      </c>
      <c r="L4735">
        <v>92105</v>
      </c>
      <c r="M4735" t="s">
        <v>43</v>
      </c>
      <c r="N4735" t="s">
        <v>6343</v>
      </c>
      <c r="O4735" t="s">
        <v>31</v>
      </c>
      <c r="P4735" t="s">
        <v>64</v>
      </c>
      <c r="Q4735" t="s">
        <v>6344</v>
      </c>
      <c r="R4735">
        <v>19.920000000000002</v>
      </c>
      <c r="S4735">
        <v>3</v>
      </c>
      <c r="T4735">
        <v>0</v>
      </c>
      <c r="U4735">
        <v>9.5616000000000003</v>
      </c>
    </row>
    <row r="4736" spans="1:21" x14ac:dyDescent="0.3">
      <c r="A4736" t="s">
        <v>7729</v>
      </c>
      <c r="B4736">
        <v>2013</v>
      </c>
      <c r="C4736" s="1">
        <v>41372</v>
      </c>
      <c r="D4736" s="1">
        <v>41377</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x14ac:dyDescent="0.3">
      <c r="A4737" t="s">
        <v>7730</v>
      </c>
      <c r="B4737">
        <v>2012</v>
      </c>
      <c r="C4737" s="1">
        <v>41073</v>
      </c>
      <c r="D4737" s="1">
        <v>41079</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v>0</v>
      </c>
      <c r="U4737">
        <v>3.8822000000000001</v>
      </c>
    </row>
    <row r="4738" spans="1:21" x14ac:dyDescent="0.3">
      <c r="A4738" t="s">
        <v>7730</v>
      </c>
      <c r="B4738">
        <v>2012</v>
      </c>
      <c r="C4738" s="1">
        <v>41073</v>
      </c>
      <c r="D4738" s="1">
        <v>41079</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v>0</v>
      </c>
      <c r="U4738">
        <v>13.428000000000001</v>
      </c>
    </row>
    <row r="4739" spans="1:21" x14ac:dyDescent="0.3">
      <c r="A4739" t="s">
        <v>7730</v>
      </c>
      <c r="B4739">
        <v>2012</v>
      </c>
      <c r="C4739" s="1">
        <v>41073</v>
      </c>
      <c r="D4739" s="1">
        <v>41079</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v>0</v>
      </c>
      <c r="U4739">
        <v>14.9556</v>
      </c>
    </row>
    <row r="4740" spans="1:21" x14ac:dyDescent="0.3">
      <c r="A4740" t="s">
        <v>7731</v>
      </c>
      <c r="B4740">
        <v>2012</v>
      </c>
      <c r="C4740" s="1">
        <v>40957</v>
      </c>
      <c r="D4740" s="1">
        <v>40963</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v>0</v>
      </c>
      <c r="U4740">
        <v>28.087599999999998</v>
      </c>
    </row>
    <row r="4741" spans="1:21" x14ac:dyDescent="0.3">
      <c r="A4741" t="s">
        <v>7731</v>
      </c>
      <c r="B4741">
        <v>2012</v>
      </c>
      <c r="C4741" s="1">
        <v>40957</v>
      </c>
      <c r="D4741" s="1">
        <v>40963</v>
      </c>
      <c r="E4741" t="s">
        <v>49</v>
      </c>
      <c r="F4741" t="s">
        <v>1299</v>
      </c>
      <c r="G4741" t="s">
        <v>1300</v>
      </c>
      <c r="H4741" t="s">
        <v>25</v>
      </c>
      <c r="I4741" t="s">
        <v>26</v>
      </c>
      <c r="J4741" t="s">
        <v>1172</v>
      </c>
      <c r="K4741" t="s">
        <v>42</v>
      </c>
      <c r="L4741">
        <v>90805</v>
      </c>
      <c r="M4741" t="s">
        <v>43</v>
      </c>
      <c r="N4741" t="s">
        <v>3805</v>
      </c>
      <c r="O4741" t="s">
        <v>31</v>
      </c>
      <c r="P4741" t="s">
        <v>55</v>
      </c>
      <c r="Q4741" t="s">
        <v>3806</v>
      </c>
      <c r="R4741">
        <v>35.543999999999997</v>
      </c>
      <c r="S4741">
        <v>1</v>
      </c>
      <c r="T4741">
        <v>0.2</v>
      </c>
      <c r="U4741">
        <v>-0.88859999999999995</v>
      </c>
    </row>
    <row r="4742" spans="1:21" x14ac:dyDescent="0.3">
      <c r="A4742" t="s">
        <v>7732</v>
      </c>
      <c r="B4742">
        <v>2014</v>
      </c>
      <c r="C4742" s="1">
        <v>41956</v>
      </c>
      <c r="D4742" s="1">
        <v>41960</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row>
    <row r="4743" spans="1:21" x14ac:dyDescent="0.3">
      <c r="A4743" t="s">
        <v>7732</v>
      </c>
      <c r="B4743">
        <v>2014</v>
      </c>
      <c r="C4743" s="1">
        <v>41956</v>
      </c>
      <c r="D4743" s="1">
        <v>41960</v>
      </c>
      <c r="E4743" t="s">
        <v>49</v>
      </c>
      <c r="F4743" t="s">
        <v>3258</v>
      </c>
      <c r="G4743" t="s">
        <v>3259</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row>
    <row r="4744" spans="1:21" x14ac:dyDescent="0.3">
      <c r="A4744" t="s">
        <v>7732</v>
      </c>
      <c r="B4744">
        <v>2014</v>
      </c>
      <c r="C4744" s="1">
        <v>41956</v>
      </c>
      <c r="D4744" s="1">
        <v>41960</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v>0</v>
      </c>
      <c r="U4744">
        <v>8.0997000000000003</v>
      </c>
    </row>
    <row r="4745" spans="1:21" x14ac:dyDescent="0.3">
      <c r="A4745" t="s">
        <v>7733</v>
      </c>
      <c r="B4745">
        <v>2014</v>
      </c>
      <c r="C4745" s="1">
        <v>41704</v>
      </c>
      <c r="D4745" s="1">
        <v>41704</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v>0</v>
      </c>
      <c r="U4745">
        <v>2.528</v>
      </c>
    </row>
    <row r="4746" spans="1:21" x14ac:dyDescent="0.3">
      <c r="A4746" t="s">
        <v>7733</v>
      </c>
      <c r="B4746">
        <v>2014</v>
      </c>
      <c r="C4746" s="1">
        <v>41704</v>
      </c>
      <c r="D4746" s="1">
        <v>41704</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row>
    <row r="4747" spans="1:21" x14ac:dyDescent="0.3">
      <c r="A4747" t="s">
        <v>7733</v>
      </c>
      <c r="B4747">
        <v>2014</v>
      </c>
      <c r="C4747" s="1">
        <v>41704</v>
      </c>
      <c r="D4747" s="1">
        <v>41704</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row>
    <row r="4748" spans="1:21" x14ac:dyDescent="0.3">
      <c r="A4748" t="s">
        <v>7733</v>
      </c>
      <c r="B4748">
        <v>2014</v>
      </c>
      <c r="C4748" s="1">
        <v>41704</v>
      </c>
      <c r="D4748" s="1">
        <v>41704</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v>0</v>
      </c>
      <c r="U4748">
        <v>9.1580999999999992</v>
      </c>
    </row>
    <row r="4749" spans="1:21" x14ac:dyDescent="0.3">
      <c r="A4749" t="s">
        <v>7734</v>
      </c>
      <c r="B4749">
        <v>2013</v>
      </c>
      <c r="C4749" s="1">
        <v>41337</v>
      </c>
      <c r="D4749" s="1">
        <v>41337</v>
      </c>
      <c r="E4749" t="s">
        <v>1289</v>
      </c>
      <c r="F4749" t="s">
        <v>3135</v>
      </c>
      <c r="G4749" t="s">
        <v>3136</v>
      </c>
      <c r="H4749" t="s">
        <v>40</v>
      </c>
      <c r="I4749" t="s">
        <v>26</v>
      </c>
      <c r="J4749" t="s">
        <v>126</v>
      </c>
      <c r="K4749" t="s">
        <v>42</v>
      </c>
      <c r="L4749">
        <v>94110</v>
      </c>
      <c r="M4749" t="s">
        <v>43</v>
      </c>
      <c r="N4749" t="s">
        <v>6827</v>
      </c>
      <c r="O4749" t="s">
        <v>45</v>
      </c>
      <c r="P4749" t="s">
        <v>577</v>
      </c>
      <c r="Q4749" t="s">
        <v>6828</v>
      </c>
      <c r="R4749">
        <v>25.35</v>
      </c>
      <c r="S4749">
        <v>3</v>
      </c>
      <c r="T4749">
        <v>0</v>
      </c>
      <c r="U4749">
        <v>7.6050000000000004</v>
      </c>
    </row>
    <row r="4750" spans="1:21" x14ac:dyDescent="0.3">
      <c r="A4750" t="s">
        <v>7734</v>
      </c>
      <c r="B4750">
        <v>2013</v>
      </c>
      <c r="C4750" s="1">
        <v>41337</v>
      </c>
      <c r="D4750" s="1">
        <v>41337</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v>0</v>
      </c>
      <c r="U4750">
        <v>11.995200000000001</v>
      </c>
    </row>
    <row r="4751" spans="1:21" x14ac:dyDescent="0.3">
      <c r="A4751" t="s">
        <v>7735</v>
      </c>
      <c r="B4751">
        <v>2013</v>
      </c>
      <c r="C4751" s="1">
        <v>41633</v>
      </c>
      <c r="D4751" s="1">
        <v>41634</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row>
    <row r="4752" spans="1:21" x14ac:dyDescent="0.3">
      <c r="A4752" t="s">
        <v>7736</v>
      </c>
      <c r="B4752">
        <v>2013</v>
      </c>
      <c r="C4752" s="1">
        <v>41555</v>
      </c>
      <c r="D4752" s="1">
        <v>41557</v>
      </c>
      <c r="E4752" t="s">
        <v>187</v>
      </c>
      <c r="F4752" t="s">
        <v>3255</v>
      </c>
      <c r="G4752" t="s">
        <v>3256</v>
      </c>
      <c r="H4752" t="s">
        <v>40</v>
      </c>
      <c r="I4752" t="s">
        <v>26</v>
      </c>
      <c r="J4752" t="s">
        <v>4675</v>
      </c>
      <c r="K4752" t="s">
        <v>95</v>
      </c>
      <c r="L4752">
        <v>99207</v>
      </c>
      <c r="M4752" t="s">
        <v>43</v>
      </c>
      <c r="N4752" t="s">
        <v>6327</v>
      </c>
      <c r="O4752" t="s">
        <v>70</v>
      </c>
      <c r="P4752" t="s">
        <v>681</v>
      </c>
      <c r="Q4752" t="s">
        <v>6328</v>
      </c>
      <c r="R4752">
        <v>837.6</v>
      </c>
      <c r="S4752">
        <v>3</v>
      </c>
      <c r="T4752">
        <v>0.2</v>
      </c>
      <c r="U4752">
        <v>62.82</v>
      </c>
    </row>
    <row r="4753" spans="1:21" x14ac:dyDescent="0.3">
      <c r="A4753" t="s">
        <v>7737</v>
      </c>
      <c r="B4753">
        <v>2013</v>
      </c>
      <c r="C4753" s="1">
        <v>41618</v>
      </c>
      <c r="D4753" s="1">
        <v>41622</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v>0.2</v>
      </c>
      <c r="U4753">
        <v>-9.1530000000000005</v>
      </c>
    </row>
    <row r="4754" spans="1:21" x14ac:dyDescent="0.3">
      <c r="A4754" t="s">
        <v>7738</v>
      </c>
      <c r="B4754">
        <v>2014</v>
      </c>
      <c r="C4754" s="1">
        <v>41964</v>
      </c>
      <c r="D4754" s="1">
        <v>41968</v>
      </c>
      <c r="E4754" t="s">
        <v>49</v>
      </c>
      <c r="F4754" t="s">
        <v>2489</v>
      </c>
      <c r="G4754" t="s">
        <v>2490</v>
      </c>
      <c r="H4754" t="s">
        <v>25</v>
      </c>
      <c r="I4754" t="s">
        <v>26</v>
      </c>
      <c r="J4754" t="s">
        <v>327</v>
      </c>
      <c r="K4754" t="s">
        <v>334</v>
      </c>
      <c r="L4754">
        <v>38301</v>
      </c>
      <c r="M4754" t="s">
        <v>29</v>
      </c>
      <c r="N4754" t="s">
        <v>2094</v>
      </c>
      <c r="O4754" t="s">
        <v>31</v>
      </c>
      <c r="P4754" t="s">
        <v>35</v>
      </c>
      <c r="Q4754" t="s">
        <v>2095</v>
      </c>
      <c r="R4754">
        <v>209.56800000000001</v>
      </c>
      <c r="S4754">
        <v>2</v>
      </c>
      <c r="T4754">
        <v>0.2</v>
      </c>
      <c r="U4754">
        <v>-23.5764</v>
      </c>
    </row>
    <row r="4755" spans="1:21" x14ac:dyDescent="0.3">
      <c r="A4755" t="s">
        <v>7739</v>
      </c>
      <c r="B4755">
        <v>2012</v>
      </c>
      <c r="C4755" s="1">
        <v>41255</v>
      </c>
      <c r="D4755" s="1">
        <v>41259</v>
      </c>
      <c r="E4755" t="s">
        <v>49</v>
      </c>
      <c r="F4755" t="s">
        <v>863</v>
      </c>
      <c r="G4755" t="s">
        <v>864</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row>
    <row r="4756" spans="1:21" x14ac:dyDescent="0.3">
      <c r="A4756" t="s">
        <v>7742</v>
      </c>
      <c r="B4756">
        <v>2014</v>
      </c>
      <c r="C4756" s="1">
        <v>41674</v>
      </c>
      <c r="D4756" s="1">
        <v>41679</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3.8820000000000001</v>
      </c>
      <c r="S4756">
        <v>2</v>
      </c>
      <c r="T4756">
        <v>0.7</v>
      </c>
      <c r="U4756">
        <v>-2.5880000000000001</v>
      </c>
    </row>
    <row r="4757" spans="1:21" x14ac:dyDescent="0.3">
      <c r="A4757" t="s">
        <v>7742</v>
      </c>
      <c r="B4757">
        <v>2014</v>
      </c>
      <c r="C4757" s="1">
        <v>41674</v>
      </c>
      <c r="D4757" s="1">
        <v>41679</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v>0.2</v>
      </c>
      <c r="U4757">
        <v>40.3536</v>
      </c>
    </row>
    <row r="4758" spans="1:21" x14ac:dyDescent="0.3">
      <c r="A4758" t="s">
        <v>7745</v>
      </c>
      <c r="B4758">
        <v>2014</v>
      </c>
      <c r="C4758" s="1">
        <v>41904</v>
      </c>
      <c r="D4758" s="1">
        <v>41908</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row>
    <row r="4759" spans="1:21" x14ac:dyDescent="0.3">
      <c r="A4759" t="s">
        <v>7746</v>
      </c>
      <c r="B4759">
        <v>2014</v>
      </c>
      <c r="C4759" s="1">
        <v>41760</v>
      </c>
      <c r="D4759" s="1">
        <v>41765</v>
      </c>
      <c r="E4759" t="s">
        <v>49</v>
      </c>
      <c r="F4759" t="s">
        <v>6254</v>
      </c>
      <c r="G4759" t="s">
        <v>6255</v>
      </c>
      <c r="H4759" t="s">
        <v>101</v>
      </c>
      <c r="I4759" t="s">
        <v>26</v>
      </c>
      <c r="J4759" t="s">
        <v>7626</v>
      </c>
      <c r="K4759" t="s">
        <v>210</v>
      </c>
      <c r="L4759">
        <v>61832</v>
      </c>
      <c r="M4759" t="s">
        <v>104</v>
      </c>
      <c r="N4759" t="s">
        <v>2258</v>
      </c>
      <c r="O4759" t="s">
        <v>45</v>
      </c>
      <c r="P4759" t="s">
        <v>74</v>
      </c>
      <c r="Q4759" t="s">
        <v>2259</v>
      </c>
      <c r="R4759">
        <v>43.372</v>
      </c>
      <c r="S4759">
        <v>7</v>
      </c>
      <c r="T4759">
        <v>0.8</v>
      </c>
      <c r="U4759">
        <v>-69.395200000000003</v>
      </c>
    </row>
    <row r="4760" spans="1:21" x14ac:dyDescent="0.3">
      <c r="A4760" t="s">
        <v>7747</v>
      </c>
      <c r="B4760">
        <v>2011</v>
      </c>
      <c r="C4760" s="1">
        <v>40850</v>
      </c>
      <c r="D4760" s="1">
        <v>40854</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row>
    <row r="4761" spans="1:21" x14ac:dyDescent="0.3">
      <c r="A4761" t="s">
        <v>7747</v>
      </c>
      <c r="B4761">
        <v>2011</v>
      </c>
      <c r="C4761" s="1">
        <v>40850</v>
      </c>
      <c r="D4761" s="1">
        <v>40854</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row>
    <row r="4762" spans="1:21" x14ac:dyDescent="0.3">
      <c r="A4762" t="s">
        <v>7747</v>
      </c>
      <c r="B4762">
        <v>2011</v>
      </c>
      <c r="C4762" s="1">
        <v>40850</v>
      </c>
      <c r="D4762" s="1">
        <v>40854</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row>
    <row r="4763" spans="1:21" x14ac:dyDescent="0.3">
      <c r="A4763" t="s">
        <v>7748</v>
      </c>
      <c r="B4763">
        <v>2013</v>
      </c>
      <c r="C4763" s="1">
        <v>41639</v>
      </c>
      <c r="D4763" s="1">
        <v>41644</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row>
    <row r="4764" spans="1:21" x14ac:dyDescent="0.3">
      <c r="A4764" t="s">
        <v>7748</v>
      </c>
      <c r="B4764">
        <v>2013</v>
      </c>
      <c r="C4764" s="1">
        <v>41639</v>
      </c>
      <c r="D4764" s="1">
        <v>41644</v>
      </c>
      <c r="E4764" t="s">
        <v>49</v>
      </c>
      <c r="F4764" t="s">
        <v>2459</v>
      </c>
      <c r="G4764" t="s">
        <v>2460</v>
      </c>
      <c r="H4764" t="s">
        <v>25</v>
      </c>
      <c r="I4764" t="s">
        <v>26</v>
      </c>
      <c r="J4764" t="s">
        <v>496</v>
      </c>
      <c r="K4764" t="s">
        <v>497</v>
      </c>
      <c r="L4764">
        <v>43229</v>
      </c>
      <c r="M4764" t="s">
        <v>147</v>
      </c>
      <c r="N4764" t="s">
        <v>5064</v>
      </c>
      <c r="O4764" t="s">
        <v>45</v>
      </c>
      <c r="P4764" t="s">
        <v>577</v>
      </c>
      <c r="Q4764" t="s">
        <v>5065</v>
      </c>
      <c r="R4764">
        <v>13.712</v>
      </c>
      <c r="S4764">
        <v>2</v>
      </c>
      <c r="T4764">
        <v>0.2</v>
      </c>
      <c r="U4764">
        <v>1.0284</v>
      </c>
    </row>
    <row r="4765" spans="1:21" x14ac:dyDescent="0.3">
      <c r="A4765" t="s">
        <v>7749</v>
      </c>
      <c r="B4765">
        <v>2011</v>
      </c>
      <c r="C4765" s="1">
        <v>40803</v>
      </c>
      <c r="D4765" s="1">
        <v>40807</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row>
    <row r="4766" spans="1:21" x14ac:dyDescent="0.3">
      <c r="A4766" t="s">
        <v>7752</v>
      </c>
      <c r="B4766">
        <v>2014</v>
      </c>
      <c r="C4766" s="1">
        <v>41968</v>
      </c>
      <c r="D4766" s="1">
        <v>41971</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v>0</v>
      </c>
      <c r="U4766">
        <v>9.9936000000000007</v>
      </c>
    </row>
    <row r="4767" spans="1:21" x14ac:dyDescent="0.3">
      <c r="A4767" t="s">
        <v>7753</v>
      </c>
      <c r="B4767">
        <v>2012</v>
      </c>
      <c r="C4767" s="1">
        <v>41023</v>
      </c>
      <c r="D4767" s="1">
        <v>41027</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row>
    <row r="4768" spans="1:21" x14ac:dyDescent="0.3">
      <c r="A4768" t="s">
        <v>7754</v>
      </c>
      <c r="B4768">
        <v>2012</v>
      </c>
      <c r="C4768" s="1">
        <v>40977</v>
      </c>
      <c r="D4768" s="1">
        <v>40980</v>
      </c>
      <c r="E4768" t="s">
        <v>187</v>
      </c>
      <c r="F4768" t="s">
        <v>3093</v>
      </c>
      <c r="G4768" t="s">
        <v>3094</v>
      </c>
      <c r="H4768" t="s">
        <v>40</v>
      </c>
      <c r="I4768" t="s">
        <v>26</v>
      </c>
      <c r="J4768" t="s">
        <v>677</v>
      </c>
      <c r="K4768" t="s">
        <v>103</v>
      </c>
      <c r="L4768">
        <v>78207</v>
      </c>
      <c r="M4768" t="s">
        <v>104</v>
      </c>
      <c r="N4768" t="s">
        <v>2814</v>
      </c>
      <c r="O4768" t="s">
        <v>70</v>
      </c>
      <c r="P4768" t="s">
        <v>160</v>
      </c>
      <c r="Q4768" t="s">
        <v>2815</v>
      </c>
      <c r="R4768">
        <v>113.52</v>
      </c>
      <c r="S4768">
        <v>5</v>
      </c>
      <c r="T4768">
        <v>0.2</v>
      </c>
      <c r="U4768">
        <v>29.798999999999999</v>
      </c>
    </row>
    <row r="4769" spans="1:21" x14ac:dyDescent="0.3">
      <c r="A4769" t="s">
        <v>7754</v>
      </c>
      <c r="B4769">
        <v>2012</v>
      </c>
      <c r="C4769" s="1">
        <v>40977</v>
      </c>
      <c r="D4769" s="1">
        <v>40980</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v>0.2</v>
      </c>
      <c r="U4769">
        <v>22.4925</v>
      </c>
    </row>
    <row r="4770" spans="1:21" x14ac:dyDescent="0.3">
      <c r="A4770" t="s">
        <v>7755</v>
      </c>
      <c r="B4770">
        <v>2014</v>
      </c>
      <c r="C4770" s="1">
        <v>41793</v>
      </c>
      <c r="D4770" s="1">
        <v>41794</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row>
    <row r="4771" spans="1:21" x14ac:dyDescent="0.3">
      <c r="A4771" t="s">
        <v>7758</v>
      </c>
      <c r="B4771">
        <v>2013</v>
      </c>
      <c r="C4771" s="1">
        <v>41537</v>
      </c>
      <c r="D4771" s="1">
        <v>41542</v>
      </c>
      <c r="E4771" t="s">
        <v>22</v>
      </c>
      <c r="F4771" t="s">
        <v>2129</v>
      </c>
      <c r="G4771" t="s">
        <v>2130</v>
      </c>
      <c r="H4771" t="s">
        <v>101</v>
      </c>
      <c r="I4771" t="s">
        <v>26</v>
      </c>
      <c r="J4771" t="s">
        <v>126</v>
      </c>
      <c r="K4771" t="s">
        <v>42</v>
      </c>
      <c r="L4771">
        <v>94109</v>
      </c>
      <c r="M4771" t="s">
        <v>43</v>
      </c>
      <c r="N4771" t="s">
        <v>2300</v>
      </c>
      <c r="O4771" t="s">
        <v>45</v>
      </c>
      <c r="P4771" t="s">
        <v>74</v>
      </c>
      <c r="Q4771" t="s">
        <v>2301</v>
      </c>
      <c r="R4771">
        <v>11.952</v>
      </c>
      <c r="S4771">
        <v>3</v>
      </c>
      <c r="T4771">
        <v>0.2</v>
      </c>
      <c r="U4771">
        <v>4.1832000000000003</v>
      </c>
    </row>
    <row r="4772" spans="1:21" x14ac:dyDescent="0.3">
      <c r="A4772" t="s">
        <v>7758</v>
      </c>
      <c r="B4772">
        <v>2013</v>
      </c>
      <c r="C4772" s="1">
        <v>41537</v>
      </c>
      <c r="D4772" s="1">
        <v>41542</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v>0</v>
      </c>
      <c r="U4772">
        <v>1.8720000000000001</v>
      </c>
    </row>
    <row r="4773" spans="1:21" x14ac:dyDescent="0.3">
      <c r="A4773" t="s">
        <v>7761</v>
      </c>
      <c r="B4773">
        <v>2011</v>
      </c>
      <c r="C4773" s="1">
        <v>40847</v>
      </c>
      <c r="D4773" s="1">
        <v>40850</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row>
    <row r="4774" spans="1:21" x14ac:dyDescent="0.3">
      <c r="A4774" t="s">
        <v>7763</v>
      </c>
      <c r="B4774">
        <v>2014</v>
      </c>
      <c r="C4774" s="1">
        <v>41967</v>
      </c>
      <c r="D4774" s="1">
        <v>41971</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row>
    <row r="4775" spans="1:21" x14ac:dyDescent="0.3">
      <c r="A4775" t="s">
        <v>7763</v>
      </c>
      <c r="B4775">
        <v>2014</v>
      </c>
      <c r="C4775" s="1">
        <v>41967</v>
      </c>
      <c r="D4775" s="1">
        <v>41971</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row>
    <row r="4776" spans="1:21" x14ac:dyDescent="0.3">
      <c r="A4776" t="s">
        <v>7763</v>
      </c>
      <c r="B4776">
        <v>2014</v>
      </c>
      <c r="C4776" s="1">
        <v>41967</v>
      </c>
      <c r="D4776" s="1">
        <v>41971</v>
      </c>
      <c r="E4776" t="s">
        <v>49</v>
      </c>
      <c r="F4776" t="s">
        <v>1733</v>
      </c>
      <c r="G4776" t="s">
        <v>1734</v>
      </c>
      <c r="H4776" t="s">
        <v>25</v>
      </c>
      <c r="I4776" t="s">
        <v>26</v>
      </c>
      <c r="J4776" t="s">
        <v>302</v>
      </c>
      <c r="K4776" t="s">
        <v>210</v>
      </c>
      <c r="L4776">
        <v>60610</v>
      </c>
      <c r="M4776" t="s">
        <v>104</v>
      </c>
      <c r="N4776" t="s">
        <v>3397</v>
      </c>
      <c r="O4776" t="s">
        <v>70</v>
      </c>
      <c r="P4776" t="s">
        <v>71</v>
      </c>
      <c r="Q4776" t="s">
        <v>3398</v>
      </c>
      <c r="R4776">
        <v>222.38399999999999</v>
      </c>
      <c r="S4776">
        <v>2</v>
      </c>
      <c r="T4776">
        <v>0.2</v>
      </c>
      <c r="U4776">
        <v>16.678799999999999</v>
      </c>
    </row>
    <row r="4777" spans="1:21" x14ac:dyDescent="0.3">
      <c r="A4777" t="s">
        <v>7764</v>
      </c>
      <c r="B4777">
        <v>2014</v>
      </c>
      <c r="C4777" s="1">
        <v>41960</v>
      </c>
      <c r="D4777" s="1">
        <v>41965</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v>0</v>
      </c>
      <c r="U4777">
        <v>6.0735999999999999</v>
      </c>
    </row>
    <row r="4778" spans="1:21" x14ac:dyDescent="0.3">
      <c r="A4778" t="s">
        <v>7765</v>
      </c>
      <c r="B4778">
        <v>2013</v>
      </c>
      <c r="C4778" s="1">
        <v>41324</v>
      </c>
      <c r="D4778" s="1">
        <v>41328</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v>0</v>
      </c>
      <c r="U4778">
        <v>4.0749000000000004</v>
      </c>
    </row>
    <row r="4779" spans="1:21" x14ac:dyDescent="0.3">
      <c r="A4779" t="s">
        <v>7765</v>
      </c>
      <c r="B4779">
        <v>2013</v>
      </c>
      <c r="C4779" s="1">
        <v>41324</v>
      </c>
      <c r="D4779" s="1">
        <v>41328</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v>0</v>
      </c>
      <c r="U4779">
        <v>6.6845999999999997</v>
      </c>
    </row>
    <row r="4780" spans="1:21" x14ac:dyDescent="0.3">
      <c r="A4780" t="s">
        <v>7766</v>
      </c>
      <c r="B4780">
        <v>2014</v>
      </c>
      <c r="C4780" s="1">
        <v>41951</v>
      </c>
      <c r="D4780" s="1">
        <v>41955</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v>0</v>
      </c>
      <c r="U4780">
        <v>33.310200000000002</v>
      </c>
    </row>
    <row r="4781" spans="1:21" x14ac:dyDescent="0.3">
      <c r="A4781" t="s">
        <v>7767</v>
      </c>
      <c r="B4781">
        <v>2011</v>
      </c>
      <c r="C4781" s="1">
        <v>40732</v>
      </c>
      <c r="D4781" s="1">
        <v>40734</v>
      </c>
      <c r="E4781" t="s">
        <v>187</v>
      </c>
      <c r="F4781" t="s">
        <v>5983</v>
      </c>
      <c r="G4781" t="s">
        <v>5984</v>
      </c>
      <c r="H4781" t="s">
        <v>25</v>
      </c>
      <c r="I4781" t="s">
        <v>26</v>
      </c>
      <c r="J4781" t="s">
        <v>3451</v>
      </c>
      <c r="K4781" t="s">
        <v>266</v>
      </c>
      <c r="L4781">
        <v>14215</v>
      </c>
      <c r="M4781" t="s">
        <v>147</v>
      </c>
      <c r="N4781" t="s">
        <v>1838</v>
      </c>
      <c r="O4781" t="s">
        <v>31</v>
      </c>
      <c r="P4781" t="s">
        <v>35</v>
      </c>
      <c r="Q4781" t="s">
        <v>1839</v>
      </c>
      <c r="R4781">
        <v>63.881999999999998</v>
      </c>
      <c r="S4781">
        <v>1</v>
      </c>
      <c r="T4781">
        <v>0.1</v>
      </c>
      <c r="U4781">
        <v>10.647</v>
      </c>
    </row>
    <row r="4782" spans="1:21" x14ac:dyDescent="0.3">
      <c r="A4782" t="s">
        <v>7768</v>
      </c>
      <c r="B4782">
        <v>2011</v>
      </c>
      <c r="C4782" s="1">
        <v>40854</v>
      </c>
      <c r="D4782" s="1">
        <v>40859</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row>
    <row r="4783" spans="1:21" x14ac:dyDescent="0.3">
      <c r="A4783" t="s">
        <v>7768</v>
      </c>
      <c r="B4783">
        <v>2011</v>
      </c>
      <c r="C4783" s="1">
        <v>40854</v>
      </c>
      <c r="D4783" s="1">
        <v>40859</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row>
    <row r="4784" spans="1:21" x14ac:dyDescent="0.3">
      <c r="A4784" t="s">
        <v>7768</v>
      </c>
      <c r="B4784">
        <v>2011</v>
      </c>
      <c r="C4784" s="1">
        <v>40854</v>
      </c>
      <c r="D4784" s="1">
        <v>40859</v>
      </c>
      <c r="E4784" t="s">
        <v>49</v>
      </c>
      <c r="F4784" t="s">
        <v>518</v>
      </c>
      <c r="G4784" t="s">
        <v>519</v>
      </c>
      <c r="H4784" t="s">
        <v>25</v>
      </c>
      <c r="I4784" t="s">
        <v>26</v>
      </c>
      <c r="J4784" t="s">
        <v>183</v>
      </c>
      <c r="K4784" t="s">
        <v>103</v>
      </c>
      <c r="L4784">
        <v>77070</v>
      </c>
      <c r="M4784" t="s">
        <v>104</v>
      </c>
      <c r="N4784" t="s">
        <v>1998</v>
      </c>
      <c r="O4784" t="s">
        <v>45</v>
      </c>
      <c r="P4784" t="s">
        <v>577</v>
      </c>
      <c r="Q4784" t="s">
        <v>1999</v>
      </c>
      <c r="R4784">
        <v>40.712000000000003</v>
      </c>
      <c r="S4784">
        <v>7</v>
      </c>
      <c r="T4784">
        <v>0.2</v>
      </c>
      <c r="U4784">
        <v>3.5623</v>
      </c>
    </row>
    <row r="4785" spans="1:21" x14ac:dyDescent="0.3">
      <c r="A4785" t="s">
        <v>7771</v>
      </c>
      <c r="B4785">
        <v>2014</v>
      </c>
      <c r="C4785" s="1">
        <v>41668</v>
      </c>
      <c r="D4785" s="1">
        <v>41672</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row>
    <row r="4786" spans="1:21" x14ac:dyDescent="0.3">
      <c r="A4786" t="s">
        <v>7772</v>
      </c>
      <c r="B4786">
        <v>2012</v>
      </c>
      <c r="C4786" s="1">
        <v>41254</v>
      </c>
      <c r="D4786" s="1">
        <v>41259</v>
      </c>
      <c r="E4786" t="s">
        <v>49</v>
      </c>
      <c r="F4786" t="s">
        <v>92</v>
      </c>
      <c r="G4786" t="s">
        <v>93</v>
      </c>
      <c r="H4786" t="s">
        <v>25</v>
      </c>
      <c r="I4786" t="s">
        <v>26</v>
      </c>
      <c r="J4786" t="s">
        <v>1080</v>
      </c>
      <c r="K4786" t="s">
        <v>456</v>
      </c>
      <c r="L4786">
        <v>80906</v>
      </c>
      <c r="M4786" t="s">
        <v>43</v>
      </c>
      <c r="N4786" t="s">
        <v>5557</v>
      </c>
      <c r="O4786" t="s">
        <v>45</v>
      </c>
      <c r="P4786" t="s">
        <v>67</v>
      </c>
      <c r="Q4786" t="s">
        <v>5558</v>
      </c>
      <c r="R4786">
        <v>13.12</v>
      </c>
      <c r="S4786">
        <v>5</v>
      </c>
      <c r="T4786">
        <v>0.2</v>
      </c>
      <c r="U4786">
        <v>1.1479999999999999</v>
      </c>
    </row>
    <row r="4787" spans="1:21" x14ac:dyDescent="0.3">
      <c r="A4787" t="s">
        <v>7772</v>
      </c>
      <c r="B4787">
        <v>2012</v>
      </c>
      <c r="C4787" s="1">
        <v>41254</v>
      </c>
      <c r="D4787" s="1">
        <v>41259</v>
      </c>
      <c r="E4787" t="s">
        <v>49</v>
      </c>
      <c r="F4787" t="s">
        <v>92</v>
      </c>
      <c r="G4787" t="s">
        <v>93</v>
      </c>
      <c r="H4787" t="s">
        <v>25</v>
      </c>
      <c r="I4787" t="s">
        <v>26</v>
      </c>
      <c r="J4787" t="s">
        <v>1080</v>
      </c>
      <c r="K4787" t="s">
        <v>456</v>
      </c>
      <c r="L4787">
        <v>80906</v>
      </c>
      <c r="M4787" t="s">
        <v>43</v>
      </c>
      <c r="N4787" t="s">
        <v>5636</v>
      </c>
      <c r="O4787" t="s">
        <v>31</v>
      </c>
      <c r="P4787" t="s">
        <v>32</v>
      </c>
      <c r="Q4787" t="s">
        <v>5637</v>
      </c>
      <c r="R4787">
        <v>69.575999999999993</v>
      </c>
      <c r="S4787">
        <v>4</v>
      </c>
      <c r="T4787">
        <v>0.7</v>
      </c>
      <c r="U4787">
        <v>-143.79040000000001</v>
      </c>
    </row>
    <row r="4788" spans="1:21" x14ac:dyDescent="0.3">
      <c r="A4788" t="s">
        <v>7772</v>
      </c>
      <c r="B4788">
        <v>2012</v>
      </c>
      <c r="C4788" s="1">
        <v>41254</v>
      </c>
      <c r="D4788" s="1">
        <v>41259</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v>0.2</v>
      </c>
      <c r="U4788">
        <v>0.47520000000000001</v>
      </c>
    </row>
    <row r="4789" spans="1:21" x14ac:dyDescent="0.3">
      <c r="A4789" t="s">
        <v>7772</v>
      </c>
      <c r="B4789">
        <v>2012</v>
      </c>
      <c r="C4789" s="1">
        <v>41254</v>
      </c>
      <c r="D4789" s="1">
        <v>41259</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v>0.2</v>
      </c>
      <c r="U4789">
        <v>-6.5339999999999998</v>
      </c>
    </row>
    <row r="4790" spans="1:21" x14ac:dyDescent="0.3">
      <c r="A4790" t="s">
        <v>7772</v>
      </c>
      <c r="B4790">
        <v>2012</v>
      </c>
      <c r="C4790" s="1">
        <v>41254</v>
      </c>
      <c r="D4790" s="1">
        <v>41259</v>
      </c>
      <c r="E4790" t="s">
        <v>49</v>
      </c>
      <c r="F4790" t="s">
        <v>92</v>
      </c>
      <c r="G4790" t="s">
        <v>93</v>
      </c>
      <c r="H4790" t="s">
        <v>25</v>
      </c>
      <c r="I4790" t="s">
        <v>26</v>
      </c>
      <c r="J4790" t="s">
        <v>1080</v>
      </c>
      <c r="K4790" t="s">
        <v>456</v>
      </c>
      <c r="L4790">
        <v>80906</v>
      </c>
      <c r="M4790" t="s">
        <v>43</v>
      </c>
      <c r="N4790" t="s">
        <v>4063</v>
      </c>
      <c r="O4790" t="s">
        <v>31</v>
      </c>
      <c r="P4790" t="s">
        <v>64</v>
      </c>
      <c r="Q4790" t="s">
        <v>4064</v>
      </c>
      <c r="R4790">
        <v>52.415999999999997</v>
      </c>
      <c r="S4790">
        <v>9</v>
      </c>
      <c r="T4790">
        <v>0.2</v>
      </c>
      <c r="U4790">
        <v>15.069599999999999</v>
      </c>
    </row>
    <row r="4791" spans="1:21" x14ac:dyDescent="0.3">
      <c r="A4791" t="s">
        <v>7772</v>
      </c>
      <c r="B4791">
        <v>2012</v>
      </c>
      <c r="C4791" s="1">
        <v>41254</v>
      </c>
      <c r="D4791" s="1">
        <v>41259</v>
      </c>
      <c r="E4791" t="s">
        <v>49</v>
      </c>
      <c r="F4791" t="s">
        <v>92</v>
      </c>
      <c r="G4791" t="s">
        <v>93</v>
      </c>
      <c r="H4791" t="s">
        <v>25</v>
      </c>
      <c r="I4791" t="s">
        <v>26</v>
      </c>
      <c r="J4791" t="s">
        <v>1080</v>
      </c>
      <c r="K4791" t="s">
        <v>456</v>
      </c>
      <c r="L4791">
        <v>80906</v>
      </c>
      <c r="M4791" t="s">
        <v>43</v>
      </c>
      <c r="N4791" t="s">
        <v>3927</v>
      </c>
      <c r="O4791" t="s">
        <v>31</v>
      </c>
      <c r="P4791" t="s">
        <v>64</v>
      </c>
      <c r="Q4791" t="s">
        <v>3928</v>
      </c>
      <c r="R4791">
        <v>54.92</v>
      </c>
      <c r="S4791">
        <v>5</v>
      </c>
      <c r="T4791">
        <v>0.2</v>
      </c>
      <c r="U4791">
        <v>10.984</v>
      </c>
    </row>
    <row r="4792" spans="1:21" x14ac:dyDescent="0.3">
      <c r="A4792" t="s">
        <v>7772</v>
      </c>
      <c r="B4792">
        <v>2012</v>
      </c>
      <c r="C4792" s="1">
        <v>41254</v>
      </c>
      <c r="D4792" s="1">
        <v>41259</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v>0.5</v>
      </c>
      <c r="U4792">
        <v>-248.166</v>
      </c>
    </row>
    <row r="4793" spans="1:21" x14ac:dyDescent="0.3">
      <c r="A4793" t="s">
        <v>7772</v>
      </c>
      <c r="B4793">
        <v>2012</v>
      </c>
      <c r="C4793" s="1">
        <v>41254</v>
      </c>
      <c r="D4793" s="1">
        <v>41259</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v>0.2</v>
      </c>
      <c r="U4793">
        <v>28.706399999999999</v>
      </c>
    </row>
    <row r="4794" spans="1:21" x14ac:dyDescent="0.3">
      <c r="A4794" t="s">
        <v>7772</v>
      </c>
      <c r="B4794">
        <v>2012</v>
      </c>
      <c r="C4794" s="1">
        <v>41254</v>
      </c>
      <c r="D4794" s="1">
        <v>41259</v>
      </c>
      <c r="E4794" t="s">
        <v>49</v>
      </c>
      <c r="F4794" t="s">
        <v>92</v>
      </c>
      <c r="G4794" t="s">
        <v>93</v>
      </c>
      <c r="H4794" t="s">
        <v>25</v>
      </c>
      <c r="I4794" t="s">
        <v>26</v>
      </c>
      <c r="J4794" t="s">
        <v>1080</v>
      </c>
      <c r="K4794" t="s">
        <v>456</v>
      </c>
      <c r="L4794">
        <v>80906</v>
      </c>
      <c r="M4794" t="s">
        <v>43</v>
      </c>
      <c r="N4794" t="s">
        <v>441</v>
      </c>
      <c r="O4794" t="s">
        <v>45</v>
      </c>
      <c r="P4794" t="s">
        <v>89</v>
      </c>
      <c r="Q4794" t="s">
        <v>442</v>
      </c>
      <c r="R4794">
        <v>27.696000000000002</v>
      </c>
      <c r="S4794">
        <v>3</v>
      </c>
      <c r="T4794">
        <v>0.2</v>
      </c>
      <c r="U4794">
        <v>9.6936</v>
      </c>
    </row>
    <row r="4795" spans="1:21" x14ac:dyDescent="0.3">
      <c r="A4795" t="s">
        <v>7776</v>
      </c>
      <c r="B4795">
        <v>2012</v>
      </c>
      <c r="C4795" s="1">
        <v>41089</v>
      </c>
      <c r="D4795" s="1">
        <v>41094</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v>0</v>
      </c>
      <c r="U4795">
        <v>11.231999999999999</v>
      </c>
    </row>
    <row r="4796" spans="1:21" x14ac:dyDescent="0.3">
      <c r="A4796" t="s">
        <v>7777</v>
      </c>
      <c r="B4796">
        <v>2012</v>
      </c>
      <c r="C4796" s="1">
        <v>40984</v>
      </c>
      <c r="D4796" s="1">
        <v>40991</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row>
    <row r="4797" spans="1:21" x14ac:dyDescent="0.3">
      <c r="A4797" t="s">
        <v>7780</v>
      </c>
      <c r="B4797">
        <v>2012</v>
      </c>
      <c r="C4797" s="1">
        <v>41134</v>
      </c>
      <c r="D4797" s="1">
        <v>41138</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v>0</v>
      </c>
      <c r="U4797">
        <v>2.7071999999999998</v>
      </c>
    </row>
    <row r="4798" spans="1:21" x14ac:dyDescent="0.3">
      <c r="A4798" t="s">
        <v>7782</v>
      </c>
      <c r="B4798">
        <v>2013</v>
      </c>
      <c r="C4798" s="1">
        <v>41409</v>
      </c>
      <c r="D4798" s="1">
        <v>41414</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row>
    <row r="4799" spans="1:21" x14ac:dyDescent="0.3">
      <c r="A4799" t="s">
        <v>7782</v>
      </c>
      <c r="B4799">
        <v>2013</v>
      </c>
      <c r="C4799" s="1">
        <v>41409</v>
      </c>
      <c r="D4799" s="1">
        <v>41414</v>
      </c>
      <c r="E4799" t="s">
        <v>49</v>
      </c>
      <c r="F4799" t="s">
        <v>1290</v>
      </c>
      <c r="G4799" t="s">
        <v>1291</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row>
    <row r="4800" spans="1:21" x14ac:dyDescent="0.3">
      <c r="A4800" t="s">
        <v>7782</v>
      </c>
      <c r="B4800">
        <v>2013</v>
      </c>
      <c r="C4800" s="1">
        <v>41409</v>
      </c>
      <c r="D4800" s="1">
        <v>41414</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row>
    <row r="4801" spans="1:21" x14ac:dyDescent="0.3">
      <c r="A4801" t="s">
        <v>7782</v>
      </c>
      <c r="B4801">
        <v>2013</v>
      </c>
      <c r="C4801" s="1">
        <v>41409</v>
      </c>
      <c r="D4801" s="1">
        <v>41414</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v>0.2</v>
      </c>
      <c r="U4801">
        <v>4.3600000000000003</v>
      </c>
    </row>
    <row r="4802" spans="1:21" x14ac:dyDescent="0.3">
      <c r="A4802" t="s">
        <v>7782</v>
      </c>
      <c r="B4802">
        <v>2013</v>
      </c>
      <c r="C4802" s="1">
        <v>41409</v>
      </c>
      <c r="D4802" s="1">
        <v>41414</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row>
    <row r="4803" spans="1:21" x14ac:dyDescent="0.3">
      <c r="A4803" t="s">
        <v>7782</v>
      </c>
      <c r="B4803">
        <v>2013</v>
      </c>
      <c r="C4803" s="1">
        <v>41409</v>
      </c>
      <c r="D4803" s="1">
        <v>41414</v>
      </c>
      <c r="E4803" t="s">
        <v>49</v>
      </c>
      <c r="F4803" t="s">
        <v>1290</v>
      </c>
      <c r="G4803" t="s">
        <v>1291</v>
      </c>
      <c r="H4803" t="s">
        <v>40</v>
      </c>
      <c r="I4803" t="s">
        <v>26</v>
      </c>
      <c r="J4803" t="s">
        <v>1520</v>
      </c>
      <c r="K4803" t="s">
        <v>53</v>
      </c>
      <c r="L4803">
        <v>32216</v>
      </c>
      <c r="M4803" t="s">
        <v>29</v>
      </c>
      <c r="N4803" t="s">
        <v>672</v>
      </c>
      <c r="O4803" t="s">
        <v>45</v>
      </c>
      <c r="P4803" t="s">
        <v>74</v>
      </c>
      <c r="Q4803" t="s">
        <v>673</v>
      </c>
      <c r="R4803">
        <v>10.38</v>
      </c>
      <c r="S4803">
        <v>2</v>
      </c>
      <c r="T4803">
        <v>0.7</v>
      </c>
      <c r="U4803">
        <v>-7.6120000000000001</v>
      </c>
    </row>
    <row r="4804" spans="1:21" x14ac:dyDescent="0.3">
      <c r="A4804" t="s">
        <v>7782</v>
      </c>
      <c r="B4804">
        <v>2013</v>
      </c>
      <c r="C4804" s="1">
        <v>41409</v>
      </c>
      <c r="D4804" s="1">
        <v>41414</v>
      </c>
      <c r="E4804" t="s">
        <v>49</v>
      </c>
      <c r="F4804" t="s">
        <v>1290</v>
      </c>
      <c r="G4804" t="s">
        <v>1291</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row>
    <row r="4805" spans="1:21" x14ac:dyDescent="0.3">
      <c r="A4805" t="s">
        <v>7785</v>
      </c>
      <c r="B4805">
        <v>2014</v>
      </c>
      <c r="C4805" s="1">
        <v>41834</v>
      </c>
      <c r="D4805" s="1">
        <v>41838</v>
      </c>
      <c r="E4805" t="s">
        <v>22</v>
      </c>
      <c r="F4805" t="s">
        <v>6661</v>
      </c>
      <c r="G4805" t="s">
        <v>6662</v>
      </c>
      <c r="H4805" t="s">
        <v>25</v>
      </c>
      <c r="I4805" t="s">
        <v>26</v>
      </c>
      <c r="J4805" t="s">
        <v>145</v>
      </c>
      <c r="K4805" t="s">
        <v>146</v>
      </c>
      <c r="L4805">
        <v>19140</v>
      </c>
      <c r="M4805" t="s">
        <v>147</v>
      </c>
      <c r="N4805" t="s">
        <v>3057</v>
      </c>
      <c r="O4805" t="s">
        <v>70</v>
      </c>
      <c r="P4805" t="s">
        <v>71</v>
      </c>
      <c r="Q4805" t="s">
        <v>3058</v>
      </c>
      <c r="R4805">
        <v>39.594000000000001</v>
      </c>
      <c r="S4805">
        <v>1</v>
      </c>
      <c r="T4805">
        <v>0.4</v>
      </c>
      <c r="U4805">
        <v>-7.2588999999999997</v>
      </c>
    </row>
    <row r="4806" spans="1:21" x14ac:dyDescent="0.3">
      <c r="A4806" t="s">
        <v>7785</v>
      </c>
      <c r="B4806">
        <v>2014</v>
      </c>
      <c r="C4806" s="1">
        <v>41834</v>
      </c>
      <c r="D4806" s="1">
        <v>41838</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row>
    <row r="4807" spans="1:21" x14ac:dyDescent="0.3">
      <c r="A4807" t="s">
        <v>7786</v>
      </c>
      <c r="B4807">
        <v>2012</v>
      </c>
      <c r="C4807" s="1">
        <v>41235</v>
      </c>
      <c r="D4807" s="1">
        <v>41238</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v>0</v>
      </c>
      <c r="U4807">
        <v>18.211200000000002</v>
      </c>
    </row>
    <row r="4808" spans="1:21" x14ac:dyDescent="0.3">
      <c r="A4808" t="s">
        <v>7786</v>
      </c>
      <c r="B4808">
        <v>2012</v>
      </c>
      <c r="C4808" s="1">
        <v>41235</v>
      </c>
      <c r="D4808" s="1">
        <v>41238</v>
      </c>
      <c r="E4808" t="s">
        <v>22</v>
      </c>
      <c r="F4808" t="s">
        <v>1364</v>
      </c>
      <c r="G4808" t="s">
        <v>1365</v>
      </c>
      <c r="H4808" t="s">
        <v>25</v>
      </c>
      <c r="I4808" t="s">
        <v>26</v>
      </c>
      <c r="J4808" t="s">
        <v>41</v>
      </c>
      <c r="K4808" t="s">
        <v>42</v>
      </c>
      <c r="L4808">
        <v>90008</v>
      </c>
      <c r="M4808" t="s">
        <v>43</v>
      </c>
      <c r="N4808" t="s">
        <v>6095</v>
      </c>
      <c r="O4808" t="s">
        <v>45</v>
      </c>
      <c r="P4808" t="s">
        <v>89</v>
      </c>
      <c r="Q4808" t="s">
        <v>6096</v>
      </c>
      <c r="R4808">
        <v>42.8</v>
      </c>
      <c r="S4808">
        <v>10</v>
      </c>
      <c r="T4808">
        <v>0</v>
      </c>
      <c r="U4808">
        <v>19.260000000000002</v>
      </c>
    </row>
    <row r="4809" spans="1:21" x14ac:dyDescent="0.3">
      <c r="A4809" t="s">
        <v>7786</v>
      </c>
      <c r="B4809">
        <v>2012</v>
      </c>
      <c r="C4809" s="1">
        <v>41235</v>
      </c>
      <c r="D4809" s="1">
        <v>41238</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v>0</v>
      </c>
      <c r="U4809">
        <v>10.089</v>
      </c>
    </row>
    <row r="4810" spans="1:21" x14ac:dyDescent="0.3">
      <c r="A4810" t="s">
        <v>7787</v>
      </c>
      <c r="B4810">
        <v>2011</v>
      </c>
      <c r="C4810" s="1">
        <v>40870</v>
      </c>
      <c r="D4810" s="1">
        <v>40875</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row>
    <row r="4811" spans="1:21" x14ac:dyDescent="0.3">
      <c r="A4811" t="s">
        <v>7788</v>
      </c>
      <c r="B4811">
        <v>2012</v>
      </c>
      <c r="C4811" s="1">
        <v>41270</v>
      </c>
      <c r="D4811" s="1">
        <v>41273</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row>
    <row r="4812" spans="1:21" x14ac:dyDescent="0.3">
      <c r="A4812" t="s">
        <v>7788</v>
      </c>
      <c r="B4812">
        <v>2012</v>
      </c>
      <c r="C4812" s="1">
        <v>41270</v>
      </c>
      <c r="D4812" s="1">
        <v>41273</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row>
    <row r="4813" spans="1:21" x14ac:dyDescent="0.3">
      <c r="A4813" t="s">
        <v>7789</v>
      </c>
      <c r="B4813">
        <v>2013</v>
      </c>
      <c r="C4813" s="1">
        <v>41593</v>
      </c>
      <c r="D4813" s="1">
        <v>41598</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380.05799999999999</v>
      </c>
      <c r="S4813">
        <v>3</v>
      </c>
      <c r="T4813">
        <v>0.3</v>
      </c>
      <c r="U4813">
        <v>-21.717600000000001</v>
      </c>
    </row>
    <row r="4814" spans="1:21" x14ac:dyDescent="0.3">
      <c r="A4814" t="s">
        <v>7789</v>
      </c>
      <c r="B4814">
        <v>2013</v>
      </c>
      <c r="C4814" s="1">
        <v>41593</v>
      </c>
      <c r="D4814" s="1">
        <v>41598</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row>
    <row r="4815" spans="1:21" x14ac:dyDescent="0.3">
      <c r="A4815" t="s">
        <v>7789</v>
      </c>
      <c r="B4815">
        <v>2013</v>
      </c>
      <c r="C4815" s="1">
        <v>41593</v>
      </c>
      <c r="D4815" s="1">
        <v>41598</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row>
    <row r="4816" spans="1:21" x14ac:dyDescent="0.3">
      <c r="A4816" t="s">
        <v>7792</v>
      </c>
      <c r="B4816">
        <v>2013</v>
      </c>
      <c r="C4816" s="1">
        <v>41403</v>
      </c>
      <c r="D4816" s="1">
        <v>41405</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v>0</v>
      </c>
      <c r="U4816">
        <v>8.0730000000000004</v>
      </c>
    </row>
    <row r="4817" spans="1:21" x14ac:dyDescent="0.3">
      <c r="A4817" t="s">
        <v>7793</v>
      </c>
      <c r="B4817">
        <v>2011</v>
      </c>
      <c r="C4817" s="1">
        <v>40903</v>
      </c>
      <c r="D4817" s="1">
        <v>40908</v>
      </c>
      <c r="E4817" t="s">
        <v>49</v>
      </c>
      <c r="F4817" t="s">
        <v>7077</v>
      </c>
      <c r="G4817" t="s">
        <v>7078</v>
      </c>
      <c r="H4817" t="s">
        <v>25</v>
      </c>
      <c r="I4817" t="s">
        <v>26</v>
      </c>
      <c r="J4817" t="s">
        <v>145</v>
      </c>
      <c r="K4817" t="s">
        <v>146</v>
      </c>
      <c r="L4817">
        <v>19134</v>
      </c>
      <c r="M4817" t="s">
        <v>147</v>
      </c>
      <c r="N4817" t="s">
        <v>947</v>
      </c>
      <c r="O4817" t="s">
        <v>45</v>
      </c>
      <c r="P4817" t="s">
        <v>89</v>
      </c>
      <c r="Q4817" t="s">
        <v>948</v>
      </c>
      <c r="R4817">
        <v>18.263999999999999</v>
      </c>
      <c r="S4817">
        <v>3</v>
      </c>
      <c r="T4817">
        <v>0.2</v>
      </c>
      <c r="U4817">
        <v>6.1641000000000004</v>
      </c>
    </row>
    <row r="4818" spans="1:21" x14ac:dyDescent="0.3">
      <c r="A4818" t="s">
        <v>7793</v>
      </c>
      <c r="B4818">
        <v>2011</v>
      </c>
      <c r="C4818" s="1">
        <v>40903</v>
      </c>
      <c r="D4818" s="1">
        <v>40908</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row>
    <row r="4819" spans="1:21" x14ac:dyDescent="0.3">
      <c r="A4819" t="s">
        <v>7793</v>
      </c>
      <c r="B4819">
        <v>2011</v>
      </c>
      <c r="C4819" s="1">
        <v>40903</v>
      </c>
      <c r="D4819" s="1">
        <v>40908</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v>0.2</v>
      </c>
      <c r="U4819">
        <v>8.1552000000000007</v>
      </c>
    </row>
    <row r="4820" spans="1:21" x14ac:dyDescent="0.3">
      <c r="A4820" t="s">
        <v>7793</v>
      </c>
      <c r="B4820">
        <v>2011</v>
      </c>
      <c r="C4820" s="1">
        <v>40903</v>
      </c>
      <c r="D4820" s="1">
        <v>40908</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row>
    <row r="4821" spans="1:21" x14ac:dyDescent="0.3">
      <c r="A4821" t="s">
        <v>7794</v>
      </c>
      <c r="B4821">
        <v>2014</v>
      </c>
      <c r="C4821" s="1">
        <v>41799</v>
      </c>
      <c r="D4821" s="1">
        <v>41805</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v>0</v>
      </c>
      <c r="U4821">
        <v>5.0763999999999996</v>
      </c>
    </row>
    <row r="4822" spans="1:21" x14ac:dyDescent="0.3">
      <c r="A4822" t="s">
        <v>7797</v>
      </c>
      <c r="B4822">
        <v>2012</v>
      </c>
      <c r="C4822" s="1">
        <v>41006</v>
      </c>
      <c r="D4822" s="1">
        <v>41010</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463.24799999999999</v>
      </c>
      <c r="S4822">
        <v>8</v>
      </c>
      <c r="T4822">
        <v>0.8</v>
      </c>
      <c r="U4822">
        <v>-1181.2824000000001</v>
      </c>
    </row>
    <row r="4823" spans="1:21" x14ac:dyDescent="0.3">
      <c r="A4823" t="s">
        <v>7797</v>
      </c>
      <c r="B4823">
        <v>2012</v>
      </c>
      <c r="C4823" s="1">
        <v>41006</v>
      </c>
      <c r="D4823" s="1">
        <v>41010</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v>0.2</v>
      </c>
      <c r="U4823">
        <v>47.994</v>
      </c>
    </row>
    <row r="4824" spans="1:21" x14ac:dyDescent="0.3">
      <c r="A4824" t="s">
        <v>7798</v>
      </c>
      <c r="B4824">
        <v>2013</v>
      </c>
      <c r="C4824" s="1">
        <v>41466</v>
      </c>
      <c r="D4824" s="1">
        <v>41467</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row>
    <row r="4825" spans="1:21" x14ac:dyDescent="0.3">
      <c r="A4825" t="s">
        <v>7800</v>
      </c>
      <c r="B4825">
        <v>2013</v>
      </c>
      <c r="C4825" s="1">
        <v>41600</v>
      </c>
      <c r="D4825" s="1">
        <v>41605</v>
      </c>
      <c r="E4825" t="s">
        <v>49</v>
      </c>
      <c r="F4825" t="s">
        <v>2001</v>
      </c>
      <c r="G4825" t="s">
        <v>2002</v>
      </c>
      <c r="H4825" t="s">
        <v>25</v>
      </c>
      <c r="I4825" t="s">
        <v>26</v>
      </c>
      <c r="J4825" t="s">
        <v>496</v>
      </c>
      <c r="K4825" t="s">
        <v>497</v>
      </c>
      <c r="L4825">
        <v>43229</v>
      </c>
      <c r="M4825" t="s">
        <v>147</v>
      </c>
      <c r="N4825" t="s">
        <v>7801</v>
      </c>
      <c r="O4825" t="s">
        <v>70</v>
      </c>
      <c r="P4825" t="s">
        <v>681</v>
      </c>
      <c r="Q4825" t="s">
        <v>7802</v>
      </c>
      <c r="R4825">
        <v>30.344999999999999</v>
      </c>
      <c r="S4825">
        <v>7</v>
      </c>
      <c r="T4825">
        <v>0.7</v>
      </c>
      <c r="U4825">
        <v>-24.276</v>
      </c>
    </row>
    <row r="4826" spans="1:21" x14ac:dyDescent="0.3">
      <c r="A4826" t="s">
        <v>7800</v>
      </c>
      <c r="B4826">
        <v>2013</v>
      </c>
      <c r="C4826" s="1">
        <v>41600</v>
      </c>
      <c r="D4826" s="1">
        <v>41605</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v>0.3</v>
      </c>
      <c r="U4826">
        <v>-9.1110000000000007</v>
      </c>
    </row>
    <row r="4827" spans="1:21" x14ac:dyDescent="0.3">
      <c r="A4827" t="s">
        <v>7800</v>
      </c>
      <c r="B4827">
        <v>2013</v>
      </c>
      <c r="C4827" s="1">
        <v>41600</v>
      </c>
      <c r="D4827" s="1">
        <v>41605</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row>
    <row r="4828" spans="1:21" x14ac:dyDescent="0.3">
      <c r="A4828" t="s">
        <v>7803</v>
      </c>
      <c r="B4828">
        <v>2014</v>
      </c>
      <c r="C4828" s="1">
        <v>41956</v>
      </c>
      <c r="D4828" s="1">
        <v>41959</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v>0.2</v>
      </c>
      <c r="U4828">
        <v>4.9055999999999997</v>
      </c>
    </row>
    <row r="4829" spans="1:21" x14ac:dyDescent="0.3">
      <c r="A4829" t="s">
        <v>7804</v>
      </c>
      <c r="B4829">
        <v>2011</v>
      </c>
      <c r="C4829" s="1">
        <v>40848</v>
      </c>
      <c r="D4829" s="1">
        <v>40855</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row>
    <row r="4830" spans="1:21" x14ac:dyDescent="0.3">
      <c r="A4830" t="s">
        <v>7804</v>
      </c>
      <c r="B4830">
        <v>2011</v>
      </c>
      <c r="C4830" s="1">
        <v>40848</v>
      </c>
      <c r="D4830" s="1">
        <v>40855</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v>0</v>
      </c>
      <c r="U4830">
        <v>1.6355999999999999</v>
      </c>
    </row>
    <row r="4831" spans="1:21" x14ac:dyDescent="0.3">
      <c r="A4831" t="s">
        <v>7805</v>
      </c>
      <c r="B4831">
        <v>2013</v>
      </c>
      <c r="C4831" s="1">
        <v>41410</v>
      </c>
      <c r="D4831" s="1">
        <v>41416</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row>
    <row r="4832" spans="1:21" x14ac:dyDescent="0.3">
      <c r="A4832" t="s">
        <v>7806</v>
      </c>
      <c r="B4832">
        <v>2011</v>
      </c>
      <c r="C4832" s="1">
        <v>40854</v>
      </c>
      <c r="D4832" s="1">
        <v>40859</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row>
    <row r="4833" spans="1:21" x14ac:dyDescent="0.3">
      <c r="A4833" t="s">
        <v>7806</v>
      </c>
      <c r="B4833">
        <v>2011</v>
      </c>
      <c r="C4833" s="1">
        <v>40854</v>
      </c>
      <c r="D4833" s="1">
        <v>40859</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row>
    <row r="4834" spans="1:21" x14ac:dyDescent="0.3">
      <c r="A4834" t="s">
        <v>7806</v>
      </c>
      <c r="B4834">
        <v>2011</v>
      </c>
      <c r="C4834" s="1">
        <v>40854</v>
      </c>
      <c r="D4834" s="1">
        <v>40859</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row>
    <row r="4835" spans="1:21" x14ac:dyDescent="0.3">
      <c r="A4835" t="s">
        <v>7806</v>
      </c>
      <c r="B4835">
        <v>2011</v>
      </c>
      <c r="C4835" s="1">
        <v>40854</v>
      </c>
      <c r="D4835" s="1">
        <v>40859</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v>0</v>
      </c>
      <c r="U4835">
        <v>5.8232999999999997</v>
      </c>
    </row>
    <row r="4836" spans="1:21" x14ac:dyDescent="0.3">
      <c r="A4836" t="s">
        <v>7808</v>
      </c>
      <c r="B4836">
        <v>2014</v>
      </c>
      <c r="C4836" s="1">
        <v>41918</v>
      </c>
      <c r="D4836" s="1">
        <v>41923</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row>
    <row r="4837" spans="1:21" x14ac:dyDescent="0.3">
      <c r="A4837" t="s">
        <v>7808</v>
      </c>
      <c r="B4837">
        <v>2014</v>
      </c>
      <c r="C4837" s="1">
        <v>41918</v>
      </c>
      <c r="D4837" s="1">
        <v>41923</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row>
    <row r="4838" spans="1:21" x14ac:dyDescent="0.3">
      <c r="A4838" t="s">
        <v>7808</v>
      </c>
      <c r="B4838">
        <v>2014</v>
      </c>
      <c r="C4838" s="1">
        <v>41918</v>
      </c>
      <c r="D4838" s="1">
        <v>41923</v>
      </c>
      <c r="E4838" t="s">
        <v>49</v>
      </c>
      <c r="F4838" t="s">
        <v>4081</v>
      </c>
      <c r="G4838" t="s">
        <v>4082</v>
      </c>
      <c r="H4838" t="s">
        <v>101</v>
      </c>
      <c r="I4838" t="s">
        <v>26</v>
      </c>
      <c r="J4838" t="s">
        <v>126</v>
      </c>
      <c r="K4838" t="s">
        <v>42</v>
      </c>
      <c r="L4838">
        <v>94110</v>
      </c>
      <c r="M4838" t="s">
        <v>43</v>
      </c>
      <c r="N4838" t="s">
        <v>3124</v>
      </c>
      <c r="O4838" t="s">
        <v>45</v>
      </c>
      <c r="P4838" t="s">
        <v>74</v>
      </c>
      <c r="Q4838" t="s">
        <v>3125</v>
      </c>
      <c r="R4838">
        <v>19.936</v>
      </c>
      <c r="S4838">
        <v>4</v>
      </c>
      <c r="T4838">
        <v>0.2</v>
      </c>
      <c r="U4838">
        <v>7.2267999999999999</v>
      </c>
    </row>
    <row r="4839" spans="1:21" x14ac:dyDescent="0.3">
      <c r="A4839" t="s">
        <v>7809</v>
      </c>
      <c r="B4839">
        <v>2014</v>
      </c>
      <c r="C4839" s="1">
        <v>41792</v>
      </c>
      <c r="D4839" s="1">
        <v>41794</v>
      </c>
      <c r="E4839" t="s">
        <v>187</v>
      </c>
      <c r="F4839" t="s">
        <v>5882</v>
      </c>
      <c r="G4839" t="s">
        <v>5883</v>
      </c>
      <c r="H4839" t="s">
        <v>25</v>
      </c>
      <c r="I4839" t="s">
        <v>26</v>
      </c>
      <c r="J4839" t="s">
        <v>865</v>
      </c>
      <c r="K4839" t="s">
        <v>497</v>
      </c>
      <c r="L4839">
        <v>43017</v>
      </c>
      <c r="M4839" t="s">
        <v>147</v>
      </c>
      <c r="N4839" t="s">
        <v>3343</v>
      </c>
      <c r="O4839" t="s">
        <v>45</v>
      </c>
      <c r="P4839" t="s">
        <v>74</v>
      </c>
      <c r="Q4839" t="s">
        <v>3344</v>
      </c>
      <c r="R4839">
        <v>3.798</v>
      </c>
      <c r="S4839">
        <v>2</v>
      </c>
      <c r="T4839">
        <v>0.7</v>
      </c>
      <c r="U4839">
        <v>-2.6585999999999999</v>
      </c>
    </row>
    <row r="4840" spans="1:21" x14ac:dyDescent="0.3">
      <c r="A4840" t="s">
        <v>7809</v>
      </c>
      <c r="B4840">
        <v>2014</v>
      </c>
      <c r="C4840" s="1">
        <v>41792</v>
      </c>
      <c r="D4840" s="1">
        <v>41794</v>
      </c>
      <c r="E4840" t="s">
        <v>187</v>
      </c>
      <c r="F4840" t="s">
        <v>5882</v>
      </c>
      <c r="G4840" t="s">
        <v>5883</v>
      </c>
      <c r="H4840" t="s">
        <v>25</v>
      </c>
      <c r="I4840" t="s">
        <v>26</v>
      </c>
      <c r="J4840" t="s">
        <v>865</v>
      </c>
      <c r="K4840" t="s">
        <v>497</v>
      </c>
      <c r="L4840">
        <v>43017</v>
      </c>
      <c r="M4840" t="s">
        <v>147</v>
      </c>
      <c r="N4840" t="s">
        <v>3401</v>
      </c>
      <c r="O4840" t="s">
        <v>45</v>
      </c>
      <c r="P4840" t="s">
        <v>89</v>
      </c>
      <c r="Q4840" t="s">
        <v>3402</v>
      </c>
      <c r="R4840">
        <v>27.744</v>
      </c>
      <c r="S4840">
        <v>6</v>
      </c>
      <c r="T4840">
        <v>0.2</v>
      </c>
      <c r="U4840">
        <v>10.0572</v>
      </c>
    </row>
    <row r="4841" spans="1:21" x14ac:dyDescent="0.3">
      <c r="A4841" t="s">
        <v>7809</v>
      </c>
      <c r="B4841">
        <v>2014</v>
      </c>
      <c r="C4841" s="1">
        <v>41792</v>
      </c>
      <c r="D4841" s="1">
        <v>41794</v>
      </c>
      <c r="E4841" t="s">
        <v>187</v>
      </c>
      <c r="F4841" t="s">
        <v>5882</v>
      </c>
      <c r="G4841" t="s">
        <v>5883</v>
      </c>
      <c r="H4841" t="s">
        <v>25</v>
      </c>
      <c r="I4841" t="s">
        <v>26</v>
      </c>
      <c r="J4841" t="s">
        <v>865</v>
      </c>
      <c r="K4841" t="s">
        <v>497</v>
      </c>
      <c r="L4841">
        <v>43017</v>
      </c>
      <c r="M4841" t="s">
        <v>147</v>
      </c>
      <c r="N4841" t="s">
        <v>834</v>
      </c>
      <c r="O4841" t="s">
        <v>70</v>
      </c>
      <c r="P4841" t="s">
        <v>71</v>
      </c>
      <c r="Q4841" t="s">
        <v>835</v>
      </c>
      <c r="R4841">
        <v>158.376</v>
      </c>
      <c r="S4841">
        <v>4</v>
      </c>
      <c r="T4841">
        <v>0.4</v>
      </c>
      <c r="U4841">
        <v>-34.314799999999998</v>
      </c>
    </row>
    <row r="4842" spans="1:21" x14ac:dyDescent="0.3">
      <c r="A4842" t="s">
        <v>7810</v>
      </c>
      <c r="B4842">
        <v>2014</v>
      </c>
      <c r="C4842" s="1">
        <v>41964</v>
      </c>
      <c r="D4842" s="1">
        <v>41969</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x14ac:dyDescent="0.3">
      <c r="A4843" t="s">
        <v>7811</v>
      </c>
      <c r="B4843">
        <v>2013</v>
      </c>
      <c r="C4843" s="1">
        <v>41632</v>
      </c>
      <c r="D4843" s="1">
        <v>41637</v>
      </c>
      <c r="E4843" t="s">
        <v>49</v>
      </c>
      <c r="F4843" t="s">
        <v>3236</v>
      </c>
      <c r="G4843" t="s">
        <v>3237</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row>
    <row r="4844" spans="1:21" x14ac:dyDescent="0.3">
      <c r="A4844" t="s">
        <v>7812</v>
      </c>
      <c r="B4844">
        <v>2014</v>
      </c>
      <c r="C4844" s="1">
        <v>41912</v>
      </c>
      <c r="D4844" s="1">
        <v>41917</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v>0.2</v>
      </c>
      <c r="U4844">
        <v>-54.881999999999998</v>
      </c>
    </row>
    <row r="4845" spans="1:21" x14ac:dyDescent="0.3">
      <c r="A4845" t="s">
        <v>7813</v>
      </c>
      <c r="B4845">
        <v>2013</v>
      </c>
      <c r="C4845" s="1">
        <v>41586</v>
      </c>
      <c r="D4845" s="1">
        <v>41588</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v>0</v>
      </c>
      <c r="U4845">
        <v>0.29920000000000002</v>
      </c>
    </row>
    <row r="4846" spans="1:21" x14ac:dyDescent="0.3">
      <c r="A4846" t="s">
        <v>7814</v>
      </c>
      <c r="B4846">
        <v>2011</v>
      </c>
      <c r="C4846" s="1">
        <v>40637</v>
      </c>
      <c r="D4846" s="1">
        <v>40638</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row>
    <row r="4847" spans="1:21" x14ac:dyDescent="0.3">
      <c r="A4847" t="s">
        <v>7815</v>
      </c>
      <c r="B4847">
        <v>2012</v>
      </c>
      <c r="C4847" s="1">
        <v>41113</v>
      </c>
      <c r="D4847" s="1">
        <v>41116</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v>0.2</v>
      </c>
      <c r="U4847">
        <v>3.6791999999999998</v>
      </c>
    </row>
    <row r="4848" spans="1:21" x14ac:dyDescent="0.3">
      <c r="A4848" t="s">
        <v>7816</v>
      </c>
      <c r="B4848">
        <v>2011</v>
      </c>
      <c r="C4848" s="1">
        <v>40719</v>
      </c>
      <c r="D4848" s="1">
        <v>40721</v>
      </c>
      <c r="E4848" t="s">
        <v>22</v>
      </c>
      <c r="F4848" t="s">
        <v>1176</v>
      </c>
      <c r="G4848" t="s">
        <v>1177</v>
      </c>
      <c r="H4848" t="s">
        <v>40</v>
      </c>
      <c r="I4848" t="s">
        <v>26</v>
      </c>
      <c r="J4848" t="s">
        <v>1975</v>
      </c>
      <c r="K4848" t="s">
        <v>419</v>
      </c>
      <c r="L4848">
        <v>97301</v>
      </c>
      <c r="M4848" t="s">
        <v>43</v>
      </c>
      <c r="N4848" t="s">
        <v>3139</v>
      </c>
      <c r="O4848" t="s">
        <v>70</v>
      </c>
      <c r="P4848" t="s">
        <v>71</v>
      </c>
      <c r="Q4848" t="s">
        <v>3140</v>
      </c>
      <c r="R4848">
        <v>263.95999999999998</v>
      </c>
      <c r="S4848">
        <v>5</v>
      </c>
      <c r="T4848">
        <v>0.2</v>
      </c>
      <c r="U4848">
        <v>19.797000000000001</v>
      </c>
    </row>
    <row r="4849" spans="1:21" x14ac:dyDescent="0.3">
      <c r="A4849" t="s">
        <v>7816</v>
      </c>
      <c r="B4849">
        <v>2011</v>
      </c>
      <c r="C4849" s="1">
        <v>40719</v>
      </c>
      <c r="D4849" s="1">
        <v>40721</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v>0.2</v>
      </c>
      <c r="U4849">
        <v>17.908000000000001</v>
      </c>
    </row>
    <row r="4850" spans="1:21" x14ac:dyDescent="0.3">
      <c r="A4850" t="s">
        <v>7816</v>
      </c>
      <c r="B4850">
        <v>2011</v>
      </c>
      <c r="C4850" s="1">
        <v>40719</v>
      </c>
      <c r="D4850" s="1">
        <v>40721</v>
      </c>
      <c r="E4850" t="s">
        <v>22</v>
      </c>
      <c r="F4850" t="s">
        <v>1176</v>
      </c>
      <c r="G4850" t="s">
        <v>1177</v>
      </c>
      <c r="H4850" t="s">
        <v>40</v>
      </c>
      <c r="I4850" t="s">
        <v>26</v>
      </c>
      <c r="J4850" t="s">
        <v>1975</v>
      </c>
      <c r="K4850" t="s">
        <v>419</v>
      </c>
      <c r="L4850">
        <v>97301</v>
      </c>
      <c r="M4850" t="s">
        <v>43</v>
      </c>
      <c r="N4850" t="s">
        <v>4520</v>
      </c>
      <c r="O4850" t="s">
        <v>45</v>
      </c>
      <c r="P4850" t="s">
        <v>67</v>
      </c>
      <c r="Q4850" t="s">
        <v>4521</v>
      </c>
      <c r="R4850">
        <v>9.3279999999999994</v>
      </c>
      <c r="S4850">
        <v>1</v>
      </c>
      <c r="T4850">
        <v>0.2</v>
      </c>
      <c r="U4850">
        <v>0.81620000000000004</v>
      </c>
    </row>
    <row r="4851" spans="1:21" x14ac:dyDescent="0.3">
      <c r="A4851" t="s">
        <v>7817</v>
      </c>
      <c r="B4851">
        <v>2011</v>
      </c>
      <c r="C4851" s="1">
        <v>40794</v>
      </c>
      <c r="D4851" s="1">
        <v>40800</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row>
    <row r="4852" spans="1:21" x14ac:dyDescent="0.3">
      <c r="A4852" t="s">
        <v>7817</v>
      </c>
      <c r="B4852">
        <v>2011</v>
      </c>
      <c r="C4852" s="1">
        <v>40794</v>
      </c>
      <c r="D4852" s="1">
        <v>40800</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row>
    <row r="4853" spans="1:21" x14ac:dyDescent="0.3">
      <c r="A4853" t="s">
        <v>7817</v>
      </c>
      <c r="B4853">
        <v>2011</v>
      </c>
      <c r="C4853" s="1">
        <v>40794</v>
      </c>
      <c r="D4853" s="1">
        <v>40800</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row>
    <row r="4854" spans="1:21" x14ac:dyDescent="0.3">
      <c r="A4854" t="s">
        <v>7817</v>
      </c>
      <c r="B4854">
        <v>2011</v>
      </c>
      <c r="C4854" s="1">
        <v>40794</v>
      </c>
      <c r="D4854" s="1">
        <v>40800</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row>
    <row r="4855" spans="1:21" x14ac:dyDescent="0.3">
      <c r="A4855" t="s">
        <v>7819</v>
      </c>
      <c r="B4855">
        <v>2011</v>
      </c>
      <c r="C4855" s="1">
        <v>40889</v>
      </c>
      <c r="D4855" s="1">
        <v>40892</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v>0</v>
      </c>
      <c r="U4855">
        <v>4.5144000000000002</v>
      </c>
    </row>
    <row r="4856" spans="1:21" x14ac:dyDescent="0.3">
      <c r="A4856" t="s">
        <v>7819</v>
      </c>
      <c r="B4856">
        <v>2011</v>
      </c>
      <c r="C4856" s="1">
        <v>40889</v>
      </c>
      <c r="D4856" s="1">
        <v>40892</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v>0</v>
      </c>
      <c r="U4856">
        <v>0.62580000000000002</v>
      </c>
    </row>
    <row r="4857" spans="1:21" x14ac:dyDescent="0.3">
      <c r="A4857" t="s">
        <v>7819</v>
      </c>
      <c r="B4857">
        <v>2011</v>
      </c>
      <c r="C4857" s="1">
        <v>40889</v>
      </c>
      <c r="D4857" s="1">
        <v>40892</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v>0</v>
      </c>
      <c r="U4857">
        <v>4.4352</v>
      </c>
    </row>
    <row r="4858" spans="1:21" x14ac:dyDescent="0.3">
      <c r="A4858" t="s">
        <v>7820</v>
      </c>
      <c r="B4858">
        <v>2012</v>
      </c>
      <c r="C4858" s="1">
        <v>40921</v>
      </c>
      <c r="D4858" s="1">
        <v>40925</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row>
    <row r="4859" spans="1:21" x14ac:dyDescent="0.3">
      <c r="A4859" t="s">
        <v>7820</v>
      </c>
      <c r="B4859">
        <v>2012</v>
      </c>
      <c r="C4859" s="1">
        <v>40921</v>
      </c>
      <c r="D4859" s="1">
        <v>40925</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v>0</v>
      </c>
      <c r="U4859">
        <v>38.024000000000001</v>
      </c>
    </row>
    <row r="4860" spans="1:21" x14ac:dyDescent="0.3">
      <c r="A4860" t="s">
        <v>7820</v>
      </c>
      <c r="B4860">
        <v>2012</v>
      </c>
      <c r="C4860" s="1">
        <v>40921</v>
      </c>
      <c r="D4860" s="1">
        <v>40925</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row>
    <row r="4861" spans="1:21" x14ac:dyDescent="0.3">
      <c r="A4861" t="s">
        <v>7823</v>
      </c>
      <c r="B4861">
        <v>2014</v>
      </c>
      <c r="C4861" s="1">
        <v>41989</v>
      </c>
      <c r="D4861" s="1">
        <v>41993</v>
      </c>
      <c r="E4861" t="s">
        <v>49</v>
      </c>
      <c r="F4861" t="s">
        <v>1395</v>
      </c>
      <c r="G4861" t="s">
        <v>1396</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row>
    <row r="4862" spans="1:21" x14ac:dyDescent="0.3">
      <c r="A4862" t="s">
        <v>7825</v>
      </c>
      <c r="B4862">
        <v>2013</v>
      </c>
      <c r="C4862" s="1">
        <v>41627</v>
      </c>
      <c r="D4862" s="1">
        <v>41633</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v>0</v>
      </c>
      <c r="U4862">
        <v>843.17060000000004</v>
      </c>
    </row>
    <row r="4863" spans="1:21" x14ac:dyDescent="0.3">
      <c r="A4863" t="s">
        <v>7826</v>
      </c>
      <c r="B4863">
        <v>2011</v>
      </c>
      <c r="C4863" s="1">
        <v>40644</v>
      </c>
      <c r="D4863" s="1">
        <v>40649</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row>
    <row r="4864" spans="1:21" x14ac:dyDescent="0.3">
      <c r="A4864" t="s">
        <v>7827</v>
      </c>
      <c r="B4864">
        <v>2013</v>
      </c>
      <c r="C4864" s="1">
        <v>41589</v>
      </c>
      <c r="D4864" s="1">
        <v>41593</v>
      </c>
      <c r="E4864" t="s">
        <v>49</v>
      </c>
      <c r="F4864" t="s">
        <v>583</v>
      </c>
      <c r="G4864" t="s">
        <v>584</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row>
    <row r="4865" spans="1:21" x14ac:dyDescent="0.3">
      <c r="A4865" t="s">
        <v>7827</v>
      </c>
      <c r="B4865">
        <v>2013</v>
      </c>
      <c r="C4865" s="1">
        <v>41589</v>
      </c>
      <c r="D4865" s="1">
        <v>41593</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v>0.2</v>
      </c>
      <c r="U4865">
        <v>16.823699999999999</v>
      </c>
    </row>
    <row r="4866" spans="1:21" x14ac:dyDescent="0.3">
      <c r="A4866" t="s">
        <v>7828</v>
      </c>
      <c r="B4866">
        <v>2014</v>
      </c>
      <c r="C4866" s="1">
        <v>41817</v>
      </c>
      <c r="D4866" s="1">
        <v>41821</v>
      </c>
      <c r="E4866" t="s">
        <v>49</v>
      </c>
      <c r="F4866" t="s">
        <v>518</v>
      </c>
      <c r="G4866" t="s">
        <v>519</v>
      </c>
      <c r="H4866" t="s">
        <v>25</v>
      </c>
      <c r="I4866" t="s">
        <v>26</v>
      </c>
      <c r="J4866" t="s">
        <v>265</v>
      </c>
      <c r="K4866" t="s">
        <v>266</v>
      </c>
      <c r="L4866">
        <v>10024</v>
      </c>
      <c r="M4866" t="s">
        <v>147</v>
      </c>
      <c r="N4866" t="s">
        <v>2003</v>
      </c>
      <c r="O4866" t="s">
        <v>70</v>
      </c>
      <c r="P4866" t="s">
        <v>71</v>
      </c>
      <c r="Q4866" t="s">
        <v>2004</v>
      </c>
      <c r="R4866">
        <v>239.97</v>
      </c>
      <c r="S4866">
        <v>3</v>
      </c>
      <c r="T4866">
        <v>0</v>
      </c>
      <c r="U4866">
        <v>67.191599999999994</v>
      </c>
    </row>
    <row r="4867" spans="1:21" x14ac:dyDescent="0.3">
      <c r="A4867" t="s">
        <v>7829</v>
      </c>
      <c r="B4867">
        <v>2014</v>
      </c>
      <c r="C4867" s="1">
        <v>41957</v>
      </c>
      <c r="D4867" s="1">
        <v>41962</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row>
    <row r="4868" spans="1:21" x14ac:dyDescent="0.3">
      <c r="A4868" t="s">
        <v>7829</v>
      </c>
      <c r="B4868">
        <v>2014</v>
      </c>
      <c r="C4868" s="1">
        <v>41957</v>
      </c>
      <c r="D4868" s="1">
        <v>41962</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v>0.2</v>
      </c>
      <c r="U4868">
        <v>190.0206</v>
      </c>
    </row>
    <row r="4869" spans="1:21" x14ac:dyDescent="0.3">
      <c r="A4869" t="s">
        <v>7829</v>
      </c>
      <c r="B4869">
        <v>2014</v>
      </c>
      <c r="C4869" s="1">
        <v>41957</v>
      </c>
      <c r="D4869" s="1">
        <v>41962</v>
      </c>
      <c r="E4869" t="s">
        <v>49</v>
      </c>
      <c r="F4869" t="s">
        <v>654</v>
      </c>
      <c r="G4869" t="s">
        <v>655</v>
      </c>
      <c r="H4869" t="s">
        <v>25</v>
      </c>
      <c r="I4869" t="s">
        <v>26</v>
      </c>
      <c r="J4869" t="s">
        <v>94</v>
      </c>
      <c r="K4869" t="s">
        <v>95</v>
      </c>
      <c r="L4869">
        <v>98103</v>
      </c>
      <c r="M4869" t="s">
        <v>43</v>
      </c>
      <c r="N4869" t="s">
        <v>683</v>
      </c>
      <c r="O4869" t="s">
        <v>45</v>
      </c>
      <c r="P4869" t="s">
        <v>58</v>
      </c>
      <c r="Q4869" t="s">
        <v>684</v>
      </c>
      <c r="R4869">
        <v>344.91</v>
      </c>
      <c r="S4869">
        <v>3</v>
      </c>
      <c r="T4869">
        <v>0</v>
      </c>
      <c r="U4869">
        <v>10.347300000000001</v>
      </c>
    </row>
    <row r="4870" spans="1:21" x14ac:dyDescent="0.3">
      <c r="A4870" t="s">
        <v>7829</v>
      </c>
      <c r="B4870">
        <v>2014</v>
      </c>
      <c r="C4870" s="1">
        <v>41957</v>
      </c>
      <c r="D4870" s="1">
        <v>41962</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v>0</v>
      </c>
      <c r="U4870">
        <v>4.2336</v>
      </c>
    </row>
    <row r="4871" spans="1:21" x14ac:dyDescent="0.3">
      <c r="A4871" t="s">
        <v>7830</v>
      </c>
      <c r="B4871">
        <v>2014</v>
      </c>
      <c r="C4871" s="1">
        <v>41968</v>
      </c>
      <c r="D4871" s="1">
        <v>41973</v>
      </c>
      <c r="E4871" t="s">
        <v>49</v>
      </c>
      <c r="F4871" t="s">
        <v>3886</v>
      </c>
      <c r="G4871" t="s">
        <v>3887</v>
      </c>
      <c r="H4871" t="s">
        <v>40</v>
      </c>
      <c r="I4871" t="s">
        <v>26</v>
      </c>
      <c r="J4871" t="s">
        <v>2469</v>
      </c>
      <c r="K4871" t="s">
        <v>146</v>
      </c>
      <c r="L4871">
        <v>17602</v>
      </c>
      <c r="M4871" t="s">
        <v>147</v>
      </c>
      <c r="N4871" t="s">
        <v>3615</v>
      </c>
      <c r="O4871" t="s">
        <v>70</v>
      </c>
      <c r="P4871" t="s">
        <v>71</v>
      </c>
      <c r="Q4871" t="s">
        <v>3616</v>
      </c>
      <c r="R4871">
        <v>89.988</v>
      </c>
      <c r="S4871">
        <v>2</v>
      </c>
      <c r="T4871">
        <v>0.4</v>
      </c>
      <c r="U4871">
        <v>-14.997999999999999</v>
      </c>
    </row>
    <row r="4872" spans="1:21" x14ac:dyDescent="0.3">
      <c r="A4872" t="s">
        <v>7830</v>
      </c>
      <c r="B4872">
        <v>2014</v>
      </c>
      <c r="C4872" s="1">
        <v>41968</v>
      </c>
      <c r="D4872" s="1">
        <v>41973</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row>
    <row r="4873" spans="1:21" x14ac:dyDescent="0.3">
      <c r="A4873" t="s">
        <v>7831</v>
      </c>
      <c r="B4873">
        <v>2014</v>
      </c>
      <c r="C4873" s="1">
        <v>41783</v>
      </c>
      <c r="D4873" s="1">
        <v>41787</v>
      </c>
      <c r="E4873" t="s">
        <v>49</v>
      </c>
      <c r="F4873" t="s">
        <v>915</v>
      </c>
      <c r="G4873" t="s">
        <v>916</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row>
    <row r="4874" spans="1:21" x14ac:dyDescent="0.3">
      <c r="A4874" t="s">
        <v>7831</v>
      </c>
      <c r="B4874">
        <v>2014</v>
      </c>
      <c r="C4874" s="1">
        <v>41783</v>
      </c>
      <c r="D4874" s="1">
        <v>41787</v>
      </c>
      <c r="E4874" t="s">
        <v>49</v>
      </c>
      <c r="F4874" t="s">
        <v>915</v>
      </c>
      <c r="G4874" t="s">
        <v>916</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row>
    <row r="4875" spans="1:21" x14ac:dyDescent="0.3">
      <c r="A4875" t="s">
        <v>7831</v>
      </c>
      <c r="B4875">
        <v>2014</v>
      </c>
      <c r="C4875" s="1">
        <v>41783</v>
      </c>
      <c r="D4875" s="1">
        <v>41787</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row>
    <row r="4876" spans="1:21" x14ac:dyDescent="0.3">
      <c r="A4876" t="s">
        <v>7831</v>
      </c>
      <c r="B4876">
        <v>2014</v>
      </c>
      <c r="C4876" s="1">
        <v>41783</v>
      </c>
      <c r="D4876" s="1">
        <v>41787</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row>
    <row r="4877" spans="1:21" x14ac:dyDescent="0.3">
      <c r="A4877" t="s">
        <v>7834</v>
      </c>
      <c r="B4877">
        <v>2011</v>
      </c>
      <c r="C4877" s="1">
        <v>40879</v>
      </c>
      <c r="D4877" s="1">
        <v>40884</v>
      </c>
      <c r="E4877" t="s">
        <v>49</v>
      </c>
      <c r="F4877" t="s">
        <v>3952</v>
      </c>
      <c r="G4877" t="s">
        <v>3953</v>
      </c>
      <c r="H4877" t="s">
        <v>40</v>
      </c>
      <c r="I4877" t="s">
        <v>26</v>
      </c>
      <c r="J4877" t="s">
        <v>496</v>
      </c>
      <c r="K4877" t="s">
        <v>497</v>
      </c>
      <c r="L4877">
        <v>43229</v>
      </c>
      <c r="M4877" t="s">
        <v>147</v>
      </c>
      <c r="N4877" t="s">
        <v>2083</v>
      </c>
      <c r="O4877" t="s">
        <v>70</v>
      </c>
      <c r="P4877" t="s">
        <v>160</v>
      </c>
      <c r="Q4877" t="s">
        <v>2084</v>
      </c>
      <c r="R4877">
        <v>119.8</v>
      </c>
      <c r="S4877">
        <v>5</v>
      </c>
      <c r="T4877">
        <v>0.2</v>
      </c>
      <c r="U4877">
        <v>29.95</v>
      </c>
    </row>
    <row r="4878" spans="1:21" x14ac:dyDescent="0.3">
      <c r="A4878" t="s">
        <v>7835</v>
      </c>
      <c r="B4878">
        <v>2011</v>
      </c>
      <c r="C4878" s="1">
        <v>40819</v>
      </c>
      <c r="D4878" s="1">
        <v>40825</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row>
    <row r="4879" spans="1:21" x14ac:dyDescent="0.3">
      <c r="A4879" t="s">
        <v>7835</v>
      </c>
      <c r="B4879">
        <v>2011</v>
      </c>
      <c r="C4879" s="1">
        <v>40819</v>
      </c>
      <c r="D4879" s="1">
        <v>40825</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v>0.2</v>
      </c>
      <c r="U4879">
        <v>0.46439999999999998</v>
      </c>
    </row>
    <row r="4880" spans="1:21" x14ac:dyDescent="0.3">
      <c r="A4880" t="s">
        <v>7836</v>
      </c>
      <c r="B4880">
        <v>2013</v>
      </c>
      <c r="C4880" s="1">
        <v>41485</v>
      </c>
      <c r="D4880" s="1">
        <v>41487</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row>
    <row r="4881" spans="1:21" x14ac:dyDescent="0.3">
      <c r="A4881" t="s">
        <v>7838</v>
      </c>
      <c r="B4881">
        <v>2014</v>
      </c>
      <c r="C4881" s="1">
        <v>41946</v>
      </c>
      <c r="D4881" s="1">
        <v>41949</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row>
    <row r="4882" spans="1:21" x14ac:dyDescent="0.3">
      <c r="A4882" t="s">
        <v>7838</v>
      </c>
      <c r="B4882">
        <v>2014</v>
      </c>
      <c r="C4882" s="1">
        <v>41946</v>
      </c>
      <c r="D4882" s="1">
        <v>41949</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t="s">
        <v>7838</v>
      </c>
      <c r="B4883">
        <v>2014</v>
      </c>
      <c r="C4883" s="1">
        <v>41946</v>
      </c>
      <c r="D4883" s="1">
        <v>41949</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row>
    <row r="4884" spans="1:21" x14ac:dyDescent="0.3">
      <c r="A4884" t="s">
        <v>7838</v>
      </c>
      <c r="B4884">
        <v>2014</v>
      </c>
      <c r="C4884" s="1">
        <v>41946</v>
      </c>
      <c r="D4884" s="1">
        <v>41949</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v>0</v>
      </c>
      <c r="U4884">
        <v>16.7776</v>
      </c>
    </row>
    <row r="4885" spans="1:21" x14ac:dyDescent="0.3">
      <c r="A4885" t="s">
        <v>7839</v>
      </c>
      <c r="B4885">
        <v>2014</v>
      </c>
      <c r="C4885" s="1">
        <v>41707</v>
      </c>
      <c r="D4885" s="1">
        <v>41714</v>
      </c>
      <c r="E4885" t="s">
        <v>49</v>
      </c>
      <c r="F4885" t="s">
        <v>988</v>
      </c>
      <c r="G4885" t="s">
        <v>989</v>
      </c>
      <c r="H4885" t="s">
        <v>25</v>
      </c>
      <c r="I4885" t="s">
        <v>26</v>
      </c>
      <c r="J4885" t="s">
        <v>1882</v>
      </c>
      <c r="K4885" t="s">
        <v>42</v>
      </c>
      <c r="L4885">
        <v>92804</v>
      </c>
      <c r="M4885" t="s">
        <v>43</v>
      </c>
      <c r="N4885" t="s">
        <v>7312</v>
      </c>
      <c r="O4885" t="s">
        <v>45</v>
      </c>
      <c r="P4885" t="s">
        <v>74</v>
      </c>
      <c r="Q4885" t="s">
        <v>7313</v>
      </c>
      <c r="R4885">
        <v>171.2</v>
      </c>
      <c r="S4885">
        <v>5</v>
      </c>
      <c r="T4885">
        <v>0.2</v>
      </c>
      <c r="U4885">
        <v>64.2</v>
      </c>
    </row>
    <row r="4886" spans="1:21" x14ac:dyDescent="0.3">
      <c r="A4886" t="s">
        <v>7839</v>
      </c>
      <c r="B4886">
        <v>2014</v>
      </c>
      <c r="C4886" s="1">
        <v>41707</v>
      </c>
      <c r="D4886" s="1">
        <v>41714</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v>0</v>
      </c>
      <c r="U4886">
        <v>0.87360000000000004</v>
      </c>
    </row>
    <row r="4887" spans="1:21" x14ac:dyDescent="0.3">
      <c r="A4887" t="s">
        <v>7840</v>
      </c>
      <c r="B4887">
        <v>2011</v>
      </c>
      <c r="C4887" s="1">
        <v>40893</v>
      </c>
      <c r="D4887" s="1">
        <v>40897</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v>0</v>
      </c>
      <c r="U4887">
        <v>52.531999999999996</v>
      </c>
    </row>
    <row r="4888" spans="1:21" x14ac:dyDescent="0.3">
      <c r="A4888" t="s">
        <v>7841</v>
      </c>
      <c r="B4888">
        <v>2013</v>
      </c>
      <c r="C4888" s="1">
        <v>41607</v>
      </c>
      <c r="D4888" s="1">
        <v>41610</v>
      </c>
      <c r="E4888" t="s">
        <v>22</v>
      </c>
      <c r="F4888" t="s">
        <v>5043</v>
      </c>
      <c r="G4888" t="s">
        <v>5044</v>
      </c>
      <c r="H4888" t="s">
        <v>40</v>
      </c>
      <c r="I4888" t="s">
        <v>26</v>
      </c>
      <c r="J4888" t="s">
        <v>7781</v>
      </c>
      <c r="K4888" t="s">
        <v>1271</v>
      </c>
      <c r="L4888">
        <v>30062</v>
      </c>
      <c r="M4888" t="s">
        <v>29</v>
      </c>
      <c r="N4888" t="s">
        <v>891</v>
      </c>
      <c r="O4888" t="s">
        <v>31</v>
      </c>
      <c r="P4888" t="s">
        <v>35</v>
      </c>
      <c r="Q4888" t="s">
        <v>892</v>
      </c>
      <c r="R4888">
        <v>182.67</v>
      </c>
      <c r="S4888">
        <v>3</v>
      </c>
      <c r="T4888">
        <v>0</v>
      </c>
      <c r="U4888">
        <v>52.974299999999999</v>
      </c>
    </row>
    <row r="4889" spans="1:21" x14ac:dyDescent="0.3">
      <c r="A4889" t="s">
        <v>7841</v>
      </c>
      <c r="B4889">
        <v>2013</v>
      </c>
      <c r="C4889" s="1">
        <v>41607</v>
      </c>
      <c r="D4889" s="1">
        <v>41610</v>
      </c>
      <c r="E4889" t="s">
        <v>22</v>
      </c>
      <c r="F4889" t="s">
        <v>5043</v>
      </c>
      <c r="G4889" t="s">
        <v>5044</v>
      </c>
      <c r="H4889" t="s">
        <v>40</v>
      </c>
      <c r="I4889" t="s">
        <v>26</v>
      </c>
      <c r="J4889" t="s">
        <v>7781</v>
      </c>
      <c r="K4889" t="s">
        <v>1271</v>
      </c>
      <c r="L4889">
        <v>30062</v>
      </c>
      <c r="M4889" t="s">
        <v>29</v>
      </c>
      <c r="N4889" t="s">
        <v>2568</v>
      </c>
      <c r="O4889" t="s">
        <v>70</v>
      </c>
      <c r="P4889" t="s">
        <v>160</v>
      </c>
      <c r="Q4889" t="s">
        <v>2569</v>
      </c>
      <c r="R4889">
        <v>101.7</v>
      </c>
      <c r="S4889">
        <v>6</v>
      </c>
      <c r="T4889">
        <v>0</v>
      </c>
      <c r="U4889">
        <v>6.1020000000000003</v>
      </c>
    </row>
    <row r="4890" spans="1:21" x14ac:dyDescent="0.3">
      <c r="A4890" t="s">
        <v>7841</v>
      </c>
      <c r="B4890">
        <v>2013</v>
      </c>
      <c r="C4890" s="1">
        <v>41607</v>
      </c>
      <c r="D4890" s="1">
        <v>41610</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v>0</v>
      </c>
      <c r="U4890">
        <v>56.301000000000002</v>
      </c>
    </row>
    <row r="4891" spans="1:21" x14ac:dyDescent="0.3">
      <c r="A4891" t="s">
        <v>7841</v>
      </c>
      <c r="B4891">
        <v>2013</v>
      </c>
      <c r="C4891" s="1">
        <v>41607</v>
      </c>
      <c r="D4891" s="1">
        <v>41610</v>
      </c>
      <c r="E4891" t="s">
        <v>22</v>
      </c>
      <c r="F4891" t="s">
        <v>5043</v>
      </c>
      <c r="G4891" t="s">
        <v>5044</v>
      </c>
      <c r="H4891" t="s">
        <v>40</v>
      </c>
      <c r="I4891" t="s">
        <v>26</v>
      </c>
      <c r="J4891" t="s">
        <v>7781</v>
      </c>
      <c r="K4891" t="s">
        <v>1271</v>
      </c>
      <c r="L4891">
        <v>30062</v>
      </c>
      <c r="M4891" t="s">
        <v>29</v>
      </c>
      <c r="N4891" t="s">
        <v>7561</v>
      </c>
      <c r="O4891" t="s">
        <v>45</v>
      </c>
      <c r="P4891" t="s">
        <v>58</v>
      </c>
      <c r="Q4891" t="s">
        <v>7562</v>
      </c>
      <c r="R4891">
        <v>1263.3</v>
      </c>
      <c r="S4891">
        <v>6</v>
      </c>
      <c r="T4891">
        <v>0</v>
      </c>
      <c r="U4891">
        <v>315.82499999999999</v>
      </c>
    </row>
    <row r="4892" spans="1:21" x14ac:dyDescent="0.3">
      <c r="A4892" t="s">
        <v>7842</v>
      </c>
      <c r="B4892">
        <v>2013</v>
      </c>
      <c r="C4892" s="1">
        <v>41632</v>
      </c>
      <c r="D4892" s="1">
        <v>41639</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row>
    <row r="4893" spans="1:21" x14ac:dyDescent="0.3">
      <c r="A4893" t="s">
        <v>7842</v>
      </c>
      <c r="B4893">
        <v>2013</v>
      </c>
      <c r="C4893" s="1">
        <v>41632</v>
      </c>
      <c r="D4893" s="1">
        <v>41639</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row>
    <row r="4894" spans="1:21" x14ac:dyDescent="0.3">
      <c r="A4894" t="s">
        <v>7842</v>
      </c>
      <c r="B4894">
        <v>2013</v>
      </c>
      <c r="C4894" s="1">
        <v>41632</v>
      </c>
      <c r="D4894" s="1">
        <v>41639</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row>
    <row r="4895" spans="1:21" x14ac:dyDescent="0.3">
      <c r="A4895" t="s">
        <v>7842</v>
      </c>
      <c r="B4895">
        <v>2013</v>
      </c>
      <c r="C4895" s="1">
        <v>41632</v>
      </c>
      <c r="D4895" s="1">
        <v>41639</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row>
    <row r="4896" spans="1:21" x14ac:dyDescent="0.3">
      <c r="A4896" t="s">
        <v>7842</v>
      </c>
      <c r="B4896">
        <v>2013</v>
      </c>
      <c r="C4896" s="1">
        <v>41632</v>
      </c>
      <c r="D4896" s="1">
        <v>41639</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v>0</v>
      </c>
      <c r="U4896">
        <v>22.992000000000001</v>
      </c>
    </row>
    <row r="4897" spans="1:21" x14ac:dyDescent="0.3">
      <c r="A4897" t="s">
        <v>7842</v>
      </c>
      <c r="B4897">
        <v>2013</v>
      </c>
      <c r="C4897" s="1">
        <v>41632</v>
      </c>
      <c r="D4897" s="1">
        <v>41639</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v>0</v>
      </c>
      <c r="U4897">
        <v>30.360399999999998</v>
      </c>
    </row>
    <row r="4898" spans="1:21" x14ac:dyDescent="0.3">
      <c r="A4898" t="s">
        <v>7842</v>
      </c>
      <c r="B4898">
        <v>2013</v>
      </c>
      <c r="C4898" s="1">
        <v>41632</v>
      </c>
      <c r="D4898" s="1">
        <v>41639</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row>
    <row r="4899" spans="1:21" x14ac:dyDescent="0.3">
      <c r="A4899" t="s">
        <v>7845</v>
      </c>
      <c r="B4899">
        <v>2011</v>
      </c>
      <c r="C4899" s="1">
        <v>40831</v>
      </c>
      <c r="D4899" s="1">
        <v>40833</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row>
    <row r="4900" spans="1:21" x14ac:dyDescent="0.3">
      <c r="A4900" t="s">
        <v>7845</v>
      </c>
      <c r="B4900">
        <v>2011</v>
      </c>
      <c r="C4900" s="1">
        <v>40831</v>
      </c>
      <c r="D4900" s="1">
        <v>40833</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row>
    <row r="4901" spans="1:21" x14ac:dyDescent="0.3">
      <c r="A4901" t="s">
        <v>7846</v>
      </c>
      <c r="B4901">
        <v>2013</v>
      </c>
      <c r="C4901" s="1">
        <v>41509</v>
      </c>
      <c r="D4901" s="1">
        <v>41514</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row>
    <row r="4902" spans="1:21" x14ac:dyDescent="0.3">
      <c r="A4902" t="s">
        <v>7847</v>
      </c>
      <c r="B4902">
        <v>2014</v>
      </c>
      <c r="C4902" s="1">
        <v>41991</v>
      </c>
      <c r="D4902" s="1">
        <v>41995</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row>
    <row r="4903" spans="1:21" x14ac:dyDescent="0.3">
      <c r="A4903" t="s">
        <v>7847</v>
      </c>
      <c r="B4903">
        <v>2014</v>
      </c>
      <c r="C4903" s="1">
        <v>41991</v>
      </c>
      <c r="D4903" s="1">
        <v>41995</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v>0</v>
      </c>
      <c r="U4903">
        <v>3.6347999999999998</v>
      </c>
    </row>
    <row r="4904" spans="1:21" x14ac:dyDescent="0.3">
      <c r="A4904" t="s">
        <v>7848</v>
      </c>
      <c r="B4904">
        <v>2014</v>
      </c>
      <c r="C4904" s="1">
        <v>41706</v>
      </c>
      <c r="D4904" s="1">
        <v>41711</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v>0.2</v>
      </c>
      <c r="U4904">
        <v>9.0719999999999992</v>
      </c>
    </row>
    <row r="4905" spans="1:21" x14ac:dyDescent="0.3">
      <c r="A4905" t="s">
        <v>7848</v>
      </c>
      <c r="B4905">
        <v>2014</v>
      </c>
      <c r="C4905" s="1">
        <v>41706</v>
      </c>
      <c r="D4905" s="1">
        <v>41711</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v>0</v>
      </c>
      <c r="U4905">
        <v>42.131399999999999</v>
      </c>
    </row>
    <row r="4906" spans="1:21" x14ac:dyDescent="0.3">
      <c r="A4906" t="s">
        <v>7849</v>
      </c>
      <c r="B4906">
        <v>2011</v>
      </c>
      <c r="C4906" s="1">
        <v>40878</v>
      </c>
      <c r="D4906" s="1">
        <v>40880</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row>
    <row r="4907" spans="1:21" x14ac:dyDescent="0.3">
      <c r="A4907" t="s">
        <v>7850</v>
      </c>
      <c r="B4907">
        <v>2011</v>
      </c>
      <c r="C4907" s="1">
        <v>40830</v>
      </c>
      <c r="D4907" s="1">
        <v>40832</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row>
    <row r="4908" spans="1:21" x14ac:dyDescent="0.3">
      <c r="A4908" t="s">
        <v>7850</v>
      </c>
      <c r="B4908">
        <v>2011</v>
      </c>
      <c r="C4908" s="1">
        <v>40830</v>
      </c>
      <c r="D4908" s="1">
        <v>40832</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row>
    <row r="4909" spans="1:21" x14ac:dyDescent="0.3">
      <c r="A4909" t="s">
        <v>7851</v>
      </c>
      <c r="B4909">
        <v>2011</v>
      </c>
      <c r="C4909" s="1">
        <v>40865</v>
      </c>
      <c r="D4909" s="1">
        <v>40870</v>
      </c>
      <c r="E4909" t="s">
        <v>22</v>
      </c>
      <c r="F4909" t="s">
        <v>5898</v>
      </c>
      <c r="G4909" t="s">
        <v>5899</v>
      </c>
      <c r="H4909" t="s">
        <v>25</v>
      </c>
      <c r="I4909" t="s">
        <v>26</v>
      </c>
      <c r="J4909" t="s">
        <v>745</v>
      </c>
      <c r="K4909" t="s">
        <v>497</v>
      </c>
      <c r="L4909">
        <v>45014</v>
      </c>
      <c r="M4909" t="s">
        <v>147</v>
      </c>
      <c r="N4909" t="s">
        <v>4736</v>
      </c>
      <c r="O4909" t="s">
        <v>45</v>
      </c>
      <c r="P4909" t="s">
        <v>74</v>
      </c>
      <c r="Q4909" t="s">
        <v>4737</v>
      </c>
      <c r="R4909">
        <v>11.808</v>
      </c>
      <c r="S4909">
        <v>8</v>
      </c>
      <c r="T4909">
        <v>0.7</v>
      </c>
      <c r="U4909">
        <v>-8.6592000000000002</v>
      </c>
    </row>
    <row r="4910" spans="1:21" x14ac:dyDescent="0.3">
      <c r="A4910" t="s">
        <v>7851</v>
      </c>
      <c r="B4910">
        <v>2011</v>
      </c>
      <c r="C4910" s="1">
        <v>40865</v>
      </c>
      <c r="D4910" s="1">
        <v>40870</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v>0.4</v>
      </c>
      <c r="U4910">
        <v>-2.0773999999999999</v>
      </c>
    </row>
    <row r="4911" spans="1:21" x14ac:dyDescent="0.3">
      <c r="A4911" t="s">
        <v>7854</v>
      </c>
      <c r="B4911">
        <v>2014</v>
      </c>
      <c r="C4911" s="1">
        <v>41654</v>
      </c>
      <c r="D4911" s="1">
        <v>41658</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v>0.2</v>
      </c>
      <c r="U4911">
        <v>6.6467999999999998</v>
      </c>
    </row>
    <row r="4912" spans="1:21" x14ac:dyDescent="0.3">
      <c r="A4912" t="s">
        <v>7854</v>
      </c>
      <c r="B4912">
        <v>2014</v>
      </c>
      <c r="C4912" s="1">
        <v>41654</v>
      </c>
      <c r="D4912" s="1">
        <v>41658</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row>
    <row r="4913" spans="1:21" x14ac:dyDescent="0.3">
      <c r="A4913" t="s">
        <v>7854</v>
      </c>
      <c r="B4913">
        <v>2014</v>
      </c>
      <c r="C4913" s="1">
        <v>41654</v>
      </c>
      <c r="D4913" s="1">
        <v>41658</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row>
    <row r="4914" spans="1:21" x14ac:dyDescent="0.3">
      <c r="A4914" t="s">
        <v>7854</v>
      </c>
      <c r="B4914">
        <v>2014</v>
      </c>
      <c r="C4914" s="1">
        <v>41654</v>
      </c>
      <c r="D4914" s="1">
        <v>41658</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row>
    <row r="4915" spans="1:21" x14ac:dyDescent="0.3">
      <c r="A4915" t="s">
        <v>7854</v>
      </c>
      <c r="B4915">
        <v>2014</v>
      </c>
      <c r="C4915" s="1">
        <v>41654</v>
      </c>
      <c r="D4915" s="1">
        <v>41658</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v>0.7</v>
      </c>
      <c r="U4915">
        <v>-1.8391999999999999</v>
      </c>
    </row>
    <row r="4916" spans="1:21" x14ac:dyDescent="0.3">
      <c r="A4916" t="s">
        <v>7855</v>
      </c>
      <c r="B4916">
        <v>2012</v>
      </c>
      <c r="C4916" s="1">
        <v>41176</v>
      </c>
      <c r="D4916" s="1">
        <v>41178</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x14ac:dyDescent="0.3">
      <c r="A4917" t="s">
        <v>7855</v>
      </c>
      <c r="B4917">
        <v>2012</v>
      </c>
      <c r="C4917" s="1">
        <v>41176</v>
      </c>
      <c r="D4917" s="1">
        <v>41178</v>
      </c>
      <c r="E4917" t="s">
        <v>22</v>
      </c>
      <c r="F4917" t="s">
        <v>2097</v>
      </c>
      <c r="G4917" t="s">
        <v>2098</v>
      </c>
      <c r="H4917" t="s">
        <v>25</v>
      </c>
      <c r="I4917" t="s">
        <v>26</v>
      </c>
      <c r="J4917" t="s">
        <v>94</v>
      </c>
      <c r="K4917" t="s">
        <v>95</v>
      </c>
      <c r="L4917">
        <v>98105</v>
      </c>
      <c r="M4917" t="s">
        <v>43</v>
      </c>
      <c r="N4917" t="s">
        <v>3124</v>
      </c>
      <c r="O4917" t="s">
        <v>45</v>
      </c>
      <c r="P4917" t="s">
        <v>74</v>
      </c>
      <c r="Q4917" t="s">
        <v>3125</v>
      </c>
      <c r="R4917">
        <v>14.952</v>
      </c>
      <c r="S4917">
        <v>3</v>
      </c>
      <c r="T4917">
        <v>0.2</v>
      </c>
      <c r="U4917">
        <v>5.4200999999999997</v>
      </c>
    </row>
    <row r="4918" spans="1:21" x14ac:dyDescent="0.3">
      <c r="A4918" t="s">
        <v>7856</v>
      </c>
      <c r="B4918">
        <v>2014</v>
      </c>
      <c r="C4918" s="1">
        <v>41922</v>
      </c>
      <c r="D4918" s="1">
        <v>41924</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row>
    <row r="4919" spans="1:21" x14ac:dyDescent="0.3">
      <c r="A4919" t="s">
        <v>7856</v>
      </c>
      <c r="B4919">
        <v>2014</v>
      </c>
      <c r="C4919" s="1">
        <v>41922</v>
      </c>
      <c r="D4919" s="1">
        <v>41924</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row>
    <row r="4920" spans="1:21" x14ac:dyDescent="0.3">
      <c r="A4920" t="s">
        <v>7860</v>
      </c>
      <c r="B4920">
        <v>2013</v>
      </c>
      <c r="C4920" s="1">
        <v>41276</v>
      </c>
      <c r="D4920" s="1">
        <v>41281</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v>0</v>
      </c>
      <c r="U4920">
        <v>38.266800000000003</v>
      </c>
    </row>
    <row r="4921" spans="1:21" x14ac:dyDescent="0.3">
      <c r="A4921" t="s">
        <v>7860</v>
      </c>
      <c r="B4921">
        <v>2013</v>
      </c>
      <c r="C4921" s="1">
        <v>41276</v>
      </c>
      <c r="D4921" s="1">
        <v>41281</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row>
    <row r="4922" spans="1:21" x14ac:dyDescent="0.3">
      <c r="A4922" t="s">
        <v>7862</v>
      </c>
      <c r="B4922">
        <v>2014</v>
      </c>
      <c r="C4922" s="1">
        <v>41871</v>
      </c>
      <c r="D4922" s="1">
        <v>41875</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row>
    <row r="4923" spans="1:21" x14ac:dyDescent="0.3">
      <c r="A4923" t="s">
        <v>7863</v>
      </c>
      <c r="B4923">
        <v>2014</v>
      </c>
      <c r="C4923" s="1">
        <v>41999</v>
      </c>
      <c r="D4923" s="1">
        <v>42003</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row>
    <row r="4924" spans="1:21" x14ac:dyDescent="0.3">
      <c r="A4924" t="s">
        <v>7863</v>
      </c>
      <c r="B4924">
        <v>2014</v>
      </c>
      <c r="C4924" s="1">
        <v>41999</v>
      </c>
      <c r="D4924" s="1">
        <v>42003</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v>0</v>
      </c>
      <c r="U4924">
        <v>1.1946000000000001</v>
      </c>
    </row>
    <row r="4925" spans="1:21" x14ac:dyDescent="0.3">
      <c r="A4925" t="s">
        <v>7863</v>
      </c>
      <c r="B4925">
        <v>2014</v>
      </c>
      <c r="C4925" s="1">
        <v>41999</v>
      </c>
      <c r="D4925" s="1">
        <v>42003</v>
      </c>
      <c r="E4925" t="s">
        <v>22</v>
      </c>
      <c r="F4925" t="s">
        <v>3502</v>
      </c>
      <c r="G4925" t="s">
        <v>3503</v>
      </c>
      <c r="H4925" t="s">
        <v>101</v>
      </c>
      <c r="I4925" t="s">
        <v>26</v>
      </c>
      <c r="J4925" t="s">
        <v>1680</v>
      </c>
      <c r="K4925" t="s">
        <v>357</v>
      </c>
      <c r="L4925">
        <v>35810</v>
      </c>
      <c r="M4925" t="s">
        <v>29</v>
      </c>
      <c r="N4925" t="s">
        <v>3568</v>
      </c>
      <c r="O4925" t="s">
        <v>45</v>
      </c>
      <c r="P4925" t="s">
        <v>89</v>
      </c>
      <c r="Q4925" t="s">
        <v>3569</v>
      </c>
      <c r="R4925">
        <v>629.1</v>
      </c>
      <c r="S4925">
        <v>6</v>
      </c>
      <c r="T4925">
        <v>0</v>
      </c>
      <c r="U4925">
        <v>301.96800000000002</v>
      </c>
    </row>
    <row r="4926" spans="1:21" x14ac:dyDescent="0.3">
      <c r="A4926" t="s">
        <v>7863</v>
      </c>
      <c r="B4926">
        <v>2014</v>
      </c>
      <c r="C4926" s="1">
        <v>41999</v>
      </c>
      <c r="D4926" s="1">
        <v>42003</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row>
    <row r="4927" spans="1:21" x14ac:dyDescent="0.3">
      <c r="A4927" t="s">
        <v>7864</v>
      </c>
      <c r="B4927">
        <v>2014</v>
      </c>
      <c r="C4927" s="1">
        <v>41893</v>
      </c>
      <c r="D4927" s="1">
        <v>41896</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row>
    <row r="4928" spans="1:21" x14ac:dyDescent="0.3">
      <c r="A4928" t="s">
        <v>7867</v>
      </c>
      <c r="B4928">
        <v>2014</v>
      </c>
      <c r="C4928" s="1">
        <v>41932</v>
      </c>
      <c r="D4928" s="1">
        <v>41936</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row>
    <row r="4929" spans="1:21" x14ac:dyDescent="0.3">
      <c r="A4929" t="s">
        <v>7868</v>
      </c>
      <c r="B4929">
        <v>2014</v>
      </c>
      <c r="C4929" s="1">
        <v>41975</v>
      </c>
      <c r="D4929" s="1">
        <v>41980</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v>0</v>
      </c>
      <c r="U4929">
        <v>9.3312000000000008</v>
      </c>
    </row>
    <row r="4930" spans="1:21" x14ac:dyDescent="0.3">
      <c r="A4930" t="s">
        <v>7868</v>
      </c>
      <c r="B4930">
        <v>2014</v>
      </c>
      <c r="C4930" s="1">
        <v>41975</v>
      </c>
      <c r="D4930" s="1">
        <v>41980</v>
      </c>
      <c r="E4930" t="s">
        <v>49</v>
      </c>
      <c r="F4930" t="s">
        <v>530</v>
      </c>
      <c r="G4930" t="s">
        <v>531</v>
      </c>
      <c r="H4930" t="s">
        <v>101</v>
      </c>
      <c r="I4930" t="s">
        <v>26</v>
      </c>
      <c r="J4930" t="s">
        <v>745</v>
      </c>
      <c r="K4930" t="s">
        <v>746</v>
      </c>
      <c r="L4930">
        <v>6824</v>
      </c>
      <c r="M4930" t="s">
        <v>147</v>
      </c>
      <c r="N4930" t="s">
        <v>4729</v>
      </c>
      <c r="O4930" t="s">
        <v>31</v>
      </c>
      <c r="P4930" t="s">
        <v>35</v>
      </c>
      <c r="Q4930" t="s">
        <v>4730</v>
      </c>
      <c r="R4930">
        <v>897.15</v>
      </c>
      <c r="S4930">
        <v>3</v>
      </c>
      <c r="T4930">
        <v>0</v>
      </c>
      <c r="U4930">
        <v>251.202</v>
      </c>
    </row>
    <row r="4931" spans="1:21" x14ac:dyDescent="0.3">
      <c r="A4931" t="s">
        <v>7869</v>
      </c>
      <c r="B4931">
        <v>2011</v>
      </c>
      <c r="C4931" s="1">
        <v>40788</v>
      </c>
      <c r="D4931" s="1">
        <v>40789</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v>0</v>
      </c>
      <c r="U4931">
        <v>16.170000000000002</v>
      </c>
    </row>
    <row r="4932" spans="1:21" x14ac:dyDescent="0.3">
      <c r="A4932" t="s">
        <v>7869</v>
      </c>
      <c r="B4932">
        <v>2011</v>
      </c>
      <c r="C4932" s="1">
        <v>40788</v>
      </c>
      <c r="D4932" s="1">
        <v>40789</v>
      </c>
      <c r="E4932" t="s">
        <v>187</v>
      </c>
      <c r="F4932" t="s">
        <v>428</v>
      </c>
      <c r="G4932" t="s">
        <v>429</v>
      </c>
      <c r="H4932" t="s">
        <v>25</v>
      </c>
      <c r="I4932" t="s">
        <v>26</v>
      </c>
      <c r="J4932" t="s">
        <v>265</v>
      </c>
      <c r="K4932" t="s">
        <v>266</v>
      </c>
      <c r="L4932">
        <v>10009</v>
      </c>
      <c r="M4932" t="s">
        <v>147</v>
      </c>
      <c r="N4932" t="s">
        <v>3184</v>
      </c>
      <c r="O4932" t="s">
        <v>45</v>
      </c>
      <c r="P4932" t="s">
        <v>89</v>
      </c>
      <c r="Q4932" t="s">
        <v>185</v>
      </c>
      <c r="R4932">
        <v>14.94</v>
      </c>
      <c r="S4932">
        <v>3</v>
      </c>
      <c r="T4932">
        <v>0</v>
      </c>
      <c r="U4932">
        <v>7.0217999999999998</v>
      </c>
    </row>
    <row r="4933" spans="1:21" x14ac:dyDescent="0.3">
      <c r="A4933" t="s">
        <v>7870</v>
      </c>
      <c r="B4933">
        <v>2014</v>
      </c>
      <c r="C4933" s="1">
        <v>41724</v>
      </c>
      <c r="D4933" s="1">
        <v>41729</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row>
    <row r="4934" spans="1:21" x14ac:dyDescent="0.3">
      <c r="A4934" t="s">
        <v>7871</v>
      </c>
      <c r="B4934">
        <v>2012</v>
      </c>
      <c r="C4934" s="1">
        <v>41180</v>
      </c>
      <c r="D4934" s="1">
        <v>41186</v>
      </c>
      <c r="E4934" t="s">
        <v>49</v>
      </c>
      <c r="F4934" t="s">
        <v>1973</v>
      </c>
      <c r="G4934" t="s">
        <v>1974</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row>
    <row r="4935" spans="1:21" x14ac:dyDescent="0.3">
      <c r="A4935" t="s">
        <v>7871</v>
      </c>
      <c r="B4935">
        <v>2012</v>
      </c>
      <c r="C4935" s="1">
        <v>41180</v>
      </c>
      <c r="D4935" s="1">
        <v>41186</v>
      </c>
      <c r="E4935" t="s">
        <v>49</v>
      </c>
      <c r="F4935" t="s">
        <v>1973</v>
      </c>
      <c r="G4935" t="s">
        <v>1974</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row>
    <row r="4936" spans="1:21" x14ac:dyDescent="0.3">
      <c r="A4936" t="s">
        <v>7871</v>
      </c>
      <c r="B4936">
        <v>2012</v>
      </c>
      <c r="C4936" s="1">
        <v>41180</v>
      </c>
      <c r="D4936" s="1">
        <v>41186</v>
      </c>
      <c r="E4936" t="s">
        <v>49</v>
      </c>
      <c r="F4936" t="s">
        <v>1973</v>
      </c>
      <c r="G4936" t="s">
        <v>1974</v>
      </c>
      <c r="H4936" t="s">
        <v>25</v>
      </c>
      <c r="I4936" t="s">
        <v>26</v>
      </c>
      <c r="J4936" t="s">
        <v>455</v>
      </c>
      <c r="K4936" t="s">
        <v>456</v>
      </c>
      <c r="L4936">
        <v>80013</v>
      </c>
      <c r="M4936" t="s">
        <v>43</v>
      </c>
      <c r="N4936" t="s">
        <v>3988</v>
      </c>
      <c r="O4936" t="s">
        <v>45</v>
      </c>
      <c r="P4936" t="s">
        <v>268</v>
      </c>
      <c r="Q4936" t="s">
        <v>185</v>
      </c>
      <c r="R4936">
        <v>4.5119999999999996</v>
      </c>
      <c r="S4936">
        <v>3</v>
      </c>
      <c r="T4936">
        <v>0.2</v>
      </c>
      <c r="U4936">
        <v>0.84599999999999997</v>
      </c>
    </row>
    <row r="4937" spans="1:21" x14ac:dyDescent="0.3">
      <c r="A4937" t="s">
        <v>7872</v>
      </c>
      <c r="B4937">
        <v>2012</v>
      </c>
      <c r="C4937" s="1">
        <v>40983</v>
      </c>
      <c r="D4937" s="1">
        <v>40989</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row>
    <row r="4938" spans="1:21" x14ac:dyDescent="0.3">
      <c r="A4938" t="s">
        <v>7878</v>
      </c>
      <c r="B4938">
        <v>2014</v>
      </c>
      <c r="C4938" s="1">
        <v>41646</v>
      </c>
      <c r="D4938" s="1">
        <v>41653</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v>0</v>
      </c>
      <c r="U4938">
        <v>15.5204</v>
      </c>
    </row>
    <row r="4939" spans="1:21" x14ac:dyDescent="0.3">
      <c r="A4939" t="s">
        <v>7880</v>
      </c>
      <c r="B4939">
        <v>2011</v>
      </c>
      <c r="C4939" s="1">
        <v>40557</v>
      </c>
      <c r="D4939" s="1">
        <v>40562</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row>
    <row r="4940" spans="1:21" x14ac:dyDescent="0.3">
      <c r="A4940" t="s">
        <v>7880</v>
      </c>
      <c r="B4940">
        <v>2011</v>
      </c>
      <c r="C4940" s="1">
        <v>40557</v>
      </c>
      <c r="D4940" s="1">
        <v>40562</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row>
    <row r="4941" spans="1:21" x14ac:dyDescent="0.3">
      <c r="A4941" t="s">
        <v>7880</v>
      </c>
      <c r="B4941">
        <v>2011</v>
      </c>
      <c r="C4941" s="1">
        <v>40557</v>
      </c>
      <c r="D4941" s="1">
        <v>40562</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v>0</v>
      </c>
      <c r="U4941">
        <v>6.5670000000000002</v>
      </c>
    </row>
    <row r="4942" spans="1:21" x14ac:dyDescent="0.3">
      <c r="A4942" t="s">
        <v>7881</v>
      </c>
      <c r="B4942">
        <v>2012</v>
      </c>
      <c r="C4942" s="1">
        <v>40945</v>
      </c>
      <c r="D4942" s="1">
        <v>40952</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v>0</v>
      </c>
      <c r="U4942">
        <v>266.4522</v>
      </c>
    </row>
    <row r="4943" spans="1:21" x14ac:dyDescent="0.3">
      <c r="A4943" t="s">
        <v>7881</v>
      </c>
      <c r="B4943">
        <v>2012</v>
      </c>
      <c r="C4943" s="1">
        <v>40945</v>
      </c>
      <c r="D4943" s="1">
        <v>40952</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row>
    <row r="4944" spans="1:21" x14ac:dyDescent="0.3">
      <c r="A4944" t="s">
        <v>7881</v>
      </c>
      <c r="B4944">
        <v>2012</v>
      </c>
      <c r="C4944" s="1">
        <v>40945</v>
      </c>
      <c r="D4944" s="1">
        <v>40952</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v>0</v>
      </c>
      <c r="U4944">
        <v>1.7607999999999999</v>
      </c>
    </row>
    <row r="4945" spans="1:21" x14ac:dyDescent="0.3">
      <c r="A4945" t="s">
        <v>7882</v>
      </c>
      <c r="B4945">
        <v>2014</v>
      </c>
      <c r="C4945" s="1">
        <v>41995</v>
      </c>
      <c r="D4945" s="1">
        <v>42001</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row>
    <row r="4946" spans="1:21" x14ac:dyDescent="0.3">
      <c r="A4946" t="s">
        <v>7883</v>
      </c>
      <c r="B4946">
        <v>2013</v>
      </c>
      <c r="C4946" s="1">
        <v>41523</v>
      </c>
      <c r="D4946" s="1">
        <v>41524</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v>0</v>
      </c>
      <c r="U4946">
        <v>46.118400000000001</v>
      </c>
    </row>
    <row r="4947" spans="1:21" x14ac:dyDescent="0.3">
      <c r="A4947" t="s">
        <v>7883</v>
      </c>
      <c r="B4947">
        <v>2013</v>
      </c>
      <c r="C4947" s="1">
        <v>41523</v>
      </c>
      <c r="D4947" s="1">
        <v>41524</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v>0.2</v>
      </c>
      <c r="U4947">
        <v>3.9420000000000002</v>
      </c>
    </row>
    <row r="4948" spans="1:21" x14ac:dyDescent="0.3">
      <c r="A4948" t="s">
        <v>7883</v>
      </c>
      <c r="B4948">
        <v>2013</v>
      </c>
      <c r="C4948" s="1">
        <v>41523</v>
      </c>
      <c r="D4948" s="1">
        <v>41524</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row>
    <row r="4949" spans="1:21" x14ac:dyDescent="0.3">
      <c r="A4949" t="s">
        <v>7884</v>
      </c>
      <c r="B4949">
        <v>2011</v>
      </c>
      <c r="C4949" s="1">
        <v>40820</v>
      </c>
      <c r="D4949" s="1">
        <v>40825</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v>0</v>
      </c>
      <c r="U4949">
        <v>13.742800000000001</v>
      </c>
    </row>
    <row r="4950" spans="1:21" x14ac:dyDescent="0.3">
      <c r="A4950" t="s">
        <v>7885</v>
      </c>
      <c r="B4950">
        <v>2014</v>
      </c>
      <c r="C4950" s="1">
        <v>41971</v>
      </c>
      <c r="D4950" s="1">
        <v>41976</v>
      </c>
      <c r="E4950" t="s">
        <v>49</v>
      </c>
      <c r="F4950" t="s">
        <v>1869</v>
      </c>
      <c r="G4950" t="s">
        <v>1870</v>
      </c>
      <c r="H4950" t="s">
        <v>25</v>
      </c>
      <c r="I4950" t="s">
        <v>26</v>
      </c>
      <c r="J4950" t="s">
        <v>41</v>
      </c>
      <c r="K4950" t="s">
        <v>42</v>
      </c>
      <c r="L4950">
        <v>90045</v>
      </c>
      <c r="M4950" t="s">
        <v>43</v>
      </c>
      <c r="N4950" t="s">
        <v>2099</v>
      </c>
      <c r="O4950" t="s">
        <v>45</v>
      </c>
      <c r="P4950" t="s">
        <v>74</v>
      </c>
      <c r="Q4950" t="s">
        <v>2100</v>
      </c>
      <c r="R4950">
        <v>117.488</v>
      </c>
      <c r="S4950">
        <v>7</v>
      </c>
      <c r="T4950">
        <v>0.2</v>
      </c>
      <c r="U4950">
        <v>41.120800000000003</v>
      </c>
    </row>
    <row r="4951" spans="1:21" x14ac:dyDescent="0.3">
      <c r="A4951" t="s">
        <v>7885</v>
      </c>
      <c r="B4951">
        <v>2014</v>
      </c>
      <c r="C4951" s="1">
        <v>41971</v>
      </c>
      <c r="D4951" s="1">
        <v>41976</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v>0</v>
      </c>
      <c r="U4951">
        <v>6.0288000000000004</v>
      </c>
    </row>
    <row r="4952" spans="1:21" x14ac:dyDescent="0.3">
      <c r="A4952" t="s">
        <v>7886</v>
      </c>
      <c r="B4952">
        <v>2013</v>
      </c>
      <c r="C4952" s="1">
        <v>41576</v>
      </c>
      <c r="D4952" s="1">
        <v>41580</v>
      </c>
      <c r="E4952" t="s">
        <v>22</v>
      </c>
      <c r="F4952" t="s">
        <v>5976</v>
      </c>
      <c r="G4952" t="s">
        <v>5977</v>
      </c>
      <c r="H4952" t="s">
        <v>25</v>
      </c>
      <c r="I4952" t="s">
        <v>26</v>
      </c>
      <c r="J4952" t="s">
        <v>265</v>
      </c>
      <c r="K4952" t="s">
        <v>266</v>
      </c>
      <c r="L4952">
        <v>10009</v>
      </c>
      <c r="M4952" t="s">
        <v>147</v>
      </c>
      <c r="N4952" t="s">
        <v>678</v>
      </c>
      <c r="O4952" t="s">
        <v>45</v>
      </c>
      <c r="P4952" t="s">
        <v>67</v>
      </c>
      <c r="Q4952" t="s">
        <v>679</v>
      </c>
      <c r="R4952">
        <v>12.42</v>
      </c>
      <c r="S4952">
        <v>3</v>
      </c>
      <c r="T4952">
        <v>0</v>
      </c>
      <c r="U4952">
        <v>5.2164000000000001</v>
      </c>
    </row>
    <row r="4953" spans="1:21" x14ac:dyDescent="0.3">
      <c r="A4953" t="s">
        <v>7887</v>
      </c>
      <c r="B4953">
        <v>2012</v>
      </c>
      <c r="C4953" s="1">
        <v>41069</v>
      </c>
      <c r="D4953" s="1">
        <v>41073</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v>0</v>
      </c>
      <c r="U4953">
        <v>6.2207999999999997</v>
      </c>
    </row>
    <row r="4954" spans="1:21" x14ac:dyDescent="0.3">
      <c r="A4954" t="s">
        <v>7888</v>
      </c>
      <c r="B4954">
        <v>2014</v>
      </c>
      <c r="C4954" s="1">
        <v>41982</v>
      </c>
      <c r="D4954" s="1">
        <v>41986</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v>0</v>
      </c>
      <c r="U4954">
        <v>20.844000000000001</v>
      </c>
    </row>
    <row r="4955" spans="1:21" x14ac:dyDescent="0.3">
      <c r="A4955" t="s">
        <v>7891</v>
      </c>
      <c r="B4955">
        <v>2012</v>
      </c>
      <c r="C4955" s="1">
        <v>40984</v>
      </c>
      <c r="D4955" s="1">
        <v>40988</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v>0</v>
      </c>
      <c r="U4955">
        <v>2.577</v>
      </c>
    </row>
    <row r="4956" spans="1:21" x14ac:dyDescent="0.3">
      <c r="A4956" t="s">
        <v>7892</v>
      </c>
      <c r="B4956">
        <v>2011</v>
      </c>
      <c r="C4956" s="1">
        <v>40703</v>
      </c>
      <c r="D4956" s="1">
        <v>40707</v>
      </c>
      <c r="E4956" t="s">
        <v>22</v>
      </c>
      <c r="F4956" t="s">
        <v>1142</v>
      </c>
      <c r="G4956" t="s">
        <v>1143</v>
      </c>
      <c r="H4956" t="s">
        <v>40</v>
      </c>
      <c r="I4956" t="s">
        <v>26</v>
      </c>
      <c r="J4956" t="s">
        <v>4044</v>
      </c>
      <c r="K4956" t="s">
        <v>1391</v>
      </c>
      <c r="L4956">
        <v>89031</v>
      </c>
      <c r="M4956" t="s">
        <v>43</v>
      </c>
      <c r="N4956" t="s">
        <v>2640</v>
      </c>
      <c r="O4956" t="s">
        <v>45</v>
      </c>
      <c r="P4956" t="s">
        <v>67</v>
      </c>
      <c r="Q4956" t="s">
        <v>2641</v>
      </c>
      <c r="R4956">
        <v>18.059999999999999</v>
      </c>
      <c r="S4956">
        <v>7</v>
      </c>
      <c r="T4956">
        <v>0</v>
      </c>
      <c r="U4956">
        <v>4.6955999999999998</v>
      </c>
    </row>
    <row r="4957" spans="1:21" x14ac:dyDescent="0.3">
      <c r="A4957" t="s">
        <v>7892</v>
      </c>
      <c r="B4957">
        <v>2011</v>
      </c>
      <c r="C4957" s="1">
        <v>40703</v>
      </c>
      <c r="D4957" s="1">
        <v>40707</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v>0</v>
      </c>
      <c r="U4957">
        <v>36.404400000000003</v>
      </c>
    </row>
    <row r="4958" spans="1:21" x14ac:dyDescent="0.3">
      <c r="A4958" t="s">
        <v>7892</v>
      </c>
      <c r="B4958">
        <v>2011</v>
      </c>
      <c r="C4958" s="1">
        <v>40703</v>
      </c>
      <c r="D4958" s="1">
        <v>40707</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v>0</v>
      </c>
      <c r="U4958">
        <v>14.212</v>
      </c>
    </row>
    <row r="4959" spans="1:21" x14ac:dyDescent="0.3">
      <c r="A4959" t="s">
        <v>7893</v>
      </c>
      <c r="B4959">
        <v>2012</v>
      </c>
      <c r="C4959" s="1">
        <v>40988</v>
      </c>
      <c r="D4959" s="1">
        <v>40994</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row>
    <row r="4960" spans="1:21" x14ac:dyDescent="0.3">
      <c r="A4960" t="s">
        <v>7893</v>
      </c>
      <c r="B4960">
        <v>2012</v>
      </c>
      <c r="C4960" s="1">
        <v>40988</v>
      </c>
      <c r="D4960" s="1">
        <v>40994</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v>0.2</v>
      </c>
      <c r="U4960">
        <v>6.1307999999999998</v>
      </c>
    </row>
    <row r="4961" spans="1:21" x14ac:dyDescent="0.3">
      <c r="A4961" t="s">
        <v>7895</v>
      </c>
      <c r="B4961">
        <v>2013</v>
      </c>
      <c r="C4961" s="1">
        <v>41597</v>
      </c>
      <c r="D4961" s="1">
        <v>41601</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row>
    <row r="4962" spans="1:21" x14ac:dyDescent="0.3">
      <c r="A4962" t="s">
        <v>7895</v>
      </c>
      <c r="B4962">
        <v>2013</v>
      </c>
      <c r="C4962" s="1">
        <v>41597</v>
      </c>
      <c r="D4962" s="1">
        <v>41601</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v>0</v>
      </c>
      <c r="U4962">
        <v>18.316800000000001</v>
      </c>
    </row>
    <row r="4963" spans="1:21" x14ac:dyDescent="0.3">
      <c r="A4963" t="s">
        <v>7896</v>
      </c>
      <c r="B4963">
        <v>2011</v>
      </c>
      <c r="C4963" s="1">
        <v>40609</v>
      </c>
      <c r="D4963" s="1">
        <v>40610</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v>0.2</v>
      </c>
      <c r="U4963">
        <v>5.4801000000000002</v>
      </c>
    </row>
    <row r="4964" spans="1:21" x14ac:dyDescent="0.3">
      <c r="A4964" t="s">
        <v>7896</v>
      </c>
      <c r="B4964">
        <v>2011</v>
      </c>
      <c r="C4964" s="1">
        <v>40609</v>
      </c>
      <c r="D4964" s="1">
        <v>40610</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v>0</v>
      </c>
      <c r="U4964">
        <v>4.6643999999999997</v>
      </c>
    </row>
    <row r="4965" spans="1:21" x14ac:dyDescent="0.3">
      <c r="A4965" t="s">
        <v>7896</v>
      </c>
      <c r="B4965">
        <v>2011</v>
      </c>
      <c r="C4965" s="1">
        <v>40609</v>
      </c>
      <c r="D4965" s="1">
        <v>40610</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v>0</v>
      </c>
      <c r="U4965">
        <v>4.8587999999999996</v>
      </c>
    </row>
    <row r="4966" spans="1:21" x14ac:dyDescent="0.3">
      <c r="A4966" t="s">
        <v>7899</v>
      </c>
      <c r="B4966">
        <v>2013</v>
      </c>
      <c r="C4966" s="1">
        <v>41410</v>
      </c>
      <c r="D4966" s="1">
        <v>41414</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row>
    <row r="4967" spans="1:21" x14ac:dyDescent="0.3">
      <c r="A4967" t="s">
        <v>7900</v>
      </c>
      <c r="B4967">
        <v>2012</v>
      </c>
      <c r="C4967" s="1">
        <v>41054</v>
      </c>
      <c r="D4967" s="1">
        <v>41057</v>
      </c>
      <c r="E4967" t="s">
        <v>22</v>
      </c>
      <c r="F4967" t="s">
        <v>3196</v>
      </c>
      <c r="G4967" t="s">
        <v>3197</v>
      </c>
      <c r="H4967" t="s">
        <v>40</v>
      </c>
      <c r="I4967" t="s">
        <v>26</v>
      </c>
      <c r="J4967" t="s">
        <v>381</v>
      </c>
      <c r="K4967" t="s">
        <v>334</v>
      </c>
      <c r="L4967">
        <v>38401</v>
      </c>
      <c r="M4967" t="s">
        <v>29</v>
      </c>
      <c r="N4967" t="s">
        <v>5234</v>
      </c>
      <c r="O4967" t="s">
        <v>70</v>
      </c>
      <c r="P4967" t="s">
        <v>71</v>
      </c>
      <c r="Q4967" t="s">
        <v>5235</v>
      </c>
      <c r="R4967">
        <v>467.04</v>
      </c>
      <c r="S4967">
        <v>4</v>
      </c>
      <c r="T4967">
        <v>0.2</v>
      </c>
      <c r="U4967">
        <v>58.38</v>
      </c>
    </row>
    <row r="4968" spans="1:21" x14ac:dyDescent="0.3">
      <c r="A4968" t="s">
        <v>7901</v>
      </c>
      <c r="B4968">
        <v>2012</v>
      </c>
      <c r="C4968" s="1">
        <v>41123</v>
      </c>
      <c r="D4968" s="1">
        <v>41126</v>
      </c>
      <c r="E4968" t="s">
        <v>22</v>
      </c>
      <c r="F4968" t="s">
        <v>4526</v>
      </c>
      <c r="G4968" t="s">
        <v>4527</v>
      </c>
      <c r="H4968" t="s">
        <v>101</v>
      </c>
      <c r="I4968" t="s">
        <v>26</v>
      </c>
      <c r="J4968" t="s">
        <v>3576</v>
      </c>
      <c r="K4968" t="s">
        <v>1398</v>
      </c>
      <c r="L4968">
        <v>2908</v>
      </c>
      <c r="M4968" t="s">
        <v>147</v>
      </c>
      <c r="N4968" t="s">
        <v>5306</v>
      </c>
      <c r="O4968" t="s">
        <v>70</v>
      </c>
      <c r="P4968" t="s">
        <v>71</v>
      </c>
      <c r="Q4968" t="s">
        <v>5307</v>
      </c>
      <c r="R4968">
        <v>128.85</v>
      </c>
      <c r="S4968">
        <v>3</v>
      </c>
      <c r="T4968">
        <v>0</v>
      </c>
      <c r="U4968">
        <v>3.8654999999999999</v>
      </c>
    </row>
    <row r="4969" spans="1:21" x14ac:dyDescent="0.3">
      <c r="A4969" t="s">
        <v>7901</v>
      </c>
      <c r="B4969">
        <v>2012</v>
      </c>
      <c r="C4969" s="1">
        <v>41123</v>
      </c>
      <c r="D4969" s="1">
        <v>41126</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v>0</v>
      </c>
      <c r="U4969">
        <v>4.1159999999999997</v>
      </c>
    </row>
    <row r="4970" spans="1:21" x14ac:dyDescent="0.3">
      <c r="A4970" t="s">
        <v>7901</v>
      </c>
      <c r="B4970">
        <v>2012</v>
      </c>
      <c r="C4970" s="1">
        <v>41123</v>
      </c>
      <c r="D4970" s="1">
        <v>41126</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v>0</v>
      </c>
      <c r="U4970">
        <v>83.991600000000005</v>
      </c>
    </row>
    <row r="4971" spans="1:21" x14ac:dyDescent="0.3">
      <c r="A4971" t="s">
        <v>7901</v>
      </c>
      <c r="B4971">
        <v>2012</v>
      </c>
      <c r="C4971" s="1">
        <v>41123</v>
      </c>
      <c r="D4971" s="1">
        <v>41126</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v>0</v>
      </c>
      <c r="U4971">
        <v>15.5372</v>
      </c>
    </row>
    <row r="4972" spans="1:21" x14ac:dyDescent="0.3">
      <c r="A4972" t="s">
        <v>7902</v>
      </c>
      <c r="B4972">
        <v>2013</v>
      </c>
      <c r="C4972" s="1">
        <v>41585</v>
      </c>
      <c r="D4972" s="1">
        <v>41588</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row>
    <row r="4973" spans="1:21" x14ac:dyDescent="0.3">
      <c r="A4973" t="s">
        <v>7902</v>
      </c>
      <c r="B4973">
        <v>2013</v>
      </c>
      <c r="C4973" s="1">
        <v>41585</v>
      </c>
      <c r="D4973" s="1">
        <v>41588</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row>
    <row r="4974" spans="1:21" x14ac:dyDescent="0.3">
      <c r="A4974" t="s">
        <v>7902</v>
      </c>
      <c r="B4974">
        <v>2013</v>
      </c>
      <c r="C4974" s="1">
        <v>41585</v>
      </c>
      <c r="D4974" s="1">
        <v>41588</v>
      </c>
      <c r="E4974" t="s">
        <v>187</v>
      </c>
      <c r="F4974" t="s">
        <v>1078</v>
      </c>
      <c r="G4974" t="s">
        <v>1079</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row>
    <row r="4975" spans="1:21" x14ac:dyDescent="0.3">
      <c r="A4975" t="s">
        <v>7902</v>
      </c>
      <c r="B4975">
        <v>2013</v>
      </c>
      <c r="C4975" s="1">
        <v>41585</v>
      </c>
      <c r="D4975" s="1">
        <v>41588</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row>
    <row r="4976" spans="1:21" x14ac:dyDescent="0.3">
      <c r="A4976" t="s">
        <v>7903</v>
      </c>
      <c r="B4976">
        <v>2013</v>
      </c>
      <c r="C4976" s="1">
        <v>41586</v>
      </c>
      <c r="D4976" s="1">
        <v>41591</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v>0</v>
      </c>
      <c r="U4976">
        <v>6.3209999999999997</v>
      </c>
    </row>
    <row r="4977" spans="1:21" x14ac:dyDescent="0.3">
      <c r="A4977" t="s">
        <v>7904</v>
      </c>
      <c r="B4977">
        <v>2012</v>
      </c>
      <c r="C4977" s="1">
        <v>41170</v>
      </c>
      <c r="D4977" s="1">
        <v>41175</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row>
    <row r="4978" spans="1:21" x14ac:dyDescent="0.3">
      <c r="A4978" t="s">
        <v>7905</v>
      </c>
      <c r="B4978">
        <v>2012</v>
      </c>
      <c r="C4978" s="1">
        <v>41250</v>
      </c>
      <c r="D4978" s="1">
        <v>41252</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v>0.2</v>
      </c>
      <c r="U4978">
        <v>7.2089999999999996</v>
      </c>
    </row>
    <row r="4979" spans="1:21" x14ac:dyDescent="0.3">
      <c r="A4979" t="s">
        <v>7905</v>
      </c>
      <c r="B4979">
        <v>2012</v>
      </c>
      <c r="C4979" s="1">
        <v>41250</v>
      </c>
      <c r="D4979" s="1">
        <v>41252</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v>0.2</v>
      </c>
      <c r="U4979">
        <v>2.3408000000000002</v>
      </c>
    </row>
    <row r="4980" spans="1:21" x14ac:dyDescent="0.3">
      <c r="A4980" t="s">
        <v>7905</v>
      </c>
      <c r="B4980">
        <v>2012</v>
      </c>
      <c r="C4980" s="1">
        <v>41250</v>
      </c>
      <c r="D4980" s="1">
        <v>41252</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v>0</v>
      </c>
      <c r="U4980">
        <v>224.4426</v>
      </c>
    </row>
    <row r="4981" spans="1:21" x14ac:dyDescent="0.3">
      <c r="A4981" t="s">
        <v>7906</v>
      </c>
      <c r="B4981">
        <v>2013</v>
      </c>
      <c r="C4981" s="1">
        <v>41618</v>
      </c>
      <c r="D4981" s="1">
        <v>41622</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v>0.2</v>
      </c>
      <c r="U4981">
        <v>1.5426</v>
      </c>
    </row>
    <row r="4982" spans="1:21" x14ac:dyDescent="0.3">
      <c r="A4982" t="s">
        <v>7906</v>
      </c>
      <c r="B4982">
        <v>2013</v>
      </c>
      <c r="C4982" s="1">
        <v>41618</v>
      </c>
      <c r="D4982" s="1">
        <v>41622</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4.3559999999999999</v>
      </c>
      <c r="S4982">
        <v>2</v>
      </c>
      <c r="T4982">
        <v>0.8</v>
      </c>
      <c r="U4982">
        <v>-11.761200000000001</v>
      </c>
    </row>
    <row r="4983" spans="1:21" x14ac:dyDescent="0.3">
      <c r="A4983" t="s">
        <v>7906</v>
      </c>
      <c r="B4983">
        <v>2013</v>
      </c>
      <c r="C4983" s="1">
        <v>41618</v>
      </c>
      <c r="D4983" s="1">
        <v>41622</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row>
    <row r="4984" spans="1:21" x14ac:dyDescent="0.3">
      <c r="A4984" t="s">
        <v>7907</v>
      </c>
      <c r="B4984">
        <v>2011</v>
      </c>
      <c r="C4984" s="1">
        <v>40863</v>
      </c>
      <c r="D4984" s="1">
        <v>40869</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row>
    <row r="4985" spans="1:21" x14ac:dyDescent="0.3">
      <c r="A4985" t="s">
        <v>7908</v>
      </c>
      <c r="B4985">
        <v>2013</v>
      </c>
      <c r="C4985" s="1">
        <v>41585</v>
      </c>
      <c r="D4985" s="1">
        <v>41589</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v>0</v>
      </c>
      <c r="U4985">
        <v>22.9068</v>
      </c>
    </row>
    <row r="4986" spans="1:21" x14ac:dyDescent="0.3">
      <c r="A4986" t="s">
        <v>7909</v>
      </c>
      <c r="B4986">
        <v>2012</v>
      </c>
      <c r="C4986" s="1">
        <v>41158</v>
      </c>
      <c r="D4986" s="1">
        <v>41162</v>
      </c>
      <c r="E4986" t="s">
        <v>49</v>
      </c>
      <c r="F4986" t="s">
        <v>2631</v>
      </c>
      <c r="G4986" t="s">
        <v>2632</v>
      </c>
      <c r="H4986" t="s">
        <v>40</v>
      </c>
      <c r="I4986" t="s">
        <v>26</v>
      </c>
      <c r="J4986" t="s">
        <v>5659</v>
      </c>
      <c r="K4986" t="s">
        <v>334</v>
      </c>
      <c r="L4986">
        <v>37211</v>
      </c>
      <c r="M4986" t="s">
        <v>29</v>
      </c>
      <c r="N4986" t="s">
        <v>3141</v>
      </c>
      <c r="O4986" t="s">
        <v>45</v>
      </c>
      <c r="P4986" t="s">
        <v>268</v>
      </c>
      <c r="Q4986" t="s">
        <v>3142</v>
      </c>
      <c r="R4986">
        <v>7.24</v>
      </c>
      <c r="S4986">
        <v>5</v>
      </c>
      <c r="T4986">
        <v>0.2</v>
      </c>
      <c r="U4986">
        <v>1.1765000000000001</v>
      </c>
    </row>
    <row r="4987" spans="1:21" x14ac:dyDescent="0.3">
      <c r="A4987" t="s">
        <v>7910</v>
      </c>
      <c r="B4987">
        <v>2011</v>
      </c>
      <c r="C4987" s="1">
        <v>40789</v>
      </c>
      <c r="D4987" s="1">
        <v>40789</v>
      </c>
      <c r="E4987" t="s">
        <v>1289</v>
      </c>
      <c r="F4987" t="s">
        <v>3062</v>
      </c>
      <c r="G4987" t="s">
        <v>3063</v>
      </c>
      <c r="H4987" t="s">
        <v>25</v>
      </c>
      <c r="I4987" t="s">
        <v>26</v>
      </c>
      <c r="J4987" t="s">
        <v>265</v>
      </c>
      <c r="K4987" t="s">
        <v>266</v>
      </c>
      <c r="L4987">
        <v>10009</v>
      </c>
      <c r="M4987" t="s">
        <v>147</v>
      </c>
      <c r="N4987" t="s">
        <v>3059</v>
      </c>
      <c r="O4987" t="s">
        <v>45</v>
      </c>
      <c r="P4987" t="s">
        <v>46</v>
      </c>
      <c r="Q4987" t="s">
        <v>3060</v>
      </c>
      <c r="R4987">
        <v>14.4</v>
      </c>
      <c r="S4987">
        <v>5</v>
      </c>
      <c r="T4987">
        <v>0</v>
      </c>
      <c r="U4987">
        <v>7.056</v>
      </c>
    </row>
    <row r="4988" spans="1:21" x14ac:dyDescent="0.3">
      <c r="A4988" t="s">
        <v>7911</v>
      </c>
      <c r="B4988">
        <v>2013</v>
      </c>
      <c r="C4988" s="1">
        <v>41389</v>
      </c>
      <c r="D4988" s="1">
        <v>41393</v>
      </c>
      <c r="E4988" t="s">
        <v>49</v>
      </c>
      <c r="F4988" t="s">
        <v>5787</v>
      </c>
      <c r="G4988" t="s">
        <v>5788</v>
      </c>
      <c r="H4988" t="s">
        <v>101</v>
      </c>
      <c r="I4988" t="s">
        <v>26</v>
      </c>
      <c r="J4988" t="s">
        <v>1080</v>
      </c>
      <c r="K4988" t="s">
        <v>456</v>
      </c>
      <c r="L4988">
        <v>80906</v>
      </c>
      <c r="M4988" t="s">
        <v>43</v>
      </c>
      <c r="N4988" t="s">
        <v>1897</v>
      </c>
      <c r="O4988" t="s">
        <v>45</v>
      </c>
      <c r="P4988" t="s">
        <v>89</v>
      </c>
      <c r="Q4988" t="s">
        <v>1898</v>
      </c>
      <c r="R4988">
        <v>15.552</v>
      </c>
      <c r="S4988">
        <v>3</v>
      </c>
      <c r="T4988">
        <v>0.2</v>
      </c>
      <c r="U4988">
        <v>5.4432</v>
      </c>
    </row>
    <row r="4989" spans="1:21" x14ac:dyDescent="0.3">
      <c r="A4989" t="s">
        <v>7911</v>
      </c>
      <c r="B4989">
        <v>2013</v>
      </c>
      <c r="C4989" s="1">
        <v>41389</v>
      </c>
      <c r="D4989" s="1">
        <v>41393</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v>0.2</v>
      </c>
      <c r="U4989">
        <v>149.148</v>
      </c>
    </row>
    <row r="4990" spans="1:21" x14ac:dyDescent="0.3">
      <c r="A4990" t="s">
        <v>7911</v>
      </c>
      <c r="B4990">
        <v>2013</v>
      </c>
      <c r="C4990" s="1">
        <v>41389</v>
      </c>
      <c r="D4990" s="1">
        <v>41393</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v>0.7</v>
      </c>
      <c r="U4990">
        <v>-2.1756000000000002</v>
      </c>
    </row>
    <row r="4991" spans="1:21" x14ac:dyDescent="0.3">
      <c r="A4991" t="s">
        <v>7912</v>
      </c>
      <c r="B4991">
        <v>2014</v>
      </c>
      <c r="C4991" s="1">
        <v>41883</v>
      </c>
      <c r="D4991" s="1">
        <v>41887</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row>
    <row r="4992" spans="1:21" x14ac:dyDescent="0.3">
      <c r="A4992" t="s">
        <v>7912</v>
      </c>
      <c r="B4992">
        <v>2014</v>
      </c>
      <c r="C4992" s="1">
        <v>41883</v>
      </c>
      <c r="D4992" s="1">
        <v>41887</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v>0.2</v>
      </c>
      <c r="U4992">
        <v>77.558400000000006</v>
      </c>
    </row>
    <row r="4993" spans="1:21" x14ac:dyDescent="0.3">
      <c r="A4993" t="s">
        <v>7913</v>
      </c>
      <c r="B4993">
        <v>2014</v>
      </c>
      <c r="C4993" s="1">
        <v>41981</v>
      </c>
      <c r="D4993" s="1">
        <v>41987</v>
      </c>
      <c r="E4993" t="s">
        <v>49</v>
      </c>
      <c r="F4993" t="s">
        <v>3629</v>
      </c>
      <c r="G4993" t="s">
        <v>3630</v>
      </c>
      <c r="H4993" t="s">
        <v>40</v>
      </c>
      <c r="I4993" t="s">
        <v>26</v>
      </c>
      <c r="J4993" t="s">
        <v>302</v>
      </c>
      <c r="K4993" t="s">
        <v>210</v>
      </c>
      <c r="L4993">
        <v>60653</v>
      </c>
      <c r="M4993" t="s">
        <v>104</v>
      </c>
      <c r="N4993" t="s">
        <v>7206</v>
      </c>
      <c r="O4993" t="s">
        <v>45</v>
      </c>
      <c r="P4993" t="s">
        <v>74</v>
      </c>
      <c r="Q4993" t="s">
        <v>7207</v>
      </c>
      <c r="R4993">
        <v>1889.99</v>
      </c>
      <c r="S4993">
        <v>5</v>
      </c>
      <c r="T4993">
        <v>0.8</v>
      </c>
      <c r="U4993">
        <v>-2929.4845</v>
      </c>
    </row>
    <row r="4994" spans="1:21" x14ac:dyDescent="0.3">
      <c r="A4994" t="s">
        <v>7914</v>
      </c>
      <c r="B4994">
        <v>2012</v>
      </c>
      <c r="C4994" s="1">
        <v>41261</v>
      </c>
      <c r="D4994" s="1">
        <v>41268</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row>
    <row r="4995" spans="1:21" x14ac:dyDescent="0.3">
      <c r="A4995" t="s">
        <v>7914</v>
      </c>
      <c r="B4995">
        <v>2012</v>
      </c>
      <c r="C4995" s="1">
        <v>41261</v>
      </c>
      <c r="D4995" s="1">
        <v>41268</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row>
    <row r="4996" spans="1:21" x14ac:dyDescent="0.3">
      <c r="A4996" t="s">
        <v>7914</v>
      </c>
      <c r="B4996">
        <v>2012</v>
      </c>
      <c r="C4996" s="1">
        <v>41261</v>
      </c>
      <c r="D4996" s="1">
        <v>41268</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v>0.2</v>
      </c>
      <c r="U4996">
        <v>3.556</v>
      </c>
    </row>
    <row r="4997" spans="1:21" x14ac:dyDescent="0.3">
      <c r="A4997" t="s">
        <v>7915</v>
      </c>
      <c r="B4997">
        <v>2011</v>
      </c>
      <c r="C4997" s="1">
        <v>40851</v>
      </c>
      <c r="D4997" s="1">
        <v>40857</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row>
    <row r="4998" spans="1:21" x14ac:dyDescent="0.3">
      <c r="A4998" t="s">
        <v>7916</v>
      </c>
      <c r="B4998">
        <v>2014</v>
      </c>
      <c r="C4998" s="1">
        <v>41709</v>
      </c>
      <c r="D4998" s="1">
        <v>41714</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row>
    <row r="4999" spans="1:21" x14ac:dyDescent="0.3">
      <c r="A4999" t="s">
        <v>7916</v>
      </c>
      <c r="B4999">
        <v>2014</v>
      </c>
      <c r="C4999" s="1">
        <v>41709</v>
      </c>
      <c r="D4999" s="1">
        <v>41714</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row>
    <row r="5000" spans="1:21" x14ac:dyDescent="0.3">
      <c r="A5000" t="s">
        <v>7919</v>
      </c>
      <c r="B5000">
        <v>2013</v>
      </c>
      <c r="C5000" s="1">
        <v>41305</v>
      </c>
      <c r="D5000" s="1">
        <v>41309</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row>
    <row r="5001" spans="1:21" x14ac:dyDescent="0.3">
      <c r="A5001" t="s">
        <v>7919</v>
      </c>
      <c r="B5001">
        <v>2013</v>
      </c>
      <c r="C5001" s="1">
        <v>41305</v>
      </c>
      <c r="D5001" s="1">
        <v>41309</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row>
    <row r="5002" spans="1:21" x14ac:dyDescent="0.3">
      <c r="A5002" t="s">
        <v>7921</v>
      </c>
      <c r="B5002">
        <v>2014</v>
      </c>
      <c r="C5002" s="1">
        <v>41767</v>
      </c>
      <c r="D5002" s="1">
        <v>41772</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row>
    <row r="5003" spans="1:21" x14ac:dyDescent="0.3">
      <c r="A5003" t="s">
        <v>7922</v>
      </c>
      <c r="B5003">
        <v>2013</v>
      </c>
      <c r="C5003" s="1">
        <v>41419</v>
      </c>
      <c r="D5003" s="1">
        <v>41419</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v>0</v>
      </c>
      <c r="U5003">
        <v>20.155000000000001</v>
      </c>
    </row>
    <row r="5004" spans="1:21" x14ac:dyDescent="0.3">
      <c r="A5004" t="s">
        <v>7922</v>
      </c>
      <c r="B5004">
        <v>2013</v>
      </c>
      <c r="C5004" s="1">
        <v>41419</v>
      </c>
      <c r="D5004" s="1">
        <v>41419</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v>0</v>
      </c>
      <c r="U5004">
        <v>91.968000000000004</v>
      </c>
    </row>
    <row r="5005" spans="1:21" x14ac:dyDescent="0.3">
      <c r="A5005" t="s">
        <v>7923</v>
      </c>
      <c r="B5005">
        <v>2013</v>
      </c>
      <c r="C5005" s="1">
        <v>41555</v>
      </c>
      <c r="D5005" s="1">
        <v>41560</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row>
    <row r="5006" spans="1:21" x14ac:dyDescent="0.3">
      <c r="A5006" t="s">
        <v>7926</v>
      </c>
      <c r="B5006">
        <v>2011</v>
      </c>
      <c r="C5006" s="1">
        <v>40663</v>
      </c>
      <c r="D5006" s="1">
        <v>40665</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row>
    <row r="5007" spans="1:21" x14ac:dyDescent="0.3">
      <c r="A5007" t="s">
        <v>7927</v>
      </c>
      <c r="B5007">
        <v>2012</v>
      </c>
      <c r="C5007" s="1">
        <v>41223</v>
      </c>
      <c r="D5007" s="1">
        <v>41227</v>
      </c>
      <c r="E5007" t="s">
        <v>22</v>
      </c>
      <c r="F5007" t="s">
        <v>2327</v>
      </c>
      <c r="G5007" t="s">
        <v>2328</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row>
    <row r="5008" spans="1:21" x14ac:dyDescent="0.3">
      <c r="A5008" t="s">
        <v>7928</v>
      </c>
      <c r="B5008">
        <v>2012</v>
      </c>
      <c r="C5008" s="1">
        <v>41222</v>
      </c>
      <c r="D5008" s="1">
        <v>41227</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v>0</v>
      </c>
      <c r="U5008">
        <v>1114.5119999999999</v>
      </c>
    </row>
    <row r="5009" spans="1:21" x14ac:dyDescent="0.3">
      <c r="A5009" t="s">
        <v>7928</v>
      </c>
      <c r="B5009">
        <v>2012</v>
      </c>
      <c r="C5009" s="1">
        <v>41222</v>
      </c>
      <c r="D5009" s="1">
        <v>41227</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row>
    <row r="5010" spans="1:21" x14ac:dyDescent="0.3">
      <c r="A5010" t="s">
        <v>7931</v>
      </c>
      <c r="B5010">
        <v>2012</v>
      </c>
      <c r="C5010" s="1">
        <v>41159</v>
      </c>
      <c r="D5010" s="1">
        <v>41166</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v>0.7</v>
      </c>
      <c r="U5010">
        <v>-6.9828000000000001</v>
      </c>
    </row>
    <row r="5011" spans="1:21" x14ac:dyDescent="0.3">
      <c r="A5011" t="s">
        <v>7931</v>
      </c>
      <c r="B5011">
        <v>2012</v>
      </c>
      <c r="C5011" s="1">
        <v>41159</v>
      </c>
      <c r="D5011" s="1">
        <v>41166</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row>
    <row r="5012" spans="1:21" x14ac:dyDescent="0.3">
      <c r="A5012" t="s">
        <v>7931</v>
      </c>
      <c r="B5012">
        <v>2012</v>
      </c>
      <c r="C5012" s="1">
        <v>41159</v>
      </c>
      <c r="D5012" s="1">
        <v>41166</v>
      </c>
      <c r="E5012" t="s">
        <v>49</v>
      </c>
      <c r="F5012" t="s">
        <v>7932</v>
      </c>
      <c r="G5012" t="s">
        <v>7933</v>
      </c>
      <c r="H5012" t="s">
        <v>40</v>
      </c>
      <c r="I5012" t="s">
        <v>26</v>
      </c>
      <c r="J5012" t="s">
        <v>145</v>
      </c>
      <c r="K5012" t="s">
        <v>146</v>
      </c>
      <c r="L5012">
        <v>19134</v>
      </c>
      <c r="M5012" t="s">
        <v>147</v>
      </c>
      <c r="N5012" t="s">
        <v>2017</v>
      </c>
      <c r="O5012" t="s">
        <v>45</v>
      </c>
      <c r="P5012" t="s">
        <v>74</v>
      </c>
      <c r="Q5012" t="s">
        <v>2018</v>
      </c>
      <c r="R5012">
        <v>4.923</v>
      </c>
      <c r="S5012">
        <v>3</v>
      </c>
      <c r="T5012">
        <v>0.7</v>
      </c>
      <c r="U5012">
        <v>-3.9384000000000001</v>
      </c>
    </row>
    <row r="5013" spans="1:21" x14ac:dyDescent="0.3">
      <c r="A5013" t="s">
        <v>7934</v>
      </c>
      <c r="B5013">
        <v>2014</v>
      </c>
      <c r="C5013" s="1">
        <v>41771</v>
      </c>
      <c r="D5013" s="1">
        <v>41773</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v>0.7</v>
      </c>
      <c r="U5013">
        <v>-356.96429999999998</v>
      </c>
    </row>
    <row r="5014" spans="1:21" x14ac:dyDescent="0.3">
      <c r="A5014" t="s">
        <v>7935</v>
      </c>
      <c r="B5014">
        <v>2014</v>
      </c>
      <c r="C5014" s="1">
        <v>41842</v>
      </c>
      <c r="D5014" s="1">
        <v>41847</v>
      </c>
      <c r="E5014" t="s">
        <v>49</v>
      </c>
      <c r="F5014" t="s">
        <v>6262</v>
      </c>
      <c r="G5014" t="s">
        <v>6263</v>
      </c>
      <c r="H5014" t="s">
        <v>101</v>
      </c>
      <c r="I5014" t="s">
        <v>26</v>
      </c>
      <c r="J5014" t="s">
        <v>2179</v>
      </c>
      <c r="K5014" t="s">
        <v>497</v>
      </c>
      <c r="L5014">
        <v>44105</v>
      </c>
      <c r="M5014" t="s">
        <v>147</v>
      </c>
      <c r="N5014" t="s">
        <v>1721</v>
      </c>
      <c r="O5014" t="s">
        <v>45</v>
      </c>
      <c r="P5014" t="s">
        <v>74</v>
      </c>
      <c r="Q5014" t="s">
        <v>1722</v>
      </c>
      <c r="R5014">
        <v>33.93</v>
      </c>
      <c r="S5014">
        <v>3</v>
      </c>
      <c r="T5014">
        <v>0.7</v>
      </c>
      <c r="U5014">
        <v>-22.62</v>
      </c>
    </row>
    <row r="5015" spans="1:21" x14ac:dyDescent="0.3">
      <c r="A5015" t="s">
        <v>7935</v>
      </c>
      <c r="B5015">
        <v>2014</v>
      </c>
      <c r="C5015" s="1">
        <v>41842</v>
      </c>
      <c r="D5015" s="1">
        <v>41847</v>
      </c>
      <c r="E5015" t="s">
        <v>49</v>
      </c>
      <c r="F5015" t="s">
        <v>6262</v>
      </c>
      <c r="G5015" t="s">
        <v>6263</v>
      </c>
      <c r="H5015" t="s">
        <v>101</v>
      </c>
      <c r="I5015" t="s">
        <v>26</v>
      </c>
      <c r="J5015" t="s">
        <v>2179</v>
      </c>
      <c r="K5015" t="s">
        <v>497</v>
      </c>
      <c r="L5015">
        <v>44105</v>
      </c>
      <c r="M5015" t="s">
        <v>147</v>
      </c>
      <c r="N5015" t="s">
        <v>7936</v>
      </c>
      <c r="O5015" t="s">
        <v>45</v>
      </c>
      <c r="P5015" t="s">
        <v>58</v>
      </c>
      <c r="Q5015" t="s">
        <v>7937</v>
      </c>
      <c r="R5015">
        <v>222.32</v>
      </c>
      <c r="S5015">
        <v>7</v>
      </c>
      <c r="T5015">
        <v>0.2</v>
      </c>
      <c r="U5015">
        <v>25.010999999999999</v>
      </c>
    </row>
    <row r="5016" spans="1:21" x14ac:dyDescent="0.3">
      <c r="A5016" t="s">
        <v>7935</v>
      </c>
      <c r="B5016">
        <v>2014</v>
      </c>
      <c r="C5016" s="1">
        <v>41842</v>
      </c>
      <c r="D5016" s="1">
        <v>41847</v>
      </c>
      <c r="E5016" t="s">
        <v>49</v>
      </c>
      <c r="F5016" t="s">
        <v>6262</v>
      </c>
      <c r="G5016" t="s">
        <v>6263</v>
      </c>
      <c r="H5016" t="s">
        <v>101</v>
      </c>
      <c r="I5016" t="s">
        <v>26</v>
      </c>
      <c r="J5016" t="s">
        <v>2179</v>
      </c>
      <c r="K5016" t="s">
        <v>497</v>
      </c>
      <c r="L5016">
        <v>44105</v>
      </c>
      <c r="M5016" t="s">
        <v>147</v>
      </c>
      <c r="N5016" t="s">
        <v>7938</v>
      </c>
      <c r="O5016" t="s">
        <v>70</v>
      </c>
      <c r="P5016" t="s">
        <v>71</v>
      </c>
      <c r="Q5016" t="s">
        <v>7939</v>
      </c>
      <c r="R5016">
        <v>210.56399999999999</v>
      </c>
      <c r="S5016">
        <v>6</v>
      </c>
      <c r="T5016">
        <v>0.4</v>
      </c>
      <c r="U5016">
        <v>-52.640999999999998</v>
      </c>
    </row>
    <row r="5017" spans="1:21" x14ac:dyDescent="0.3">
      <c r="A5017" t="s">
        <v>7940</v>
      </c>
      <c r="B5017">
        <v>2011</v>
      </c>
      <c r="C5017" s="1">
        <v>40871</v>
      </c>
      <c r="D5017" s="1">
        <v>40876</v>
      </c>
      <c r="E5017" t="s">
        <v>49</v>
      </c>
      <c r="F5017" t="s">
        <v>4318</v>
      </c>
      <c r="G5017" t="s">
        <v>4319</v>
      </c>
      <c r="H5017" t="s">
        <v>25</v>
      </c>
      <c r="I5017" t="s">
        <v>26</v>
      </c>
      <c r="J5017" t="s">
        <v>2834</v>
      </c>
      <c r="K5017" t="s">
        <v>497</v>
      </c>
      <c r="L5017">
        <v>43615</v>
      </c>
      <c r="M5017" t="s">
        <v>147</v>
      </c>
      <c r="N5017" t="s">
        <v>820</v>
      </c>
      <c r="O5017" t="s">
        <v>31</v>
      </c>
      <c r="P5017" t="s">
        <v>64</v>
      </c>
      <c r="Q5017" t="s">
        <v>821</v>
      </c>
      <c r="R5017">
        <v>35.167999999999999</v>
      </c>
      <c r="S5017">
        <v>7</v>
      </c>
      <c r="T5017">
        <v>0.2</v>
      </c>
      <c r="U5017">
        <v>9.6712000000000007</v>
      </c>
    </row>
    <row r="5018" spans="1:21" x14ac:dyDescent="0.3">
      <c r="A5018" t="s">
        <v>7940</v>
      </c>
      <c r="B5018">
        <v>2011</v>
      </c>
      <c r="C5018" s="1">
        <v>40871</v>
      </c>
      <c r="D5018" s="1">
        <v>40876</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row>
    <row r="5019" spans="1:21" x14ac:dyDescent="0.3">
      <c r="A5019" t="s">
        <v>7943</v>
      </c>
      <c r="B5019">
        <v>2011</v>
      </c>
      <c r="C5019" s="1">
        <v>40862</v>
      </c>
      <c r="D5019" s="1">
        <v>40865</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v>0</v>
      </c>
      <c r="U5019">
        <v>3.2351999999999999</v>
      </c>
    </row>
    <row r="5020" spans="1:21" x14ac:dyDescent="0.3">
      <c r="A5020" t="s">
        <v>7943</v>
      </c>
      <c r="B5020">
        <v>2011</v>
      </c>
      <c r="C5020" s="1">
        <v>40862</v>
      </c>
      <c r="D5020" s="1">
        <v>40865</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v>0</v>
      </c>
      <c r="U5020">
        <v>146.76929999999999</v>
      </c>
    </row>
    <row r="5021" spans="1:21" x14ac:dyDescent="0.3">
      <c r="A5021" t="s">
        <v>7943</v>
      </c>
      <c r="B5021">
        <v>2011</v>
      </c>
      <c r="C5021" s="1">
        <v>40862</v>
      </c>
      <c r="D5021" s="1">
        <v>40865</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v>0</v>
      </c>
      <c r="U5021">
        <v>5.3196000000000003</v>
      </c>
    </row>
    <row r="5022" spans="1:21" x14ac:dyDescent="0.3">
      <c r="A5022" t="s">
        <v>7946</v>
      </c>
      <c r="B5022">
        <v>2014</v>
      </c>
      <c r="C5022" s="1">
        <v>41722</v>
      </c>
      <c r="D5022" s="1">
        <v>41724</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v>0</v>
      </c>
      <c r="U5022">
        <v>17.379000000000001</v>
      </c>
    </row>
    <row r="5023" spans="1:21" x14ac:dyDescent="0.3">
      <c r="A5023" t="s">
        <v>7947</v>
      </c>
      <c r="B5023">
        <v>2013</v>
      </c>
      <c r="C5023" s="1">
        <v>41627</v>
      </c>
      <c r="D5023" s="1">
        <v>41633</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v>0</v>
      </c>
      <c r="U5023">
        <v>21.792000000000002</v>
      </c>
    </row>
    <row r="5024" spans="1:21" x14ac:dyDescent="0.3">
      <c r="A5024" t="s">
        <v>7947</v>
      </c>
      <c r="B5024">
        <v>2013</v>
      </c>
      <c r="C5024" s="1">
        <v>41627</v>
      </c>
      <c r="D5024" s="1">
        <v>41633</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v>0</v>
      </c>
      <c r="U5024">
        <v>146.76929999999999</v>
      </c>
    </row>
    <row r="5025" spans="1:21" x14ac:dyDescent="0.3">
      <c r="A5025" t="s">
        <v>7947</v>
      </c>
      <c r="B5025">
        <v>2013</v>
      </c>
      <c r="C5025" s="1">
        <v>41627</v>
      </c>
      <c r="D5025" s="1">
        <v>41633</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v>0</v>
      </c>
      <c r="U5025">
        <v>11.1776</v>
      </c>
    </row>
    <row r="5026" spans="1:21" x14ac:dyDescent="0.3">
      <c r="A5026" t="s">
        <v>7948</v>
      </c>
      <c r="B5026">
        <v>2014</v>
      </c>
      <c r="C5026" s="1">
        <v>41850</v>
      </c>
      <c r="D5026" s="1">
        <v>41855</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v>0</v>
      </c>
      <c r="U5026">
        <v>16.405200000000001</v>
      </c>
    </row>
    <row r="5027" spans="1:21" x14ac:dyDescent="0.3">
      <c r="A5027" t="s">
        <v>7948</v>
      </c>
      <c r="B5027">
        <v>2014</v>
      </c>
      <c r="C5027" s="1">
        <v>41850</v>
      </c>
      <c r="D5027" s="1">
        <v>41855</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v>0</v>
      </c>
      <c r="U5027">
        <v>133.97130000000001</v>
      </c>
    </row>
    <row r="5028" spans="1:21" x14ac:dyDescent="0.3">
      <c r="A5028" t="s">
        <v>7948</v>
      </c>
      <c r="B5028">
        <v>2014</v>
      </c>
      <c r="C5028" s="1">
        <v>41850</v>
      </c>
      <c r="D5028" s="1">
        <v>41855</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v>0</v>
      </c>
      <c r="U5028">
        <v>60.552799999999998</v>
      </c>
    </row>
    <row r="5029" spans="1:21" x14ac:dyDescent="0.3">
      <c r="A5029" t="s">
        <v>7948</v>
      </c>
      <c r="B5029">
        <v>2014</v>
      </c>
      <c r="C5029" s="1">
        <v>41850</v>
      </c>
      <c r="D5029" s="1">
        <v>41855</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v>0</v>
      </c>
      <c r="U5029">
        <v>72.640799999999999</v>
      </c>
    </row>
    <row r="5030" spans="1:21" x14ac:dyDescent="0.3">
      <c r="A5030" t="s">
        <v>7951</v>
      </c>
      <c r="B5030">
        <v>2011</v>
      </c>
      <c r="C5030" s="1">
        <v>40788</v>
      </c>
      <c r="D5030" s="1">
        <v>40793</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v>0.2</v>
      </c>
      <c r="U5030">
        <v>53.994599999999998</v>
      </c>
    </row>
    <row r="5031" spans="1:21" x14ac:dyDescent="0.3">
      <c r="A5031" t="s">
        <v>7952</v>
      </c>
      <c r="B5031">
        <v>2014</v>
      </c>
      <c r="C5031" s="1">
        <v>41669</v>
      </c>
      <c r="D5031" s="1">
        <v>41673</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row>
    <row r="5032" spans="1:21" x14ac:dyDescent="0.3">
      <c r="A5032" t="s">
        <v>7952</v>
      </c>
      <c r="B5032">
        <v>2014</v>
      </c>
      <c r="C5032" s="1">
        <v>41669</v>
      </c>
      <c r="D5032" s="1">
        <v>41673</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v>0</v>
      </c>
      <c r="U5032">
        <v>2.2282000000000002</v>
      </c>
    </row>
    <row r="5033" spans="1:21" x14ac:dyDescent="0.3">
      <c r="A5033" t="s">
        <v>7952</v>
      </c>
      <c r="B5033">
        <v>2014</v>
      </c>
      <c r="C5033" s="1">
        <v>41669</v>
      </c>
      <c r="D5033" s="1">
        <v>41673</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row>
    <row r="5034" spans="1:21" x14ac:dyDescent="0.3">
      <c r="A5034" t="s">
        <v>7953</v>
      </c>
      <c r="B5034">
        <v>2013</v>
      </c>
      <c r="C5034" s="1">
        <v>41635</v>
      </c>
      <c r="D5034" s="1">
        <v>41642</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v>0</v>
      </c>
      <c r="U5034">
        <v>25.552800000000001</v>
      </c>
    </row>
    <row r="5035" spans="1:21" x14ac:dyDescent="0.3">
      <c r="A5035" t="s">
        <v>7953</v>
      </c>
      <c r="B5035">
        <v>2013</v>
      </c>
      <c r="C5035" s="1">
        <v>41635</v>
      </c>
      <c r="D5035" s="1">
        <v>41642</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v>0</v>
      </c>
      <c r="U5035">
        <v>7.4172000000000002</v>
      </c>
    </row>
    <row r="5036" spans="1:21" x14ac:dyDescent="0.3">
      <c r="A5036" t="s">
        <v>7954</v>
      </c>
      <c r="B5036">
        <v>2012</v>
      </c>
      <c r="C5036" s="1">
        <v>41130</v>
      </c>
      <c r="D5036" s="1">
        <v>41134</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row>
    <row r="5037" spans="1:21" x14ac:dyDescent="0.3">
      <c r="A5037" t="s">
        <v>7955</v>
      </c>
      <c r="B5037">
        <v>2011</v>
      </c>
      <c r="C5037" s="1">
        <v>40639</v>
      </c>
      <c r="D5037" s="1">
        <v>40645</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v>0</v>
      </c>
      <c r="U5037">
        <v>111.1035</v>
      </c>
    </row>
    <row r="5038" spans="1:21" x14ac:dyDescent="0.3">
      <c r="A5038" t="s">
        <v>7955</v>
      </c>
      <c r="B5038">
        <v>2011</v>
      </c>
      <c r="C5038" s="1">
        <v>40639</v>
      </c>
      <c r="D5038" s="1">
        <v>40645</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row>
    <row r="5039" spans="1:21" x14ac:dyDescent="0.3">
      <c r="A5039" t="s">
        <v>7956</v>
      </c>
      <c r="B5039">
        <v>2014</v>
      </c>
      <c r="C5039" s="1">
        <v>41961</v>
      </c>
      <c r="D5039" s="1">
        <v>41965</v>
      </c>
      <c r="E5039" t="s">
        <v>22</v>
      </c>
      <c r="F5039" t="s">
        <v>2340</v>
      </c>
      <c r="G5039" t="s">
        <v>2341</v>
      </c>
      <c r="H5039" t="s">
        <v>25</v>
      </c>
      <c r="I5039" t="s">
        <v>26</v>
      </c>
      <c r="J5039" t="s">
        <v>209</v>
      </c>
      <c r="K5039" t="s">
        <v>210</v>
      </c>
      <c r="L5039">
        <v>60540</v>
      </c>
      <c r="M5039" t="s">
        <v>104</v>
      </c>
      <c r="N5039" t="s">
        <v>2352</v>
      </c>
      <c r="O5039" t="s">
        <v>70</v>
      </c>
      <c r="P5039" t="s">
        <v>160</v>
      </c>
      <c r="Q5039" t="s">
        <v>2353</v>
      </c>
      <c r="R5039">
        <v>239.96</v>
      </c>
      <c r="S5039">
        <v>5</v>
      </c>
      <c r="T5039">
        <v>0.2</v>
      </c>
      <c r="U5039">
        <v>83.986000000000004</v>
      </c>
    </row>
    <row r="5040" spans="1:21" x14ac:dyDescent="0.3">
      <c r="A5040" t="s">
        <v>7957</v>
      </c>
      <c r="B5040">
        <v>2012</v>
      </c>
      <c r="C5040" s="1">
        <v>41101</v>
      </c>
      <c r="D5040" s="1">
        <v>41102</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row>
    <row r="5041" spans="1:21" x14ac:dyDescent="0.3">
      <c r="A5041" t="s">
        <v>7957</v>
      </c>
      <c r="B5041">
        <v>2012</v>
      </c>
      <c r="C5041" s="1">
        <v>41101</v>
      </c>
      <c r="D5041" s="1">
        <v>41102</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row>
    <row r="5042" spans="1:21" x14ac:dyDescent="0.3">
      <c r="A5042" t="s">
        <v>7957</v>
      </c>
      <c r="B5042">
        <v>2012</v>
      </c>
      <c r="C5042" s="1">
        <v>41101</v>
      </c>
      <c r="D5042" s="1">
        <v>41102</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v>0</v>
      </c>
      <c r="U5042">
        <v>103.8982</v>
      </c>
    </row>
    <row r="5043" spans="1:21" x14ac:dyDescent="0.3">
      <c r="A5043" t="s">
        <v>7958</v>
      </c>
      <c r="B5043">
        <v>2013</v>
      </c>
      <c r="C5043" s="1">
        <v>41589</v>
      </c>
      <c r="D5043" s="1">
        <v>41592</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row>
    <row r="5044" spans="1:21" x14ac:dyDescent="0.3">
      <c r="A5044" t="s">
        <v>7958</v>
      </c>
      <c r="B5044">
        <v>2013</v>
      </c>
      <c r="C5044" s="1">
        <v>41589</v>
      </c>
      <c r="D5044" s="1">
        <v>41592</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v>0</v>
      </c>
      <c r="U5044">
        <v>38.975999999999999</v>
      </c>
    </row>
    <row r="5045" spans="1:21" x14ac:dyDescent="0.3">
      <c r="A5045" t="s">
        <v>7958</v>
      </c>
      <c r="B5045">
        <v>2013</v>
      </c>
      <c r="C5045" s="1">
        <v>41589</v>
      </c>
      <c r="D5045" s="1">
        <v>41592</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row>
    <row r="5046" spans="1:21" x14ac:dyDescent="0.3">
      <c r="A5046" t="s">
        <v>7958</v>
      </c>
      <c r="B5046">
        <v>2013</v>
      </c>
      <c r="C5046" s="1">
        <v>41589</v>
      </c>
      <c r="D5046" s="1">
        <v>41592</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row>
    <row r="5047" spans="1:21" x14ac:dyDescent="0.3">
      <c r="A5047" t="s">
        <v>7958</v>
      </c>
      <c r="B5047">
        <v>2013</v>
      </c>
      <c r="C5047" s="1">
        <v>41589</v>
      </c>
      <c r="D5047" s="1">
        <v>41592</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row>
    <row r="5048" spans="1:21" x14ac:dyDescent="0.3">
      <c r="A5048" t="s">
        <v>7958</v>
      </c>
      <c r="B5048">
        <v>2013</v>
      </c>
      <c r="C5048" s="1">
        <v>41589</v>
      </c>
      <c r="D5048" s="1">
        <v>41592</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5.1840000000000002</v>
      </c>
      <c r="S5048">
        <v>3</v>
      </c>
      <c r="T5048">
        <v>0.2</v>
      </c>
      <c r="U5048">
        <v>1.8144</v>
      </c>
    </row>
    <row r="5049" spans="1:21" x14ac:dyDescent="0.3">
      <c r="A5049" t="s">
        <v>7958</v>
      </c>
      <c r="B5049">
        <v>2013</v>
      </c>
      <c r="C5049" s="1">
        <v>41589</v>
      </c>
      <c r="D5049" s="1">
        <v>41592</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row>
    <row r="5050" spans="1:21" x14ac:dyDescent="0.3">
      <c r="A5050" t="s">
        <v>7959</v>
      </c>
      <c r="B5050">
        <v>2011</v>
      </c>
      <c r="C5050" s="1">
        <v>40633</v>
      </c>
      <c r="D5050" s="1">
        <v>40637</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row>
    <row r="5051" spans="1:21" x14ac:dyDescent="0.3">
      <c r="A5051" t="s">
        <v>7959</v>
      </c>
      <c r="B5051">
        <v>2011</v>
      </c>
      <c r="C5051" s="1">
        <v>40633</v>
      </c>
      <c r="D5051" s="1">
        <v>40637</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row>
    <row r="5052" spans="1:21" x14ac:dyDescent="0.3">
      <c r="A5052" t="s">
        <v>7960</v>
      </c>
      <c r="B5052">
        <v>2012</v>
      </c>
      <c r="C5052" s="1">
        <v>41170</v>
      </c>
      <c r="D5052" s="1">
        <v>41176</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v>0</v>
      </c>
      <c r="U5052">
        <v>8.7138000000000009</v>
      </c>
    </row>
    <row r="5053" spans="1:21" x14ac:dyDescent="0.3">
      <c r="A5053" t="s">
        <v>7961</v>
      </c>
      <c r="B5053">
        <v>2012</v>
      </c>
      <c r="C5053" s="1">
        <v>41220</v>
      </c>
      <c r="D5053" s="1">
        <v>41224</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row>
    <row r="5054" spans="1:21" x14ac:dyDescent="0.3">
      <c r="A5054" t="s">
        <v>7962</v>
      </c>
      <c r="B5054">
        <v>2014</v>
      </c>
      <c r="C5054" s="1">
        <v>41779</v>
      </c>
      <c r="D5054" s="1">
        <v>41779</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v>0</v>
      </c>
      <c r="U5054">
        <v>91.950800000000001</v>
      </c>
    </row>
    <row r="5055" spans="1:21" x14ac:dyDescent="0.3">
      <c r="A5055" t="s">
        <v>7963</v>
      </c>
      <c r="B5055">
        <v>2012</v>
      </c>
      <c r="C5055" s="1">
        <v>40911</v>
      </c>
      <c r="D5055" s="1">
        <v>40916</v>
      </c>
      <c r="E5055" t="s">
        <v>22</v>
      </c>
      <c r="F5055" t="s">
        <v>7257</v>
      </c>
      <c r="G5055" t="s">
        <v>7258</v>
      </c>
      <c r="H5055" t="s">
        <v>25</v>
      </c>
      <c r="I5055" t="s">
        <v>26</v>
      </c>
      <c r="J5055" t="s">
        <v>814</v>
      </c>
      <c r="K5055" t="s">
        <v>103</v>
      </c>
      <c r="L5055">
        <v>75217</v>
      </c>
      <c r="M5055" t="s">
        <v>104</v>
      </c>
      <c r="N5055" t="s">
        <v>3020</v>
      </c>
      <c r="O5055" t="s">
        <v>70</v>
      </c>
      <c r="P5055" t="s">
        <v>160</v>
      </c>
      <c r="Q5055" t="s">
        <v>3021</v>
      </c>
      <c r="R5055">
        <v>398.4</v>
      </c>
      <c r="S5055">
        <v>5</v>
      </c>
      <c r="T5055">
        <v>0.2</v>
      </c>
      <c r="U5055">
        <v>84.66</v>
      </c>
    </row>
    <row r="5056" spans="1:21" x14ac:dyDescent="0.3">
      <c r="A5056" t="s">
        <v>7963</v>
      </c>
      <c r="B5056">
        <v>2012</v>
      </c>
      <c r="C5056" s="1">
        <v>40911</v>
      </c>
      <c r="D5056" s="1">
        <v>40916</v>
      </c>
      <c r="E5056" t="s">
        <v>22</v>
      </c>
      <c r="F5056" t="s">
        <v>7257</v>
      </c>
      <c r="G5056" t="s">
        <v>7258</v>
      </c>
      <c r="H5056" t="s">
        <v>25</v>
      </c>
      <c r="I5056" t="s">
        <v>26</v>
      </c>
      <c r="J5056" t="s">
        <v>814</v>
      </c>
      <c r="K5056" t="s">
        <v>103</v>
      </c>
      <c r="L5056">
        <v>75217</v>
      </c>
      <c r="M5056" t="s">
        <v>104</v>
      </c>
      <c r="N5056" t="s">
        <v>1757</v>
      </c>
      <c r="O5056" t="s">
        <v>45</v>
      </c>
      <c r="P5056" t="s">
        <v>67</v>
      </c>
      <c r="Q5056" t="s">
        <v>1758</v>
      </c>
      <c r="R5056">
        <v>7.056</v>
      </c>
      <c r="S5056">
        <v>3</v>
      </c>
      <c r="T5056">
        <v>0.2</v>
      </c>
      <c r="U5056">
        <v>0.79379999999999995</v>
      </c>
    </row>
    <row r="5057" spans="1:21" x14ac:dyDescent="0.3">
      <c r="A5057" t="s">
        <v>7963</v>
      </c>
      <c r="B5057">
        <v>2012</v>
      </c>
      <c r="C5057" s="1">
        <v>40911</v>
      </c>
      <c r="D5057" s="1">
        <v>40916</v>
      </c>
      <c r="E5057" t="s">
        <v>22</v>
      </c>
      <c r="F5057" t="s">
        <v>7257</v>
      </c>
      <c r="G5057" t="s">
        <v>7258</v>
      </c>
      <c r="H5057" t="s">
        <v>25</v>
      </c>
      <c r="I5057" t="s">
        <v>26</v>
      </c>
      <c r="J5057" t="s">
        <v>814</v>
      </c>
      <c r="K5057" t="s">
        <v>103</v>
      </c>
      <c r="L5057">
        <v>75217</v>
      </c>
      <c r="M5057" t="s">
        <v>104</v>
      </c>
      <c r="N5057" t="s">
        <v>2280</v>
      </c>
      <c r="O5057" t="s">
        <v>31</v>
      </c>
      <c r="P5057" t="s">
        <v>32</v>
      </c>
      <c r="Q5057" t="s">
        <v>2281</v>
      </c>
      <c r="R5057">
        <v>1352.3976</v>
      </c>
      <c r="S5057">
        <v>9</v>
      </c>
      <c r="T5057">
        <v>0.32</v>
      </c>
      <c r="U5057">
        <v>-437.54039999999998</v>
      </c>
    </row>
    <row r="5058" spans="1:21" x14ac:dyDescent="0.3">
      <c r="A5058" t="s">
        <v>7964</v>
      </c>
      <c r="B5058">
        <v>2012</v>
      </c>
      <c r="C5058" s="1">
        <v>41160</v>
      </c>
      <c r="D5058" s="1">
        <v>41163</v>
      </c>
      <c r="E5058" t="s">
        <v>187</v>
      </c>
      <c r="F5058" t="s">
        <v>3236</v>
      </c>
      <c r="G5058" t="s">
        <v>3237</v>
      </c>
      <c r="H5058" t="s">
        <v>25</v>
      </c>
      <c r="I5058" t="s">
        <v>26</v>
      </c>
      <c r="J5058" t="s">
        <v>7965</v>
      </c>
      <c r="K5058" t="s">
        <v>42</v>
      </c>
      <c r="L5058">
        <v>92553</v>
      </c>
      <c r="M5058" t="s">
        <v>43</v>
      </c>
      <c r="N5058" t="s">
        <v>7101</v>
      </c>
      <c r="O5058" t="s">
        <v>45</v>
      </c>
      <c r="P5058" t="s">
        <v>89</v>
      </c>
      <c r="Q5058" t="s">
        <v>7102</v>
      </c>
      <c r="R5058">
        <v>26.4</v>
      </c>
      <c r="S5058">
        <v>5</v>
      </c>
      <c r="T5058">
        <v>0</v>
      </c>
      <c r="U5058">
        <v>11.88</v>
      </c>
    </row>
    <row r="5059" spans="1:21" x14ac:dyDescent="0.3">
      <c r="A5059" t="s">
        <v>7964</v>
      </c>
      <c r="B5059">
        <v>2012</v>
      </c>
      <c r="C5059" s="1">
        <v>41160</v>
      </c>
      <c r="D5059" s="1">
        <v>41163</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row>
    <row r="5060" spans="1:21" x14ac:dyDescent="0.3">
      <c r="A5060" t="s">
        <v>7966</v>
      </c>
      <c r="B5060">
        <v>2013</v>
      </c>
      <c r="C5060" s="1">
        <v>41368</v>
      </c>
      <c r="D5060" s="1">
        <v>41372</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v>0.7</v>
      </c>
      <c r="U5060">
        <v>-83.204999999999998</v>
      </c>
    </row>
    <row r="5061" spans="1:21" x14ac:dyDescent="0.3">
      <c r="A5061" t="s">
        <v>7967</v>
      </c>
      <c r="B5061">
        <v>2013</v>
      </c>
      <c r="C5061" s="1">
        <v>41614</v>
      </c>
      <c r="D5061" s="1">
        <v>41616</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row>
    <row r="5062" spans="1:21" x14ac:dyDescent="0.3">
      <c r="A5062" t="s">
        <v>7967</v>
      </c>
      <c r="B5062">
        <v>2013</v>
      </c>
      <c r="C5062" s="1">
        <v>41614</v>
      </c>
      <c r="D5062" s="1">
        <v>41616</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row>
    <row r="5063" spans="1:21" x14ac:dyDescent="0.3">
      <c r="A5063" t="s">
        <v>7969</v>
      </c>
      <c r="B5063">
        <v>2012</v>
      </c>
      <c r="C5063" s="1">
        <v>41037</v>
      </c>
      <c r="D5063" s="1">
        <v>41041</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row>
    <row r="5064" spans="1:21" x14ac:dyDescent="0.3">
      <c r="A5064" t="s">
        <v>7969</v>
      </c>
      <c r="B5064">
        <v>2012</v>
      </c>
      <c r="C5064" s="1">
        <v>41037</v>
      </c>
      <c r="D5064" s="1">
        <v>41041</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row>
    <row r="5065" spans="1:21" x14ac:dyDescent="0.3">
      <c r="A5065" t="s">
        <v>7969</v>
      </c>
      <c r="B5065">
        <v>2012</v>
      </c>
      <c r="C5065" s="1">
        <v>41037</v>
      </c>
      <c r="D5065" s="1">
        <v>41041</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row>
    <row r="5066" spans="1:21" x14ac:dyDescent="0.3">
      <c r="A5066" t="s">
        <v>7970</v>
      </c>
      <c r="B5066">
        <v>2014</v>
      </c>
      <c r="C5066" s="1">
        <v>41905</v>
      </c>
      <c r="D5066" s="1">
        <v>41907</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x14ac:dyDescent="0.3">
      <c r="A5067" t="s">
        <v>7971</v>
      </c>
      <c r="B5067">
        <v>2014</v>
      </c>
      <c r="C5067" s="1">
        <v>41974</v>
      </c>
      <c r="D5067" s="1">
        <v>41981</v>
      </c>
      <c r="E5067" t="s">
        <v>49</v>
      </c>
      <c r="F5067" t="s">
        <v>5521</v>
      </c>
      <c r="G5067" t="s">
        <v>5522</v>
      </c>
      <c r="H5067" t="s">
        <v>25</v>
      </c>
      <c r="I5067" t="s">
        <v>26</v>
      </c>
      <c r="J5067" t="s">
        <v>2220</v>
      </c>
      <c r="K5067" t="s">
        <v>87</v>
      </c>
      <c r="L5067">
        <v>27217</v>
      </c>
      <c r="M5067" t="s">
        <v>29</v>
      </c>
      <c r="N5067" t="s">
        <v>1073</v>
      </c>
      <c r="O5067" t="s">
        <v>70</v>
      </c>
      <c r="P5067" t="s">
        <v>160</v>
      </c>
      <c r="Q5067" t="s">
        <v>1074</v>
      </c>
      <c r="R5067">
        <v>383.976</v>
      </c>
      <c r="S5067">
        <v>3</v>
      </c>
      <c r="T5067">
        <v>0.2</v>
      </c>
      <c r="U5067">
        <v>81.594899999999996</v>
      </c>
    </row>
    <row r="5068" spans="1:21" x14ac:dyDescent="0.3">
      <c r="A5068" t="s">
        <v>7971</v>
      </c>
      <c r="B5068">
        <v>2014</v>
      </c>
      <c r="C5068" s="1">
        <v>41974</v>
      </c>
      <c r="D5068" s="1">
        <v>41981</v>
      </c>
      <c r="E5068" t="s">
        <v>49</v>
      </c>
      <c r="F5068" t="s">
        <v>5521</v>
      </c>
      <c r="G5068" t="s">
        <v>5522</v>
      </c>
      <c r="H5068" t="s">
        <v>25</v>
      </c>
      <c r="I5068" t="s">
        <v>26</v>
      </c>
      <c r="J5068" t="s">
        <v>2220</v>
      </c>
      <c r="K5068" t="s">
        <v>87</v>
      </c>
      <c r="L5068">
        <v>27217</v>
      </c>
      <c r="M5068" t="s">
        <v>29</v>
      </c>
      <c r="N5068" t="s">
        <v>1600</v>
      </c>
      <c r="O5068" t="s">
        <v>31</v>
      </c>
      <c r="P5068" t="s">
        <v>55</v>
      </c>
      <c r="Q5068" t="s">
        <v>1601</v>
      </c>
      <c r="R5068">
        <v>1781.682</v>
      </c>
      <c r="S5068">
        <v>7</v>
      </c>
      <c r="T5068">
        <v>0.4</v>
      </c>
      <c r="U5068">
        <v>-653.28340000000003</v>
      </c>
    </row>
    <row r="5069" spans="1:21" x14ac:dyDescent="0.3">
      <c r="A5069" t="s">
        <v>7972</v>
      </c>
      <c r="B5069">
        <v>2014</v>
      </c>
      <c r="C5069" s="1">
        <v>41655</v>
      </c>
      <c r="D5069" s="1">
        <v>41659</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row>
    <row r="5070" spans="1:21" x14ac:dyDescent="0.3">
      <c r="A5070" t="s">
        <v>7973</v>
      </c>
      <c r="B5070">
        <v>2011</v>
      </c>
      <c r="C5070" s="1">
        <v>40763</v>
      </c>
      <c r="D5070" s="1">
        <v>40767</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v>0</v>
      </c>
      <c r="U5070">
        <v>274.995</v>
      </c>
    </row>
    <row r="5071" spans="1:21" x14ac:dyDescent="0.3">
      <c r="A5071" t="s">
        <v>7973</v>
      </c>
      <c r="B5071">
        <v>2011</v>
      </c>
      <c r="C5071" s="1">
        <v>40763</v>
      </c>
      <c r="D5071" s="1">
        <v>40767</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v>0.1</v>
      </c>
      <c r="U5071">
        <v>37.229999999999997</v>
      </c>
    </row>
    <row r="5072" spans="1:21" x14ac:dyDescent="0.3">
      <c r="A5072" t="s">
        <v>7973</v>
      </c>
      <c r="B5072">
        <v>2011</v>
      </c>
      <c r="C5072" s="1">
        <v>40763</v>
      </c>
      <c r="D5072" s="1">
        <v>40767</v>
      </c>
      <c r="E5072" t="s">
        <v>49</v>
      </c>
      <c r="F5072" t="s">
        <v>181</v>
      </c>
      <c r="G5072" t="s">
        <v>182</v>
      </c>
      <c r="H5072" t="s">
        <v>101</v>
      </c>
      <c r="I5072" t="s">
        <v>26</v>
      </c>
      <c r="J5072" t="s">
        <v>2385</v>
      </c>
      <c r="K5072" t="s">
        <v>237</v>
      </c>
      <c r="L5072">
        <v>48183</v>
      </c>
      <c r="M5072" t="s">
        <v>104</v>
      </c>
      <c r="N5072" t="s">
        <v>525</v>
      </c>
      <c r="O5072" t="s">
        <v>45</v>
      </c>
      <c r="P5072" t="s">
        <v>172</v>
      </c>
      <c r="Q5072" t="s">
        <v>526</v>
      </c>
      <c r="R5072">
        <v>38.340000000000003</v>
      </c>
      <c r="S5072">
        <v>3</v>
      </c>
      <c r="T5072">
        <v>0</v>
      </c>
      <c r="U5072">
        <v>17.253</v>
      </c>
    </row>
    <row r="5073" spans="1:21" x14ac:dyDescent="0.3">
      <c r="A5073" t="s">
        <v>7973</v>
      </c>
      <c r="B5073">
        <v>2011</v>
      </c>
      <c r="C5073" s="1">
        <v>40763</v>
      </c>
      <c r="D5073" s="1">
        <v>40767</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v>0</v>
      </c>
      <c r="U5073">
        <v>22.6296</v>
      </c>
    </row>
    <row r="5074" spans="1:21" x14ac:dyDescent="0.3">
      <c r="A5074" t="s">
        <v>7973</v>
      </c>
      <c r="B5074">
        <v>2011</v>
      </c>
      <c r="C5074" s="1">
        <v>40763</v>
      </c>
      <c r="D5074" s="1">
        <v>40767</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v>0</v>
      </c>
      <c r="U5074">
        <v>83.994399999999999</v>
      </c>
    </row>
    <row r="5075" spans="1:21" x14ac:dyDescent="0.3">
      <c r="A5075" t="s">
        <v>7974</v>
      </c>
      <c r="B5075">
        <v>2012</v>
      </c>
      <c r="C5075" s="1">
        <v>41218</v>
      </c>
      <c r="D5075" s="1">
        <v>41218</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row>
    <row r="5076" spans="1:21" x14ac:dyDescent="0.3">
      <c r="A5076" t="s">
        <v>7975</v>
      </c>
      <c r="B5076">
        <v>2014</v>
      </c>
      <c r="C5076" s="1">
        <v>41755</v>
      </c>
      <c r="D5076" s="1">
        <v>41759</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v>0.2</v>
      </c>
      <c r="U5076">
        <v>4.5187999999999997</v>
      </c>
    </row>
    <row r="5077" spans="1:21" x14ac:dyDescent="0.3">
      <c r="A5077" t="s">
        <v>7976</v>
      </c>
      <c r="B5077">
        <v>2011</v>
      </c>
      <c r="C5077" s="1">
        <v>40653</v>
      </c>
      <c r="D5077" s="1">
        <v>40655</v>
      </c>
      <c r="E5077" t="s">
        <v>22</v>
      </c>
      <c r="F5077" t="s">
        <v>2303</v>
      </c>
      <c r="G5077" t="s">
        <v>2304</v>
      </c>
      <c r="H5077" t="s">
        <v>25</v>
      </c>
      <c r="I5077" t="s">
        <v>26</v>
      </c>
      <c r="J5077" t="s">
        <v>183</v>
      </c>
      <c r="K5077" t="s">
        <v>103</v>
      </c>
      <c r="L5077">
        <v>77070</v>
      </c>
      <c r="M5077" t="s">
        <v>104</v>
      </c>
      <c r="N5077" t="s">
        <v>900</v>
      </c>
      <c r="O5077" t="s">
        <v>31</v>
      </c>
      <c r="P5077" t="s">
        <v>55</v>
      </c>
      <c r="Q5077" t="s">
        <v>901</v>
      </c>
      <c r="R5077">
        <v>744.1</v>
      </c>
      <c r="S5077">
        <v>5</v>
      </c>
      <c r="T5077">
        <v>0.3</v>
      </c>
      <c r="U5077">
        <v>-95.67</v>
      </c>
    </row>
    <row r="5078" spans="1:21" x14ac:dyDescent="0.3">
      <c r="A5078" t="s">
        <v>7976</v>
      </c>
      <c r="B5078">
        <v>2011</v>
      </c>
      <c r="C5078" s="1">
        <v>40653</v>
      </c>
      <c r="D5078" s="1">
        <v>40655</v>
      </c>
      <c r="E5078" t="s">
        <v>22</v>
      </c>
      <c r="F5078" t="s">
        <v>2303</v>
      </c>
      <c r="G5078" t="s">
        <v>2304</v>
      </c>
      <c r="H5078" t="s">
        <v>25</v>
      </c>
      <c r="I5078" t="s">
        <v>26</v>
      </c>
      <c r="J5078" t="s">
        <v>183</v>
      </c>
      <c r="K5078" t="s">
        <v>103</v>
      </c>
      <c r="L5078">
        <v>77070</v>
      </c>
      <c r="M5078" t="s">
        <v>104</v>
      </c>
      <c r="N5078" t="s">
        <v>2347</v>
      </c>
      <c r="O5078" t="s">
        <v>45</v>
      </c>
      <c r="P5078" t="s">
        <v>58</v>
      </c>
      <c r="Q5078" t="s">
        <v>2348</v>
      </c>
      <c r="R5078">
        <v>44.84</v>
      </c>
      <c r="S5078">
        <v>5</v>
      </c>
      <c r="T5078">
        <v>0.2</v>
      </c>
      <c r="U5078">
        <v>5.6050000000000004</v>
      </c>
    </row>
    <row r="5079" spans="1:21" x14ac:dyDescent="0.3">
      <c r="A5079" t="s">
        <v>7976</v>
      </c>
      <c r="B5079">
        <v>2011</v>
      </c>
      <c r="C5079" s="1">
        <v>40653</v>
      </c>
      <c r="D5079" s="1">
        <v>40655</v>
      </c>
      <c r="E5079" t="s">
        <v>22</v>
      </c>
      <c r="F5079" t="s">
        <v>2303</v>
      </c>
      <c r="G5079" t="s">
        <v>2304</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row>
    <row r="5080" spans="1:21" x14ac:dyDescent="0.3">
      <c r="A5080" t="s">
        <v>7977</v>
      </c>
      <c r="B5080">
        <v>2014</v>
      </c>
      <c r="C5080" s="1">
        <v>41955</v>
      </c>
      <c r="D5080" s="1">
        <v>41961</v>
      </c>
      <c r="E5080" t="s">
        <v>49</v>
      </c>
      <c r="F5080" t="s">
        <v>2843</v>
      </c>
      <c r="G5080" t="s">
        <v>2844</v>
      </c>
      <c r="H5080" t="s">
        <v>101</v>
      </c>
      <c r="I5080" t="s">
        <v>26</v>
      </c>
      <c r="J5080" t="s">
        <v>2547</v>
      </c>
      <c r="K5080" t="s">
        <v>113</v>
      </c>
      <c r="L5080">
        <v>53209</v>
      </c>
      <c r="M5080" t="s">
        <v>104</v>
      </c>
      <c r="N5080" t="s">
        <v>2037</v>
      </c>
      <c r="O5080" t="s">
        <v>45</v>
      </c>
      <c r="P5080" t="s">
        <v>74</v>
      </c>
      <c r="Q5080" t="s">
        <v>2038</v>
      </c>
      <c r="R5080">
        <v>18.239999999999998</v>
      </c>
      <c r="S5080">
        <v>3</v>
      </c>
      <c r="T5080">
        <v>0</v>
      </c>
      <c r="U5080">
        <v>8.5728000000000009</v>
      </c>
    </row>
    <row r="5081" spans="1:21" x14ac:dyDescent="0.3">
      <c r="A5081" t="s">
        <v>7978</v>
      </c>
      <c r="B5081">
        <v>2014</v>
      </c>
      <c r="C5081" s="1">
        <v>41969</v>
      </c>
      <c r="D5081" s="1">
        <v>41973</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row>
    <row r="5082" spans="1:21" x14ac:dyDescent="0.3">
      <c r="A5082" t="s">
        <v>7978</v>
      </c>
      <c r="B5082">
        <v>2014</v>
      </c>
      <c r="C5082" s="1">
        <v>41969</v>
      </c>
      <c r="D5082" s="1">
        <v>41973</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row>
    <row r="5083" spans="1:21" x14ac:dyDescent="0.3">
      <c r="A5083" t="s">
        <v>7979</v>
      </c>
      <c r="B5083">
        <v>2012</v>
      </c>
      <c r="C5083" s="1">
        <v>41261</v>
      </c>
      <c r="D5083" s="1">
        <v>41261</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20.736000000000001</v>
      </c>
      <c r="S5083">
        <v>4</v>
      </c>
      <c r="T5083">
        <v>0.2</v>
      </c>
      <c r="U5083">
        <v>7.2576000000000001</v>
      </c>
    </row>
    <row r="5084" spans="1:21" x14ac:dyDescent="0.3">
      <c r="A5084" t="s">
        <v>7980</v>
      </c>
      <c r="B5084">
        <v>2013</v>
      </c>
      <c r="C5084" s="1">
        <v>41526</v>
      </c>
      <c r="D5084" s="1">
        <v>41530</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v>0.2</v>
      </c>
      <c r="U5084">
        <v>8.3523999999999994</v>
      </c>
    </row>
    <row r="5085" spans="1:21" x14ac:dyDescent="0.3">
      <c r="A5085" t="s">
        <v>7980</v>
      </c>
      <c r="B5085">
        <v>2013</v>
      </c>
      <c r="C5085" s="1">
        <v>41526</v>
      </c>
      <c r="D5085" s="1">
        <v>41530</v>
      </c>
      <c r="E5085" t="s">
        <v>49</v>
      </c>
      <c r="F5085" t="s">
        <v>7981</v>
      </c>
      <c r="G5085" t="s">
        <v>7982</v>
      </c>
      <c r="H5085" t="s">
        <v>25</v>
      </c>
      <c r="I5085" t="s">
        <v>26</v>
      </c>
      <c r="J5085" t="s">
        <v>734</v>
      </c>
      <c r="K5085" t="s">
        <v>87</v>
      </c>
      <c r="L5085">
        <v>28110</v>
      </c>
      <c r="M5085" t="s">
        <v>29</v>
      </c>
      <c r="N5085" t="s">
        <v>3848</v>
      </c>
      <c r="O5085" t="s">
        <v>45</v>
      </c>
      <c r="P5085" t="s">
        <v>89</v>
      </c>
      <c r="Q5085" t="s">
        <v>3849</v>
      </c>
      <c r="R5085">
        <v>64.703999999999994</v>
      </c>
      <c r="S5085">
        <v>3</v>
      </c>
      <c r="T5085">
        <v>0.2</v>
      </c>
      <c r="U5085">
        <v>23.455200000000001</v>
      </c>
    </row>
    <row r="5086" spans="1:21" x14ac:dyDescent="0.3">
      <c r="A5086" t="s">
        <v>7983</v>
      </c>
      <c r="B5086">
        <v>2013</v>
      </c>
      <c r="C5086" s="1">
        <v>41432</v>
      </c>
      <c r="D5086" s="1">
        <v>41435</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v>0</v>
      </c>
      <c r="U5086">
        <v>48.539200000000001</v>
      </c>
    </row>
    <row r="5087" spans="1:21" x14ac:dyDescent="0.3">
      <c r="A5087" t="s">
        <v>7984</v>
      </c>
      <c r="B5087">
        <v>2012</v>
      </c>
      <c r="C5087" s="1">
        <v>41079</v>
      </c>
      <c r="D5087" s="1">
        <v>41083</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5.7919999999999998</v>
      </c>
      <c r="S5087">
        <v>2</v>
      </c>
      <c r="T5087">
        <v>0.8</v>
      </c>
      <c r="U5087">
        <v>-9.5568000000000008</v>
      </c>
    </row>
    <row r="5088" spans="1:21" x14ac:dyDescent="0.3">
      <c r="A5088" t="s">
        <v>7985</v>
      </c>
      <c r="B5088">
        <v>2012</v>
      </c>
      <c r="C5088" s="1">
        <v>40973</v>
      </c>
      <c r="D5088" s="1">
        <v>40977</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row>
    <row r="5089" spans="1:21" x14ac:dyDescent="0.3">
      <c r="A5089" t="s">
        <v>7985</v>
      </c>
      <c r="B5089">
        <v>2012</v>
      </c>
      <c r="C5089" s="1">
        <v>40973</v>
      </c>
      <c r="D5089" s="1">
        <v>40977</v>
      </c>
      <c r="E5089" t="s">
        <v>49</v>
      </c>
      <c r="F5089" t="s">
        <v>3952</v>
      </c>
      <c r="G5089" t="s">
        <v>3953</v>
      </c>
      <c r="H5089" t="s">
        <v>40</v>
      </c>
      <c r="I5089" t="s">
        <v>26</v>
      </c>
      <c r="J5089" t="s">
        <v>145</v>
      </c>
      <c r="K5089" t="s">
        <v>146</v>
      </c>
      <c r="L5089">
        <v>19120</v>
      </c>
      <c r="M5089" t="s">
        <v>147</v>
      </c>
      <c r="N5089" t="s">
        <v>2148</v>
      </c>
      <c r="O5089" t="s">
        <v>70</v>
      </c>
      <c r="P5089" t="s">
        <v>160</v>
      </c>
      <c r="Q5089" t="s">
        <v>2149</v>
      </c>
      <c r="R5089">
        <v>10.311999999999999</v>
      </c>
      <c r="S5089">
        <v>1</v>
      </c>
      <c r="T5089">
        <v>0.2</v>
      </c>
      <c r="U5089">
        <v>-1.2889999999999999</v>
      </c>
    </row>
    <row r="5090" spans="1:21" x14ac:dyDescent="0.3">
      <c r="A5090" t="s">
        <v>7985</v>
      </c>
      <c r="B5090">
        <v>2012</v>
      </c>
      <c r="C5090" s="1">
        <v>40973</v>
      </c>
      <c r="D5090" s="1">
        <v>40977</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v>0.7</v>
      </c>
      <c r="U5090">
        <v>-1.7891999999999999</v>
      </c>
    </row>
    <row r="5091" spans="1:21" x14ac:dyDescent="0.3">
      <c r="A5091" t="s">
        <v>7988</v>
      </c>
      <c r="B5091">
        <v>2014</v>
      </c>
      <c r="C5091" s="1">
        <v>41856</v>
      </c>
      <c r="D5091" s="1">
        <v>41859</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row>
    <row r="5092" spans="1:21" x14ac:dyDescent="0.3">
      <c r="A5092" t="s">
        <v>7988</v>
      </c>
      <c r="B5092">
        <v>2014</v>
      </c>
      <c r="C5092" s="1">
        <v>41856</v>
      </c>
      <c r="D5092" s="1">
        <v>41859</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v>0.2</v>
      </c>
      <c r="U5092">
        <v>3.1842000000000001</v>
      </c>
    </row>
    <row r="5093" spans="1:21" x14ac:dyDescent="0.3">
      <c r="A5093" t="s">
        <v>7990</v>
      </c>
      <c r="B5093">
        <v>2014</v>
      </c>
      <c r="C5093" s="1">
        <v>42004</v>
      </c>
      <c r="D5093" s="1">
        <v>42008</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v>0.2</v>
      </c>
      <c r="U5093">
        <v>-0.6048</v>
      </c>
    </row>
    <row r="5094" spans="1:21" x14ac:dyDescent="0.3">
      <c r="A5094" t="s">
        <v>7991</v>
      </c>
      <c r="B5094">
        <v>2012</v>
      </c>
      <c r="C5094" s="1">
        <v>41052</v>
      </c>
      <c r="D5094" s="1">
        <v>41056</v>
      </c>
      <c r="E5094" t="s">
        <v>49</v>
      </c>
      <c r="F5094" t="s">
        <v>1012</v>
      </c>
      <c r="G5094" t="s">
        <v>1013</v>
      </c>
      <c r="H5094" t="s">
        <v>40</v>
      </c>
      <c r="I5094" t="s">
        <v>26</v>
      </c>
      <c r="J5094" t="s">
        <v>7125</v>
      </c>
      <c r="K5094" t="s">
        <v>1398</v>
      </c>
      <c r="L5094">
        <v>2895</v>
      </c>
      <c r="M5094" t="s">
        <v>147</v>
      </c>
      <c r="N5094" t="s">
        <v>1764</v>
      </c>
      <c r="O5094" t="s">
        <v>45</v>
      </c>
      <c r="P5094" t="s">
        <v>58</v>
      </c>
      <c r="Q5094" t="s">
        <v>1765</v>
      </c>
      <c r="R5094">
        <v>51.45</v>
      </c>
      <c r="S5094">
        <v>3</v>
      </c>
      <c r="T5094">
        <v>0</v>
      </c>
      <c r="U5094">
        <v>13.891500000000001</v>
      </c>
    </row>
    <row r="5095" spans="1:21" x14ac:dyDescent="0.3">
      <c r="A5095" t="s">
        <v>7992</v>
      </c>
      <c r="B5095">
        <v>2011</v>
      </c>
      <c r="C5095" s="1">
        <v>40883</v>
      </c>
      <c r="D5095" s="1">
        <v>40887</v>
      </c>
      <c r="E5095" t="s">
        <v>49</v>
      </c>
      <c r="F5095" t="s">
        <v>2647</v>
      </c>
      <c r="G5095" t="s">
        <v>2648</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row>
    <row r="5096" spans="1:21" x14ac:dyDescent="0.3">
      <c r="A5096" t="s">
        <v>7992</v>
      </c>
      <c r="B5096">
        <v>2011</v>
      </c>
      <c r="C5096" s="1">
        <v>40883</v>
      </c>
      <c r="D5096" s="1">
        <v>40887</v>
      </c>
      <c r="E5096" t="s">
        <v>49</v>
      </c>
      <c r="F5096" t="s">
        <v>2647</v>
      </c>
      <c r="G5096" t="s">
        <v>2648</v>
      </c>
      <c r="H5096" t="s">
        <v>25</v>
      </c>
      <c r="I5096" t="s">
        <v>26</v>
      </c>
      <c r="J5096" t="s">
        <v>302</v>
      </c>
      <c r="K5096" t="s">
        <v>210</v>
      </c>
      <c r="L5096">
        <v>60610</v>
      </c>
      <c r="M5096" t="s">
        <v>104</v>
      </c>
      <c r="N5096" t="s">
        <v>3272</v>
      </c>
      <c r="O5096" t="s">
        <v>31</v>
      </c>
      <c r="P5096" t="s">
        <v>55</v>
      </c>
      <c r="Q5096" t="s">
        <v>3273</v>
      </c>
      <c r="R5096">
        <v>214.95</v>
      </c>
      <c r="S5096">
        <v>5</v>
      </c>
      <c r="T5096">
        <v>0.5</v>
      </c>
      <c r="U5096">
        <v>-120.372</v>
      </c>
    </row>
    <row r="5097" spans="1:21" x14ac:dyDescent="0.3">
      <c r="A5097" t="s">
        <v>7992</v>
      </c>
      <c r="B5097">
        <v>2011</v>
      </c>
      <c r="C5097" s="1">
        <v>40883</v>
      </c>
      <c r="D5097" s="1">
        <v>40887</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v>0.2</v>
      </c>
      <c r="U5097">
        <v>-7.008</v>
      </c>
    </row>
    <row r="5098" spans="1:21" x14ac:dyDescent="0.3">
      <c r="A5098" t="s">
        <v>7992</v>
      </c>
      <c r="B5098">
        <v>2011</v>
      </c>
      <c r="C5098" s="1">
        <v>40883</v>
      </c>
      <c r="D5098" s="1">
        <v>40887</v>
      </c>
      <c r="E5098" t="s">
        <v>49</v>
      </c>
      <c r="F5098" t="s">
        <v>2647</v>
      </c>
      <c r="G5098" t="s">
        <v>2648</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row>
    <row r="5099" spans="1:21" x14ac:dyDescent="0.3">
      <c r="A5099" t="s">
        <v>7992</v>
      </c>
      <c r="B5099">
        <v>2011</v>
      </c>
      <c r="C5099" s="1">
        <v>40883</v>
      </c>
      <c r="D5099" s="1">
        <v>40887</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row>
    <row r="5100" spans="1:21" x14ac:dyDescent="0.3">
      <c r="A5100" t="s">
        <v>7992</v>
      </c>
      <c r="B5100">
        <v>2011</v>
      </c>
      <c r="C5100" s="1">
        <v>40883</v>
      </c>
      <c r="D5100" s="1">
        <v>40887</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v>0.2</v>
      </c>
      <c r="U5100">
        <v>-8.3523999999999994</v>
      </c>
    </row>
    <row r="5101" spans="1:21" x14ac:dyDescent="0.3">
      <c r="A5101" t="s">
        <v>7993</v>
      </c>
      <c r="B5101">
        <v>2012</v>
      </c>
      <c r="C5101" s="1">
        <v>41128</v>
      </c>
      <c r="D5101" s="1">
        <v>41133</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row>
    <row r="5102" spans="1:21" x14ac:dyDescent="0.3">
      <c r="A5102" t="s">
        <v>7994</v>
      </c>
      <c r="B5102">
        <v>2011</v>
      </c>
      <c r="C5102" s="1">
        <v>40619</v>
      </c>
      <c r="D5102" s="1">
        <v>40619</v>
      </c>
      <c r="E5102" t="s">
        <v>1289</v>
      </c>
      <c r="F5102" t="s">
        <v>5490</v>
      </c>
      <c r="G5102" t="s">
        <v>5491</v>
      </c>
      <c r="H5102" t="s">
        <v>25</v>
      </c>
      <c r="I5102" t="s">
        <v>26</v>
      </c>
      <c r="J5102" t="s">
        <v>814</v>
      </c>
      <c r="K5102" t="s">
        <v>103</v>
      </c>
      <c r="L5102">
        <v>75217</v>
      </c>
      <c r="M5102" t="s">
        <v>104</v>
      </c>
      <c r="N5102" t="s">
        <v>1281</v>
      </c>
      <c r="O5102" t="s">
        <v>45</v>
      </c>
      <c r="P5102" t="s">
        <v>67</v>
      </c>
      <c r="Q5102" t="s">
        <v>1282</v>
      </c>
      <c r="R5102">
        <v>4.4480000000000004</v>
      </c>
      <c r="S5102">
        <v>2</v>
      </c>
      <c r="T5102">
        <v>0.2</v>
      </c>
      <c r="U5102">
        <v>0.33360000000000001</v>
      </c>
    </row>
    <row r="5103" spans="1:21" x14ac:dyDescent="0.3">
      <c r="A5103" t="s">
        <v>7994</v>
      </c>
      <c r="B5103">
        <v>2011</v>
      </c>
      <c r="C5103" s="1">
        <v>40619</v>
      </c>
      <c r="D5103" s="1">
        <v>40619</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5.1840000000000002</v>
      </c>
      <c r="S5103">
        <v>1</v>
      </c>
      <c r="T5103">
        <v>0.2</v>
      </c>
      <c r="U5103">
        <v>1.8792</v>
      </c>
    </row>
    <row r="5104" spans="1:21" x14ac:dyDescent="0.3">
      <c r="A5104" t="s">
        <v>7994</v>
      </c>
      <c r="B5104">
        <v>2011</v>
      </c>
      <c r="C5104" s="1">
        <v>40619</v>
      </c>
      <c r="D5104" s="1">
        <v>40619</v>
      </c>
      <c r="E5104" t="s">
        <v>1289</v>
      </c>
      <c r="F5104" t="s">
        <v>5490</v>
      </c>
      <c r="G5104" t="s">
        <v>5491</v>
      </c>
      <c r="H5104" t="s">
        <v>25</v>
      </c>
      <c r="I5104" t="s">
        <v>26</v>
      </c>
      <c r="J5104" t="s">
        <v>814</v>
      </c>
      <c r="K5104" t="s">
        <v>103</v>
      </c>
      <c r="L5104">
        <v>75217</v>
      </c>
      <c r="M5104" t="s">
        <v>104</v>
      </c>
      <c r="N5104" t="s">
        <v>88</v>
      </c>
      <c r="O5104" t="s">
        <v>45</v>
      </c>
      <c r="P5104" t="s">
        <v>89</v>
      </c>
      <c r="Q5104" t="s">
        <v>90</v>
      </c>
      <c r="R5104">
        <v>15.552</v>
      </c>
      <c r="S5104">
        <v>3</v>
      </c>
      <c r="T5104">
        <v>0.2</v>
      </c>
      <c r="U5104">
        <v>5.4432</v>
      </c>
    </row>
    <row r="5105" spans="1:21" x14ac:dyDescent="0.3">
      <c r="A5105" t="s">
        <v>7995</v>
      </c>
      <c r="B5105">
        <v>2012</v>
      </c>
      <c r="C5105" s="1">
        <v>40994</v>
      </c>
      <c r="D5105" s="1">
        <v>40998</v>
      </c>
      <c r="E5105" t="s">
        <v>22</v>
      </c>
      <c r="F5105" t="s">
        <v>3574</v>
      </c>
      <c r="G5105" t="s">
        <v>3575</v>
      </c>
      <c r="H5105" t="s">
        <v>25</v>
      </c>
      <c r="I5105" t="s">
        <v>26</v>
      </c>
      <c r="J5105" t="s">
        <v>145</v>
      </c>
      <c r="K5105" t="s">
        <v>146</v>
      </c>
      <c r="L5105">
        <v>19140</v>
      </c>
      <c r="M5105" t="s">
        <v>147</v>
      </c>
      <c r="N5105" t="s">
        <v>630</v>
      </c>
      <c r="O5105" t="s">
        <v>45</v>
      </c>
      <c r="P5105" t="s">
        <v>89</v>
      </c>
      <c r="Q5105" t="s">
        <v>631</v>
      </c>
      <c r="R5105">
        <v>40.031999999999996</v>
      </c>
      <c r="S5105">
        <v>6</v>
      </c>
      <c r="T5105">
        <v>0.2</v>
      </c>
      <c r="U5105">
        <v>12.51</v>
      </c>
    </row>
    <row r="5106" spans="1:21" x14ac:dyDescent="0.3">
      <c r="A5106" t="s">
        <v>7995</v>
      </c>
      <c r="B5106">
        <v>2012</v>
      </c>
      <c r="C5106" s="1">
        <v>40994</v>
      </c>
      <c r="D5106" s="1">
        <v>40998</v>
      </c>
      <c r="E5106" t="s">
        <v>22</v>
      </c>
      <c r="F5106" t="s">
        <v>3574</v>
      </c>
      <c r="G5106" t="s">
        <v>3575</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x14ac:dyDescent="0.3">
      <c r="A5107" t="s">
        <v>7996</v>
      </c>
      <c r="B5107">
        <v>2011</v>
      </c>
      <c r="C5107" s="1">
        <v>40891</v>
      </c>
      <c r="D5107" s="1">
        <v>40897</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v>0.2</v>
      </c>
      <c r="U5107">
        <v>13.972799999999999</v>
      </c>
    </row>
    <row r="5108" spans="1:21" x14ac:dyDescent="0.3">
      <c r="A5108" t="s">
        <v>7997</v>
      </c>
      <c r="B5108">
        <v>2012</v>
      </c>
      <c r="C5108" s="1">
        <v>41171</v>
      </c>
      <c r="D5108" s="1">
        <v>41178</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v>0</v>
      </c>
      <c r="U5108">
        <v>23.225999999999999</v>
      </c>
    </row>
    <row r="5109" spans="1:21" x14ac:dyDescent="0.3">
      <c r="A5109" t="s">
        <v>7998</v>
      </c>
      <c r="B5109">
        <v>2014</v>
      </c>
      <c r="C5109" s="1">
        <v>41755</v>
      </c>
      <c r="D5109" s="1">
        <v>41756</v>
      </c>
      <c r="E5109" t="s">
        <v>187</v>
      </c>
      <c r="F5109" t="s">
        <v>423</v>
      </c>
      <c r="G5109" t="s">
        <v>424</v>
      </c>
      <c r="H5109" t="s">
        <v>101</v>
      </c>
      <c r="I5109" t="s">
        <v>26</v>
      </c>
      <c r="J5109" t="s">
        <v>5659</v>
      </c>
      <c r="K5109" t="s">
        <v>334</v>
      </c>
      <c r="L5109">
        <v>37211</v>
      </c>
      <c r="M5109" t="s">
        <v>29</v>
      </c>
      <c r="N5109" t="s">
        <v>1986</v>
      </c>
      <c r="O5109" t="s">
        <v>45</v>
      </c>
      <c r="P5109" t="s">
        <v>67</v>
      </c>
      <c r="Q5109" t="s">
        <v>1987</v>
      </c>
      <c r="R5109">
        <v>42.048000000000002</v>
      </c>
      <c r="S5109">
        <v>9</v>
      </c>
      <c r="T5109">
        <v>0.2</v>
      </c>
      <c r="U5109">
        <v>5.2560000000000002</v>
      </c>
    </row>
    <row r="5110" spans="1:21" x14ac:dyDescent="0.3">
      <c r="A5110" t="s">
        <v>7998</v>
      </c>
      <c r="B5110">
        <v>2014</v>
      </c>
      <c r="C5110" s="1">
        <v>41755</v>
      </c>
      <c r="D5110" s="1">
        <v>41756</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v>0.2</v>
      </c>
      <c r="U5110">
        <v>6.7919999999999998</v>
      </c>
    </row>
    <row r="5111" spans="1:21" x14ac:dyDescent="0.3">
      <c r="A5111" t="s">
        <v>7999</v>
      </c>
      <c r="B5111">
        <v>2011</v>
      </c>
      <c r="C5111" s="1">
        <v>40834</v>
      </c>
      <c r="D5111" s="1">
        <v>40838</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row>
    <row r="5112" spans="1:21" x14ac:dyDescent="0.3">
      <c r="A5112" t="s">
        <v>7999</v>
      </c>
      <c r="B5112">
        <v>2011</v>
      </c>
      <c r="C5112" s="1">
        <v>40834</v>
      </c>
      <c r="D5112" s="1">
        <v>40838</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x14ac:dyDescent="0.3">
      <c r="A5113" t="s">
        <v>7999</v>
      </c>
      <c r="B5113">
        <v>2011</v>
      </c>
      <c r="C5113" s="1">
        <v>40834</v>
      </c>
      <c r="D5113" s="1">
        <v>40838</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row>
    <row r="5114" spans="1:21" x14ac:dyDescent="0.3">
      <c r="A5114" t="s">
        <v>8000</v>
      </c>
      <c r="B5114">
        <v>2012</v>
      </c>
      <c r="C5114" s="1">
        <v>41226</v>
      </c>
      <c r="D5114" s="1">
        <v>41226</v>
      </c>
      <c r="E5114" t="s">
        <v>1289</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row>
    <row r="5115" spans="1:21" x14ac:dyDescent="0.3">
      <c r="A5115" t="s">
        <v>8003</v>
      </c>
      <c r="B5115">
        <v>2013</v>
      </c>
      <c r="C5115" s="1">
        <v>41305</v>
      </c>
      <c r="D5115" s="1">
        <v>41307</v>
      </c>
      <c r="E5115" t="s">
        <v>22</v>
      </c>
      <c r="F5115" t="s">
        <v>4125</v>
      </c>
      <c r="G5115" t="s">
        <v>4126</v>
      </c>
      <c r="H5115" t="s">
        <v>25</v>
      </c>
      <c r="I5115" t="s">
        <v>26</v>
      </c>
      <c r="J5115" t="s">
        <v>814</v>
      </c>
      <c r="K5115" t="s">
        <v>103</v>
      </c>
      <c r="L5115">
        <v>75220</v>
      </c>
      <c r="M5115" t="s">
        <v>104</v>
      </c>
      <c r="N5115" t="s">
        <v>5356</v>
      </c>
      <c r="O5115" t="s">
        <v>45</v>
      </c>
      <c r="P5115" t="s">
        <v>89</v>
      </c>
      <c r="Q5115" t="s">
        <v>5357</v>
      </c>
      <c r="R5115">
        <v>15.552</v>
      </c>
      <c r="S5115">
        <v>3</v>
      </c>
      <c r="T5115">
        <v>0.2</v>
      </c>
      <c r="U5115">
        <v>5.4432</v>
      </c>
    </row>
    <row r="5116" spans="1:21" x14ac:dyDescent="0.3">
      <c r="A5116" t="s">
        <v>8004</v>
      </c>
      <c r="B5116">
        <v>2013</v>
      </c>
      <c r="C5116" s="1">
        <v>41596</v>
      </c>
      <c r="D5116" s="1">
        <v>41601</v>
      </c>
      <c r="E5116" t="s">
        <v>49</v>
      </c>
      <c r="F5116" t="s">
        <v>2756</v>
      </c>
      <c r="G5116" t="s">
        <v>2757</v>
      </c>
      <c r="H5116" t="s">
        <v>25</v>
      </c>
      <c r="I5116" t="s">
        <v>26</v>
      </c>
      <c r="J5116" t="s">
        <v>666</v>
      </c>
      <c r="K5116" t="s">
        <v>667</v>
      </c>
      <c r="L5116">
        <v>88220</v>
      </c>
      <c r="M5116" t="s">
        <v>43</v>
      </c>
      <c r="N5116" t="s">
        <v>1217</v>
      </c>
      <c r="O5116" t="s">
        <v>45</v>
      </c>
      <c r="P5116" t="s">
        <v>74</v>
      </c>
      <c r="Q5116" t="s">
        <v>1218</v>
      </c>
      <c r="R5116">
        <v>10.776</v>
      </c>
      <c r="S5116">
        <v>3</v>
      </c>
      <c r="T5116">
        <v>0.2</v>
      </c>
      <c r="U5116">
        <v>3.3675000000000002</v>
      </c>
    </row>
    <row r="5117" spans="1:21" x14ac:dyDescent="0.3">
      <c r="A5117" t="s">
        <v>8005</v>
      </c>
      <c r="B5117">
        <v>2014</v>
      </c>
      <c r="C5117" s="1">
        <v>41846</v>
      </c>
      <c r="D5117" s="1">
        <v>41850</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row>
    <row r="5118" spans="1:21" x14ac:dyDescent="0.3">
      <c r="A5118" t="s">
        <v>8008</v>
      </c>
      <c r="B5118">
        <v>2014</v>
      </c>
      <c r="C5118" s="1">
        <v>41955</v>
      </c>
      <c r="D5118" s="1">
        <v>41961</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row>
    <row r="5119" spans="1:21" x14ac:dyDescent="0.3">
      <c r="A5119" t="s">
        <v>8009</v>
      </c>
      <c r="B5119">
        <v>2012</v>
      </c>
      <c r="C5119" s="1">
        <v>41178</v>
      </c>
      <c r="D5119" s="1">
        <v>41185</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v>0</v>
      </c>
      <c r="U5119">
        <v>16.186800000000002</v>
      </c>
    </row>
    <row r="5120" spans="1:21" x14ac:dyDescent="0.3">
      <c r="A5120" t="s">
        <v>8009</v>
      </c>
      <c r="B5120">
        <v>2012</v>
      </c>
      <c r="C5120" s="1">
        <v>41178</v>
      </c>
      <c r="D5120" s="1">
        <v>41185</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v>0</v>
      </c>
      <c r="U5120">
        <v>296.06709999999998</v>
      </c>
    </row>
    <row r="5121" spans="1:21" x14ac:dyDescent="0.3">
      <c r="A5121" t="s">
        <v>8009</v>
      </c>
      <c r="B5121">
        <v>2012</v>
      </c>
      <c r="C5121" s="1">
        <v>41178</v>
      </c>
      <c r="D5121" s="1">
        <v>41185</v>
      </c>
      <c r="E5121" t="s">
        <v>49</v>
      </c>
      <c r="F5121" t="s">
        <v>3574</v>
      </c>
      <c r="G5121" t="s">
        <v>3575</v>
      </c>
      <c r="H5121" t="s">
        <v>25</v>
      </c>
      <c r="I5121" t="s">
        <v>26</v>
      </c>
      <c r="J5121" t="s">
        <v>2342</v>
      </c>
      <c r="K5121" t="s">
        <v>266</v>
      </c>
      <c r="L5121">
        <v>11572</v>
      </c>
      <c r="M5121" t="s">
        <v>147</v>
      </c>
      <c r="N5121" t="s">
        <v>4157</v>
      </c>
      <c r="O5121" t="s">
        <v>45</v>
      </c>
      <c r="P5121" t="s">
        <v>74</v>
      </c>
      <c r="Q5121" t="s">
        <v>4158</v>
      </c>
      <c r="R5121">
        <v>79.055999999999997</v>
      </c>
      <c r="S5121">
        <v>9</v>
      </c>
      <c r="T5121">
        <v>0.2</v>
      </c>
      <c r="U5121">
        <v>28.657800000000002</v>
      </c>
    </row>
    <row r="5122" spans="1:21" x14ac:dyDescent="0.3">
      <c r="A5122" t="s">
        <v>8010</v>
      </c>
      <c r="B5122">
        <v>2011</v>
      </c>
      <c r="C5122" s="1">
        <v>40637</v>
      </c>
      <c r="D5122" s="1">
        <v>40641</v>
      </c>
      <c r="E5122" t="s">
        <v>49</v>
      </c>
      <c r="F5122" t="s">
        <v>134</v>
      </c>
      <c r="G5122" t="s">
        <v>135</v>
      </c>
      <c r="H5122" t="s">
        <v>40</v>
      </c>
      <c r="I5122" t="s">
        <v>26</v>
      </c>
      <c r="J5122" t="s">
        <v>4267</v>
      </c>
      <c r="K5122" t="s">
        <v>735</v>
      </c>
      <c r="L5122">
        <v>70506</v>
      </c>
      <c r="M5122" t="s">
        <v>29</v>
      </c>
      <c r="N5122" t="s">
        <v>1007</v>
      </c>
      <c r="O5122" t="s">
        <v>45</v>
      </c>
      <c r="P5122" t="s">
        <v>58</v>
      </c>
      <c r="Q5122" t="s">
        <v>1008</v>
      </c>
      <c r="R5122">
        <v>232.55</v>
      </c>
      <c r="S5122">
        <v>5</v>
      </c>
      <c r="T5122">
        <v>0</v>
      </c>
      <c r="U5122">
        <v>9.3019999999999996</v>
      </c>
    </row>
    <row r="5123" spans="1:21" x14ac:dyDescent="0.3">
      <c r="A5123" t="s">
        <v>8010</v>
      </c>
      <c r="B5123">
        <v>2011</v>
      </c>
      <c r="C5123" s="1">
        <v>40637</v>
      </c>
      <c r="D5123" s="1">
        <v>40641</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v>0</v>
      </c>
      <c r="U5123">
        <v>42.991399999999999</v>
      </c>
    </row>
    <row r="5124" spans="1:21" x14ac:dyDescent="0.3">
      <c r="A5124" t="s">
        <v>8010</v>
      </c>
      <c r="B5124">
        <v>2011</v>
      </c>
      <c r="C5124" s="1">
        <v>40637</v>
      </c>
      <c r="D5124" s="1">
        <v>40641</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v>0</v>
      </c>
      <c r="U5124">
        <v>9.3312000000000008</v>
      </c>
    </row>
    <row r="5125" spans="1:21" x14ac:dyDescent="0.3">
      <c r="A5125" t="s">
        <v>8010</v>
      </c>
      <c r="B5125">
        <v>2011</v>
      </c>
      <c r="C5125" s="1">
        <v>40637</v>
      </c>
      <c r="D5125" s="1">
        <v>40641</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v>0</v>
      </c>
      <c r="U5125">
        <v>6.3503999999999996</v>
      </c>
    </row>
    <row r="5126" spans="1:21" x14ac:dyDescent="0.3">
      <c r="A5126" t="s">
        <v>8013</v>
      </c>
      <c r="B5126">
        <v>2011</v>
      </c>
      <c r="C5126" s="1">
        <v>40800</v>
      </c>
      <c r="D5126" s="1">
        <v>40800</v>
      </c>
      <c r="E5126" t="s">
        <v>1289</v>
      </c>
      <c r="F5126" t="s">
        <v>5994</v>
      </c>
      <c r="G5126" t="s">
        <v>5995</v>
      </c>
      <c r="H5126" t="s">
        <v>25</v>
      </c>
      <c r="I5126" t="s">
        <v>26</v>
      </c>
      <c r="J5126" t="s">
        <v>265</v>
      </c>
      <c r="K5126" t="s">
        <v>266</v>
      </c>
      <c r="L5126">
        <v>10009</v>
      </c>
      <c r="M5126" t="s">
        <v>147</v>
      </c>
      <c r="N5126" t="s">
        <v>3821</v>
      </c>
      <c r="O5126" t="s">
        <v>31</v>
      </c>
      <c r="P5126" t="s">
        <v>55</v>
      </c>
      <c r="Q5126" t="s">
        <v>3273</v>
      </c>
      <c r="R5126">
        <v>464.29199999999997</v>
      </c>
      <c r="S5126">
        <v>9</v>
      </c>
      <c r="T5126">
        <v>0.4</v>
      </c>
      <c r="U5126">
        <v>-108.3348</v>
      </c>
    </row>
    <row r="5127" spans="1:21" x14ac:dyDescent="0.3">
      <c r="A5127" t="s">
        <v>8013</v>
      </c>
      <c r="B5127">
        <v>2011</v>
      </c>
      <c r="C5127" s="1">
        <v>40800</v>
      </c>
      <c r="D5127" s="1">
        <v>40800</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v>0</v>
      </c>
      <c r="U5127">
        <v>31.491599999999998</v>
      </c>
    </row>
    <row r="5128" spans="1:21" x14ac:dyDescent="0.3">
      <c r="A5128" t="s">
        <v>8013</v>
      </c>
      <c r="B5128">
        <v>2011</v>
      </c>
      <c r="C5128" s="1">
        <v>40800</v>
      </c>
      <c r="D5128" s="1">
        <v>40800</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v>0</v>
      </c>
      <c r="U5128">
        <v>1371.9803999999999</v>
      </c>
    </row>
    <row r="5129" spans="1:21" x14ac:dyDescent="0.3">
      <c r="A5129" t="s">
        <v>8013</v>
      </c>
      <c r="B5129">
        <v>2011</v>
      </c>
      <c r="C5129" s="1">
        <v>40800</v>
      </c>
      <c r="D5129" s="1">
        <v>40800</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v>0</v>
      </c>
      <c r="U5129">
        <v>198.429</v>
      </c>
    </row>
    <row r="5130" spans="1:21" x14ac:dyDescent="0.3">
      <c r="A5130" t="s">
        <v>8013</v>
      </c>
      <c r="B5130">
        <v>2011</v>
      </c>
      <c r="C5130" s="1">
        <v>40800</v>
      </c>
      <c r="D5130" s="1">
        <v>40800</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row>
    <row r="5131" spans="1:21" x14ac:dyDescent="0.3">
      <c r="A5131" t="s">
        <v>8013</v>
      </c>
      <c r="B5131">
        <v>2011</v>
      </c>
      <c r="C5131" s="1">
        <v>40800</v>
      </c>
      <c r="D5131" s="1">
        <v>40800</v>
      </c>
      <c r="E5131" t="s">
        <v>1289</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row>
    <row r="5132" spans="1:21" x14ac:dyDescent="0.3">
      <c r="A5132" t="s">
        <v>8013</v>
      </c>
      <c r="B5132">
        <v>2011</v>
      </c>
      <c r="C5132" s="1">
        <v>40800</v>
      </c>
      <c r="D5132" s="1">
        <v>40800</v>
      </c>
      <c r="E5132" t="s">
        <v>1289</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row>
    <row r="5133" spans="1:21" x14ac:dyDescent="0.3">
      <c r="A5133" t="s">
        <v>8014</v>
      </c>
      <c r="B5133">
        <v>2014</v>
      </c>
      <c r="C5133" s="1">
        <v>42003</v>
      </c>
      <c r="D5133" s="1">
        <v>42010</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row>
    <row r="5134" spans="1:21" x14ac:dyDescent="0.3">
      <c r="A5134" t="s">
        <v>8015</v>
      </c>
      <c r="B5134">
        <v>2012</v>
      </c>
      <c r="C5134" s="1">
        <v>41081</v>
      </c>
      <c r="D5134" s="1">
        <v>41087</v>
      </c>
      <c r="E5134" t="s">
        <v>49</v>
      </c>
      <c r="F5134" t="s">
        <v>1826</v>
      </c>
      <c r="G5134" t="s">
        <v>1827</v>
      </c>
      <c r="H5134" t="s">
        <v>25</v>
      </c>
      <c r="I5134" t="s">
        <v>26</v>
      </c>
      <c r="J5134" t="s">
        <v>3641</v>
      </c>
      <c r="K5134" t="s">
        <v>53</v>
      </c>
      <c r="L5134">
        <v>32725</v>
      </c>
      <c r="M5134" t="s">
        <v>29</v>
      </c>
      <c r="N5134" t="s">
        <v>3202</v>
      </c>
      <c r="O5134" t="s">
        <v>70</v>
      </c>
      <c r="P5134" t="s">
        <v>71</v>
      </c>
      <c r="Q5134" t="s">
        <v>3203</v>
      </c>
      <c r="R5134">
        <v>107.976</v>
      </c>
      <c r="S5134">
        <v>3</v>
      </c>
      <c r="T5134">
        <v>0.2</v>
      </c>
      <c r="U5134">
        <v>37.791600000000003</v>
      </c>
    </row>
    <row r="5135" spans="1:21" x14ac:dyDescent="0.3">
      <c r="A5135" t="s">
        <v>8016</v>
      </c>
      <c r="B5135">
        <v>2014</v>
      </c>
      <c r="C5135" s="1">
        <v>41970</v>
      </c>
      <c r="D5135" s="1">
        <v>41974</v>
      </c>
      <c r="E5135" t="s">
        <v>49</v>
      </c>
      <c r="F5135" t="s">
        <v>3667</v>
      </c>
      <c r="G5135" t="s">
        <v>3668</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row>
    <row r="5136" spans="1:21" x14ac:dyDescent="0.3">
      <c r="A5136" t="s">
        <v>8016</v>
      </c>
      <c r="B5136">
        <v>2014</v>
      </c>
      <c r="C5136" s="1">
        <v>41970</v>
      </c>
      <c r="D5136" s="1">
        <v>41974</v>
      </c>
      <c r="E5136" t="s">
        <v>49</v>
      </c>
      <c r="F5136" t="s">
        <v>3667</v>
      </c>
      <c r="G5136" t="s">
        <v>3668</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row>
    <row r="5137" spans="1:21" x14ac:dyDescent="0.3">
      <c r="A5137" t="s">
        <v>8017</v>
      </c>
      <c r="B5137">
        <v>2013</v>
      </c>
      <c r="C5137" s="1">
        <v>41571</v>
      </c>
      <c r="D5137" s="1">
        <v>41576</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v>0</v>
      </c>
      <c r="U5137">
        <v>8.1839999999999993</v>
      </c>
    </row>
    <row r="5138" spans="1:21" x14ac:dyDescent="0.3">
      <c r="A5138" t="s">
        <v>8018</v>
      </c>
      <c r="B5138">
        <v>2012</v>
      </c>
      <c r="C5138" s="1">
        <v>41257</v>
      </c>
      <c r="D5138" s="1">
        <v>41262</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v>0.2</v>
      </c>
      <c r="U5138">
        <v>2.7324000000000002</v>
      </c>
    </row>
    <row r="5139" spans="1:21" x14ac:dyDescent="0.3">
      <c r="A5139" t="s">
        <v>8019</v>
      </c>
      <c r="B5139">
        <v>2013</v>
      </c>
      <c r="C5139" s="1">
        <v>41592</v>
      </c>
      <c r="D5139" s="1">
        <v>41596</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v>0</v>
      </c>
      <c r="U5139">
        <v>13.0548</v>
      </c>
    </row>
    <row r="5140" spans="1:21" x14ac:dyDescent="0.3">
      <c r="A5140" t="s">
        <v>8020</v>
      </c>
      <c r="B5140">
        <v>2014</v>
      </c>
      <c r="C5140" s="1">
        <v>41912</v>
      </c>
      <c r="D5140" s="1">
        <v>41918</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v>0</v>
      </c>
      <c r="U5140">
        <v>10.969799999999999</v>
      </c>
    </row>
    <row r="5141" spans="1:21" x14ac:dyDescent="0.3">
      <c r="A5141" t="s">
        <v>8020</v>
      </c>
      <c r="B5141">
        <v>2014</v>
      </c>
      <c r="C5141" s="1">
        <v>41912</v>
      </c>
      <c r="D5141" s="1">
        <v>41918</v>
      </c>
      <c r="E5141" t="s">
        <v>49</v>
      </c>
      <c r="F5141" t="s">
        <v>2895</v>
      </c>
      <c r="G5141" t="s">
        <v>2896</v>
      </c>
      <c r="H5141" t="s">
        <v>25</v>
      </c>
      <c r="I5141" t="s">
        <v>26</v>
      </c>
      <c r="J5141" t="s">
        <v>2294</v>
      </c>
      <c r="K5141" t="s">
        <v>266</v>
      </c>
      <c r="L5141">
        <v>10550</v>
      </c>
      <c r="M5141" t="s">
        <v>147</v>
      </c>
      <c r="N5141" t="s">
        <v>6649</v>
      </c>
      <c r="O5141" t="s">
        <v>45</v>
      </c>
      <c r="P5141" t="s">
        <v>89</v>
      </c>
      <c r="Q5141" t="s">
        <v>6650</v>
      </c>
      <c r="R5141">
        <v>51.55</v>
      </c>
      <c r="S5141">
        <v>5</v>
      </c>
      <c r="T5141">
        <v>0</v>
      </c>
      <c r="U5141">
        <v>24.2285</v>
      </c>
    </row>
    <row r="5142" spans="1:21" x14ac:dyDescent="0.3">
      <c r="A5142" t="s">
        <v>8021</v>
      </c>
      <c r="B5142">
        <v>2012</v>
      </c>
      <c r="C5142" s="1">
        <v>41221</v>
      </c>
      <c r="D5142" s="1">
        <v>41225</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v>0</v>
      </c>
      <c r="U5142">
        <v>43.164000000000001</v>
      </c>
    </row>
    <row r="5143" spans="1:21" x14ac:dyDescent="0.3">
      <c r="A5143" t="s">
        <v>8022</v>
      </c>
      <c r="B5143">
        <v>2013</v>
      </c>
      <c r="C5143" s="1">
        <v>41366</v>
      </c>
      <c r="D5143" s="1">
        <v>41370</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x14ac:dyDescent="0.3">
      <c r="A5144" t="s">
        <v>8022</v>
      </c>
      <c r="B5144">
        <v>2013</v>
      </c>
      <c r="C5144" s="1">
        <v>41366</v>
      </c>
      <c r="D5144" s="1">
        <v>41370</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v>0</v>
      </c>
      <c r="U5144">
        <v>18.5136</v>
      </c>
    </row>
    <row r="5145" spans="1:21" x14ac:dyDescent="0.3">
      <c r="A5145" t="s">
        <v>8022</v>
      </c>
      <c r="B5145">
        <v>2013</v>
      </c>
      <c r="C5145" s="1">
        <v>41366</v>
      </c>
      <c r="D5145" s="1">
        <v>41370</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row>
    <row r="5146" spans="1:21" x14ac:dyDescent="0.3">
      <c r="A5146" t="s">
        <v>8023</v>
      </c>
      <c r="B5146">
        <v>2014</v>
      </c>
      <c r="C5146" s="1">
        <v>41673</v>
      </c>
      <c r="D5146" s="1">
        <v>41678</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v>0</v>
      </c>
      <c r="U5146">
        <v>29.328399999999998</v>
      </c>
    </row>
    <row r="5147" spans="1:21" x14ac:dyDescent="0.3">
      <c r="A5147" t="s">
        <v>8023</v>
      </c>
      <c r="B5147">
        <v>2014</v>
      </c>
      <c r="C5147" s="1">
        <v>41673</v>
      </c>
      <c r="D5147" s="1">
        <v>41678</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v>0</v>
      </c>
      <c r="U5147">
        <v>38.931199999999997</v>
      </c>
    </row>
    <row r="5148" spans="1:21" x14ac:dyDescent="0.3">
      <c r="A5148" t="s">
        <v>8023</v>
      </c>
      <c r="B5148">
        <v>2014</v>
      </c>
      <c r="C5148" s="1">
        <v>41673</v>
      </c>
      <c r="D5148" s="1">
        <v>41678</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v>0</v>
      </c>
      <c r="U5148">
        <v>16.38</v>
      </c>
    </row>
    <row r="5149" spans="1:21" x14ac:dyDescent="0.3">
      <c r="A5149" t="s">
        <v>8024</v>
      </c>
      <c r="B5149">
        <v>2014</v>
      </c>
      <c r="C5149" s="1">
        <v>41998</v>
      </c>
      <c r="D5149" s="1">
        <v>42005</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row>
    <row r="5150" spans="1:21" x14ac:dyDescent="0.3">
      <c r="A5150" t="s">
        <v>8024</v>
      </c>
      <c r="B5150">
        <v>2014</v>
      </c>
      <c r="C5150" s="1">
        <v>41998</v>
      </c>
      <c r="D5150" s="1">
        <v>42005</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row>
    <row r="5151" spans="1:21" x14ac:dyDescent="0.3">
      <c r="A5151" t="s">
        <v>8026</v>
      </c>
      <c r="B5151">
        <v>2011</v>
      </c>
      <c r="C5151" s="1">
        <v>40715</v>
      </c>
      <c r="D5151" s="1">
        <v>40715</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v>0</v>
      </c>
      <c r="U5151">
        <v>352.30650000000003</v>
      </c>
    </row>
    <row r="5152" spans="1:21" x14ac:dyDescent="0.3">
      <c r="A5152" t="s">
        <v>8027</v>
      </c>
      <c r="B5152">
        <v>2014</v>
      </c>
      <c r="C5152" s="1">
        <v>41705</v>
      </c>
      <c r="D5152" s="1">
        <v>41709</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v>0</v>
      </c>
      <c r="U5152">
        <v>16.945</v>
      </c>
    </row>
    <row r="5153" spans="1:21" x14ac:dyDescent="0.3">
      <c r="A5153" t="s">
        <v>8028</v>
      </c>
      <c r="B5153">
        <v>2014</v>
      </c>
      <c r="C5153" s="1">
        <v>41908</v>
      </c>
      <c r="D5153" s="1">
        <v>41911</v>
      </c>
      <c r="E5153" t="s">
        <v>187</v>
      </c>
      <c r="F5153" t="s">
        <v>5582</v>
      </c>
      <c r="G5153" t="s">
        <v>5583</v>
      </c>
      <c r="H5153" t="s">
        <v>40</v>
      </c>
      <c r="I5153" t="s">
        <v>26</v>
      </c>
      <c r="J5153" t="s">
        <v>8029</v>
      </c>
      <c r="K5153" t="s">
        <v>1761</v>
      </c>
      <c r="L5153">
        <v>59601</v>
      </c>
      <c r="M5153" t="s">
        <v>43</v>
      </c>
      <c r="N5153" t="s">
        <v>3354</v>
      </c>
      <c r="O5153" t="s">
        <v>45</v>
      </c>
      <c r="P5153" t="s">
        <v>58</v>
      </c>
      <c r="Q5153" t="s">
        <v>3355</v>
      </c>
      <c r="R5153">
        <v>39.9</v>
      </c>
      <c r="S5153">
        <v>5</v>
      </c>
      <c r="T5153">
        <v>0</v>
      </c>
      <c r="U5153">
        <v>10.374000000000001</v>
      </c>
    </row>
    <row r="5154" spans="1:21" x14ac:dyDescent="0.3">
      <c r="A5154" t="s">
        <v>8030</v>
      </c>
      <c r="B5154">
        <v>2011</v>
      </c>
      <c r="C5154" s="1">
        <v>40724</v>
      </c>
      <c r="D5154" s="1">
        <v>40730</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row>
    <row r="5155" spans="1:21" x14ac:dyDescent="0.3">
      <c r="A5155" t="s">
        <v>8030</v>
      </c>
      <c r="B5155">
        <v>2011</v>
      </c>
      <c r="C5155" s="1">
        <v>40724</v>
      </c>
      <c r="D5155" s="1">
        <v>40730</v>
      </c>
      <c r="E5155" t="s">
        <v>49</v>
      </c>
      <c r="F5155" t="s">
        <v>7756</v>
      </c>
      <c r="G5155" t="s">
        <v>7757</v>
      </c>
      <c r="H5155" t="s">
        <v>25</v>
      </c>
      <c r="I5155" t="s">
        <v>26</v>
      </c>
      <c r="J5155" t="s">
        <v>265</v>
      </c>
      <c r="K5155" t="s">
        <v>266</v>
      </c>
      <c r="L5155">
        <v>10011</v>
      </c>
      <c r="M5155" t="s">
        <v>147</v>
      </c>
      <c r="N5155" t="s">
        <v>880</v>
      </c>
      <c r="O5155" t="s">
        <v>45</v>
      </c>
      <c r="P5155" t="s">
        <v>67</v>
      </c>
      <c r="Q5155" t="s">
        <v>881</v>
      </c>
      <c r="R5155">
        <v>6.6</v>
      </c>
      <c r="S5155">
        <v>3</v>
      </c>
      <c r="T5155">
        <v>0</v>
      </c>
      <c r="U5155">
        <v>2.9039999999999999</v>
      </c>
    </row>
    <row r="5156" spans="1:21" x14ac:dyDescent="0.3">
      <c r="A5156" t="s">
        <v>8031</v>
      </c>
      <c r="B5156">
        <v>2012</v>
      </c>
      <c r="C5156" s="1">
        <v>41128</v>
      </c>
      <c r="D5156" s="1">
        <v>41129</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v>0</v>
      </c>
      <c r="U5156">
        <v>13.064</v>
      </c>
    </row>
    <row r="5157" spans="1:21" x14ac:dyDescent="0.3">
      <c r="A5157" t="s">
        <v>8031</v>
      </c>
      <c r="B5157">
        <v>2012</v>
      </c>
      <c r="C5157" s="1">
        <v>41128</v>
      </c>
      <c r="D5157" s="1">
        <v>41129</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v>0</v>
      </c>
      <c r="U5157">
        <v>34.070399999999999</v>
      </c>
    </row>
    <row r="5158" spans="1:21" x14ac:dyDescent="0.3">
      <c r="A5158" t="s">
        <v>8033</v>
      </c>
      <c r="B5158">
        <v>2014</v>
      </c>
      <c r="C5158" s="1">
        <v>41821</v>
      </c>
      <c r="D5158" s="1">
        <v>41825</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row>
    <row r="5159" spans="1:21" x14ac:dyDescent="0.3">
      <c r="A5159" t="s">
        <v>8033</v>
      </c>
      <c r="B5159">
        <v>2014</v>
      </c>
      <c r="C5159" s="1">
        <v>41821</v>
      </c>
      <c r="D5159" s="1">
        <v>41825</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row>
    <row r="5160" spans="1:21" x14ac:dyDescent="0.3">
      <c r="A5160" t="s">
        <v>8033</v>
      </c>
      <c r="B5160">
        <v>2014</v>
      </c>
      <c r="C5160" s="1">
        <v>41821</v>
      </c>
      <c r="D5160" s="1">
        <v>41825</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x14ac:dyDescent="0.3">
      <c r="A5161" t="s">
        <v>8034</v>
      </c>
      <c r="B5161">
        <v>2012</v>
      </c>
      <c r="C5161" s="1">
        <v>41208</v>
      </c>
      <c r="D5161" s="1">
        <v>41212</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v>0.2</v>
      </c>
      <c r="U5161">
        <v>9.2385999999999999</v>
      </c>
    </row>
    <row r="5162" spans="1:21" x14ac:dyDescent="0.3">
      <c r="A5162" t="s">
        <v>8034</v>
      </c>
      <c r="B5162">
        <v>2012</v>
      </c>
      <c r="C5162" s="1">
        <v>41208</v>
      </c>
      <c r="D5162" s="1">
        <v>41212</v>
      </c>
      <c r="E5162" t="s">
        <v>22</v>
      </c>
      <c r="F5162" t="s">
        <v>1032</v>
      </c>
      <c r="G5162" t="s">
        <v>1033</v>
      </c>
      <c r="H5162" t="s">
        <v>40</v>
      </c>
      <c r="I5162" t="s">
        <v>26</v>
      </c>
      <c r="J5162" t="s">
        <v>1384</v>
      </c>
      <c r="K5162" t="s">
        <v>309</v>
      </c>
      <c r="L5162">
        <v>85345</v>
      </c>
      <c r="M5162" t="s">
        <v>43</v>
      </c>
      <c r="N5162" t="s">
        <v>5306</v>
      </c>
      <c r="O5162" t="s">
        <v>70</v>
      </c>
      <c r="P5162" t="s">
        <v>71</v>
      </c>
      <c r="Q5162" t="s">
        <v>5307</v>
      </c>
      <c r="R5162">
        <v>68.72</v>
      </c>
      <c r="S5162">
        <v>2</v>
      </c>
      <c r="T5162">
        <v>0.2</v>
      </c>
      <c r="U5162">
        <v>-14.603</v>
      </c>
    </row>
    <row r="5163" spans="1:21" x14ac:dyDescent="0.3">
      <c r="A5163" t="s">
        <v>8035</v>
      </c>
      <c r="B5163">
        <v>2011</v>
      </c>
      <c r="C5163" s="1">
        <v>40754</v>
      </c>
      <c r="D5163" s="1">
        <v>40760</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row>
    <row r="5164" spans="1:21" x14ac:dyDescent="0.3">
      <c r="A5164" t="s">
        <v>8036</v>
      </c>
      <c r="B5164">
        <v>2013</v>
      </c>
      <c r="C5164" s="1">
        <v>41597</v>
      </c>
      <c r="D5164" s="1">
        <v>41602</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v>0</v>
      </c>
      <c r="U5164">
        <v>33.215600000000002</v>
      </c>
    </row>
    <row r="5165" spans="1:21" x14ac:dyDescent="0.3">
      <c r="A5165" t="s">
        <v>8037</v>
      </c>
      <c r="B5165">
        <v>2012</v>
      </c>
      <c r="C5165" s="1">
        <v>41096</v>
      </c>
      <c r="D5165" s="1">
        <v>41101</v>
      </c>
      <c r="E5165" t="s">
        <v>49</v>
      </c>
      <c r="F5165" t="s">
        <v>6459</v>
      </c>
      <c r="G5165" t="s">
        <v>6460</v>
      </c>
      <c r="H5165" t="s">
        <v>25</v>
      </c>
      <c r="I5165" t="s">
        <v>26</v>
      </c>
      <c r="J5165" t="s">
        <v>601</v>
      </c>
      <c r="K5165" t="s">
        <v>42</v>
      </c>
      <c r="L5165">
        <v>91104</v>
      </c>
      <c r="M5165" t="s">
        <v>43</v>
      </c>
      <c r="N5165" t="s">
        <v>280</v>
      </c>
      <c r="O5165" t="s">
        <v>31</v>
      </c>
      <c r="P5165" t="s">
        <v>35</v>
      </c>
      <c r="Q5165" t="s">
        <v>281</v>
      </c>
      <c r="R5165">
        <v>170.352</v>
      </c>
      <c r="S5165">
        <v>3</v>
      </c>
      <c r="T5165">
        <v>0.2</v>
      </c>
      <c r="U5165">
        <v>-17.0352</v>
      </c>
    </row>
    <row r="5166" spans="1:21" x14ac:dyDescent="0.3">
      <c r="A5166" t="s">
        <v>8038</v>
      </c>
      <c r="B5166">
        <v>2011</v>
      </c>
      <c r="C5166" s="1">
        <v>40857</v>
      </c>
      <c r="D5166" s="1">
        <v>40863</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v>0</v>
      </c>
      <c r="U5166">
        <v>1.5209999999999999</v>
      </c>
    </row>
    <row r="5167" spans="1:21" x14ac:dyDescent="0.3">
      <c r="A5167" t="s">
        <v>8038</v>
      </c>
      <c r="B5167">
        <v>2011</v>
      </c>
      <c r="C5167" s="1">
        <v>40857</v>
      </c>
      <c r="D5167" s="1">
        <v>40863</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row>
    <row r="5168" spans="1:21" x14ac:dyDescent="0.3">
      <c r="A5168" t="s">
        <v>8038</v>
      </c>
      <c r="B5168">
        <v>2011</v>
      </c>
      <c r="C5168" s="1">
        <v>40857</v>
      </c>
      <c r="D5168" s="1">
        <v>40863</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v>0</v>
      </c>
      <c r="U5168">
        <v>7.1280000000000001</v>
      </c>
    </row>
    <row r="5169" spans="1:21" x14ac:dyDescent="0.3">
      <c r="A5169" t="s">
        <v>8038</v>
      </c>
      <c r="B5169">
        <v>2011</v>
      </c>
      <c r="C5169" s="1">
        <v>40857</v>
      </c>
      <c r="D5169" s="1">
        <v>40863</v>
      </c>
      <c r="E5169" t="s">
        <v>49</v>
      </c>
      <c r="F5169" t="s">
        <v>6694</v>
      </c>
      <c r="G5169" t="s">
        <v>6695</v>
      </c>
      <c r="H5169" t="s">
        <v>25</v>
      </c>
      <c r="I5169" t="s">
        <v>26</v>
      </c>
      <c r="J5169" t="s">
        <v>5309</v>
      </c>
      <c r="K5169" t="s">
        <v>237</v>
      </c>
      <c r="L5169">
        <v>48640</v>
      </c>
      <c r="M5169" t="s">
        <v>104</v>
      </c>
      <c r="N5169" t="s">
        <v>1930</v>
      </c>
      <c r="O5169" t="s">
        <v>31</v>
      </c>
      <c r="P5169" t="s">
        <v>35</v>
      </c>
      <c r="Q5169" t="s">
        <v>1931</v>
      </c>
      <c r="R5169">
        <v>563.94000000000005</v>
      </c>
      <c r="S5169">
        <v>3</v>
      </c>
      <c r="T5169">
        <v>0</v>
      </c>
      <c r="U5169">
        <v>112.788</v>
      </c>
    </row>
    <row r="5170" spans="1:21" x14ac:dyDescent="0.3">
      <c r="A5170" t="s">
        <v>8038</v>
      </c>
      <c r="B5170">
        <v>2011</v>
      </c>
      <c r="C5170" s="1">
        <v>40857</v>
      </c>
      <c r="D5170" s="1">
        <v>40863</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row>
    <row r="5171" spans="1:21" x14ac:dyDescent="0.3">
      <c r="A5171" t="s">
        <v>8038</v>
      </c>
      <c r="B5171">
        <v>2011</v>
      </c>
      <c r="C5171" s="1">
        <v>40857</v>
      </c>
      <c r="D5171" s="1">
        <v>40863</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v>0</v>
      </c>
      <c r="U5171">
        <v>160.62299999999999</v>
      </c>
    </row>
    <row r="5172" spans="1:21" x14ac:dyDescent="0.3">
      <c r="A5172" t="s">
        <v>8039</v>
      </c>
      <c r="B5172">
        <v>2013</v>
      </c>
      <c r="C5172" s="1">
        <v>41422</v>
      </c>
      <c r="D5172" s="1">
        <v>41424</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v>0</v>
      </c>
      <c r="U5172">
        <v>700.98</v>
      </c>
    </row>
    <row r="5173" spans="1:21" x14ac:dyDescent="0.3">
      <c r="A5173" t="s">
        <v>8039</v>
      </c>
      <c r="B5173">
        <v>2013</v>
      </c>
      <c r="C5173" s="1">
        <v>41422</v>
      </c>
      <c r="D5173" s="1">
        <v>41424</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v>0</v>
      </c>
      <c r="U5173">
        <v>69.177599999999998</v>
      </c>
    </row>
    <row r="5174" spans="1:21" x14ac:dyDescent="0.3">
      <c r="A5174" t="s">
        <v>8039</v>
      </c>
      <c r="B5174">
        <v>2013</v>
      </c>
      <c r="C5174" s="1">
        <v>41422</v>
      </c>
      <c r="D5174" s="1">
        <v>41424</v>
      </c>
      <c r="E5174" t="s">
        <v>22</v>
      </c>
      <c r="F5174" t="s">
        <v>1344</v>
      </c>
      <c r="G5174" t="s">
        <v>1345</v>
      </c>
      <c r="H5174" t="s">
        <v>40</v>
      </c>
      <c r="I5174" t="s">
        <v>26</v>
      </c>
      <c r="J5174" t="s">
        <v>879</v>
      </c>
      <c r="K5174" t="s">
        <v>237</v>
      </c>
      <c r="L5174">
        <v>48205</v>
      </c>
      <c r="M5174" t="s">
        <v>104</v>
      </c>
      <c r="N5174" t="s">
        <v>3568</v>
      </c>
      <c r="O5174" t="s">
        <v>45</v>
      </c>
      <c r="P5174" t="s">
        <v>89</v>
      </c>
      <c r="Q5174" t="s">
        <v>3569</v>
      </c>
      <c r="R5174">
        <v>314.55</v>
      </c>
      <c r="S5174">
        <v>3</v>
      </c>
      <c r="T5174">
        <v>0</v>
      </c>
      <c r="U5174">
        <v>150.98400000000001</v>
      </c>
    </row>
    <row r="5175" spans="1:21" x14ac:dyDescent="0.3">
      <c r="A5175" t="s">
        <v>8040</v>
      </c>
      <c r="B5175">
        <v>2012</v>
      </c>
      <c r="C5175" s="1">
        <v>40976</v>
      </c>
      <c r="D5175" s="1">
        <v>40978</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v>0.2</v>
      </c>
      <c r="U5175">
        <v>0.89459999999999995</v>
      </c>
    </row>
    <row r="5176" spans="1:21" x14ac:dyDescent="0.3">
      <c r="A5176" t="s">
        <v>8041</v>
      </c>
      <c r="B5176">
        <v>2014</v>
      </c>
      <c r="C5176" s="1">
        <v>41932</v>
      </c>
      <c r="D5176" s="1">
        <v>41937</v>
      </c>
      <c r="E5176" t="s">
        <v>49</v>
      </c>
      <c r="F5176" t="s">
        <v>2051</v>
      </c>
      <c r="G5176" t="s">
        <v>2052</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row>
    <row r="5177" spans="1:21" x14ac:dyDescent="0.3">
      <c r="A5177" t="s">
        <v>8041</v>
      </c>
      <c r="B5177">
        <v>2014</v>
      </c>
      <c r="C5177" s="1">
        <v>41932</v>
      </c>
      <c r="D5177" s="1">
        <v>41937</v>
      </c>
      <c r="E5177" t="s">
        <v>49</v>
      </c>
      <c r="F5177" t="s">
        <v>2051</v>
      </c>
      <c r="G5177" t="s">
        <v>2052</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row>
    <row r="5178" spans="1:21" x14ac:dyDescent="0.3">
      <c r="A5178" t="s">
        <v>8043</v>
      </c>
      <c r="B5178">
        <v>2013</v>
      </c>
      <c r="C5178" s="1">
        <v>41584</v>
      </c>
      <c r="D5178" s="1">
        <v>41587</v>
      </c>
      <c r="E5178" t="s">
        <v>187</v>
      </c>
      <c r="F5178" t="s">
        <v>829</v>
      </c>
      <c r="G5178" t="s">
        <v>830</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row>
    <row r="5179" spans="1:21" x14ac:dyDescent="0.3">
      <c r="A5179" t="s">
        <v>8044</v>
      </c>
      <c r="B5179">
        <v>2013</v>
      </c>
      <c r="C5179" s="1">
        <v>41635</v>
      </c>
      <c r="D5179" s="1">
        <v>41639</v>
      </c>
      <c r="E5179" t="s">
        <v>49</v>
      </c>
      <c r="F5179" t="s">
        <v>2430</v>
      </c>
      <c r="G5179" t="s">
        <v>2431</v>
      </c>
      <c r="H5179" t="s">
        <v>40</v>
      </c>
      <c r="I5179" t="s">
        <v>26</v>
      </c>
      <c r="J5179" t="s">
        <v>265</v>
      </c>
      <c r="K5179" t="s">
        <v>266</v>
      </c>
      <c r="L5179">
        <v>10024</v>
      </c>
      <c r="M5179" t="s">
        <v>147</v>
      </c>
      <c r="N5179" t="s">
        <v>1043</v>
      </c>
      <c r="O5179" t="s">
        <v>45</v>
      </c>
      <c r="P5179" t="s">
        <v>74</v>
      </c>
      <c r="Q5179" t="s">
        <v>1044</v>
      </c>
      <c r="R5179">
        <v>4.992</v>
      </c>
      <c r="S5179">
        <v>3</v>
      </c>
      <c r="T5179">
        <v>0.2</v>
      </c>
      <c r="U5179">
        <v>1.6848000000000001</v>
      </c>
    </row>
    <row r="5180" spans="1:21" x14ac:dyDescent="0.3">
      <c r="A5180" t="s">
        <v>8045</v>
      </c>
      <c r="B5180">
        <v>2012</v>
      </c>
      <c r="C5180" s="1">
        <v>41012</v>
      </c>
      <c r="D5180" s="1">
        <v>41018</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v>0</v>
      </c>
      <c r="U5180">
        <v>15.8256</v>
      </c>
    </row>
    <row r="5181" spans="1:21" x14ac:dyDescent="0.3">
      <c r="A5181" t="s">
        <v>8045</v>
      </c>
      <c r="B5181">
        <v>2012</v>
      </c>
      <c r="C5181" s="1">
        <v>41012</v>
      </c>
      <c r="D5181" s="1">
        <v>41018</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v>0.2</v>
      </c>
      <c r="U5181">
        <v>19.3932</v>
      </c>
    </row>
    <row r="5182" spans="1:21" x14ac:dyDescent="0.3">
      <c r="A5182" t="s">
        <v>8045</v>
      </c>
      <c r="B5182">
        <v>2012</v>
      </c>
      <c r="C5182" s="1">
        <v>41012</v>
      </c>
      <c r="D5182" s="1">
        <v>41018</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v>0</v>
      </c>
      <c r="U5182">
        <v>29.5776</v>
      </c>
    </row>
    <row r="5183" spans="1:21" x14ac:dyDescent="0.3">
      <c r="A5183" t="s">
        <v>8046</v>
      </c>
      <c r="B5183">
        <v>2014</v>
      </c>
      <c r="C5183" s="1">
        <v>41895</v>
      </c>
      <c r="D5183" s="1">
        <v>41898</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v>0</v>
      </c>
      <c r="U5183">
        <v>21.7728</v>
      </c>
    </row>
    <row r="5184" spans="1:21" x14ac:dyDescent="0.3">
      <c r="A5184" t="s">
        <v>8046</v>
      </c>
      <c r="B5184">
        <v>2014</v>
      </c>
      <c r="C5184" s="1">
        <v>41895</v>
      </c>
      <c r="D5184" s="1">
        <v>41898</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v>0</v>
      </c>
      <c r="U5184">
        <v>22.89</v>
      </c>
    </row>
    <row r="5185" spans="1:21" x14ac:dyDescent="0.3">
      <c r="A5185" t="s">
        <v>8047</v>
      </c>
      <c r="B5185">
        <v>2014</v>
      </c>
      <c r="C5185" s="1">
        <v>41907</v>
      </c>
      <c r="D5185" s="1">
        <v>41910</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v>0</v>
      </c>
      <c r="U5185">
        <v>10.0725</v>
      </c>
    </row>
    <row r="5186" spans="1:21" x14ac:dyDescent="0.3">
      <c r="A5186" t="s">
        <v>8047</v>
      </c>
      <c r="B5186">
        <v>2014</v>
      </c>
      <c r="C5186" s="1">
        <v>41907</v>
      </c>
      <c r="D5186" s="1">
        <v>41910</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v>0</v>
      </c>
      <c r="U5186">
        <v>17.8066</v>
      </c>
    </row>
    <row r="5187" spans="1:21" x14ac:dyDescent="0.3">
      <c r="A5187" t="s">
        <v>8048</v>
      </c>
      <c r="B5187">
        <v>2012</v>
      </c>
      <c r="C5187" s="1">
        <v>41192</v>
      </c>
      <c r="D5187" s="1">
        <v>41197</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row>
    <row r="5188" spans="1:21" x14ac:dyDescent="0.3">
      <c r="A5188" t="s">
        <v>8049</v>
      </c>
      <c r="B5188">
        <v>2012</v>
      </c>
      <c r="C5188" s="1">
        <v>41240</v>
      </c>
      <c r="D5188" s="1">
        <v>41246</v>
      </c>
      <c r="E5188" t="s">
        <v>49</v>
      </c>
      <c r="F5188" t="s">
        <v>2160</v>
      </c>
      <c r="G5188" t="s">
        <v>2161</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row>
    <row r="5189" spans="1:21" x14ac:dyDescent="0.3">
      <c r="A5189" t="s">
        <v>8050</v>
      </c>
      <c r="B5189">
        <v>2012</v>
      </c>
      <c r="C5189" s="1">
        <v>41165</v>
      </c>
      <c r="D5189" s="1">
        <v>41170</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v>0</v>
      </c>
      <c r="U5189">
        <v>15.9968</v>
      </c>
    </row>
    <row r="5190" spans="1:21" x14ac:dyDescent="0.3">
      <c r="A5190" t="s">
        <v>8050</v>
      </c>
      <c r="B5190">
        <v>2012</v>
      </c>
      <c r="C5190" s="1">
        <v>41165</v>
      </c>
      <c r="D5190" s="1">
        <v>41170</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row>
    <row r="5191" spans="1:21" x14ac:dyDescent="0.3">
      <c r="A5191" t="s">
        <v>8051</v>
      </c>
      <c r="B5191">
        <v>2014</v>
      </c>
      <c r="C5191" s="1">
        <v>41958</v>
      </c>
      <c r="D5191" s="1">
        <v>41962</v>
      </c>
      <c r="E5191" t="s">
        <v>49</v>
      </c>
      <c r="F5191" t="s">
        <v>1654</v>
      </c>
      <c r="G5191" t="s">
        <v>1655</v>
      </c>
      <c r="H5191" t="s">
        <v>25</v>
      </c>
      <c r="I5191" t="s">
        <v>26</v>
      </c>
      <c r="J5191" t="s">
        <v>601</v>
      </c>
      <c r="K5191" t="s">
        <v>103</v>
      </c>
      <c r="L5191">
        <v>77506</v>
      </c>
      <c r="M5191" t="s">
        <v>104</v>
      </c>
      <c r="N5191" t="s">
        <v>4241</v>
      </c>
      <c r="O5191" t="s">
        <v>70</v>
      </c>
      <c r="P5191" t="s">
        <v>160</v>
      </c>
      <c r="Q5191" t="s">
        <v>4242</v>
      </c>
      <c r="R5191">
        <v>167.952</v>
      </c>
      <c r="S5191">
        <v>6</v>
      </c>
      <c r="T5191">
        <v>0.2</v>
      </c>
      <c r="U5191">
        <v>-27.292200000000001</v>
      </c>
    </row>
    <row r="5192" spans="1:21" x14ac:dyDescent="0.3">
      <c r="A5192" t="s">
        <v>8051</v>
      </c>
      <c r="B5192">
        <v>2014</v>
      </c>
      <c r="C5192" s="1">
        <v>41958</v>
      </c>
      <c r="D5192" s="1">
        <v>41962</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v>0.2</v>
      </c>
      <c r="U5192">
        <v>4.5039999999999996</v>
      </c>
    </row>
    <row r="5193" spans="1:21" x14ac:dyDescent="0.3">
      <c r="A5193" t="s">
        <v>8052</v>
      </c>
      <c r="B5193">
        <v>2014</v>
      </c>
      <c r="C5193" s="1">
        <v>41765</v>
      </c>
      <c r="D5193" s="1">
        <v>41769</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row>
    <row r="5194" spans="1:21" x14ac:dyDescent="0.3">
      <c r="A5194" t="s">
        <v>8055</v>
      </c>
      <c r="B5194">
        <v>2011</v>
      </c>
      <c r="C5194" s="1">
        <v>40875</v>
      </c>
      <c r="D5194" s="1">
        <v>40878</v>
      </c>
      <c r="E5194" t="s">
        <v>22</v>
      </c>
      <c r="F5194" t="s">
        <v>2419</v>
      </c>
      <c r="G5194" t="s">
        <v>2420</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x14ac:dyDescent="0.3">
      <c r="A5195" t="s">
        <v>8055</v>
      </c>
      <c r="B5195">
        <v>2011</v>
      </c>
      <c r="C5195" s="1">
        <v>40875</v>
      </c>
      <c r="D5195" s="1">
        <v>40878</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v>0</v>
      </c>
      <c r="U5195">
        <v>40.401200000000003</v>
      </c>
    </row>
    <row r="5196" spans="1:21" x14ac:dyDescent="0.3">
      <c r="A5196" t="s">
        <v>8055</v>
      </c>
      <c r="B5196">
        <v>2011</v>
      </c>
      <c r="C5196" s="1">
        <v>40875</v>
      </c>
      <c r="D5196" s="1">
        <v>40878</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v>0</v>
      </c>
      <c r="U5196">
        <v>4.3296000000000001</v>
      </c>
    </row>
    <row r="5197" spans="1:21" x14ac:dyDescent="0.3">
      <c r="A5197" t="s">
        <v>8055</v>
      </c>
      <c r="B5197">
        <v>2011</v>
      </c>
      <c r="C5197" s="1">
        <v>40875</v>
      </c>
      <c r="D5197" s="1">
        <v>40878</v>
      </c>
      <c r="E5197" t="s">
        <v>22</v>
      </c>
      <c r="F5197" t="s">
        <v>2419</v>
      </c>
      <c r="G5197" t="s">
        <v>2420</v>
      </c>
      <c r="H5197" t="s">
        <v>40</v>
      </c>
      <c r="I5197" t="s">
        <v>26</v>
      </c>
      <c r="J5197" t="s">
        <v>381</v>
      </c>
      <c r="K5197" t="s">
        <v>382</v>
      </c>
      <c r="L5197">
        <v>29203</v>
      </c>
      <c r="M5197" t="s">
        <v>29</v>
      </c>
      <c r="N5197" t="s">
        <v>1334</v>
      </c>
      <c r="O5197" t="s">
        <v>45</v>
      </c>
      <c r="P5197" t="s">
        <v>74</v>
      </c>
      <c r="Q5197" t="s">
        <v>1335</v>
      </c>
      <c r="R5197">
        <v>45.66</v>
      </c>
      <c r="S5197">
        <v>3</v>
      </c>
      <c r="T5197">
        <v>0</v>
      </c>
      <c r="U5197">
        <v>22.3734</v>
      </c>
    </row>
    <row r="5198" spans="1:21" x14ac:dyDescent="0.3">
      <c r="A5198" t="s">
        <v>8056</v>
      </c>
      <c r="B5198">
        <v>2011</v>
      </c>
      <c r="C5198" s="1">
        <v>40673</v>
      </c>
      <c r="D5198" s="1">
        <v>40678</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row>
    <row r="5199" spans="1:21" x14ac:dyDescent="0.3">
      <c r="A5199" t="s">
        <v>8056</v>
      </c>
      <c r="B5199">
        <v>2011</v>
      </c>
      <c r="C5199" s="1">
        <v>40673</v>
      </c>
      <c r="D5199" s="1">
        <v>40678</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row>
    <row r="5200" spans="1:21" x14ac:dyDescent="0.3">
      <c r="A5200" t="s">
        <v>8057</v>
      </c>
      <c r="B5200">
        <v>2013</v>
      </c>
      <c r="C5200" s="1">
        <v>41337</v>
      </c>
      <c r="D5200" s="1">
        <v>41342</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v>0.2</v>
      </c>
      <c r="U5200">
        <v>-786.01440000000002</v>
      </c>
    </row>
    <row r="5201" spans="1:21" x14ac:dyDescent="0.3">
      <c r="A5201" t="s">
        <v>8057</v>
      </c>
      <c r="B5201">
        <v>2013</v>
      </c>
      <c r="C5201" s="1">
        <v>41337</v>
      </c>
      <c r="D5201" s="1">
        <v>41342</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row>
    <row r="5202" spans="1:21" x14ac:dyDescent="0.3">
      <c r="A5202" t="s">
        <v>8057</v>
      </c>
      <c r="B5202">
        <v>2013</v>
      </c>
      <c r="C5202" s="1">
        <v>41337</v>
      </c>
      <c r="D5202" s="1">
        <v>41342</v>
      </c>
      <c r="E5202" t="s">
        <v>49</v>
      </c>
      <c r="F5202" t="s">
        <v>3331</v>
      </c>
      <c r="G5202" t="s">
        <v>3332</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row>
    <row r="5203" spans="1:21" x14ac:dyDescent="0.3">
      <c r="A5203" t="s">
        <v>8057</v>
      </c>
      <c r="B5203">
        <v>2013</v>
      </c>
      <c r="C5203" s="1">
        <v>41337</v>
      </c>
      <c r="D5203" s="1">
        <v>41342</v>
      </c>
      <c r="E5203" t="s">
        <v>49</v>
      </c>
      <c r="F5203" t="s">
        <v>3331</v>
      </c>
      <c r="G5203" t="s">
        <v>3332</v>
      </c>
      <c r="H5203" t="s">
        <v>25</v>
      </c>
      <c r="I5203" t="s">
        <v>26</v>
      </c>
      <c r="J5203" t="s">
        <v>2890</v>
      </c>
      <c r="K5203" t="s">
        <v>103</v>
      </c>
      <c r="L5203">
        <v>78664</v>
      </c>
      <c r="M5203" t="s">
        <v>104</v>
      </c>
      <c r="N5203" t="s">
        <v>2088</v>
      </c>
      <c r="O5203" t="s">
        <v>70</v>
      </c>
      <c r="P5203" t="s">
        <v>160</v>
      </c>
      <c r="Q5203" t="s">
        <v>2089</v>
      </c>
      <c r="R5203">
        <v>41.72</v>
      </c>
      <c r="S5203">
        <v>7</v>
      </c>
      <c r="T5203">
        <v>0.2</v>
      </c>
      <c r="U5203">
        <v>5.7365000000000004</v>
      </c>
    </row>
    <row r="5204" spans="1:21" x14ac:dyDescent="0.3">
      <c r="A5204" t="s">
        <v>8058</v>
      </c>
      <c r="B5204">
        <v>2012</v>
      </c>
      <c r="C5204" s="1">
        <v>41136</v>
      </c>
      <c r="D5204" s="1">
        <v>41140</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v>0</v>
      </c>
      <c r="U5204">
        <v>28.142099999999999</v>
      </c>
    </row>
    <row r="5205" spans="1:21" x14ac:dyDescent="0.3">
      <c r="A5205" t="s">
        <v>8058</v>
      </c>
      <c r="B5205">
        <v>2012</v>
      </c>
      <c r="C5205" s="1">
        <v>41136</v>
      </c>
      <c r="D5205" s="1">
        <v>41140</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v>0</v>
      </c>
      <c r="U5205">
        <v>18.970199999999998</v>
      </c>
    </row>
    <row r="5206" spans="1:21" x14ac:dyDescent="0.3">
      <c r="A5206" t="s">
        <v>8059</v>
      </c>
      <c r="B5206">
        <v>2012</v>
      </c>
      <c r="C5206" s="1">
        <v>41164</v>
      </c>
      <c r="D5206" s="1">
        <v>41170</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v>0</v>
      </c>
      <c r="U5206">
        <v>3.0558000000000001</v>
      </c>
    </row>
    <row r="5207" spans="1:21" x14ac:dyDescent="0.3">
      <c r="A5207" t="s">
        <v>8059</v>
      </c>
      <c r="B5207">
        <v>2012</v>
      </c>
      <c r="C5207" s="1">
        <v>41164</v>
      </c>
      <c r="D5207" s="1">
        <v>41170</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row>
    <row r="5208" spans="1:21" x14ac:dyDescent="0.3">
      <c r="A5208" t="s">
        <v>8059</v>
      </c>
      <c r="B5208">
        <v>2012</v>
      </c>
      <c r="C5208" s="1">
        <v>41164</v>
      </c>
      <c r="D5208" s="1">
        <v>41170</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row>
    <row r="5209" spans="1:21" x14ac:dyDescent="0.3">
      <c r="A5209" t="s">
        <v>8059</v>
      </c>
      <c r="B5209">
        <v>2012</v>
      </c>
      <c r="C5209" s="1">
        <v>41164</v>
      </c>
      <c r="D5209" s="1">
        <v>41170</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v>0</v>
      </c>
      <c r="U5209">
        <v>9.9359999999999999</v>
      </c>
    </row>
    <row r="5210" spans="1:21" x14ac:dyDescent="0.3">
      <c r="A5210" t="s">
        <v>8059</v>
      </c>
      <c r="B5210">
        <v>2012</v>
      </c>
      <c r="C5210" s="1">
        <v>41164</v>
      </c>
      <c r="D5210" s="1">
        <v>41170</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row>
    <row r="5211" spans="1:21" x14ac:dyDescent="0.3">
      <c r="A5211" t="s">
        <v>8059</v>
      </c>
      <c r="B5211">
        <v>2012</v>
      </c>
      <c r="C5211" s="1">
        <v>41164</v>
      </c>
      <c r="D5211" s="1">
        <v>41170</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row>
    <row r="5212" spans="1:21" x14ac:dyDescent="0.3">
      <c r="A5212" t="s">
        <v>8060</v>
      </c>
      <c r="B5212">
        <v>2012</v>
      </c>
      <c r="C5212" s="1">
        <v>40920</v>
      </c>
      <c r="D5212" s="1">
        <v>40926</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v>0</v>
      </c>
      <c r="U5212">
        <v>120.9468</v>
      </c>
    </row>
    <row r="5213" spans="1:21" x14ac:dyDescent="0.3">
      <c r="A5213" t="s">
        <v>8061</v>
      </c>
      <c r="B5213">
        <v>2012</v>
      </c>
      <c r="C5213" s="1">
        <v>41041</v>
      </c>
      <c r="D5213" s="1">
        <v>41045</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row>
    <row r="5214" spans="1:21" x14ac:dyDescent="0.3">
      <c r="A5214" t="s">
        <v>8062</v>
      </c>
      <c r="B5214">
        <v>2013</v>
      </c>
      <c r="C5214" s="1">
        <v>41544</v>
      </c>
      <c r="D5214" s="1">
        <v>41544</v>
      </c>
      <c r="E5214" t="s">
        <v>1289</v>
      </c>
      <c r="F5214" t="s">
        <v>2659</v>
      </c>
      <c r="G5214" t="s">
        <v>2660</v>
      </c>
      <c r="H5214" t="s">
        <v>25</v>
      </c>
      <c r="I5214" t="s">
        <v>26</v>
      </c>
      <c r="J5214" t="s">
        <v>774</v>
      </c>
      <c r="K5214" t="s">
        <v>42</v>
      </c>
      <c r="L5214">
        <v>92374</v>
      </c>
      <c r="M5214" t="s">
        <v>43</v>
      </c>
      <c r="N5214" t="s">
        <v>1764</v>
      </c>
      <c r="O5214" t="s">
        <v>45</v>
      </c>
      <c r="P5214" t="s">
        <v>58</v>
      </c>
      <c r="Q5214" t="s">
        <v>1765</v>
      </c>
      <c r="R5214">
        <v>51.45</v>
      </c>
      <c r="S5214">
        <v>3</v>
      </c>
      <c r="T5214">
        <v>0</v>
      </c>
      <c r="U5214">
        <v>13.891500000000001</v>
      </c>
    </row>
    <row r="5215" spans="1:21" x14ac:dyDescent="0.3">
      <c r="A5215" t="s">
        <v>8062</v>
      </c>
      <c r="B5215">
        <v>2013</v>
      </c>
      <c r="C5215" s="1">
        <v>41544</v>
      </c>
      <c r="D5215" s="1">
        <v>41544</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v>0</v>
      </c>
      <c r="U5215">
        <v>3.6017999999999999</v>
      </c>
    </row>
    <row r="5216" spans="1:21" x14ac:dyDescent="0.3">
      <c r="A5216" t="s">
        <v>8062</v>
      </c>
      <c r="B5216">
        <v>2013</v>
      </c>
      <c r="C5216" s="1">
        <v>41544</v>
      </c>
      <c r="D5216" s="1">
        <v>41544</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v>0</v>
      </c>
      <c r="U5216">
        <v>13.452</v>
      </c>
    </row>
    <row r="5217" spans="1:21" x14ac:dyDescent="0.3">
      <c r="A5217" t="s">
        <v>8062</v>
      </c>
      <c r="B5217">
        <v>2013</v>
      </c>
      <c r="C5217" s="1">
        <v>41544</v>
      </c>
      <c r="D5217" s="1">
        <v>41544</v>
      </c>
      <c r="E5217" t="s">
        <v>1289</v>
      </c>
      <c r="F5217" t="s">
        <v>2659</v>
      </c>
      <c r="G5217" t="s">
        <v>2660</v>
      </c>
      <c r="H5217" t="s">
        <v>25</v>
      </c>
      <c r="I5217" t="s">
        <v>26</v>
      </c>
      <c r="J5217" t="s">
        <v>774</v>
      </c>
      <c r="K5217" t="s">
        <v>42</v>
      </c>
      <c r="L5217">
        <v>92374</v>
      </c>
      <c r="M5217" t="s">
        <v>43</v>
      </c>
      <c r="N5217" t="s">
        <v>1766</v>
      </c>
      <c r="O5217" t="s">
        <v>45</v>
      </c>
      <c r="P5217" t="s">
        <v>89</v>
      </c>
      <c r="Q5217" t="s">
        <v>1767</v>
      </c>
      <c r="R5217">
        <v>29.9</v>
      </c>
      <c r="S5217">
        <v>5</v>
      </c>
      <c r="T5217">
        <v>0</v>
      </c>
      <c r="U5217">
        <v>13.455</v>
      </c>
    </row>
    <row r="5218" spans="1:21" x14ac:dyDescent="0.3">
      <c r="A5218" t="s">
        <v>8063</v>
      </c>
      <c r="B5218">
        <v>2014</v>
      </c>
      <c r="C5218" s="1">
        <v>41892</v>
      </c>
      <c r="D5218" s="1">
        <v>41898</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v>0</v>
      </c>
      <c r="U5218">
        <v>8.2156000000000002</v>
      </c>
    </row>
    <row r="5219" spans="1:21" x14ac:dyDescent="0.3">
      <c r="A5219" t="s">
        <v>8064</v>
      </c>
      <c r="B5219">
        <v>2014</v>
      </c>
      <c r="C5219" s="1">
        <v>41745</v>
      </c>
      <c r="D5219" s="1">
        <v>41747</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v>0</v>
      </c>
      <c r="U5219">
        <v>36.404400000000003</v>
      </c>
    </row>
    <row r="5220" spans="1:21" x14ac:dyDescent="0.3">
      <c r="A5220" t="s">
        <v>8065</v>
      </c>
      <c r="B5220">
        <v>2014</v>
      </c>
      <c r="C5220" s="1">
        <v>41801</v>
      </c>
      <c r="D5220" s="1">
        <v>41805</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x14ac:dyDescent="0.3">
      <c r="A5221" t="s">
        <v>8066</v>
      </c>
      <c r="B5221">
        <v>2014</v>
      </c>
      <c r="C5221" s="1">
        <v>41884</v>
      </c>
      <c r="D5221" s="1">
        <v>41884</v>
      </c>
      <c r="E5221" t="s">
        <v>1289</v>
      </c>
      <c r="F5221" t="s">
        <v>1905</v>
      </c>
      <c r="G5221" t="s">
        <v>1906</v>
      </c>
      <c r="H5221" t="s">
        <v>25</v>
      </c>
      <c r="I5221" t="s">
        <v>26</v>
      </c>
      <c r="J5221" t="s">
        <v>879</v>
      </c>
      <c r="K5221" t="s">
        <v>237</v>
      </c>
      <c r="L5221">
        <v>48205</v>
      </c>
      <c r="M5221" t="s">
        <v>104</v>
      </c>
      <c r="N5221" t="s">
        <v>6140</v>
      </c>
      <c r="O5221" t="s">
        <v>31</v>
      </c>
      <c r="P5221" t="s">
        <v>35</v>
      </c>
      <c r="Q5221" t="s">
        <v>6141</v>
      </c>
      <c r="R5221">
        <v>498.26</v>
      </c>
      <c r="S5221">
        <v>7</v>
      </c>
      <c r="T5221">
        <v>0</v>
      </c>
      <c r="U5221">
        <v>134.53020000000001</v>
      </c>
    </row>
    <row r="5222" spans="1:21" x14ac:dyDescent="0.3">
      <c r="A5222" t="s">
        <v>8067</v>
      </c>
      <c r="B5222">
        <v>2011</v>
      </c>
      <c r="C5222" s="1">
        <v>40708</v>
      </c>
      <c r="D5222" s="1">
        <v>40714</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v>0</v>
      </c>
      <c r="U5222">
        <v>57.4938</v>
      </c>
    </row>
    <row r="5223" spans="1:21" x14ac:dyDescent="0.3">
      <c r="A5223" t="s">
        <v>8068</v>
      </c>
      <c r="B5223">
        <v>2014</v>
      </c>
      <c r="C5223" s="1">
        <v>41778</v>
      </c>
      <c r="D5223" s="1">
        <v>41782</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v>0</v>
      </c>
      <c r="U5223">
        <v>197.92080000000001</v>
      </c>
    </row>
    <row r="5224" spans="1:21" x14ac:dyDescent="0.3">
      <c r="A5224" t="s">
        <v>8068</v>
      </c>
      <c r="B5224">
        <v>2014</v>
      </c>
      <c r="C5224" s="1">
        <v>41778</v>
      </c>
      <c r="D5224" s="1">
        <v>41782</v>
      </c>
      <c r="E5224" t="s">
        <v>22</v>
      </c>
      <c r="F5224" t="s">
        <v>3789</v>
      </c>
      <c r="G5224" t="s">
        <v>3790</v>
      </c>
      <c r="H5224" t="s">
        <v>101</v>
      </c>
      <c r="I5224" t="s">
        <v>26</v>
      </c>
      <c r="J5224" t="s">
        <v>317</v>
      </c>
      <c r="K5224" t="s">
        <v>595</v>
      </c>
      <c r="L5224">
        <v>65807</v>
      </c>
      <c r="M5224" t="s">
        <v>104</v>
      </c>
      <c r="N5224" t="s">
        <v>1781</v>
      </c>
      <c r="O5224" t="s">
        <v>70</v>
      </c>
      <c r="P5224" t="s">
        <v>71</v>
      </c>
      <c r="Q5224" t="s">
        <v>1782</v>
      </c>
      <c r="R5224">
        <v>114.95</v>
      </c>
      <c r="S5224">
        <v>5</v>
      </c>
      <c r="T5224">
        <v>0</v>
      </c>
      <c r="U5224">
        <v>2.2989999999999999</v>
      </c>
    </row>
    <row r="5225" spans="1:21" x14ac:dyDescent="0.3">
      <c r="A5225" t="s">
        <v>8068</v>
      </c>
      <c r="B5225">
        <v>2014</v>
      </c>
      <c r="C5225" s="1">
        <v>41778</v>
      </c>
      <c r="D5225" s="1">
        <v>41782</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v>0</v>
      </c>
      <c r="U5225">
        <v>20.731200000000001</v>
      </c>
    </row>
    <row r="5226" spans="1:21" x14ac:dyDescent="0.3">
      <c r="A5226" t="s">
        <v>8071</v>
      </c>
      <c r="B5226">
        <v>2014</v>
      </c>
      <c r="C5226" s="1">
        <v>41895</v>
      </c>
      <c r="D5226" s="1">
        <v>41900</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row>
    <row r="5227" spans="1:21" x14ac:dyDescent="0.3">
      <c r="A5227" t="s">
        <v>8072</v>
      </c>
      <c r="B5227">
        <v>2013</v>
      </c>
      <c r="C5227" s="1">
        <v>41447</v>
      </c>
      <c r="D5227" s="1">
        <v>41452</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row>
    <row r="5228" spans="1:21" x14ac:dyDescent="0.3">
      <c r="A5228" t="s">
        <v>8072</v>
      </c>
      <c r="B5228">
        <v>2013</v>
      </c>
      <c r="C5228" s="1">
        <v>41447</v>
      </c>
      <c r="D5228" s="1">
        <v>41452</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row>
    <row r="5229" spans="1:21" x14ac:dyDescent="0.3">
      <c r="A5229" t="s">
        <v>8072</v>
      </c>
      <c r="B5229">
        <v>2013</v>
      </c>
      <c r="C5229" s="1">
        <v>41447</v>
      </c>
      <c r="D5229" s="1">
        <v>41452</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v>0.2</v>
      </c>
      <c r="U5229">
        <v>-44.195999999999998</v>
      </c>
    </row>
    <row r="5230" spans="1:21" x14ac:dyDescent="0.3">
      <c r="A5230" t="s">
        <v>8073</v>
      </c>
      <c r="B5230">
        <v>2011</v>
      </c>
      <c r="C5230" s="1">
        <v>40873</v>
      </c>
      <c r="D5230" s="1">
        <v>40878</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row>
    <row r="5231" spans="1:21" x14ac:dyDescent="0.3">
      <c r="A5231" t="s">
        <v>8074</v>
      </c>
      <c r="B5231">
        <v>2014</v>
      </c>
      <c r="C5231" s="1">
        <v>41718</v>
      </c>
      <c r="D5231" s="1">
        <v>41721</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14.624000000000001</v>
      </c>
      <c r="S5231">
        <v>2</v>
      </c>
      <c r="T5231">
        <v>0.2</v>
      </c>
      <c r="U5231">
        <v>5.1184000000000003</v>
      </c>
    </row>
    <row r="5232" spans="1:21" x14ac:dyDescent="0.3">
      <c r="A5232" t="s">
        <v>8074</v>
      </c>
      <c r="B5232">
        <v>2014</v>
      </c>
      <c r="C5232" s="1">
        <v>41718</v>
      </c>
      <c r="D5232" s="1">
        <v>41721</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v>0.2</v>
      </c>
      <c r="U5232">
        <v>8.7144999999999992</v>
      </c>
    </row>
    <row r="5233" spans="1:21" x14ac:dyDescent="0.3">
      <c r="A5233" t="s">
        <v>8074</v>
      </c>
      <c r="B5233">
        <v>2014</v>
      </c>
      <c r="C5233" s="1">
        <v>41718</v>
      </c>
      <c r="D5233" s="1">
        <v>41721</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v>0</v>
      </c>
      <c r="U5233">
        <v>12.6813</v>
      </c>
    </row>
    <row r="5234" spans="1:21" x14ac:dyDescent="0.3">
      <c r="A5234" t="s">
        <v>8074</v>
      </c>
      <c r="B5234">
        <v>2014</v>
      </c>
      <c r="C5234" s="1">
        <v>41718</v>
      </c>
      <c r="D5234" s="1">
        <v>41721</v>
      </c>
      <c r="E5234" t="s">
        <v>22</v>
      </c>
      <c r="F5234" t="s">
        <v>1673</v>
      </c>
      <c r="G5234" t="s">
        <v>1674</v>
      </c>
      <c r="H5234" t="s">
        <v>25</v>
      </c>
      <c r="I5234" t="s">
        <v>26</v>
      </c>
      <c r="J5234" t="s">
        <v>3487</v>
      </c>
      <c r="K5234" t="s">
        <v>42</v>
      </c>
      <c r="L5234">
        <v>93727</v>
      </c>
      <c r="M5234" t="s">
        <v>43</v>
      </c>
      <c r="N5234" t="s">
        <v>793</v>
      </c>
      <c r="O5234" t="s">
        <v>45</v>
      </c>
      <c r="P5234" t="s">
        <v>74</v>
      </c>
      <c r="Q5234" t="s">
        <v>794</v>
      </c>
      <c r="R5234">
        <v>27.495999999999999</v>
      </c>
      <c r="S5234">
        <v>7</v>
      </c>
      <c r="T5234">
        <v>0.2</v>
      </c>
      <c r="U5234">
        <v>9.2798999999999996</v>
      </c>
    </row>
    <row r="5235" spans="1:21" x14ac:dyDescent="0.3">
      <c r="A5235" t="s">
        <v>8075</v>
      </c>
      <c r="B5235">
        <v>2011</v>
      </c>
      <c r="C5235" s="1">
        <v>40834</v>
      </c>
      <c r="D5235" s="1">
        <v>40838</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row>
    <row r="5236" spans="1:21" x14ac:dyDescent="0.3">
      <c r="A5236" t="s">
        <v>8076</v>
      </c>
      <c r="B5236">
        <v>2014</v>
      </c>
      <c r="C5236" s="1">
        <v>41874</v>
      </c>
      <c r="D5236" s="1">
        <v>41875</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x14ac:dyDescent="0.3">
      <c r="A5237" t="s">
        <v>8077</v>
      </c>
      <c r="B5237">
        <v>2013</v>
      </c>
      <c r="C5237" s="1">
        <v>41598</v>
      </c>
      <c r="D5237" s="1">
        <v>41601</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row>
    <row r="5238" spans="1:21" x14ac:dyDescent="0.3">
      <c r="A5238" t="s">
        <v>8078</v>
      </c>
      <c r="B5238">
        <v>2011</v>
      </c>
      <c r="C5238" s="1">
        <v>40806</v>
      </c>
      <c r="D5238" s="1">
        <v>40810</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v>0</v>
      </c>
      <c r="U5238">
        <v>50.908200000000001</v>
      </c>
    </row>
    <row r="5239" spans="1:21" x14ac:dyDescent="0.3">
      <c r="A5239" t="s">
        <v>8078</v>
      </c>
      <c r="B5239">
        <v>2011</v>
      </c>
      <c r="C5239" s="1">
        <v>40806</v>
      </c>
      <c r="D5239" s="1">
        <v>40810</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row>
    <row r="5240" spans="1:21" x14ac:dyDescent="0.3">
      <c r="A5240" t="s">
        <v>8078</v>
      </c>
      <c r="B5240">
        <v>2011</v>
      </c>
      <c r="C5240" s="1">
        <v>40806</v>
      </c>
      <c r="D5240" s="1">
        <v>40810</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v>0</v>
      </c>
      <c r="U5240">
        <v>26.391200000000001</v>
      </c>
    </row>
    <row r="5241" spans="1:21" x14ac:dyDescent="0.3">
      <c r="A5241" t="s">
        <v>8079</v>
      </c>
      <c r="B5241">
        <v>2013</v>
      </c>
      <c r="C5241" s="1">
        <v>41529</v>
      </c>
      <c r="D5241" s="1">
        <v>41535</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v>0</v>
      </c>
      <c r="U5241">
        <v>6.6588000000000003</v>
      </c>
    </row>
    <row r="5242" spans="1:21" x14ac:dyDescent="0.3">
      <c r="A5242" t="s">
        <v>8079</v>
      </c>
      <c r="B5242">
        <v>2013</v>
      </c>
      <c r="C5242" s="1">
        <v>41529</v>
      </c>
      <c r="D5242" s="1">
        <v>41535</v>
      </c>
      <c r="E5242" t="s">
        <v>49</v>
      </c>
      <c r="F5242" t="s">
        <v>6333</v>
      </c>
      <c r="G5242" t="s">
        <v>6334</v>
      </c>
      <c r="H5242" t="s">
        <v>25</v>
      </c>
      <c r="I5242" t="s">
        <v>26</v>
      </c>
      <c r="J5242" t="s">
        <v>629</v>
      </c>
      <c r="K5242" t="s">
        <v>42</v>
      </c>
      <c r="L5242">
        <v>95123</v>
      </c>
      <c r="M5242" t="s">
        <v>43</v>
      </c>
      <c r="N5242" t="s">
        <v>1723</v>
      </c>
      <c r="O5242" t="s">
        <v>45</v>
      </c>
      <c r="P5242" t="s">
        <v>74</v>
      </c>
      <c r="Q5242" t="s">
        <v>1724</v>
      </c>
      <c r="R5242">
        <v>39.872</v>
      </c>
      <c r="S5242">
        <v>2</v>
      </c>
      <c r="T5242">
        <v>0.2</v>
      </c>
      <c r="U5242">
        <v>12.958399999999999</v>
      </c>
    </row>
    <row r="5243" spans="1:21" x14ac:dyDescent="0.3">
      <c r="A5243" t="s">
        <v>8080</v>
      </c>
      <c r="B5243">
        <v>2013</v>
      </c>
      <c r="C5243" s="1">
        <v>41541</v>
      </c>
      <c r="D5243" s="1">
        <v>41544</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v>0</v>
      </c>
      <c r="U5243">
        <v>3.6936</v>
      </c>
    </row>
    <row r="5244" spans="1:21" x14ac:dyDescent="0.3">
      <c r="A5244" t="s">
        <v>8083</v>
      </c>
      <c r="B5244">
        <v>2014</v>
      </c>
      <c r="C5244" s="1">
        <v>41856</v>
      </c>
      <c r="D5244" s="1">
        <v>41860</v>
      </c>
      <c r="E5244" t="s">
        <v>49</v>
      </c>
      <c r="F5244" t="s">
        <v>3743</v>
      </c>
      <c r="G5244" t="s">
        <v>3744</v>
      </c>
      <c r="H5244" t="s">
        <v>40</v>
      </c>
      <c r="I5244" t="s">
        <v>26</v>
      </c>
      <c r="J5244" t="s">
        <v>4213</v>
      </c>
      <c r="K5244" t="s">
        <v>103</v>
      </c>
      <c r="L5244">
        <v>75007</v>
      </c>
      <c r="M5244" t="s">
        <v>104</v>
      </c>
      <c r="N5244" t="s">
        <v>2155</v>
      </c>
      <c r="O5244" t="s">
        <v>45</v>
      </c>
      <c r="P5244" t="s">
        <v>74</v>
      </c>
      <c r="Q5244" t="s">
        <v>2156</v>
      </c>
      <c r="R5244">
        <v>3.3180000000000001</v>
      </c>
      <c r="S5244">
        <v>3</v>
      </c>
      <c r="T5244">
        <v>0.8</v>
      </c>
      <c r="U5244">
        <v>-5.6406000000000001</v>
      </c>
    </row>
    <row r="5245" spans="1:21" x14ac:dyDescent="0.3">
      <c r="A5245" t="s">
        <v>8084</v>
      </c>
      <c r="B5245">
        <v>2013</v>
      </c>
      <c r="C5245" s="1">
        <v>41481</v>
      </c>
      <c r="D5245" s="1">
        <v>41482</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v>0</v>
      </c>
      <c r="U5245">
        <v>4.8023999999999996</v>
      </c>
    </row>
    <row r="5246" spans="1:21" x14ac:dyDescent="0.3">
      <c r="A5246" t="s">
        <v>8085</v>
      </c>
      <c r="B5246">
        <v>2013</v>
      </c>
      <c r="C5246" s="1">
        <v>41489</v>
      </c>
      <c r="D5246" s="1">
        <v>41491</v>
      </c>
      <c r="E5246" t="s">
        <v>22</v>
      </c>
      <c r="F5246" t="s">
        <v>2409</v>
      </c>
      <c r="G5246" t="s">
        <v>2410</v>
      </c>
      <c r="H5246" t="s">
        <v>40</v>
      </c>
      <c r="I5246" t="s">
        <v>26</v>
      </c>
      <c r="J5246" t="s">
        <v>41</v>
      </c>
      <c r="K5246" t="s">
        <v>42</v>
      </c>
      <c r="L5246">
        <v>90032</v>
      </c>
      <c r="M5246" t="s">
        <v>43</v>
      </c>
      <c r="N5246" t="s">
        <v>8086</v>
      </c>
      <c r="O5246" t="s">
        <v>31</v>
      </c>
      <c r="P5246" t="s">
        <v>55</v>
      </c>
      <c r="Q5246" t="s">
        <v>8087</v>
      </c>
      <c r="R5246">
        <v>136.464</v>
      </c>
      <c r="S5246">
        <v>2</v>
      </c>
      <c r="T5246">
        <v>0.2</v>
      </c>
      <c r="U5246">
        <v>15.3522</v>
      </c>
    </row>
    <row r="5247" spans="1:21" x14ac:dyDescent="0.3">
      <c r="A5247" t="s">
        <v>8085</v>
      </c>
      <c r="B5247">
        <v>2013</v>
      </c>
      <c r="C5247" s="1">
        <v>41489</v>
      </c>
      <c r="D5247" s="1">
        <v>41491</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v>0.2</v>
      </c>
      <c r="U5247">
        <v>33.357599999999998</v>
      </c>
    </row>
    <row r="5248" spans="1:21" x14ac:dyDescent="0.3">
      <c r="A5248" t="s">
        <v>8085</v>
      </c>
      <c r="B5248">
        <v>2013</v>
      </c>
      <c r="C5248" s="1">
        <v>41489</v>
      </c>
      <c r="D5248" s="1">
        <v>41491</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v>0.2</v>
      </c>
      <c r="U5248">
        <v>4.7039999999999997</v>
      </c>
    </row>
    <row r="5249" spans="1:21" x14ac:dyDescent="0.3">
      <c r="A5249" t="s">
        <v>8088</v>
      </c>
      <c r="B5249">
        <v>2012</v>
      </c>
      <c r="C5249" s="1">
        <v>41050</v>
      </c>
      <c r="D5249" s="1">
        <v>41056</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row>
    <row r="5250" spans="1:21" x14ac:dyDescent="0.3">
      <c r="A5250" t="s">
        <v>8090</v>
      </c>
      <c r="B5250">
        <v>2014</v>
      </c>
      <c r="C5250" s="1">
        <v>41947</v>
      </c>
      <c r="D5250" s="1">
        <v>41949</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v>0</v>
      </c>
      <c r="U5250">
        <v>10.875</v>
      </c>
    </row>
    <row r="5251" spans="1:21" x14ac:dyDescent="0.3">
      <c r="A5251" t="s">
        <v>8091</v>
      </c>
      <c r="B5251">
        <v>2012</v>
      </c>
      <c r="C5251" s="1">
        <v>41015</v>
      </c>
      <c r="D5251" s="1">
        <v>41020</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v>0.2</v>
      </c>
      <c r="U5251">
        <v>4.0872000000000002</v>
      </c>
    </row>
    <row r="5252" spans="1:21" x14ac:dyDescent="0.3">
      <c r="A5252" t="s">
        <v>8092</v>
      </c>
      <c r="B5252">
        <v>2013</v>
      </c>
      <c r="C5252" s="1">
        <v>41621</v>
      </c>
      <c r="D5252" s="1">
        <v>41627</v>
      </c>
      <c r="E5252" t="s">
        <v>49</v>
      </c>
      <c r="F5252" t="s">
        <v>6317</v>
      </c>
      <c r="G5252" t="s">
        <v>6318</v>
      </c>
      <c r="H5252" t="s">
        <v>25</v>
      </c>
      <c r="I5252" t="s">
        <v>26</v>
      </c>
      <c r="J5252" t="s">
        <v>496</v>
      </c>
      <c r="K5252" t="s">
        <v>1271</v>
      </c>
      <c r="L5252">
        <v>31907</v>
      </c>
      <c r="M5252" t="s">
        <v>29</v>
      </c>
      <c r="N5252" t="s">
        <v>3754</v>
      </c>
      <c r="O5252" t="s">
        <v>70</v>
      </c>
      <c r="P5252" t="s">
        <v>160</v>
      </c>
      <c r="Q5252" t="s">
        <v>3755</v>
      </c>
      <c r="R5252">
        <v>249.95</v>
      </c>
      <c r="S5252">
        <v>5</v>
      </c>
      <c r="T5252">
        <v>0</v>
      </c>
      <c r="U5252">
        <v>19.995999999999999</v>
      </c>
    </row>
    <row r="5253" spans="1:21" x14ac:dyDescent="0.3">
      <c r="A5253" t="s">
        <v>8092</v>
      </c>
      <c r="B5253">
        <v>2013</v>
      </c>
      <c r="C5253" s="1">
        <v>41621</v>
      </c>
      <c r="D5253" s="1">
        <v>41627</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v>0</v>
      </c>
      <c r="U5253">
        <v>23.086400000000001</v>
      </c>
    </row>
    <row r="5254" spans="1:21" x14ac:dyDescent="0.3">
      <c r="A5254" t="s">
        <v>8093</v>
      </c>
      <c r="B5254">
        <v>2012</v>
      </c>
      <c r="C5254" s="1">
        <v>41212</v>
      </c>
      <c r="D5254" s="1">
        <v>41215</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row>
    <row r="5255" spans="1:21" x14ac:dyDescent="0.3">
      <c r="A5255" t="s">
        <v>8094</v>
      </c>
      <c r="B5255">
        <v>2011</v>
      </c>
      <c r="C5255" s="1">
        <v>40609</v>
      </c>
      <c r="D5255" s="1">
        <v>40613</v>
      </c>
      <c r="E5255" t="s">
        <v>22</v>
      </c>
      <c r="F5255" t="s">
        <v>3958</v>
      </c>
      <c r="G5255" t="s">
        <v>3959</v>
      </c>
      <c r="H5255" t="s">
        <v>101</v>
      </c>
      <c r="I5255" t="s">
        <v>26</v>
      </c>
      <c r="J5255" t="s">
        <v>1376</v>
      </c>
      <c r="K5255" t="s">
        <v>95</v>
      </c>
      <c r="L5255">
        <v>98198</v>
      </c>
      <c r="M5255" t="s">
        <v>43</v>
      </c>
      <c r="N5255" t="s">
        <v>4298</v>
      </c>
      <c r="O5255" t="s">
        <v>45</v>
      </c>
      <c r="P5255" t="s">
        <v>74</v>
      </c>
      <c r="Q5255" t="s">
        <v>4299</v>
      </c>
      <c r="R5255">
        <v>107.648</v>
      </c>
      <c r="S5255">
        <v>2</v>
      </c>
      <c r="T5255">
        <v>0.2</v>
      </c>
      <c r="U5255">
        <v>33.64</v>
      </c>
    </row>
    <row r="5256" spans="1:21" x14ac:dyDescent="0.3">
      <c r="A5256" t="s">
        <v>8095</v>
      </c>
      <c r="B5256">
        <v>2012</v>
      </c>
      <c r="C5256" s="1">
        <v>40973</v>
      </c>
      <c r="D5256" s="1">
        <v>40975</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row>
    <row r="5257" spans="1:21" x14ac:dyDescent="0.3">
      <c r="A5257" t="s">
        <v>8095</v>
      </c>
      <c r="B5257">
        <v>2012</v>
      </c>
      <c r="C5257" s="1">
        <v>40973</v>
      </c>
      <c r="D5257" s="1">
        <v>40975</v>
      </c>
      <c r="E5257" t="s">
        <v>22</v>
      </c>
      <c r="F5257" t="s">
        <v>1059</v>
      </c>
      <c r="G5257" t="s">
        <v>1060</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row>
    <row r="5258" spans="1:21" x14ac:dyDescent="0.3">
      <c r="A5258" t="s">
        <v>8097</v>
      </c>
      <c r="B5258">
        <v>2013</v>
      </c>
      <c r="C5258" s="1">
        <v>41495</v>
      </c>
      <c r="D5258" s="1">
        <v>41501</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v>0</v>
      </c>
      <c r="U5258">
        <v>4.7519999999999998</v>
      </c>
    </row>
    <row r="5259" spans="1:21" x14ac:dyDescent="0.3">
      <c r="A5259" t="s">
        <v>8098</v>
      </c>
      <c r="B5259">
        <v>2014</v>
      </c>
      <c r="C5259" s="1">
        <v>41643</v>
      </c>
      <c r="D5259" s="1">
        <v>41648</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v>0</v>
      </c>
      <c r="U5259">
        <v>18.662400000000002</v>
      </c>
    </row>
    <row r="5260" spans="1:21" x14ac:dyDescent="0.3">
      <c r="A5260" t="s">
        <v>8099</v>
      </c>
      <c r="B5260">
        <v>2014</v>
      </c>
      <c r="C5260" s="1">
        <v>41922</v>
      </c>
      <c r="D5260" s="1">
        <v>41924</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row>
    <row r="5261" spans="1:21" x14ac:dyDescent="0.3">
      <c r="A5261" t="s">
        <v>8100</v>
      </c>
      <c r="B5261">
        <v>2014</v>
      </c>
      <c r="C5261" s="1">
        <v>41933</v>
      </c>
      <c r="D5261" s="1">
        <v>41939</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row>
    <row r="5262" spans="1:21" x14ac:dyDescent="0.3">
      <c r="A5262" t="s">
        <v>8101</v>
      </c>
      <c r="B5262">
        <v>2011</v>
      </c>
      <c r="C5262" s="1">
        <v>40793</v>
      </c>
      <c r="D5262" s="1">
        <v>40796</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row>
    <row r="5263" spans="1:21" x14ac:dyDescent="0.3">
      <c r="A5263" t="s">
        <v>8101</v>
      </c>
      <c r="B5263">
        <v>2011</v>
      </c>
      <c r="C5263" s="1">
        <v>40793</v>
      </c>
      <c r="D5263" s="1">
        <v>40796</v>
      </c>
      <c r="E5263" t="s">
        <v>187</v>
      </c>
      <c r="F5263" t="s">
        <v>3757</v>
      </c>
      <c r="G5263" t="s">
        <v>3758</v>
      </c>
      <c r="H5263" t="s">
        <v>101</v>
      </c>
      <c r="I5263" t="s">
        <v>26</v>
      </c>
      <c r="J5263" t="s">
        <v>183</v>
      </c>
      <c r="K5263" t="s">
        <v>103</v>
      </c>
      <c r="L5263">
        <v>77036</v>
      </c>
      <c r="M5263" t="s">
        <v>104</v>
      </c>
      <c r="N5263" t="s">
        <v>1371</v>
      </c>
      <c r="O5263" t="s">
        <v>45</v>
      </c>
      <c r="P5263" t="s">
        <v>74</v>
      </c>
      <c r="Q5263" t="s">
        <v>1372</v>
      </c>
      <c r="R5263">
        <v>2.92</v>
      </c>
      <c r="S5263">
        <v>2</v>
      </c>
      <c r="T5263">
        <v>0.8</v>
      </c>
      <c r="U5263">
        <v>-4.8179999999999996</v>
      </c>
    </row>
    <row r="5264" spans="1:21" x14ac:dyDescent="0.3">
      <c r="A5264" t="s">
        <v>8101</v>
      </c>
      <c r="B5264">
        <v>2011</v>
      </c>
      <c r="C5264" s="1">
        <v>40793</v>
      </c>
      <c r="D5264" s="1">
        <v>40796</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row>
    <row r="5265" spans="1:21" x14ac:dyDescent="0.3">
      <c r="A5265" t="s">
        <v>8101</v>
      </c>
      <c r="B5265">
        <v>2011</v>
      </c>
      <c r="C5265" s="1">
        <v>40793</v>
      </c>
      <c r="D5265" s="1">
        <v>40796</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row>
    <row r="5266" spans="1:21" x14ac:dyDescent="0.3">
      <c r="A5266" t="s">
        <v>8101</v>
      </c>
      <c r="B5266">
        <v>2011</v>
      </c>
      <c r="C5266" s="1">
        <v>40793</v>
      </c>
      <c r="D5266" s="1">
        <v>40796</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row>
    <row r="5267" spans="1:21" x14ac:dyDescent="0.3">
      <c r="A5267" t="s">
        <v>8102</v>
      </c>
      <c r="B5267">
        <v>2014</v>
      </c>
      <c r="C5267" s="1">
        <v>41913</v>
      </c>
      <c r="D5267" s="1">
        <v>41916</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row>
    <row r="5268" spans="1:21" x14ac:dyDescent="0.3">
      <c r="A5268" t="s">
        <v>8102</v>
      </c>
      <c r="B5268">
        <v>2014</v>
      </c>
      <c r="C5268" s="1">
        <v>41913</v>
      </c>
      <c r="D5268" s="1">
        <v>41916</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row>
    <row r="5269" spans="1:21" x14ac:dyDescent="0.3">
      <c r="A5269" t="s">
        <v>8102</v>
      </c>
      <c r="B5269">
        <v>2014</v>
      </c>
      <c r="C5269" s="1">
        <v>41913</v>
      </c>
      <c r="D5269" s="1">
        <v>41916</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row>
    <row r="5270" spans="1:21" x14ac:dyDescent="0.3">
      <c r="A5270" t="s">
        <v>8103</v>
      </c>
      <c r="B5270">
        <v>2014</v>
      </c>
      <c r="C5270" s="1">
        <v>41960</v>
      </c>
      <c r="D5270" s="1">
        <v>41965</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v>0</v>
      </c>
      <c r="U5270">
        <v>24.122399999999999</v>
      </c>
    </row>
    <row r="5271" spans="1:21" x14ac:dyDescent="0.3">
      <c r="A5271" t="s">
        <v>8106</v>
      </c>
      <c r="B5271">
        <v>2014</v>
      </c>
      <c r="C5271" s="1">
        <v>41894</v>
      </c>
      <c r="D5271" s="1">
        <v>41894</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x14ac:dyDescent="0.3">
      <c r="A5272" t="s">
        <v>8106</v>
      </c>
      <c r="B5272">
        <v>2014</v>
      </c>
      <c r="C5272" s="1">
        <v>41894</v>
      </c>
      <c r="D5272" s="1">
        <v>41894</v>
      </c>
      <c r="E5272" t="s">
        <v>1289</v>
      </c>
      <c r="F5272" t="s">
        <v>776</v>
      </c>
      <c r="G5272" t="s">
        <v>777</v>
      </c>
      <c r="H5272" t="s">
        <v>25</v>
      </c>
      <c r="I5272" t="s">
        <v>26</v>
      </c>
      <c r="J5272" t="s">
        <v>126</v>
      </c>
      <c r="K5272" t="s">
        <v>42</v>
      </c>
      <c r="L5272">
        <v>94110</v>
      </c>
      <c r="M5272" t="s">
        <v>43</v>
      </c>
      <c r="N5272" t="s">
        <v>2818</v>
      </c>
      <c r="O5272" t="s">
        <v>45</v>
      </c>
      <c r="P5272" t="s">
        <v>77</v>
      </c>
      <c r="Q5272" t="s">
        <v>2819</v>
      </c>
      <c r="R5272">
        <v>406.6</v>
      </c>
      <c r="S5272">
        <v>5</v>
      </c>
      <c r="T5272">
        <v>0</v>
      </c>
      <c r="U5272">
        <v>113.848</v>
      </c>
    </row>
    <row r="5273" spans="1:21" x14ac:dyDescent="0.3">
      <c r="A5273" t="s">
        <v>8107</v>
      </c>
      <c r="B5273">
        <v>2014</v>
      </c>
      <c r="C5273" s="1">
        <v>41656</v>
      </c>
      <c r="D5273" s="1">
        <v>41656</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x14ac:dyDescent="0.3">
      <c r="A5274" t="s">
        <v>8107</v>
      </c>
      <c r="B5274">
        <v>2014</v>
      </c>
      <c r="C5274" s="1">
        <v>41656</v>
      </c>
      <c r="D5274" s="1">
        <v>41656</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row>
    <row r="5275" spans="1:21" x14ac:dyDescent="0.3">
      <c r="A5275" t="s">
        <v>8108</v>
      </c>
      <c r="B5275">
        <v>2013</v>
      </c>
      <c r="C5275" s="1">
        <v>41605</v>
      </c>
      <c r="D5275" s="1">
        <v>41608</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3.7440000000000002</v>
      </c>
      <c r="S5275">
        <v>4</v>
      </c>
      <c r="T5275">
        <v>0.7</v>
      </c>
      <c r="U5275">
        <v>-2.6208</v>
      </c>
    </row>
    <row r="5276" spans="1:21" x14ac:dyDescent="0.3">
      <c r="A5276" t="s">
        <v>8109</v>
      </c>
      <c r="B5276">
        <v>2012</v>
      </c>
      <c r="C5276" s="1">
        <v>41220</v>
      </c>
      <c r="D5276" s="1">
        <v>41222</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v>0</v>
      </c>
      <c r="U5276">
        <v>178.8</v>
      </c>
    </row>
    <row r="5277" spans="1:21" x14ac:dyDescent="0.3">
      <c r="A5277" t="s">
        <v>8110</v>
      </c>
      <c r="B5277">
        <v>2014</v>
      </c>
      <c r="C5277" s="1">
        <v>41988</v>
      </c>
      <c r="D5277" s="1">
        <v>41994</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v>0</v>
      </c>
      <c r="U5277">
        <v>70.311999999999998</v>
      </c>
    </row>
    <row r="5278" spans="1:21" x14ac:dyDescent="0.3">
      <c r="A5278" t="s">
        <v>8110</v>
      </c>
      <c r="B5278">
        <v>2014</v>
      </c>
      <c r="C5278" s="1">
        <v>41988</v>
      </c>
      <c r="D5278" s="1">
        <v>41994</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row>
    <row r="5279" spans="1:21" x14ac:dyDescent="0.3">
      <c r="A5279" t="s">
        <v>8111</v>
      </c>
      <c r="B5279">
        <v>2011</v>
      </c>
      <c r="C5279" s="1">
        <v>40799</v>
      </c>
      <c r="D5279" s="1">
        <v>40803</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v>0.3</v>
      </c>
      <c r="U5279">
        <v>-9.7175999999999991</v>
      </c>
    </row>
    <row r="5280" spans="1:21" x14ac:dyDescent="0.3">
      <c r="A5280" t="s">
        <v>8112</v>
      </c>
      <c r="B5280">
        <v>2011</v>
      </c>
      <c r="C5280" s="1">
        <v>40884</v>
      </c>
      <c r="D5280" s="1">
        <v>40890</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row>
    <row r="5281" spans="1:21" x14ac:dyDescent="0.3">
      <c r="A5281" t="s">
        <v>8113</v>
      </c>
      <c r="B5281">
        <v>2014</v>
      </c>
      <c r="C5281" s="1">
        <v>41890</v>
      </c>
      <c r="D5281" s="1">
        <v>41894</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v>0</v>
      </c>
      <c r="U5281">
        <v>1.8872</v>
      </c>
    </row>
    <row r="5282" spans="1:21" x14ac:dyDescent="0.3">
      <c r="A5282" t="s">
        <v>8114</v>
      </c>
      <c r="B5282">
        <v>2014</v>
      </c>
      <c r="C5282" s="1">
        <v>41920</v>
      </c>
      <c r="D5282" s="1">
        <v>41925</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v>0</v>
      </c>
      <c r="U5282">
        <v>22.235199999999999</v>
      </c>
    </row>
    <row r="5283" spans="1:21" x14ac:dyDescent="0.3">
      <c r="A5283" t="s">
        <v>8115</v>
      </c>
      <c r="B5283">
        <v>2012</v>
      </c>
      <c r="C5283" s="1">
        <v>41157</v>
      </c>
      <c r="D5283" s="1">
        <v>41162</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x14ac:dyDescent="0.3">
      <c r="A5284" t="s">
        <v>8115</v>
      </c>
      <c r="B5284">
        <v>2012</v>
      </c>
      <c r="C5284" s="1">
        <v>41157</v>
      </c>
      <c r="D5284" s="1">
        <v>41162</v>
      </c>
      <c r="E5284" t="s">
        <v>49</v>
      </c>
      <c r="F5284" t="s">
        <v>1156</v>
      </c>
      <c r="G5284" t="s">
        <v>1157</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row>
    <row r="5285" spans="1:21" x14ac:dyDescent="0.3">
      <c r="A5285" t="s">
        <v>8116</v>
      </c>
      <c r="B5285">
        <v>2011</v>
      </c>
      <c r="C5285" s="1">
        <v>40632</v>
      </c>
      <c r="D5285" s="1">
        <v>40637</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v>0</v>
      </c>
      <c r="U5285">
        <v>0</v>
      </c>
    </row>
    <row r="5286" spans="1:21" x14ac:dyDescent="0.3">
      <c r="A5286" t="s">
        <v>8116</v>
      </c>
      <c r="B5286">
        <v>2011</v>
      </c>
      <c r="C5286" s="1">
        <v>40632</v>
      </c>
      <c r="D5286" s="1">
        <v>40637</v>
      </c>
      <c r="E5286" t="s">
        <v>49</v>
      </c>
      <c r="F5286" t="s">
        <v>973</v>
      </c>
      <c r="G5286" t="s">
        <v>974</v>
      </c>
      <c r="H5286" t="s">
        <v>40</v>
      </c>
      <c r="I5286" t="s">
        <v>26</v>
      </c>
      <c r="J5286" t="s">
        <v>94</v>
      </c>
      <c r="K5286" t="s">
        <v>95</v>
      </c>
      <c r="L5286">
        <v>98105</v>
      </c>
      <c r="M5286" t="s">
        <v>43</v>
      </c>
      <c r="N5286" t="s">
        <v>2252</v>
      </c>
      <c r="O5286" t="s">
        <v>45</v>
      </c>
      <c r="P5286" t="s">
        <v>46</v>
      </c>
      <c r="Q5286" t="s">
        <v>2253</v>
      </c>
      <c r="R5286">
        <v>44.4</v>
      </c>
      <c r="S5286">
        <v>3</v>
      </c>
      <c r="T5286">
        <v>0</v>
      </c>
      <c r="U5286">
        <v>22.2</v>
      </c>
    </row>
    <row r="5287" spans="1:21" x14ac:dyDescent="0.3">
      <c r="A5287" t="s">
        <v>8117</v>
      </c>
      <c r="B5287">
        <v>2014</v>
      </c>
      <c r="C5287" s="1">
        <v>41765</v>
      </c>
      <c r="D5287" s="1">
        <v>41766</v>
      </c>
      <c r="E5287" t="s">
        <v>187</v>
      </c>
      <c r="F5287" t="s">
        <v>2416</v>
      </c>
      <c r="G5287" t="s">
        <v>2417</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row>
    <row r="5288" spans="1:21" x14ac:dyDescent="0.3">
      <c r="A5288" t="s">
        <v>8117</v>
      </c>
      <c r="B5288">
        <v>2014</v>
      </c>
      <c r="C5288" s="1">
        <v>41765</v>
      </c>
      <c r="D5288" s="1">
        <v>41766</v>
      </c>
      <c r="E5288" t="s">
        <v>187</v>
      </c>
      <c r="F5288" t="s">
        <v>2416</v>
      </c>
      <c r="G5288" t="s">
        <v>2417</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row>
    <row r="5289" spans="1:21" x14ac:dyDescent="0.3">
      <c r="A5289" t="s">
        <v>8117</v>
      </c>
      <c r="B5289">
        <v>2014</v>
      </c>
      <c r="C5289" s="1">
        <v>41765</v>
      </c>
      <c r="D5289" s="1">
        <v>41766</v>
      </c>
      <c r="E5289" t="s">
        <v>187</v>
      </c>
      <c r="F5289" t="s">
        <v>2416</v>
      </c>
      <c r="G5289" t="s">
        <v>2417</v>
      </c>
      <c r="H5289" t="s">
        <v>25</v>
      </c>
      <c r="I5289" t="s">
        <v>26</v>
      </c>
      <c r="J5289" t="s">
        <v>1472</v>
      </c>
      <c r="K5289" t="s">
        <v>456</v>
      </c>
      <c r="L5289">
        <v>80027</v>
      </c>
      <c r="M5289" t="s">
        <v>43</v>
      </c>
      <c r="N5289" t="s">
        <v>3490</v>
      </c>
      <c r="O5289" t="s">
        <v>31</v>
      </c>
      <c r="P5289" t="s">
        <v>32</v>
      </c>
      <c r="Q5289" t="s">
        <v>3491</v>
      </c>
      <c r="R5289">
        <v>89.991</v>
      </c>
      <c r="S5289">
        <v>3</v>
      </c>
      <c r="T5289">
        <v>0.7</v>
      </c>
      <c r="U5289">
        <v>-152.9847</v>
      </c>
    </row>
    <row r="5290" spans="1:21" x14ac:dyDescent="0.3">
      <c r="A5290" t="s">
        <v>8118</v>
      </c>
      <c r="B5290">
        <v>2014</v>
      </c>
      <c r="C5290" s="1">
        <v>41760</v>
      </c>
      <c r="D5290" s="1">
        <v>41765</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row>
    <row r="5291" spans="1:21" x14ac:dyDescent="0.3">
      <c r="A5291" t="s">
        <v>8119</v>
      </c>
      <c r="B5291">
        <v>2011</v>
      </c>
      <c r="C5291" s="1">
        <v>40794</v>
      </c>
      <c r="D5291" s="1">
        <v>40801</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v>0.2</v>
      </c>
      <c r="U5291">
        <v>6.2664</v>
      </c>
    </row>
    <row r="5292" spans="1:21" x14ac:dyDescent="0.3">
      <c r="A5292" t="s">
        <v>8119</v>
      </c>
      <c r="B5292">
        <v>2011</v>
      </c>
      <c r="C5292" s="1">
        <v>40794</v>
      </c>
      <c r="D5292" s="1">
        <v>40801</v>
      </c>
      <c r="E5292" t="s">
        <v>49</v>
      </c>
      <c r="F5292" t="s">
        <v>3738</v>
      </c>
      <c r="G5292" t="s">
        <v>3739</v>
      </c>
      <c r="H5292" t="s">
        <v>25</v>
      </c>
      <c r="I5292" t="s">
        <v>26</v>
      </c>
      <c r="J5292" t="s">
        <v>183</v>
      </c>
      <c r="K5292" t="s">
        <v>103</v>
      </c>
      <c r="L5292">
        <v>77036</v>
      </c>
      <c r="M5292" t="s">
        <v>104</v>
      </c>
      <c r="N5292" t="s">
        <v>685</v>
      </c>
      <c r="O5292" t="s">
        <v>31</v>
      </c>
      <c r="P5292" t="s">
        <v>35</v>
      </c>
      <c r="Q5292" t="s">
        <v>686</v>
      </c>
      <c r="R5292">
        <v>966.7</v>
      </c>
      <c r="S5292">
        <v>5</v>
      </c>
      <c r="T5292">
        <v>0.3</v>
      </c>
      <c r="U5292">
        <v>-13.81</v>
      </c>
    </row>
    <row r="5293" spans="1:21" x14ac:dyDescent="0.3">
      <c r="A5293" t="s">
        <v>8119</v>
      </c>
      <c r="B5293">
        <v>2011</v>
      </c>
      <c r="C5293" s="1">
        <v>40794</v>
      </c>
      <c r="D5293" s="1">
        <v>40801</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x14ac:dyDescent="0.3">
      <c r="A5294" t="s">
        <v>8120</v>
      </c>
      <c r="B5294">
        <v>2014</v>
      </c>
      <c r="C5294" s="1">
        <v>41811</v>
      </c>
      <c r="D5294" s="1">
        <v>41814</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v>0.2</v>
      </c>
      <c r="U5294">
        <v>0.33479999999999999</v>
      </c>
    </row>
    <row r="5295" spans="1:21" x14ac:dyDescent="0.3">
      <c r="A5295" t="s">
        <v>8121</v>
      </c>
      <c r="B5295">
        <v>2012</v>
      </c>
      <c r="C5295" s="1">
        <v>41269</v>
      </c>
      <c r="D5295" s="1">
        <v>41273</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v>0.4</v>
      </c>
      <c r="U5295">
        <v>-15.4764</v>
      </c>
    </row>
    <row r="5296" spans="1:21" x14ac:dyDescent="0.3">
      <c r="A5296" t="s">
        <v>8122</v>
      </c>
      <c r="B5296">
        <v>2014</v>
      </c>
      <c r="C5296" s="1">
        <v>41867</v>
      </c>
      <c r="D5296" s="1">
        <v>41871</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v>0</v>
      </c>
      <c r="U5296">
        <v>23.184000000000001</v>
      </c>
    </row>
    <row r="5297" spans="1:21" x14ac:dyDescent="0.3">
      <c r="A5297" t="s">
        <v>8125</v>
      </c>
      <c r="B5297">
        <v>2014</v>
      </c>
      <c r="C5297" s="1">
        <v>41703</v>
      </c>
      <c r="D5297" s="1">
        <v>41708</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row>
    <row r="5298" spans="1:21" x14ac:dyDescent="0.3">
      <c r="A5298" t="s">
        <v>8126</v>
      </c>
      <c r="B5298">
        <v>2014</v>
      </c>
      <c r="C5298" s="1">
        <v>41848</v>
      </c>
      <c r="D5298" s="1">
        <v>41852</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v>0</v>
      </c>
      <c r="U5298">
        <v>4.0202999999999998</v>
      </c>
    </row>
    <row r="5299" spans="1:21" x14ac:dyDescent="0.3">
      <c r="A5299" t="s">
        <v>8126</v>
      </c>
      <c r="B5299">
        <v>2014</v>
      </c>
      <c r="C5299" s="1">
        <v>41848</v>
      </c>
      <c r="D5299" s="1">
        <v>41852</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v>0</v>
      </c>
      <c r="U5299">
        <v>135.97999999999999</v>
      </c>
    </row>
    <row r="5300" spans="1:21" x14ac:dyDescent="0.3">
      <c r="A5300" t="s">
        <v>8127</v>
      </c>
      <c r="B5300">
        <v>2013</v>
      </c>
      <c r="C5300" s="1">
        <v>41541</v>
      </c>
      <c r="D5300" s="1">
        <v>41544</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v>0</v>
      </c>
      <c r="U5300">
        <v>1.9176</v>
      </c>
    </row>
    <row r="5301" spans="1:21" x14ac:dyDescent="0.3">
      <c r="A5301" t="s">
        <v>8127</v>
      </c>
      <c r="B5301">
        <v>2013</v>
      </c>
      <c r="C5301" s="1">
        <v>41541</v>
      </c>
      <c r="D5301" s="1">
        <v>41544</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v>0</v>
      </c>
      <c r="U5301">
        <v>8.6940000000000008</v>
      </c>
    </row>
    <row r="5302" spans="1:21" x14ac:dyDescent="0.3">
      <c r="A5302" t="s">
        <v>8128</v>
      </c>
      <c r="B5302">
        <v>2013</v>
      </c>
      <c r="C5302" s="1">
        <v>41425</v>
      </c>
      <c r="D5302" s="1">
        <v>41429</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row>
    <row r="5303" spans="1:21" x14ac:dyDescent="0.3">
      <c r="A5303" t="s">
        <v>8128</v>
      </c>
      <c r="B5303">
        <v>2013</v>
      </c>
      <c r="C5303" s="1">
        <v>41425</v>
      </c>
      <c r="D5303" s="1">
        <v>41429</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row>
    <row r="5304" spans="1:21" x14ac:dyDescent="0.3">
      <c r="A5304" t="s">
        <v>8128</v>
      </c>
      <c r="B5304">
        <v>2013</v>
      </c>
      <c r="C5304" s="1">
        <v>41425</v>
      </c>
      <c r="D5304" s="1">
        <v>41429</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row>
    <row r="5305" spans="1:21" x14ac:dyDescent="0.3">
      <c r="A5305" t="s">
        <v>8129</v>
      </c>
      <c r="B5305">
        <v>2011</v>
      </c>
      <c r="C5305" s="1">
        <v>40863</v>
      </c>
      <c r="D5305" s="1">
        <v>40867</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row>
    <row r="5306" spans="1:21" x14ac:dyDescent="0.3">
      <c r="A5306" t="s">
        <v>8130</v>
      </c>
      <c r="B5306">
        <v>2011</v>
      </c>
      <c r="C5306" s="1">
        <v>40807</v>
      </c>
      <c r="D5306" s="1">
        <v>40809</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row>
    <row r="5307" spans="1:21" x14ac:dyDescent="0.3">
      <c r="A5307" t="s">
        <v>8131</v>
      </c>
      <c r="B5307">
        <v>2013</v>
      </c>
      <c r="C5307" s="1">
        <v>41326</v>
      </c>
      <c r="D5307" s="1">
        <v>41331</v>
      </c>
      <c r="E5307" t="s">
        <v>49</v>
      </c>
      <c r="F5307" t="s">
        <v>2438</v>
      </c>
      <c r="G5307" t="s">
        <v>2439</v>
      </c>
      <c r="H5307" t="s">
        <v>40</v>
      </c>
      <c r="I5307" t="s">
        <v>26</v>
      </c>
      <c r="J5307" t="s">
        <v>2342</v>
      </c>
      <c r="K5307" t="s">
        <v>266</v>
      </c>
      <c r="L5307">
        <v>11572</v>
      </c>
      <c r="M5307" t="s">
        <v>147</v>
      </c>
      <c r="N5307" t="s">
        <v>425</v>
      </c>
      <c r="O5307" t="s">
        <v>31</v>
      </c>
      <c r="P5307" t="s">
        <v>64</v>
      </c>
      <c r="Q5307" t="s">
        <v>426</v>
      </c>
      <c r="R5307">
        <v>68.95</v>
      </c>
      <c r="S5307">
        <v>5</v>
      </c>
      <c r="T5307">
        <v>0</v>
      </c>
      <c r="U5307">
        <v>28.959</v>
      </c>
    </row>
    <row r="5308" spans="1:21" x14ac:dyDescent="0.3">
      <c r="A5308" t="s">
        <v>8131</v>
      </c>
      <c r="B5308">
        <v>2013</v>
      </c>
      <c r="C5308" s="1">
        <v>41326</v>
      </c>
      <c r="D5308" s="1">
        <v>41331</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v>0</v>
      </c>
      <c r="U5308">
        <v>80.019900000000007</v>
      </c>
    </row>
    <row r="5309" spans="1:21" x14ac:dyDescent="0.3">
      <c r="A5309" t="s">
        <v>8131</v>
      </c>
      <c r="B5309">
        <v>2013</v>
      </c>
      <c r="C5309" s="1">
        <v>41326</v>
      </c>
      <c r="D5309" s="1">
        <v>41331</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v>0</v>
      </c>
      <c r="U5309">
        <v>1.9990000000000001</v>
      </c>
    </row>
    <row r="5310" spans="1:21" x14ac:dyDescent="0.3">
      <c r="A5310" t="s">
        <v>8134</v>
      </c>
      <c r="B5310">
        <v>2014</v>
      </c>
      <c r="C5310" s="1">
        <v>41963</v>
      </c>
      <c r="D5310" s="1">
        <v>41965</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row>
    <row r="5311" spans="1:21" x14ac:dyDescent="0.3">
      <c r="A5311" t="s">
        <v>8134</v>
      </c>
      <c r="B5311">
        <v>2014</v>
      </c>
      <c r="C5311" s="1">
        <v>41963</v>
      </c>
      <c r="D5311" s="1">
        <v>41965</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row>
    <row r="5312" spans="1:21" x14ac:dyDescent="0.3">
      <c r="A5312" t="s">
        <v>8134</v>
      </c>
      <c r="B5312">
        <v>2014</v>
      </c>
      <c r="C5312" s="1">
        <v>41963</v>
      </c>
      <c r="D5312" s="1">
        <v>41965</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row>
    <row r="5313" spans="1:21" x14ac:dyDescent="0.3">
      <c r="A5313" t="s">
        <v>8137</v>
      </c>
      <c r="B5313">
        <v>2013</v>
      </c>
      <c r="C5313" s="1">
        <v>41508</v>
      </c>
      <c r="D5313" s="1">
        <v>41514</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v>0.2</v>
      </c>
      <c r="U5313">
        <v>3.3408000000000002</v>
      </c>
    </row>
    <row r="5314" spans="1:21" x14ac:dyDescent="0.3">
      <c r="A5314" t="s">
        <v>8137</v>
      </c>
      <c r="B5314">
        <v>2013</v>
      </c>
      <c r="C5314" s="1">
        <v>41508</v>
      </c>
      <c r="D5314" s="1">
        <v>41514</v>
      </c>
      <c r="E5314" t="s">
        <v>49</v>
      </c>
      <c r="F5314" t="s">
        <v>6711</v>
      </c>
      <c r="G5314" t="s">
        <v>6712</v>
      </c>
      <c r="H5314" t="s">
        <v>101</v>
      </c>
      <c r="I5314" t="s">
        <v>26</v>
      </c>
      <c r="J5314" t="s">
        <v>3519</v>
      </c>
      <c r="K5314" t="s">
        <v>87</v>
      </c>
      <c r="L5314">
        <v>27834</v>
      </c>
      <c r="M5314" t="s">
        <v>29</v>
      </c>
      <c r="N5314" t="s">
        <v>1404</v>
      </c>
      <c r="O5314" t="s">
        <v>45</v>
      </c>
      <c r="P5314" t="s">
        <v>577</v>
      </c>
      <c r="Q5314" t="s">
        <v>1405</v>
      </c>
      <c r="R5314">
        <v>28.047999999999998</v>
      </c>
      <c r="S5314">
        <v>2</v>
      </c>
      <c r="T5314">
        <v>0.2</v>
      </c>
      <c r="U5314">
        <v>3.5059999999999998</v>
      </c>
    </row>
    <row r="5315" spans="1:21" x14ac:dyDescent="0.3">
      <c r="A5315" t="s">
        <v>8138</v>
      </c>
      <c r="B5315">
        <v>2014</v>
      </c>
      <c r="C5315" s="1">
        <v>41760</v>
      </c>
      <c r="D5315" s="1">
        <v>41765</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v>0</v>
      </c>
      <c r="U5315">
        <v>21.436800000000002</v>
      </c>
    </row>
    <row r="5316" spans="1:21" x14ac:dyDescent="0.3">
      <c r="A5316" t="s">
        <v>8138</v>
      </c>
      <c r="B5316">
        <v>2014</v>
      </c>
      <c r="C5316" s="1">
        <v>41760</v>
      </c>
      <c r="D5316" s="1">
        <v>41765</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v>0</v>
      </c>
      <c r="U5316">
        <v>14.974399999999999</v>
      </c>
    </row>
    <row r="5317" spans="1:21" x14ac:dyDescent="0.3">
      <c r="A5317" t="s">
        <v>8139</v>
      </c>
      <c r="B5317">
        <v>2013</v>
      </c>
      <c r="C5317" s="1">
        <v>41397</v>
      </c>
      <c r="D5317" s="1">
        <v>41403</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v>0.2</v>
      </c>
      <c r="U5317">
        <v>11.691000000000001</v>
      </c>
    </row>
    <row r="5318" spans="1:21" x14ac:dyDescent="0.3">
      <c r="A5318" t="s">
        <v>8140</v>
      </c>
      <c r="B5318">
        <v>2014</v>
      </c>
      <c r="C5318" s="1">
        <v>41915</v>
      </c>
      <c r="D5318" s="1">
        <v>41918</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row>
    <row r="5319" spans="1:21" x14ac:dyDescent="0.3">
      <c r="A5319" t="s">
        <v>8140</v>
      </c>
      <c r="B5319">
        <v>2014</v>
      </c>
      <c r="C5319" s="1">
        <v>41915</v>
      </c>
      <c r="D5319" s="1">
        <v>41918</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row>
    <row r="5320" spans="1:21" x14ac:dyDescent="0.3">
      <c r="A5320" t="s">
        <v>8140</v>
      </c>
      <c r="B5320">
        <v>2014</v>
      </c>
      <c r="C5320" s="1">
        <v>41915</v>
      </c>
      <c r="D5320" s="1">
        <v>41918</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20.736000000000001</v>
      </c>
      <c r="S5320">
        <v>4</v>
      </c>
      <c r="T5320">
        <v>0.2</v>
      </c>
      <c r="U5320">
        <v>7.2576000000000001</v>
      </c>
    </row>
    <row r="5321" spans="1:21" x14ac:dyDescent="0.3">
      <c r="A5321" t="s">
        <v>8140</v>
      </c>
      <c r="B5321">
        <v>2014</v>
      </c>
      <c r="C5321" s="1">
        <v>41915</v>
      </c>
      <c r="D5321" s="1">
        <v>41918</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row>
    <row r="5322" spans="1:21" x14ac:dyDescent="0.3">
      <c r="A5322" t="s">
        <v>8140</v>
      </c>
      <c r="B5322">
        <v>2014</v>
      </c>
      <c r="C5322" s="1">
        <v>41915</v>
      </c>
      <c r="D5322" s="1">
        <v>41918</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v>0.4</v>
      </c>
      <c r="U5322">
        <v>-1002.7836</v>
      </c>
    </row>
    <row r="5323" spans="1:21" x14ac:dyDescent="0.3">
      <c r="A5323" t="s">
        <v>8140</v>
      </c>
      <c r="B5323">
        <v>2014</v>
      </c>
      <c r="C5323" s="1">
        <v>41915</v>
      </c>
      <c r="D5323" s="1">
        <v>41918</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row>
    <row r="5324" spans="1:21" x14ac:dyDescent="0.3">
      <c r="A5324" t="s">
        <v>8140</v>
      </c>
      <c r="B5324">
        <v>2014</v>
      </c>
      <c r="C5324" s="1">
        <v>41915</v>
      </c>
      <c r="D5324" s="1">
        <v>41918</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v>0.2</v>
      </c>
      <c r="U5324">
        <v>5.9279999999999999</v>
      </c>
    </row>
    <row r="5325" spans="1:21" x14ac:dyDescent="0.3">
      <c r="A5325" t="s">
        <v>8142</v>
      </c>
      <c r="B5325">
        <v>2014</v>
      </c>
      <c r="C5325" s="1">
        <v>41901</v>
      </c>
      <c r="D5325" s="1">
        <v>41906</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v>0</v>
      </c>
      <c r="U5325">
        <v>7.98</v>
      </c>
    </row>
    <row r="5326" spans="1:21" x14ac:dyDescent="0.3">
      <c r="A5326" t="s">
        <v>8144</v>
      </c>
      <c r="B5326">
        <v>2012</v>
      </c>
      <c r="C5326" s="1">
        <v>41247</v>
      </c>
      <c r="D5326" s="1">
        <v>41252</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v>0</v>
      </c>
      <c r="U5326">
        <v>6.2530000000000001</v>
      </c>
    </row>
    <row r="5327" spans="1:21" x14ac:dyDescent="0.3">
      <c r="A5327" t="s">
        <v>8144</v>
      </c>
      <c r="B5327">
        <v>2012</v>
      </c>
      <c r="C5327" s="1">
        <v>41247</v>
      </c>
      <c r="D5327" s="1">
        <v>41252</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v>0</v>
      </c>
      <c r="U5327">
        <v>9.0288000000000004</v>
      </c>
    </row>
    <row r="5328" spans="1:21" x14ac:dyDescent="0.3">
      <c r="A5328" t="s">
        <v>8145</v>
      </c>
      <c r="B5328">
        <v>2012</v>
      </c>
      <c r="C5328" s="1">
        <v>40925</v>
      </c>
      <c r="D5328" s="1">
        <v>40930</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row>
    <row r="5329" spans="1:21" x14ac:dyDescent="0.3">
      <c r="A5329" t="s">
        <v>8146</v>
      </c>
      <c r="B5329">
        <v>2011</v>
      </c>
      <c r="C5329" s="1">
        <v>40550</v>
      </c>
      <c r="D5329" s="1">
        <v>40552</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v>0</v>
      </c>
      <c r="U5329">
        <v>9.3312000000000008</v>
      </c>
    </row>
    <row r="5330" spans="1:21" x14ac:dyDescent="0.3">
      <c r="A5330" t="s">
        <v>8147</v>
      </c>
      <c r="B5330">
        <v>2012</v>
      </c>
      <c r="C5330" s="1">
        <v>40973</v>
      </c>
      <c r="D5330" s="1">
        <v>40977</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row>
    <row r="5331" spans="1:21" x14ac:dyDescent="0.3">
      <c r="A5331" t="s">
        <v>8148</v>
      </c>
      <c r="B5331">
        <v>2013</v>
      </c>
      <c r="C5331" s="1">
        <v>41634</v>
      </c>
      <c r="D5331" s="1">
        <v>41637</v>
      </c>
      <c r="E5331" t="s">
        <v>22</v>
      </c>
      <c r="F5331" t="s">
        <v>3146</v>
      </c>
      <c r="G5331" t="s">
        <v>3147</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row>
    <row r="5332" spans="1:21" x14ac:dyDescent="0.3">
      <c r="A5332" t="s">
        <v>8149</v>
      </c>
      <c r="B5332">
        <v>2013</v>
      </c>
      <c r="C5332" s="1">
        <v>41522</v>
      </c>
      <c r="D5332" s="1">
        <v>41526</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row>
    <row r="5333" spans="1:21" x14ac:dyDescent="0.3">
      <c r="A5333" t="s">
        <v>8149</v>
      </c>
      <c r="B5333">
        <v>2013</v>
      </c>
      <c r="C5333" s="1">
        <v>41522</v>
      </c>
      <c r="D5333" s="1">
        <v>41526</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x14ac:dyDescent="0.3">
      <c r="A5334" t="s">
        <v>8149</v>
      </c>
      <c r="B5334">
        <v>2013</v>
      </c>
      <c r="C5334" s="1">
        <v>41522</v>
      </c>
      <c r="D5334" s="1">
        <v>41526</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v>0</v>
      </c>
      <c r="U5334">
        <v>6.5888</v>
      </c>
    </row>
    <row r="5335" spans="1:21" x14ac:dyDescent="0.3">
      <c r="A5335" t="s">
        <v>8150</v>
      </c>
      <c r="B5335">
        <v>2011</v>
      </c>
      <c r="C5335" s="1">
        <v>40781</v>
      </c>
      <c r="D5335" s="1">
        <v>40787</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v>0</v>
      </c>
      <c r="U5335">
        <v>4.0583999999999998</v>
      </c>
    </row>
    <row r="5336" spans="1:21" x14ac:dyDescent="0.3">
      <c r="A5336" t="s">
        <v>8150</v>
      </c>
      <c r="B5336">
        <v>2011</v>
      </c>
      <c r="C5336" s="1">
        <v>40781</v>
      </c>
      <c r="D5336" s="1">
        <v>40787</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v>0</v>
      </c>
      <c r="U5336">
        <v>8.4966000000000008</v>
      </c>
    </row>
    <row r="5337" spans="1:21" x14ac:dyDescent="0.3">
      <c r="A5337" t="s">
        <v>8150</v>
      </c>
      <c r="B5337">
        <v>2011</v>
      </c>
      <c r="C5337" s="1">
        <v>40781</v>
      </c>
      <c r="D5337" s="1">
        <v>40787</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v>0</v>
      </c>
      <c r="U5337">
        <v>1.5548</v>
      </c>
    </row>
    <row r="5338" spans="1:21" x14ac:dyDescent="0.3">
      <c r="A5338" t="s">
        <v>8151</v>
      </c>
      <c r="B5338">
        <v>2012</v>
      </c>
      <c r="C5338" s="1">
        <v>41050</v>
      </c>
      <c r="D5338" s="1">
        <v>41054</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v>0.2</v>
      </c>
      <c r="U5338">
        <v>8.7672000000000008</v>
      </c>
    </row>
    <row r="5339" spans="1:21" x14ac:dyDescent="0.3">
      <c r="A5339" t="s">
        <v>8152</v>
      </c>
      <c r="B5339">
        <v>2014</v>
      </c>
      <c r="C5339" s="1">
        <v>41929</v>
      </c>
      <c r="D5339" s="1">
        <v>41934</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v>0.2</v>
      </c>
      <c r="U5339">
        <v>111.5688</v>
      </c>
    </row>
    <row r="5340" spans="1:21" x14ac:dyDescent="0.3">
      <c r="A5340" t="s">
        <v>8153</v>
      </c>
      <c r="B5340">
        <v>2012</v>
      </c>
      <c r="C5340" s="1">
        <v>41222</v>
      </c>
      <c r="D5340" s="1">
        <v>41227</v>
      </c>
      <c r="E5340" t="s">
        <v>22</v>
      </c>
      <c r="F5340" t="s">
        <v>1961</v>
      </c>
      <c r="G5340" t="s">
        <v>1962</v>
      </c>
      <c r="H5340" t="s">
        <v>25</v>
      </c>
      <c r="I5340" t="s">
        <v>26</v>
      </c>
      <c r="J5340" t="s">
        <v>2342</v>
      </c>
      <c r="K5340" t="s">
        <v>266</v>
      </c>
      <c r="L5340">
        <v>11572</v>
      </c>
      <c r="M5340" t="s">
        <v>147</v>
      </c>
      <c r="N5340" t="s">
        <v>4662</v>
      </c>
      <c r="O5340" t="s">
        <v>45</v>
      </c>
      <c r="P5340" t="s">
        <v>58</v>
      </c>
      <c r="Q5340" t="s">
        <v>4663</v>
      </c>
      <c r="R5340">
        <v>244.55</v>
      </c>
      <c r="S5340">
        <v>5</v>
      </c>
      <c r="T5340">
        <v>0</v>
      </c>
      <c r="U5340">
        <v>4.891</v>
      </c>
    </row>
    <row r="5341" spans="1:21" x14ac:dyDescent="0.3">
      <c r="A5341" t="s">
        <v>8153</v>
      </c>
      <c r="B5341">
        <v>2012</v>
      </c>
      <c r="C5341" s="1">
        <v>41222</v>
      </c>
      <c r="D5341" s="1">
        <v>41227</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v>0</v>
      </c>
      <c r="U5341">
        <v>5.7527999999999997</v>
      </c>
    </row>
    <row r="5342" spans="1:21" x14ac:dyDescent="0.3">
      <c r="A5342" t="s">
        <v>8153</v>
      </c>
      <c r="B5342">
        <v>2012</v>
      </c>
      <c r="C5342" s="1">
        <v>41222</v>
      </c>
      <c r="D5342" s="1">
        <v>41227</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v>0</v>
      </c>
      <c r="U5342">
        <v>6.0114000000000001</v>
      </c>
    </row>
    <row r="5343" spans="1:21" x14ac:dyDescent="0.3">
      <c r="A5343" t="s">
        <v>8153</v>
      </c>
      <c r="B5343">
        <v>2012</v>
      </c>
      <c r="C5343" s="1">
        <v>41222</v>
      </c>
      <c r="D5343" s="1">
        <v>41227</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v>0</v>
      </c>
      <c r="U5343">
        <v>53.997</v>
      </c>
    </row>
    <row r="5344" spans="1:21" x14ac:dyDescent="0.3">
      <c r="A5344" t="s">
        <v>8154</v>
      </c>
      <c r="B5344">
        <v>2011</v>
      </c>
      <c r="C5344" s="1">
        <v>40868</v>
      </c>
      <c r="D5344" s="1">
        <v>40874</v>
      </c>
      <c r="E5344" t="s">
        <v>49</v>
      </c>
      <c r="F5344" t="s">
        <v>8155</v>
      </c>
      <c r="G5344" t="s">
        <v>8156</v>
      </c>
      <c r="H5344" t="s">
        <v>40</v>
      </c>
      <c r="I5344" t="s">
        <v>26</v>
      </c>
      <c r="J5344" t="s">
        <v>814</v>
      </c>
      <c r="K5344" t="s">
        <v>103</v>
      </c>
      <c r="L5344">
        <v>75220</v>
      </c>
      <c r="M5344" t="s">
        <v>104</v>
      </c>
      <c r="N5344" t="s">
        <v>171</v>
      </c>
      <c r="O5344" t="s">
        <v>45</v>
      </c>
      <c r="P5344" t="s">
        <v>172</v>
      </c>
      <c r="Q5344" t="s">
        <v>173</v>
      </c>
      <c r="R5344">
        <v>1.6319999999999999</v>
      </c>
      <c r="S5344">
        <v>1</v>
      </c>
      <c r="T5344">
        <v>0.2</v>
      </c>
      <c r="U5344">
        <v>0.55079999999999996</v>
      </c>
    </row>
    <row r="5345" spans="1:21" x14ac:dyDescent="0.3">
      <c r="A5345" t="s">
        <v>8154</v>
      </c>
      <c r="B5345">
        <v>2011</v>
      </c>
      <c r="C5345" s="1">
        <v>40868</v>
      </c>
      <c r="D5345" s="1">
        <v>40874</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v>0.2</v>
      </c>
      <c r="U5345">
        <v>16.747499999999999</v>
      </c>
    </row>
    <row r="5346" spans="1:21" x14ac:dyDescent="0.3">
      <c r="A5346" t="s">
        <v>8157</v>
      </c>
      <c r="B5346">
        <v>2012</v>
      </c>
      <c r="C5346" s="1">
        <v>41193</v>
      </c>
      <c r="D5346" s="1">
        <v>41195</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row>
    <row r="5347" spans="1:21" x14ac:dyDescent="0.3">
      <c r="A5347" t="s">
        <v>8158</v>
      </c>
      <c r="B5347">
        <v>2014</v>
      </c>
      <c r="C5347" s="1">
        <v>41720</v>
      </c>
      <c r="D5347" s="1">
        <v>41722</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v>0</v>
      </c>
      <c r="U5347">
        <v>210.49359999999999</v>
      </c>
    </row>
    <row r="5348" spans="1:21" x14ac:dyDescent="0.3">
      <c r="A5348" t="s">
        <v>8158</v>
      </c>
      <c r="B5348">
        <v>2014</v>
      </c>
      <c r="C5348" s="1">
        <v>41720</v>
      </c>
      <c r="D5348" s="1">
        <v>41722</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x14ac:dyDescent="0.3">
      <c r="A5349" t="s">
        <v>8158</v>
      </c>
      <c r="B5349">
        <v>2014</v>
      </c>
      <c r="C5349" s="1">
        <v>41720</v>
      </c>
      <c r="D5349" s="1">
        <v>41722</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v>0.2</v>
      </c>
      <c r="U5349">
        <v>2.8835999999999999</v>
      </c>
    </row>
    <row r="5350" spans="1:21" x14ac:dyDescent="0.3">
      <c r="A5350" t="s">
        <v>8159</v>
      </c>
      <c r="B5350">
        <v>2012</v>
      </c>
      <c r="C5350" s="1">
        <v>40912</v>
      </c>
      <c r="D5350" s="1">
        <v>40918</v>
      </c>
      <c r="E5350" t="s">
        <v>49</v>
      </c>
      <c r="F5350" t="s">
        <v>2419</v>
      </c>
      <c r="G5350" t="s">
        <v>2420</v>
      </c>
      <c r="H5350" t="s">
        <v>40</v>
      </c>
      <c r="I5350" t="s">
        <v>26</v>
      </c>
      <c r="J5350" t="s">
        <v>8160</v>
      </c>
      <c r="K5350" t="s">
        <v>228</v>
      </c>
      <c r="L5350">
        <v>55125</v>
      </c>
      <c r="M5350" t="s">
        <v>104</v>
      </c>
      <c r="N5350" t="s">
        <v>3241</v>
      </c>
      <c r="O5350" t="s">
        <v>45</v>
      </c>
      <c r="P5350" t="s">
        <v>74</v>
      </c>
      <c r="Q5350" t="s">
        <v>3242</v>
      </c>
      <c r="R5350">
        <v>32.340000000000003</v>
      </c>
      <c r="S5350">
        <v>3</v>
      </c>
      <c r="T5350">
        <v>0</v>
      </c>
      <c r="U5350">
        <v>15.523199999999999</v>
      </c>
    </row>
    <row r="5351" spans="1:21" x14ac:dyDescent="0.3">
      <c r="A5351" t="s">
        <v>8159</v>
      </c>
      <c r="B5351">
        <v>2012</v>
      </c>
      <c r="C5351" s="1">
        <v>40912</v>
      </c>
      <c r="D5351" s="1">
        <v>40918</v>
      </c>
      <c r="E5351" t="s">
        <v>49</v>
      </c>
      <c r="F5351" t="s">
        <v>2419</v>
      </c>
      <c r="G5351" t="s">
        <v>2420</v>
      </c>
      <c r="H5351" t="s">
        <v>40</v>
      </c>
      <c r="I5351" t="s">
        <v>26</v>
      </c>
      <c r="J5351" t="s">
        <v>8160</v>
      </c>
      <c r="K5351" t="s">
        <v>228</v>
      </c>
      <c r="L5351">
        <v>55125</v>
      </c>
      <c r="M5351" t="s">
        <v>104</v>
      </c>
      <c r="N5351" t="s">
        <v>934</v>
      </c>
      <c r="O5351" t="s">
        <v>45</v>
      </c>
      <c r="P5351" t="s">
        <v>89</v>
      </c>
      <c r="Q5351" t="s">
        <v>935</v>
      </c>
      <c r="R5351">
        <v>39.9</v>
      </c>
      <c r="S5351">
        <v>5</v>
      </c>
      <c r="T5351">
        <v>0</v>
      </c>
      <c r="U5351">
        <v>19.95</v>
      </c>
    </row>
    <row r="5352" spans="1:21" x14ac:dyDescent="0.3">
      <c r="A5352" t="s">
        <v>8161</v>
      </c>
      <c r="B5352">
        <v>2014</v>
      </c>
      <c r="C5352" s="1">
        <v>41983</v>
      </c>
      <c r="D5352" s="1">
        <v>41990</v>
      </c>
      <c r="E5352" t="s">
        <v>49</v>
      </c>
      <c r="F5352" t="s">
        <v>241</v>
      </c>
      <c r="G5352" t="s">
        <v>242</v>
      </c>
      <c r="H5352" t="s">
        <v>25</v>
      </c>
      <c r="I5352" t="s">
        <v>26</v>
      </c>
      <c r="J5352" t="s">
        <v>1611</v>
      </c>
      <c r="K5352" t="s">
        <v>210</v>
      </c>
      <c r="L5352">
        <v>60068</v>
      </c>
      <c r="M5352" t="s">
        <v>104</v>
      </c>
      <c r="N5352" t="s">
        <v>2649</v>
      </c>
      <c r="O5352" t="s">
        <v>45</v>
      </c>
      <c r="P5352" t="s">
        <v>89</v>
      </c>
      <c r="Q5352" t="s">
        <v>2650</v>
      </c>
      <c r="R5352">
        <v>143.85599999999999</v>
      </c>
      <c r="S5352">
        <v>9</v>
      </c>
      <c r="T5352">
        <v>0.2</v>
      </c>
      <c r="U5352">
        <v>48.551400000000001</v>
      </c>
    </row>
    <row r="5353" spans="1:21" x14ac:dyDescent="0.3">
      <c r="A5353" t="s">
        <v>8162</v>
      </c>
      <c r="B5353">
        <v>2013</v>
      </c>
      <c r="C5353" s="1">
        <v>41524</v>
      </c>
      <c r="D5353" s="1">
        <v>41530</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v>0.2</v>
      </c>
      <c r="U5353">
        <v>15.196</v>
      </c>
    </row>
    <row r="5354" spans="1:21" x14ac:dyDescent="0.3">
      <c r="A5354" t="s">
        <v>8162</v>
      </c>
      <c r="B5354">
        <v>2013</v>
      </c>
      <c r="C5354" s="1">
        <v>41524</v>
      </c>
      <c r="D5354" s="1">
        <v>41530</v>
      </c>
      <c r="E5354" t="s">
        <v>49</v>
      </c>
      <c r="F5354" t="s">
        <v>2393</v>
      </c>
      <c r="G5354" t="s">
        <v>2394</v>
      </c>
      <c r="H5354" t="s">
        <v>40</v>
      </c>
      <c r="I5354" t="s">
        <v>26</v>
      </c>
      <c r="J5354" t="s">
        <v>814</v>
      </c>
      <c r="K5354" t="s">
        <v>103</v>
      </c>
      <c r="L5354">
        <v>75217</v>
      </c>
      <c r="M5354" t="s">
        <v>104</v>
      </c>
      <c r="N5354" t="s">
        <v>270</v>
      </c>
      <c r="O5354" t="s">
        <v>70</v>
      </c>
      <c r="P5354" t="s">
        <v>71</v>
      </c>
      <c r="Q5354" t="s">
        <v>271</v>
      </c>
      <c r="R5354">
        <v>329.584</v>
      </c>
      <c r="S5354">
        <v>2</v>
      </c>
      <c r="T5354">
        <v>0.2</v>
      </c>
      <c r="U5354">
        <v>37.078200000000002</v>
      </c>
    </row>
    <row r="5355" spans="1:21" x14ac:dyDescent="0.3">
      <c r="A5355" t="s">
        <v>8163</v>
      </c>
      <c r="B5355">
        <v>2013</v>
      </c>
      <c r="C5355" s="1">
        <v>41521</v>
      </c>
      <c r="D5355" s="1">
        <v>41524</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v>0</v>
      </c>
      <c r="U5355">
        <v>41.021599999999999</v>
      </c>
    </row>
    <row r="5356" spans="1:21" x14ac:dyDescent="0.3">
      <c r="A5356" t="s">
        <v>8164</v>
      </c>
      <c r="B5356">
        <v>2011</v>
      </c>
      <c r="C5356" s="1">
        <v>40676</v>
      </c>
      <c r="D5356" s="1">
        <v>40682</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row>
    <row r="5357" spans="1:21" x14ac:dyDescent="0.3">
      <c r="A5357" t="s">
        <v>8164</v>
      </c>
      <c r="B5357">
        <v>2011</v>
      </c>
      <c r="C5357" s="1">
        <v>40676</v>
      </c>
      <c r="D5357" s="1">
        <v>40682</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row>
    <row r="5358" spans="1:21" x14ac:dyDescent="0.3">
      <c r="A5358" t="s">
        <v>8167</v>
      </c>
      <c r="B5358">
        <v>2013</v>
      </c>
      <c r="C5358" s="1">
        <v>41547</v>
      </c>
      <c r="D5358" s="1">
        <v>41551</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row>
    <row r="5359" spans="1:21" x14ac:dyDescent="0.3">
      <c r="A5359" t="s">
        <v>8168</v>
      </c>
      <c r="B5359">
        <v>2011</v>
      </c>
      <c r="C5359" s="1">
        <v>40760</v>
      </c>
      <c r="D5359" s="1">
        <v>40766</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row>
    <row r="5360" spans="1:21" x14ac:dyDescent="0.3">
      <c r="A5360" t="s">
        <v>8168</v>
      </c>
      <c r="B5360">
        <v>2011</v>
      </c>
      <c r="C5360" s="1">
        <v>40760</v>
      </c>
      <c r="D5360" s="1">
        <v>40766</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row>
    <row r="5361" spans="1:21" x14ac:dyDescent="0.3">
      <c r="A5361" t="s">
        <v>8168</v>
      </c>
      <c r="B5361">
        <v>2011</v>
      </c>
      <c r="C5361" s="1">
        <v>40760</v>
      </c>
      <c r="D5361" s="1">
        <v>40766</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row>
    <row r="5362" spans="1:21" x14ac:dyDescent="0.3">
      <c r="A5362" t="s">
        <v>8169</v>
      </c>
      <c r="B5362">
        <v>2014</v>
      </c>
      <c r="C5362" s="1">
        <v>41744</v>
      </c>
      <c r="D5362" s="1">
        <v>41748</v>
      </c>
      <c r="E5362" t="s">
        <v>49</v>
      </c>
      <c r="F5362" t="s">
        <v>555</v>
      </c>
      <c r="G5362" t="s">
        <v>556</v>
      </c>
      <c r="H5362" t="s">
        <v>40</v>
      </c>
      <c r="I5362" t="s">
        <v>26</v>
      </c>
      <c r="J5362" t="s">
        <v>1705</v>
      </c>
      <c r="K5362" t="s">
        <v>87</v>
      </c>
      <c r="L5362">
        <v>28314</v>
      </c>
      <c r="M5362" t="s">
        <v>29</v>
      </c>
      <c r="N5362" t="s">
        <v>3607</v>
      </c>
      <c r="O5362" t="s">
        <v>31</v>
      </c>
      <c r="P5362" t="s">
        <v>32</v>
      </c>
      <c r="Q5362" t="s">
        <v>3608</v>
      </c>
      <c r="R5362">
        <v>198.27199999999999</v>
      </c>
      <c r="S5362">
        <v>8</v>
      </c>
      <c r="T5362">
        <v>0.2</v>
      </c>
      <c r="U5362">
        <v>-32.219200000000001</v>
      </c>
    </row>
    <row r="5363" spans="1:21" x14ac:dyDescent="0.3">
      <c r="A5363" t="s">
        <v>8170</v>
      </c>
      <c r="B5363">
        <v>2014</v>
      </c>
      <c r="C5363" s="1">
        <v>41800</v>
      </c>
      <c r="D5363" s="1">
        <v>41801</v>
      </c>
      <c r="E5363" t="s">
        <v>187</v>
      </c>
      <c r="F5363" t="s">
        <v>4651</v>
      </c>
      <c r="G5363" t="s">
        <v>4652</v>
      </c>
      <c r="H5363" t="s">
        <v>40</v>
      </c>
      <c r="I5363" t="s">
        <v>26</v>
      </c>
      <c r="J5363" t="s">
        <v>814</v>
      </c>
      <c r="K5363" t="s">
        <v>103</v>
      </c>
      <c r="L5363">
        <v>75217</v>
      </c>
      <c r="M5363" t="s">
        <v>104</v>
      </c>
      <c r="N5363" t="s">
        <v>2869</v>
      </c>
      <c r="O5363" t="s">
        <v>45</v>
      </c>
      <c r="P5363" t="s">
        <v>58</v>
      </c>
      <c r="Q5363" t="s">
        <v>2870</v>
      </c>
      <c r="R5363">
        <v>720.76</v>
      </c>
      <c r="S5363">
        <v>5</v>
      </c>
      <c r="T5363">
        <v>0.2</v>
      </c>
      <c r="U5363">
        <v>54.057000000000002</v>
      </c>
    </row>
    <row r="5364" spans="1:21" x14ac:dyDescent="0.3">
      <c r="A5364" t="s">
        <v>8171</v>
      </c>
      <c r="B5364">
        <v>2013</v>
      </c>
      <c r="C5364" s="1">
        <v>41638</v>
      </c>
      <c r="D5364" s="1">
        <v>41642</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row>
    <row r="5365" spans="1:21" x14ac:dyDescent="0.3">
      <c r="A5365" t="s">
        <v>8171</v>
      </c>
      <c r="B5365">
        <v>2013</v>
      </c>
      <c r="C5365" s="1">
        <v>41638</v>
      </c>
      <c r="D5365" s="1">
        <v>41642</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row>
    <row r="5366" spans="1:21" x14ac:dyDescent="0.3">
      <c r="A5366" t="s">
        <v>8172</v>
      </c>
      <c r="B5366">
        <v>2011</v>
      </c>
      <c r="C5366" s="1">
        <v>40562</v>
      </c>
      <c r="D5366" s="1">
        <v>40565</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row>
    <row r="5367" spans="1:21" x14ac:dyDescent="0.3">
      <c r="A5367" t="s">
        <v>8173</v>
      </c>
      <c r="B5367">
        <v>2013</v>
      </c>
      <c r="C5367" s="1">
        <v>41599</v>
      </c>
      <c r="D5367" s="1">
        <v>41603</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v>0.2</v>
      </c>
      <c r="U5367">
        <v>13.2293</v>
      </c>
    </row>
    <row r="5368" spans="1:21" x14ac:dyDescent="0.3">
      <c r="A5368" t="s">
        <v>8174</v>
      </c>
      <c r="B5368">
        <v>2014</v>
      </c>
      <c r="C5368" s="1">
        <v>41801</v>
      </c>
      <c r="D5368" s="1">
        <v>41806</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row>
    <row r="5369" spans="1:21" x14ac:dyDescent="0.3">
      <c r="A5369" t="s">
        <v>8174</v>
      </c>
      <c r="B5369">
        <v>2014</v>
      </c>
      <c r="C5369" s="1">
        <v>41801</v>
      </c>
      <c r="D5369" s="1">
        <v>41806</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v>0</v>
      </c>
      <c r="U5369">
        <v>5.4332000000000003</v>
      </c>
    </row>
    <row r="5370" spans="1:21" x14ac:dyDescent="0.3">
      <c r="A5370" t="s">
        <v>8174</v>
      </c>
      <c r="B5370">
        <v>2014</v>
      </c>
      <c r="C5370" s="1">
        <v>41801</v>
      </c>
      <c r="D5370" s="1">
        <v>41806</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v>0</v>
      </c>
      <c r="U5370">
        <v>3.895</v>
      </c>
    </row>
    <row r="5371" spans="1:21" x14ac:dyDescent="0.3">
      <c r="A5371" t="s">
        <v>8175</v>
      </c>
      <c r="B5371">
        <v>2014</v>
      </c>
      <c r="C5371" s="1">
        <v>41893</v>
      </c>
      <c r="D5371" s="1">
        <v>41896</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v>0.2</v>
      </c>
      <c r="U5371">
        <v>28.706399999999999</v>
      </c>
    </row>
    <row r="5372" spans="1:21" x14ac:dyDescent="0.3">
      <c r="A5372" t="s">
        <v>8178</v>
      </c>
      <c r="B5372">
        <v>2014</v>
      </c>
      <c r="C5372" s="1">
        <v>41738</v>
      </c>
      <c r="D5372" s="1">
        <v>41742</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row>
    <row r="5373" spans="1:21" x14ac:dyDescent="0.3">
      <c r="A5373" t="s">
        <v>8178</v>
      </c>
      <c r="B5373">
        <v>2014</v>
      </c>
      <c r="C5373" s="1">
        <v>41738</v>
      </c>
      <c r="D5373" s="1">
        <v>41742</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row>
    <row r="5374" spans="1:21" x14ac:dyDescent="0.3">
      <c r="A5374" t="s">
        <v>8179</v>
      </c>
      <c r="B5374">
        <v>2012</v>
      </c>
      <c r="C5374" s="1">
        <v>41206</v>
      </c>
      <c r="D5374" s="1">
        <v>41212</v>
      </c>
      <c r="E5374" t="s">
        <v>49</v>
      </c>
      <c r="F5374" t="s">
        <v>1032</v>
      </c>
      <c r="G5374" t="s">
        <v>1033</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x14ac:dyDescent="0.3">
      <c r="A5375" t="s">
        <v>8179</v>
      </c>
      <c r="B5375">
        <v>2012</v>
      </c>
      <c r="C5375" s="1">
        <v>41206</v>
      </c>
      <c r="D5375" s="1">
        <v>41212</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v>0.3</v>
      </c>
      <c r="U5375">
        <v>-69.472200000000001</v>
      </c>
    </row>
    <row r="5376" spans="1:21" x14ac:dyDescent="0.3">
      <c r="A5376" t="s">
        <v>8179</v>
      </c>
      <c r="B5376">
        <v>2012</v>
      </c>
      <c r="C5376" s="1">
        <v>41206</v>
      </c>
      <c r="D5376" s="1">
        <v>41212</v>
      </c>
      <c r="E5376" t="s">
        <v>49</v>
      </c>
      <c r="F5376" t="s">
        <v>1032</v>
      </c>
      <c r="G5376" t="s">
        <v>1033</v>
      </c>
      <c r="H5376" t="s">
        <v>40</v>
      </c>
      <c r="I5376" t="s">
        <v>26</v>
      </c>
      <c r="J5376" t="s">
        <v>183</v>
      </c>
      <c r="K5376" t="s">
        <v>103</v>
      </c>
      <c r="L5376">
        <v>77041</v>
      </c>
      <c r="M5376" t="s">
        <v>104</v>
      </c>
      <c r="N5376" t="s">
        <v>3050</v>
      </c>
      <c r="O5376" t="s">
        <v>45</v>
      </c>
      <c r="P5376" t="s">
        <v>89</v>
      </c>
      <c r="Q5376" t="s">
        <v>3051</v>
      </c>
      <c r="R5376">
        <v>10.368</v>
      </c>
      <c r="S5376">
        <v>2</v>
      </c>
      <c r="T5376">
        <v>0.2</v>
      </c>
      <c r="U5376">
        <v>3.6288</v>
      </c>
    </row>
    <row r="5377" spans="1:21" x14ac:dyDescent="0.3">
      <c r="A5377" t="s">
        <v>8180</v>
      </c>
      <c r="B5377">
        <v>2014</v>
      </c>
      <c r="C5377" s="1">
        <v>41787</v>
      </c>
      <c r="D5377" s="1">
        <v>41791</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row>
    <row r="5378" spans="1:21" x14ac:dyDescent="0.3">
      <c r="A5378" t="s">
        <v>8180</v>
      </c>
      <c r="B5378">
        <v>2014</v>
      </c>
      <c r="C5378" s="1">
        <v>41787</v>
      </c>
      <c r="D5378" s="1">
        <v>41791</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v>0</v>
      </c>
      <c r="U5378">
        <v>7.86</v>
      </c>
    </row>
    <row r="5379" spans="1:21" x14ac:dyDescent="0.3">
      <c r="A5379" t="s">
        <v>8181</v>
      </c>
      <c r="B5379">
        <v>2011</v>
      </c>
      <c r="C5379" s="1">
        <v>40882</v>
      </c>
      <c r="D5379" s="1">
        <v>40884</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v>0.2</v>
      </c>
      <c r="U5379">
        <v>117.6147</v>
      </c>
    </row>
    <row r="5380" spans="1:21" x14ac:dyDescent="0.3">
      <c r="A5380" t="s">
        <v>8181</v>
      </c>
      <c r="B5380">
        <v>2011</v>
      </c>
      <c r="C5380" s="1">
        <v>40882</v>
      </c>
      <c r="D5380" s="1">
        <v>40884</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row>
    <row r="5381" spans="1:21" x14ac:dyDescent="0.3">
      <c r="A5381" t="s">
        <v>8182</v>
      </c>
      <c r="B5381">
        <v>2013</v>
      </c>
      <c r="C5381" s="1">
        <v>41501</v>
      </c>
      <c r="D5381" s="1">
        <v>41505</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row>
    <row r="5382" spans="1:21" x14ac:dyDescent="0.3">
      <c r="A5382" t="s">
        <v>8182</v>
      </c>
      <c r="B5382">
        <v>2013</v>
      </c>
      <c r="C5382" s="1">
        <v>41501</v>
      </c>
      <c r="D5382" s="1">
        <v>41505</v>
      </c>
      <c r="E5382" t="s">
        <v>49</v>
      </c>
      <c r="F5382" t="s">
        <v>7981</v>
      </c>
      <c r="G5382" t="s">
        <v>7982</v>
      </c>
      <c r="H5382" t="s">
        <v>25</v>
      </c>
      <c r="I5382" t="s">
        <v>26</v>
      </c>
      <c r="J5382" t="s">
        <v>41</v>
      </c>
      <c r="K5382" t="s">
        <v>42</v>
      </c>
      <c r="L5382">
        <v>90045</v>
      </c>
      <c r="M5382" t="s">
        <v>43</v>
      </c>
      <c r="N5382" t="s">
        <v>8183</v>
      </c>
      <c r="O5382" t="s">
        <v>70</v>
      </c>
      <c r="P5382" t="s">
        <v>681</v>
      </c>
      <c r="Q5382" t="s">
        <v>8184</v>
      </c>
      <c r="R5382">
        <v>105.55200000000001</v>
      </c>
      <c r="S5382">
        <v>6</v>
      </c>
      <c r="T5382">
        <v>0.2</v>
      </c>
      <c r="U5382">
        <v>35.623800000000003</v>
      </c>
    </row>
    <row r="5383" spans="1:21" x14ac:dyDescent="0.3">
      <c r="A5383" t="s">
        <v>8185</v>
      </c>
      <c r="B5383">
        <v>2013</v>
      </c>
      <c r="C5383" s="1">
        <v>41523</v>
      </c>
      <c r="D5383" s="1">
        <v>41525</v>
      </c>
      <c r="E5383" t="s">
        <v>22</v>
      </c>
      <c r="F5383" t="s">
        <v>8186</v>
      </c>
      <c r="G5383" t="s">
        <v>8187</v>
      </c>
      <c r="H5383" t="s">
        <v>40</v>
      </c>
      <c r="I5383" t="s">
        <v>26</v>
      </c>
      <c r="J5383" t="s">
        <v>183</v>
      </c>
      <c r="K5383" t="s">
        <v>103</v>
      </c>
      <c r="L5383">
        <v>77070</v>
      </c>
      <c r="M5383" t="s">
        <v>104</v>
      </c>
      <c r="N5383" t="s">
        <v>2642</v>
      </c>
      <c r="O5383" t="s">
        <v>45</v>
      </c>
      <c r="P5383" t="s">
        <v>89</v>
      </c>
      <c r="Q5383" t="s">
        <v>2643</v>
      </c>
      <c r="R5383">
        <v>25.92</v>
      </c>
      <c r="S5383">
        <v>5</v>
      </c>
      <c r="T5383">
        <v>0.2</v>
      </c>
      <c r="U5383">
        <v>9.0719999999999992</v>
      </c>
    </row>
    <row r="5384" spans="1:21" x14ac:dyDescent="0.3">
      <c r="A5384" t="s">
        <v>8185</v>
      </c>
      <c r="B5384">
        <v>2013</v>
      </c>
      <c r="C5384" s="1">
        <v>41523</v>
      </c>
      <c r="D5384" s="1">
        <v>41525</v>
      </c>
      <c r="E5384" t="s">
        <v>22</v>
      </c>
      <c r="F5384" t="s">
        <v>8186</v>
      </c>
      <c r="G5384" t="s">
        <v>8187</v>
      </c>
      <c r="H5384" t="s">
        <v>40</v>
      </c>
      <c r="I5384" t="s">
        <v>26</v>
      </c>
      <c r="J5384" t="s">
        <v>183</v>
      </c>
      <c r="K5384" t="s">
        <v>103</v>
      </c>
      <c r="L5384">
        <v>77070</v>
      </c>
      <c r="M5384" t="s">
        <v>104</v>
      </c>
      <c r="N5384" t="s">
        <v>4392</v>
      </c>
      <c r="O5384" t="s">
        <v>45</v>
      </c>
      <c r="P5384" t="s">
        <v>268</v>
      </c>
      <c r="Q5384" t="s">
        <v>185</v>
      </c>
      <c r="R5384">
        <v>15.808</v>
      </c>
      <c r="S5384">
        <v>8</v>
      </c>
      <c r="T5384">
        <v>0.2</v>
      </c>
      <c r="U5384">
        <v>5.3352000000000004</v>
      </c>
    </row>
    <row r="5385" spans="1:21" x14ac:dyDescent="0.3">
      <c r="A5385" t="s">
        <v>8185</v>
      </c>
      <c r="B5385">
        <v>2013</v>
      </c>
      <c r="C5385" s="1">
        <v>41523</v>
      </c>
      <c r="D5385" s="1">
        <v>41525</v>
      </c>
      <c r="E5385" t="s">
        <v>22</v>
      </c>
      <c r="F5385" t="s">
        <v>8186</v>
      </c>
      <c r="G5385" t="s">
        <v>8187</v>
      </c>
      <c r="H5385" t="s">
        <v>40</v>
      </c>
      <c r="I5385" t="s">
        <v>26</v>
      </c>
      <c r="J5385" t="s">
        <v>183</v>
      </c>
      <c r="K5385" t="s">
        <v>103</v>
      </c>
      <c r="L5385">
        <v>77070</v>
      </c>
      <c r="M5385" t="s">
        <v>104</v>
      </c>
      <c r="N5385" t="s">
        <v>1302</v>
      </c>
      <c r="O5385" t="s">
        <v>45</v>
      </c>
      <c r="P5385" t="s">
        <v>89</v>
      </c>
      <c r="Q5385" t="s">
        <v>1303</v>
      </c>
      <c r="R5385">
        <v>10.368</v>
      </c>
      <c r="S5385">
        <v>2</v>
      </c>
      <c r="T5385">
        <v>0.2</v>
      </c>
      <c r="U5385">
        <v>3.7584</v>
      </c>
    </row>
    <row r="5386" spans="1:21" x14ac:dyDescent="0.3">
      <c r="A5386" t="s">
        <v>8188</v>
      </c>
      <c r="B5386">
        <v>2014</v>
      </c>
      <c r="C5386" s="1">
        <v>41817</v>
      </c>
      <c r="D5386" s="1">
        <v>41824</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v>0.4</v>
      </c>
      <c r="U5386">
        <v>41.79</v>
      </c>
    </row>
    <row r="5387" spans="1:21" x14ac:dyDescent="0.3">
      <c r="A5387" t="s">
        <v>8188</v>
      </c>
      <c r="B5387">
        <v>2014</v>
      </c>
      <c r="C5387" s="1">
        <v>41817</v>
      </c>
      <c r="D5387" s="1">
        <v>41824</v>
      </c>
      <c r="E5387" t="s">
        <v>49</v>
      </c>
      <c r="F5387" t="s">
        <v>3524</v>
      </c>
      <c r="G5387" t="s">
        <v>3525</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row>
    <row r="5388" spans="1:21" x14ac:dyDescent="0.3">
      <c r="A5388" t="s">
        <v>8189</v>
      </c>
      <c r="B5388">
        <v>2014</v>
      </c>
      <c r="C5388" s="1">
        <v>41711</v>
      </c>
      <c r="D5388" s="1">
        <v>41716</v>
      </c>
      <c r="E5388" t="s">
        <v>49</v>
      </c>
      <c r="F5388" t="s">
        <v>2625</v>
      </c>
      <c r="G5388" t="s">
        <v>2626</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row>
    <row r="5389" spans="1:21" x14ac:dyDescent="0.3">
      <c r="A5389" t="s">
        <v>8191</v>
      </c>
      <c r="B5389">
        <v>2014</v>
      </c>
      <c r="C5389" s="1">
        <v>41689</v>
      </c>
      <c r="D5389" s="1">
        <v>41692</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row>
    <row r="5390" spans="1:21" x14ac:dyDescent="0.3">
      <c r="A5390" t="s">
        <v>8191</v>
      </c>
      <c r="B5390">
        <v>2014</v>
      </c>
      <c r="C5390" s="1">
        <v>41689</v>
      </c>
      <c r="D5390" s="1">
        <v>41692</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row>
    <row r="5391" spans="1:21" x14ac:dyDescent="0.3">
      <c r="A5391" t="s">
        <v>8191</v>
      </c>
      <c r="B5391">
        <v>2014</v>
      </c>
      <c r="C5391" s="1">
        <v>41689</v>
      </c>
      <c r="D5391" s="1">
        <v>41692</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v>0</v>
      </c>
      <c r="U5391">
        <v>4.8117999999999999</v>
      </c>
    </row>
    <row r="5392" spans="1:21" x14ac:dyDescent="0.3">
      <c r="A5392" t="s">
        <v>8192</v>
      </c>
      <c r="B5392">
        <v>2014</v>
      </c>
      <c r="C5392" s="1">
        <v>41954</v>
      </c>
      <c r="D5392" s="1">
        <v>41956</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row>
    <row r="5393" spans="1:21" x14ac:dyDescent="0.3">
      <c r="A5393" t="s">
        <v>8193</v>
      </c>
      <c r="B5393">
        <v>2011</v>
      </c>
      <c r="C5393" s="1">
        <v>40866</v>
      </c>
      <c r="D5393" s="1">
        <v>40872</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v>0</v>
      </c>
      <c r="U5393">
        <v>10.8</v>
      </c>
    </row>
    <row r="5394" spans="1:21" x14ac:dyDescent="0.3">
      <c r="A5394" t="s">
        <v>8193</v>
      </c>
      <c r="B5394">
        <v>2011</v>
      </c>
      <c r="C5394" s="1">
        <v>40866</v>
      </c>
      <c r="D5394" s="1">
        <v>40872</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row>
    <row r="5395" spans="1:21" x14ac:dyDescent="0.3">
      <c r="A5395" t="s">
        <v>8193</v>
      </c>
      <c r="B5395">
        <v>2011</v>
      </c>
      <c r="C5395" s="1">
        <v>40866</v>
      </c>
      <c r="D5395" s="1">
        <v>40872</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row>
    <row r="5396" spans="1:21" x14ac:dyDescent="0.3">
      <c r="A5396" t="s">
        <v>8193</v>
      </c>
      <c r="B5396">
        <v>2011</v>
      </c>
      <c r="C5396" s="1">
        <v>40866</v>
      </c>
      <c r="D5396" s="1">
        <v>40872</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row>
    <row r="5397" spans="1:21" x14ac:dyDescent="0.3">
      <c r="A5397" t="s">
        <v>8194</v>
      </c>
      <c r="B5397">
        <v>2011</v>
      </c>
      <c r="C5397" s="1">
        <v>40865</v>
      </c>
      <c r="D5397" s="1">
        <v>40868</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row>
    <row r="5398" spans="1:21" x14ac:dyDescent="0.3">
      <c r="A5398" t="s">
        <v>8195</v>
      </c>
      <c r="B5398">
        <v>2013</v>
      </c>
      <c r="C5398" s="1">
        <v>41542</v>
      </c>
      <c r="D5398" s="1">
        <v>41542</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row>
    <row r="5399" spans="1:21" x14ac:dyDescent="0.3">
      <c r="A5399" t="s">
        <v>8196</v>
      </c>
      <c r="B5399">
        <v>2013</v>
      </c>
      <c r="C5399" s="1">
        <v>41599</v>
      </c>
      <c r="D5399" s="1">
        <v>41606</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v>0</v>
      </c>
      <c r="U5399">
        <v>11.31</v>
      </c>
    </row>
    <row r="5400" spans="1:21" x14ac:dyDescent="0.3">
      <c r="A5400" t="s">
        <v>8197</v>
      </c>
      <c r="B5400">
        <v>2013</v>
      </c>
      <c r="C5400" s="1">
        <v>41545</v>
      </c>
      <c r="D5400" s="1">
        <v>41550</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v>0.7</v>
      </c>
      <c r="U5400">
        <v>-2.0348999999999999</v>
      </c>
    </row>
    <row r="5401" spans="1:21" x14ac:dyDescent="0.3">
      <c r="A5401" t="s">
        <v>8198</v>
      </c>
      <c r="B5401">
        <v>2013</v>
      </c>
      <c r="C5401" s="1">
        <v>41374</v>
      </c>
      <c r="D5401" s="1">
        <v>41379</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x14ac:dyDescent="0.3">
      <c r="A5402" t="s">
        <v>8199</v>
      </c>
      <c r="B5402">
        <v>2014</v>
      </c>
      <c r="C5402" s="1">
        <v>41904</v>
      </c>
      <c r="D5402" s="1">
        <v>41906</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v>0</v>
      </c>
      <c r="U5402">
        <v>15.1158</v>
      </c>
    </row>
    <row r="5403" spans="1:21" x14ac:dyDescent="0.3">
      <c r="A5403" t="s">
        <v>8199</v>
      </c>
      <c r="B5403">
        <v>2014</v>
      </c>
      <c r="C5403" s="1">
        <v>41904</v>
      </c>
      <c r="D5403" s="1">
        <v>41906</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row>
    <row r="5404" spans="1:21" x14ac:dyDescent="0.3">
      <c r="A5404" t="s">
        <v>8202</v>
      </c>
      <c r="B5404">
        <v>2014</v>
      </c>
      <c r="C5404" s="1">
        <v>41876</v>
      </c>
      <c r="D5404" s="1">
        <v>41881</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x14ac:dyDescent="0.3">
      <c r="A5405" t="s">
        <v>8202</v>
      </c>
      <c r="B5405">
        <v>2014</v>
      </c>
      <c r="C5405" s="1">
        <v>41876</v>
      </c>
      <c r="D5405" s="1">
        <v>41881</v>
      </c>
      <c r="E5405" t="s">
        <v>49</v>
      </c>
      <c r="F5405" t="s">
        <v>1059</v>
      </c>
      <c r="G5405" t="s">
        <v>1060</v>
      </c>
      <c r="H5405" t="s">
        <v>40</v>
      </c>
      <c r="I5405" t="s">
        <v>26</v>
      </c>
      <c r="J5405" t="s">
        <v>265</v>
      </c>
      <c r="K5405" t="s">
        <v>266</v>
      </c>
      <c r="L5405">
        <v>10024</v>
      </c>
      <c r="M5405" t="s">
        <v>147</v>
      </c>
      <c r="N5405" t="s">
        <v>2356</v>
      </c>
      <c r="O5405" t="s">
        <v>45</v>
      </c>
      <c r="P5405" t="s">
        <v>74</v>
      </c>
      <c r="Q5405" t="s">
        <v>2357</v>
      </c>
      <c r="R5405">
        <v>3.7440000000000002</v>
      </c>
      <c r="S5405">
        <v>1</v>
      </c>
      <c r="T5405">
        <v>0.2</v>
      </c>
      <c r="U5405">
        <v>1.3104</v>
      </c>
    </row>
    <row r="5406" spans="1:21" x14ac:dyDescent="0.3">
      <c r="A5406" t="s">
        <v>8203</v>
      </c>
      <c r="B5406">
        <v>2013</v>
      </c>
      <c r="C5406" s="1">
        <v>41327</v>
      </c>
      <c r="D5406" s="1">
        <v>41331</v>
      </c>
      <c r="E5406" t="s">
        <v>49</v>
      </c>
      <c r="F5406" t="s">
        <v>2946</v>
      </c>
      <c r="G5406" t="s">
        <v>2947</v>
      </c>
      <c r="H5406" t="s">
        <v>25</v>
      </c>
      <c r="I5406" t="s">
        <v>26</v>
      </c>
      <c r="J5406" t="s">
        <v>41</v>
      </c>
      <c r="K5406" t="s">
        <v>42</v>
      </c>
      <c r="L5406">
        <v>90045</v>
      </c>
      <c r="M5406" t="s">
        <v>43</v>
      </c>
      <c r="N5406" t="s">
        <v>1151</v>
      </c>
      <c r="O5406" t="s">
        <v>70</v>
      </c>
      <c r="P5406" t="s">
        <v>71</v>
      </c>
      <c r="Q5406" t="s">
        <v>1152</v>
      </c>
      <c r="R5406">
        <v>445.96</v>
      </c>
      <c r="S5406">
        <v>5</v>
      </c>
      <c r="T5406">
        <v>0.2</v>
      </c>
      <c r="U5406">
        <v>55.744999999999997</v>
      </c>
    </row>
    <row r="5407" spans="1:21" x14ac:dyDescent="0.3">
      <c r="A5407" t="s">
        <v>8203</v>
      </c>
      <c r="B5407">
        <v>2013</v>
      </c>
      <c r="C5407" s="1">
        <v>41327</v>
      </c>
      <c r="D5407" s="1">
        <v>41331</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row>
    <row r="5408" spans="1:21" x14ac:dyDescent="0.3">
      <c r="A5408" t="s">
        <v>8203</v>
      </c>
      <c r="B5408">
        <v>2013</v>
      </c>
      <c r="C5408" s="1">
        <v>41327</v>
      </c>
      <c r="D5408" s="1">
        <v>41331</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row>
    <row r="5409" spans="1:21" x14ac:dyDescent="0.3">
      <c r="A5409" t="s">
        <v>8204</v>
      </c>
      <c r="B5409">
        <v>2014</v>
      </c>
      <c r="C5409" s="1">
        <v>41982</v>
      </c>
      <c r="D5409" s="1">
        <v>41988</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v>0</v>
      </c>
      <c r="U5409">
        <v>40.443199999999997</v>
      </c>
    </row>
    <row r="5410" spans="1:21" x14ac:dyDescent="0.3">
      <c r="A5410" t="s">
        <v>8204</v>
      </c>
      <c r="B5410">
        <v>2014</v>
      </c>
      <c r="C5410" s="1">
        <v>41982</v>
      </c>
      <c r="D5410" s="1">
        <v>41988</v>
      </c>
      <c r="E5410" t="s">
        <v>49</v>
      </c>
      <c r="F5410" t="s">
        <v>6027</v>
      </c>
      <c r="G5410" t="s">
        <v>6028</v>
      </c>
      <c r="H5410" t="s">
        <v>40</v>
      </c>
      <c r="I5410" t="s">
        <v>26</v>
      </c>
      <c r="J5410" t="s">
        <v>126</v>
      </c>
      <c r="K5410" t="s">
        <v>42</v>
      </c>
      <c r="L5410">
        <v>94109</v>
      </c>
      <c r="M5410" t="s">
        <v>43</v>
      </c>
      <c r="N5410" t="s">
        <v>3541</v>
      </c>
      <c r="O5410" t="s">
        <v>45</v>
      </c>
      <c r="P5410" t="s">
        <v>74</v>
      </c>
      <c r="Q5410" t="s">
        <v>3542</v>
      </c>
      <c r="R5410">
        <v>22.423999999999999</v>
      </c>
      <c r="S5410">
        <v>1</v>
      </c>
      <c r="T5410">
        <v>0.2</v>
      </c>
      <c r="U5410">
        <v>8.4090000000000007</v>
      </c>
    </row>
    <row r="5411" spans="1:21" x14ac:dyDescent="0.3">
      <c r="A5411" t="s">
        <v>8204</v>
      </c>
      <c r="B5411">
        <v>2014</v>
      </c>
      <c r="C5411" s="1">
        <v>41982</v>
      </c>
      <c r="D5411" s="1">
        <v>41988</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row>
    <row r="5412" spans="1:21" x14ac:dyDescent="0.3">
      <c r="A5412" t="s">
        <v>8204</v>
      </c>
      <c r="B5412">
        <v>2014</v>
      </c>
      <c r="C5412" s="1">
        <v>41982</v>
      </c>
      <c r="D5412" s="1">
        <v>41988</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row>
    <row r="5413" spans="1:21" x14ac:dyDescent="0.3">
      <c r="A5413" t="s">
        <v>8206</v>
      </c>
      <c r="B5413">
        <v>2014</v>
      </c>
      <c r="C5413" s="1">
        <v>41901</v>
      </c>
      <c r="D5413" s="1">
        <v>41905</v>
      </c>
      <c r="E5413" t="s">
        <v>49</v>
      </c>
      <c r="F5413" t="s">
        <v>6530</v>
      </c>
      <c r="G5413" t="s">
        <v>6531</v>
      </c>
      <c r="H5413" t="s">
        <v>25</v>
      </c>
      <c r="I5413" t="s">
        <v>26</v>
      </c>
      <c r="J5413" t="s">
        <v>8207</v>
      </c>
      <c r="K5413" t="s">
        <v>667</v>
      </c>
      <c r="L5413">
        <v>88101</v>
      </c>
      <c r="M5413" t="s">
        <v>43</v>
      </c>
      <c r="N5413" t="s">
        <v>2935</v>
      </c>
      <c r="O5413" t="s">
        <v>45</v>
      </c>
      <c r="P5413" t="s">
        <v>74</v>
      </c>
      <c r="Q5413" t="s">
        <v>2936</v>
      </c>
      <c r="R5413">
        <v>10.08</v>
      </c>
      <c r="S5413">
        <v>7</v>
      </c>
      <c r="T5413">
        <v>0.2</v>
      </c>
      <c r="U5413">
        <v>3.528</v>
      </c>
    </row>
    <row r="5414" spans="1:21" x14ac:dyDescent="0.3">
      <c r="A5414" t="s">
        <v>8206</v>
      </c>
      <c r="B5414">
        <v>2014</v>
      </c>
      <c r="C5414" s="1">
        <v>41901</v>
      </c>
      <c r="D5414" s="1">
        <v>41905</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v>0</v>
      </c>
      <c r="U5414">
        <v>8.1072000000000006</v>
      </c>
    </row>
    <row r="5415" spans="1:21" x14ac:dyDescent="0.3">
      <c r="A5415" t="s">
        <v>8210</v>
      </c>
      <c r="B5415">
        <v>2013</v>
      </c>
      <c r="C5415" s="1">
        <v>41529</v>
      </c>
      <c r="D5415" s="1">
        <v>41532</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row>
    <row r="5416" spans="1:21" x14ac:dyDescent="0.3">
      <c r="A5416" t="s">
        <v>8211</v>
      </c>
      <c r="B5416">
        <v>2014</v>
      </c>
      <c r="C5416" s="1">
        <v>41906</v>
      </c>
      <c r="D5416" s="1">
        <v>41911</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row>
    <row r="5417" spans="1:21" x14ac:dyDescent="0.3">
      <c r="A5417" t="s">
        <v>8211</v>
      </c>
      <c r="B5417">
        <v>2014</v>
      </c>
      <c r="C5417" s="1">
        <v>41906</v>
      </c>
      <c r="D5417" s="1">
        <v>41911</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row>
    <row r="5418" spans="1:21" x14ac:dyDescent="0.3">
      <c r="A5418" t="s">
        <v>8211</v>
      </c>
      <c r="B5418">
        <v>2014</v>
      </c>
      <c r="C5418" s="1">
        <v>41906</v>
      </c>
      <c r="D5418" s="1">
        <v>41911</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row>
    <row r="5419" spans="1:21" x14ac:dyDescent="0.3">
      <c r="A5419" t="s">
        <v>8212</v>
      </c>
      <c r="B5419">
        <v>2011</v>
      </c>
      <c r="C5419" s="1">
        <v>40822</v>
      </c>
      <c r="D5419" s="1">
        <v>40824</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v>0</v>
      </c>
      <c r="U5419">
        <v>7.68</v>
      </c>
    </row>
    <row r="5420" spans="1:21" x14ac:dyDescent="0.3">
      <c r="A5420" t="s">
        <v>8215</v>
      </c>
      <c r="B5420">
        <v>2012</v>
      </c>
      <c r="C5420" s="1">
        <v>41205</v>
      </c>
      <c r="D5420" s="1">
        <v>41208</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row>
    <row r="5421" spans="1:21" x14ac:dyDescent="0.3">
      <c r="A5421" t="s">
        <v>8215</v>
      </c>
      <c r="B5421">
        <v>2012</v>
      </c>
      <c r="C5421" s="1">
        <v>41205</v>
      </c>
      <c r="D5421" s="1">
        <v>41208</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v>0.2</v>
      </c>
      <c r="U5421">
        <v>15.038399999999999</v>
      </c>
    </row>
    <row r="5422" spans="1:21" x14ac:dyDescent="0.3">
      <c r="A5422" t="s">
        <v>8216</v>
      </c>
      <c r="B5422">
        <v>2013</v>
      </c>
      <c r="C5422" s="1">
        <v>41365</v>
      </c>
      <c r="D5422" s="1">
        <v>41367</v>
      </c>
      <c r="E5422" t="s">
        <v>22</v>
      </c>
      <c r="F5422" t="s">
        <v>1951</v>
      </c>
      <c r="G5422" t="s">
        <v>1952</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row>
    <row r="5423" spans="1:21" x14ac:dyDescent="0.3">
      <c r="A5423" t="s">
        <v>8216</v>
      </c>
      <c r="B5423">
        <v>2013</v>
      </c>
      <c r="C5423" s="1">
        <v>41365</v>
      </c>
      <c r="D5423" s="1">
        <v>41367</v>
      </c>
      <c r="E5423" t="s">
        <v>22</v>
      </c>
      <c r="F5423" t="s">
        <v>1951</v>
      </c>
      <c r="G5423" t="s">
        <v>1952</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row>
    <row r="5424" spans="1:21" x14ac:dyDescent="0.3">
      <c r="A5424" t="s">
        <v>8217</v>
      </c>
      <c r="B5424">
        <v>2013</v>
      </c>
      <c r="C5424" s="1">
        <v>41638</v>
      </c>
      <c r="D5424" s="1">
        <v>41642</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v>0.2</v>
      </c>
      <c r="U5424">
        <v>3.9312</v>
      </c>
    </row>
    <row r="5425" spans="1:21" x14ac:dyDescent="0.3">
      <c r="A5425" t="s">
        <v>8218</v>
      </c>
      <c r="B5425">
        <v>2014</v>
      </c>
      <c r="C5425" s="1">
        <v>41947</v>
      </c>
      <c r="D5425" s="1">
        <v>41949</v>
      </c>
      <c r="E5425" t="s">
        <v>22</v>
      </c>
      <c r="F5425" t="s">
        <v>5286</v>
      </c>
      <c r="G5425" t="s">
        <v>5287</v>
      </c>
      <c r="H5425" t="s">
        <v>40</v>
      </c>
      <c r="I5425" t="s">
        <v>26</v>
      </c>
      <c r="J5425" t="s">
        <v>1463</v>
      </c>
      <c r="K5425" t="s">
        <v>28</v>
      </c>
      <c r="L5425">
        <v>40475</v>
      </c>
      <c r="M5425" t="s">
        <v>29</v>
      </c>
      <c r="N5425" t="s">
        <v>8219</v>
      </c>
      <c r="O5425" t="s">
        <v>45</v>
      </c>
      <c r="P5425" t="s">
        <v>89</v>
      </c>
      <c r="Q5425" t="s">
        <v>8220</v>
      </c>
      <c r="R5425">
        <v>26.4</v>
      </c>
      <c r="S5425">
        <v>5</v>
      </c>
      <c r="T5425">
        <v>0</v>
      </c>
      <c r="U5425">
        <v>11.88</v>
      </c>
    </row>
    <row r="5426" spans="1:21" x14ac:dyDescent="0.3">
      <c r="A5426" t="s">
        <v>8221</v>
      </c>
      <c r="B5426">
        <v>2014</v>
      </c>
      <c r="C5426" s="1">
        <v>41660</v>
      </c>
      <c r="D5426" s="1">
        <v>41666</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v>0</v>
      </c>
      <c r="U5426">
        <v>1.0207999999999999</v>
      </c>
    </row>
    <row r="5427" spans="1:21" x14ac:dyDescent="0.3">
      <c r="A5427" t="s">
        <v>8222</v>
      </c>
      <c r="B5427">
        <v>2013</v>
      </c>
      <c r="C5427" s="1">
        <v>41612</v>
      </c>
      <c r="D5427" s="1">
        <v>41615</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v>0</v>
      </c>
      <c r="U5427">
        <v>659.98</v>
      </c>
    </row>
    <row r="5428" spans="1:21" x14ac:dyDescent="0.3">
      <c r="A5428" t="s">
        <v>8222</v>
      </c>
      <c r="B5428">
        <v>2013</v>
      </c>
      <c r="C5428" s="1">
        <v>41612</v>
      </c>
      <c r="D5428" s="1">
        <v>41615</v>
      </c>
      <c r="E5428" t="s">
        <v>187</v>
      </c>
      <c r="F5428" t="s">
        <v>3236</v>
      </c>
      <c r="G5428" t="s">
        <v>3237</v>
      </c>
      <c r="H5428" t="s">
        <v>25</v>
      </c>
      <c r="I5428" t="s">
        <v>26</v>
      </c>
      <c r="J5428" t="s">
        <v>41</v>
      </c>
      <c r="K5428" t="s">
        <v>42</v>
      </c>
      <c r="L5428">
        <v>90045</v>
      </c>
      <c r="M5428" t="s">
        <v>43</v>
      </c>
      <c r="N5428" t="s">
        <v>7090</v>
      </c>
      <c r="O5428" t="s">
        <v>31</v>
      </c>
      <c r="P5428" t="s">
        <v>64</v>
      </c>
      <c r="Q5428" t="s">
        <v>7091</v>
      </c>
      <c r="R5428">
        <v>111.9</v>
      </c>
      <c r="S5428">
        <v>6</v>
      </c>
      <c r="T5428">
        <v>0</v>
      </c>
      <c r="U5428">
        <v>51.473999999999997</v>
      </c>
    </row>
    <row r="5429" spans="1:21" x14ac:dyDescent="0.3">
      <c r="A5429" t="s">
        <v>8225</v>
      </c>
      <c r="B5429">
        <v>2013</v>
      </c>
      <c r="C5429" s="1">
        <v>41440</v>
      </c>
      <c r="D5429" s="1">
        <v>41440</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row>
    <row r="5430" spans="1:21" x14ac:dyDescent="0.3">
      <c r="A5430" t="s">
        <v>8228</v>
      </c>
      <c r="B5430">
        <v>2013</v>
      </c>
      <c r="C5430" s="1">
        <v>41520</v>
      </c>
      <c r="D5430" s="1">
        <v>41522</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v>0</v>
      </c>
      <c r="U5430">
        <v>12.097799999999999</v>
      </c>
    </row>
    <row r="5431" spans="1:21" x14ac:dyDescent="0.3">
      <c r="A5431" t="s">
        <v>8229</v>
      </c>
      <c r="B5431">
        <v>2011</v>
      </c>
      <c r="C5431" s="1">
        <v>40791</v>
      </c>
      <c r="D5431" s="1">
        <v>40793</v>
      </c>
      <c r="E5431" t="s">
        <v>187</v>
      </c>
      <c r="F5431" t="s">
        <v>6542</v>
      </c>
      <c r="G5431" t="s">
        <v>6543</v>
      </c>
      <c r="H5431" t="s">
        <v>25</v>
      </c>
      <c r="I5431" t="s">
        <v>26</v>
      </c>
      <c r="J5431" t="s">
        <v>1150</v>
      </c>
      <c r="K5431" t="s">
        <v>53</v>
      </c>
      <c r="L5431">
        <v>33710</v>
      </c>
      <c r="M5431" t="s">
        <v>29</v>
      </c>
      <c r="N5431" t="s">
        <v>1185</v>
      </c>
      <c r="O5431" t="s">
        <v>31</v>
      </c>
      <c r="P5431" t="s">
        <v>64</v>
      </c>
      <c r="Q5431" t="s">
        <v>1186</v>
      </c>
      <c r="R5431">
        <v>31.984000000000002</v>
      </c>
      <c r="S5431">
        <v>2</v>
      </c>
      <c r="T5431">
        <v>0.2</v>
      </c>
      <c r="U5431">
        <v>1.9990000000000001</v>
      </c>
    </row>
    <row r="5432" spans="1:21" x14ac:dyDescent="0.3">
      <c r="A5432" t="s">
        <v>8230</v>
      </c>
      <c r="B5432">
        <v>2014</v>
      </c>
      <c r="C5432" s="1">
        <v>41934</v>
      </c>
      <c r="D5432" s="1">
        <v>41938</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v>0.2</v>
      </c>
      <c r="U5432">
        <v>16.1568</v>
      </c>
    </row>
    <row r="5433" spans="1:21" x14ac:dyDescent="0.3">
      <c r="A5433" t="s">
        <v>8230</v>
      </c>
      <c r="B5433">
        <v>2014</v>
      </c>
      <c r="C5433" s="1">
        <v>41934</v>
      </c>
      <c r="D5433" s="1">
        <v>41938</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v>0.2</v>
      </c>
      <c r="U5433">
        <v>1.3715999999999999</v>
      </c>
    </row>
    <row r="5434" spans="1:21" x14ac:dyDescent="0.3">
      <c r="A5434" t="s">
        <v>8230</v>
      </c>
      <c r="B5434">
        <v>2014</v>
      </c>
      <c r="C5434" s="1">
        <v>41934</v>
      </c>
      <c r="D5434" s="1">
        <v>41938</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v>0.7</v>
      </c>
      <c r="U5434">
        <v>-4.9728000000000003</v>
      </c>
    </row>
    <row r="5435" spans="1:21" x14ac:dyDescent="0.3">
      <c r="A5435" t="s">
        <v>8233</v>
      </c>
      <c r="B5435">
        <v>2014</v>
      </c>
      <c r="C5435" s="1">
        <v>41755</v>
      </c>
      <c r="D5435" s="1">
        <v>41759</v>
      </c>
      <c r="E5435" t="s">
        <v>49</v>
      </c>
      <c r="F5435" t="s">
        <v>3416</v>
      </c>
      <c r="G5435" t="s">
        <v>3417</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row>
    <row r="5436" spans="1:21" x14ac:dyDescent="0.3">
      <c r="A5436" t="s">
        <v>8234</v>
      </c>
      <c r="B5436">
        <v>2012</v>
      </c>
      <c r="C5436" s="1">
        <v>41201</v>
      </c>
      <c r="D5436" s="1">
        <v>41206</v>
      </c>
      <c r="E5436" t="s">
        <v>49</v>
      </c>
      <c r="F5436" t="s">
        <v>732</v>
      </c>
      <c r="G5436" t="s">
        <v>733</v>
      </c>
      <c r="H5436" t="s">
        <v>101</v>
      </c>
      <c r="I5436" t="s">
        <v>26</v>
      </c>
      <c r="J5436" t="s">
        <v>41</v>
      </c>
      <c r="K5436" t="s">
        <v>42</v>
      </c>
      <c r="L5436">
        <v>90008</v>
      </c>
      <c r="M5436" t="s">
        <v>43</v>
      </c>
      <c r="N5436" t="s">
        <v>8235</v>
      </c>
      <c r="O5436" t="s">
        <v>45</v>
      </c>
      <c r="P5436" t="s">
        <v>77</v>
      </c>
      <c r="Q5436" t="s">
        <v>8236</v>
      </c>
      <c r="R5436">
        <v>1640.7</v>
      </c>
      <c r="S5436">
        <v>5</v>
      </c>
      <c r="T5436">
        <v>0</v>
      </c>
      <c r="U5436">
        <v>459.39600000000002</v>
      </c>
    </row>
    <row r="5437" spans="1:21" x14ac:dyDescent="0.3">
      <c r="A5437" t="s">
        <v>8234</v>
      </c>
      <c r="B5437">
        <v>2012</v>
      </c>
      <c r="C5437" s="1">
        <v>41201</v>
      </c>
      <c r="D5437" s="1">
        <v>41206</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v>0</v>
      </c>
      <c r="U5437">
        <v>97.2</v>
      </c>
    </row>
    <row r="5438" spans="1:21" x14ac:dyDescent="0.3">
      <c r="A5438" t="s">
        <v>8237</v>
      </c>
      <c r="B5438">
        <v>2011</v>
      </c>
      <c r="C5438" s="1">
        <v>40729</v>
      </c>
      <c r="D5438" s="1">
        <v>40732</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v>0.2</v>
      </c>
      <c r="U5438">
        <v>5.3680000000000003</v>
      </c>
    </row>
    <row r="5439" spans="1:21" x14ac:dyDescent="0.3">
      <c r="A5439" t="s">
        <v>8237</v>
      </c>
      <c r="B5439">
        <v>2011</v>
      </c>
      <c r="C5439" s="1">
        <v>40729</v>
      </c>
      <c r="D5439" s="1">
        <v>40732</v>
      </c>
      <c r="E5439" t="s">
        <v>187</v>
      </c>
      <c r="F5439" t="s">
        <v>8186</v>
      </c>
      <c r="G5439" t="s">
        <v>8187</v>
      </c>
      <c r="H5439" t="s">
        <v>40</v>
      </c>
      <c r="I5439" t="s">
        <v>26</v>
      </c>
      <c r="J5439" t="s">
        <v>2288</v>
      </c>
      <c r="K5439" t="s">
        <v>53</v>
      </c>
      <c r="L5439">
        <v>32137</v>
      </c>
      <c r="M5439" t="s">
        <v>29</v>
      </c>
      <c r="N5439" t="s">
        <v>6398</v>
      </c>
      <c r="O5439" t="s">
        <v>45</v>
      </c>
      <c r="P5439" t="s">
        <v>74</v>
      </c>
      <c r="Q5439" t="s">
        <v>6399</v>
      </c>
      <c r="R5439">
        <v>9.81</v>
      </c>
      <c r="S5439">
        <v>5</v>
      </c>
      <c r="T5439">
        <v>0.7</v>
      </c>
      <c r="U5439">
        <v>-6.867</v>
      </c>
    </row>
    <row r="5440" spans="1:21" x14ac:dyDescent="0.3">
      <c r="A5440" t="s">
        <v>8237</v>
      </c>
      <c r="B5440">
        <v>2011</v>
      </c>
      <c r="C5440" s="1">
        <v>40729</v>
      </c>
      <c r="D5440" s="1">
        <v>40732</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v>0.2</v>
      </c>
      <c r="U5440">
        <v>15.991199999999999</v>
      </c>
    </row>
    <row r="5441" spans="1:21" x14ac:dyDescent="0.3">
      <c r="A5441" t="s">
        <v>8240</v>
      </c>
      <c r="B5441">
        <v>2013</v>
      </c>
      <c r="C5441" s="1">
        <v>41369</v>
      </c>
      <c r="D5441" s="1">
        <v>41374</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row>
    <row r="5442" spans="1:21" x14ac:dyDescent="0.3">
      <c r="A5442" t="s">
        <v>8241</v>
      </c>
      <c r="B5442">
        <v>2014</v>
      </c>
      <c r="C5442" s="1">
        <v>41957</v>
      </c>
      <c r="D5442" s="1">
        <v>41962</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v>0.2</v>
      </c>
      <c r="U5442">
        <v>0.15479999999999999</v>
      </c>
    </row>
    <row r="5443" spans="1:21" x14ac:dyDescent="0.3">
      <c r="A5443" t="s">
        <v>8243</v>
      </c>
      <c r="B5443">
        <v>2014</v>
      </c>
      <c r="C5443" s="1">
        <v>41892</v>
      </c>
      <c r="D5443" s="1">
        <v>41896</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v>0.2</v>
      </c>
      <c r="U5443">
        <v>2.3879999999999999</v>
      </c>
    </row>
    <row r="5444" spans="1:21" x14ac:dyDescent="0.3">
      <c r="A5444" t="s">
        <v>8246</v>
      </c>
      <c r="B5444">
        <v>2012</v>
      </c>
      <c r="C5444" s="1">
        <v>41016</v>
      </c>
      <c r="D5444" s="1">
        <v>41022</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row>
    <row r="5445" spans="1:21" x14ac:dyDescent="0.3">
      <c r="A5445" t="s">
        <v>8246</v>
      </c>
      <c r="B5445">
        <v>2012</v>
      </c>
      <c r="C5445" s="1">
        <v>41016</v>
      </c>
      <c r="D5445" s="1">
        <v>41022</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row>
    <row r="5446" spans="1:21" x14ac:dyDescent="0.3">
      <c r="A5446" t="s">
        <v>8246</v>
      </c>
      <c r="B5446">
        <v>2012</v>
      </c>
      <c r="C5446" s="1">
        <v>41016</v>
      </c>
      <c r="D5446" s="1">
        <v>41022</v>
      </c>
      <c r="E5446" t="s">
        <v>49</v>
      </c>
      <c r="F5446" t="s">
        <v>2824</v>
      </c>
      <c r="G5446" t="s">
        <v>2825</v>
      </c>
      <c r="H5446" t="s">
        <v>25</v>
      </c>
      <c r="I5446" t="s">
        <v>26</v>
      </c>
      <c r="J5446" t="s">
        <v>265</v>
      </c>
      <c r="K5446" t="s">
        <v>266</v>
      </c>
      <c r="L5446">
        <v>10035</v>
      </c>
      <c r="M5446" t="s">
        <v>147</v>
      </c>
      <c r="N5446" t="s">
        <v>8247</v>
      </c>
      <c r="O5446" t="s">
        <v>45</v>
      </c>
      <c r="P5446" t="s">
        <v>67</v>
      </c>
      <c r="Q5446" t="s">
        <v>8248</v>
      </c>
      <c r="R5446">
        <v>10.71</v>
      </c>
      <c r="S5446">
        <v>3</v>
      </c>
      <c r="T5446">
        <v>0</v>
      </c>
      <c r="U5446">
        <v>2.7846000000000002</v>
      </c>
    </row>
    <row r="5447" spans="1:21" x14ac:dyDescent="0.3">
      <c r="A5447" t="s">
        <v>8249</v>
      </c>
      <c r="B5447">
        <v>2013</v>
      </c>
      <c r="C5447" s="1">
        <v>41481</v>
      </c>
      <c r="D5447" s="1">
        <v>41485</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row>
    <row r="5448" spans="1:21" x14ac:dyDescent="0.3">
      <c r="A5448" t="s">
        <v>8250</v>
      </c>
      <c r="B5448">
        <v>2013</v>
      </c>
      <c r="C5448" s="1">
        <v>41513</v>
      </c>
      <c r="D5448" s="1">
        <v>41518</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v>0</v>
      </c>
      <c r="U5448">
        <v>8.25</v>
      </c>
    </row>
    <row r="5449" spans="1:21" x14ac:dyDescent="0.3">
      <c r="A5449" t="s">
        <v>8250</v>
      </c>
      <c r="B5449">
        <v>2013</v>
      </c>
      <c r="C5449" s="1">
        <v>41513</v>
      </c>
      <c r="D5449" s="1">
        <v>41518</v>
      </c>
      <c r="E5449" t="s">
        <v>49</v>
      </c>
      <c r="F5449" t="s">
        <v>957</v>
      </c>
      <c r="G5449" t="s">
        <v>958</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row>
    <row r="5450" spans="1:21" x14ac:dyDescent="0.3">
      <c r="A5450" t="s">
        <v>8251</v>
      </c>
      <c r="B5450">
        <v>2011</v>
      </c>
      <c r="C5450" s="1">
        <v>40798</v>
      </c>
      <c r="D5450" s="1">
        <v>40805</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v>0</v>
      </c>
      <c r="U5450">
        <v>7.1585999999999999</v>
      </c>
    </row>
    <row r="5451" spans="1:21" x14ac:dyDescent="0.3">
      <c r="A5451" t="s">
        <v>8251</v>
      </c>
      <c r="B5451">
        <v>2011</v>
      </c>
      <c r="C5451" s="1">
        <v>40798</v>
      </c>
      <c r="D5451" s="1">
        <v>40805</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row>
    <row r="5452" spans="1:21" x14ac:dyDescent="0.3">
      <c r="A5452" t="s">
        <v>8251</v>
      </c>
      <c r="B5452">
        <v>2011</v>
      </c>
      <c r="C5452" s="1">
        <v>40798</v>
      </c>
      <c r="D5452" s="1">
        <v>40805</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v>0</v>
      </c>
      <c r="U5452">
        <v>149.38200000000001</v>
      </c>
    </row>
    <row r="5453" spans="1:21" x14ac:dyDescent="0.3">
      <c r="A5453" t="s">
        <v>8251</v>
      </c>
      <c r="B5453">
        <v>2011</v>
      </c>
      <c r="C5453" s="1">
        <v>40798</v>
      </c>
      <c r="D5453" s="1">
        <v>40805</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row>
    <row r="5454" spans="1:21" x14ac:dyDescent="0.3">
      <c r="A5454" t="s">
        <v>8252</v>
      </c>
      <c r="B5454">
        <v>2013</v>
      </c>
      <c r="C5454" s="1">
        <v>41478</v>
      </c>
      <c r="D5454" s="1">
        <v>41485</v>
      </c>
      <c r="E5454" t="s">
        <v>49</v>
      </c>
      <c r="F5454" t="s">
        <v>5336</v>
      </c>
      <c r="G5454" t="s">
        <v>5337</v>
      </c>
      <c r="H5454" t="s">
        <v>101</v>
      </c>
      <c r="I5454" t="s">
        <v>26</v>
      </c>
      <c r="J5454" t="s">
        <v>5468</v>
      </c>
      <c r="K5454" t="s">
        <v>1391</v>
      </c>
      <c r="L5454">
        <v>89431</v>
      </c>
      <c r="M5454" t="s">
        <v>43</v>
      </c>
      <c r="N5454" t="s">
        <v>2373</v>
      </c>
      <c r="O5454" t="s">
        <v>45</v>
      </c>
      <c r="P5454" t="s">
        <v>577</v>
      </c>
      <c r="Q5454" t="s">
        <v>2374</v>
      </c>
      <c r="R5454">
        <v>86.2</v>
      </c>
      <c r="S5454">
        <v>5</v>
      </c>
      <c r="T5454">
        <v>0</v>
      </c>
      <c r="U5454">
        <v>24.998000000000001</v>
      </c>
    </row>
    <row r="5455" spans="1:21" x14ac:dyDescent="0.3">
      <c r="A5455" t="s">
        <v>8253</v>
      </c>
      <c r="B5455">
        <v>2014</v>
      </c>
      <c r="C5455" s="1">
        <v>41779</v>
      </c>
      <c r="D5455" s="1">
        <v>41783</v>
      </c>
      <c r="E5455" t="s">
        <v>49</v>
      </c>
      <c r="F5455" t="s">
        <v>5286</v>
      </c>
      <c r="G5455" t="s">
        <v>5287</v>
      </c>
      <c r="H5455" t="s">
        <v>40</v>
      </c>
      <c r="I5455" t="s">
        <v>26</v>
      </c>
      <c r="J5455" t="s">
        <v>3100</v>
      </c>
      <c r="K5455" t="s">
        <v>210</v>
      </c>
      <c r="L5455">
        <v>61107</v>
      </c>
      <c r="M5455" t="s">
        <v>104</v>
      </c>
      <c r="N5455" t="s">
        <v>6974</v>
      </c>
      <c r="O5455" t="s">
        <v>45</v>
      </c>
      <c r="P5455" t="s">
        <v>89</v>
      </c>
      <c r="Q5455" t="s">
        <v>6975</v>
      </c>
      <c r="R5455">
        <v>38.015999999999998</v>
      </c>
      <c r="S5455">
        <v>6</v>
      </c>
      <c r="T5455">
        <v>0.2</v>
      </c>
      <c r="U5455">
        <v>13.780799999999999</v>
      </c>
    </row>
    <row r="5456" spans="1:21" x14ac:dyDescent="0.3">
      <c r="A5456" t="s">
        <v>8254</v>
      </c>
      <c r="B5456">
        <v>2014</v>
      </c>
      <c r="C5456" s="1">
        <v>41758</v>
      </c>
      <c r="D5456" s="1">
        <v>41762</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row>
    <row r="5457" spans="1:21" x14ac:dyDescent="0.3">
      <c r="A5457" t="s">
        <v>8254</v>
      </c>
      <c r="B5457">
        <v>2014</v>
      </c>
      <c r="C5457" s="1">
        <v>41758</v>
      </c>
      <c r="D5457" s="1">
        <v>41762</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x14ac:dyDescent="0.3">
      <c r="A5458" t="s">
        <v>8255</v>
      </c>
      <c r="B5458">
        <v>2014</v>
      </c>
      <c r="C5458" s="1">
        <v>42003</v>
      </c>
      <c r="D5458" s="1">
        <v>42007</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v>0</v>
      </c>
      <c r="U5458">
        <v>9.6039999999999992</v>
      </c>
    </row>
    <row r="5459" spans="1:21" x14ac:dyDescent="0.3">
      <c r="A5459" t="s">
        <v>8255</v>
      </c>
      <c r="B5459">
        <v>2014</v>
      </c>
      <c r="C5459" s="1">
        <v>42003</v>
      </c>
      <c r="D5459" s="1">
        <v>42007</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row>
    <row r="5460" spans="1:21" x14ac:dyDescent="0.3">
      <c r="A5460" t="s">
        <v>8258</v>
      </c>
      <c r="B5460">
        <v>2014</v>
      </c>
      <c r="C5460" s="1">
        <v>41887</v>
      </c>
      <c r="D5460" s="1">
        <v>41889</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row>
    <row r="5461" spans="1:21" x14ac:dyDescent="0.3">
      <c r="A5461" t="s">
        <v>8258</v>
      </c>
      <c r="B5461">
        <v>2014</v>
      </c>
      <c r="C5461" s="1">
        <v>41887</v>
      </c>
      <c r="D5461" s="1">
        <v>41889</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v>0.2</v>
      </c>
      <c r="U5461">
        <v>92.391999999999996</v>
      </c>
    </row>
    <row r="5462" spans="1:21" x14ac:dyDescent="0.3">
      <c r="A5462" t="s">
        <v>8261</v>
      </c>
      <c r="B5462">
        <v>2011</v>
      </c>
      <c r="C5462" s="1">
        <v>40623</v>
      </c>
      <c r="D5462" s="1">
        <v>40627</v>
      </c>
      <c r="E5462" t="s">
        <v>49</v>
      </c>
      <c r="F5462" t="s">
        <v>1142</v>
      </c>
      <c r="G5462" t="s">
        <v>1143</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row>
    <row r="5463" spans="1:21" x14ac:dyDescent="0.3">
      <c r="A5463" t="s">
        <v>8262</v>
      </c>
      <c r="B5463">
        <v>2014</v>
      </c>
      <c r="C5463" s="1">
        <v>41911</v>
      </c>
      <c r="D5463" s="1">
        <v>41917</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x14ac:dyDescent="0.3">
      <c r="A5464" t="s">
        <v>8263</v>
      </c>
      <c r="B5464">
        <v>2011</v>
      </c>
      <c r="C5464" s="1">
        <v>40563</v>
      </c>
      <c r="D5464" s="1">
        <v>40564</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v>0.7</v>
      </c>
      <c r="U5464">
        <v>-23.716000000000001</v>
      </c>
    </row>
    <row r="5465" spans="1:21" x14ac:dyDescent="0.3">
      <c r="A5465" t="s">
        <v>8263</v>
      </c>
      <c r="B5465">
        <v>2011</v>
      </c>
      <c r="C5465" s="1">
        <v>40563</v>
      </c>
      <c r="D5465" s="1">
        <v>40564</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v>0.2</v>
      </c>
      <c r="U5465">
        <v>19.622399999999999</v>
      </c>
    </row>
    <row r="5466" spans="1:21" x14ac:dyDescent="0.3">
      <c r="A5466" t="s">
        <v>8263</v>
      </c>
      <c r="B5466">
        <v>2011</v>
      </c>
      <c r="C5466" s="1">
        <v>40563</v>
      </c>
      <c r="D5466" s="1">
        <v>40564</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v>0.2</v>
      </c>
      <c r="U5466">
        <v>36.692999999999998</v>
      </c>
    </row>
    <row r="5467" spans="1:21" x14ac:dyDescent="0.3">
      <c r="A5467" t="s">
        <v>8263</v>
      </c>
      <c r="B5467">
        <v>2011</v>
      </c>
      <c r="C5467" s="1">
        <v>40563</v>
      </c>
      <c r="D5467" s="1">
        <v>40564</v>
      </c>
      <c r="E5467" t="s">
        <v>187</v>
      </c>
      <c r="F5467" t="s">
        <v>2960</v>
      </c>
      <c r="G5467" t="s">
        <v>2961</v>
      </c>
      <c r="H5467" t="s">
        <v>25</v>
      </c>
      <c r="I5467" t="s">
        <v>26</v>
      </c>
      <c r="J5467" t="s">
        <v>621</v>
      </c>
      <c r="K5467" t="s">
        <v>309</v>
      </c>
      <c r="L5467">
        <v>85254</v>
      </c>
      <c r="M5467" t="s">
        <v>43</v>
      </c>
      <c r="N5467" t="s">
        <v>1442</v>
      </c>
      <c r="O5467" t="s">
        <v>31</v>
      </c>
      <c r="P5467" t="s">
        <v>32</v>
      </c>
      <c r="Q5467" t="s">
        <v>1443</v>
      </c>
      <c r="R5467">
        <v>181.47</v>
      </c>
      <c r="S5467">
        <v>5</v>
      </c>
      <c r="T5467">
        <v>0.7</v>
      </c>
      <c r="U5467">
        <v>-320.59699999999998</v>
      </c>
    </row>
    <row r="5468" spans="1:21" x14ac:dyDescent="0.3">
      <c r="A5468" t="s">
        <v>8264</v>
      </c>
      <c r="B5468">
        <v>2011</v>
      </c>
      <c r="C5468" s="1">
        <v>40589</v>
      </c>
      <c r="D5468" s="1">
        <v>40594</v>
      </c>
      <c r="E5468" t="s">
        <v>22</v>
      </c>
      <c r="F5468" t="s">
        <v>3867</v>
      </c>
      <c r="G5468" t="s">
        <v>3868</v>
      </c>
      <c r="H5468" t="s">
        <v>25</v>
      </c>
      <c r="I5468" t="s">
        <v>26</v>
      </c>
      <c r="J5468" t="s">
        <v>183</v>
      </c>
      <c r="K5468" t="s">
        <v>103</v>
      </c>
      <c r="L5468">
        <v>77095</v>
      </c>
      <c r="M5468" t="s">
        <v>104</v>
      </c>
      <c r="N5468" t="s">
        <v>3713</v>
      </c>
      <c r="O5468" t="s">
        <v>45</v>
      </c>
      <c r="P5468" t="s">
        <v>89</v>
      </c>
      <c r="Q5468" t="s">
        <v>3714</v>
      </c>
      <c r="R5468">
        <v>16.175999999999998</v>
      </c>
      <c r="S5468">
        <v>3</v>
      </c>
      <c r="T5468">
        <v>0.2</v>
      </c>
      <c r="U5468">
        <v>6.0659999999999998</v>
      </c>
    </row>
    <row r="5469" spans="1:21" x14ac:dyDescent="0.3">
      <c r="A5469" t="s">
        <v>8265</v>
      </c>
      <c r="B5469">
        <v>2013</v>
      </c>
      <c r="C5469" s="1">
        <v>41435</v>
      </c>
      <c r="D5469" s="1">
        <v>41440</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x14ac:dyDescent="0.3">
      <c r="A5470" t="s">
        <v>8266</v>
      </c>
      <c r="B5470">
        <v>2011</v>
      </c>
      <c r="C5470" s="1">
        <v>40812</v>
      </c>
      <c r="D5470" s="1">
        <v>40813</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v>0.2</v>
      </c>
      <c r="U5470">
        <v>73.194000000000003</v>
      </c>
    </row>
    <row r="5471" spans="1:21" x14ac:dyDescent="0.3">
      <c r="A5471" t="s">
        <v>8266</v>
      </c>
      <c r="B5471">
        <v>2011</v>
      </c>
      <c r="C5471" s="1">
        <v>40812</v>
      </c>
      <c r="D5471" s="1">
        <v>40813</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v>0</v>
      </c>
      <c r="U5471">
        <v>9.3312000000000008</v>
      </c>
    </row>
    <row r="5472" spans="1:21" x14ac:dyDescent="0.3">
      <c r="A5472" t="s">
        <v>8267</v>
      </c>
      <c r="B5472">
        <v>2013</v>
      </c>
      <c r="C5472" s="1">
        <v>41425</v>
      </c>
      <c r="D5472" s="1">
        <v>41430</v>
      </c>
      <c r="E5472" t="s">
        <v>49</v>
      </c>
      <c r="F5472" t="s">
        <v>5222</v>
      </c>
      <c r="G5472" t="s">
        <v>5223</v>
      </c>
      <c r="H5472" t="s">
        <v>25</v>
      </c>
      <c r="I5472" t="s">
        <v>26</v>
      </c>
      <c r="J5472" t="s">
        <v>778</v>
      </c>
      <c r="K5472" t="s">
        <v>497</v>
      </c>
      <c r="L5472">
        <v>45011</v>
      </c>
      <c r="M5472" t="s">
        <v>147</v>
      </c>
      <c r="N5472" t="s">
        <v>5160</v>
      </c>
      <c r="O5472" t="s">
        <v>45</v>
      </c>
      <c r="P5472" t="s">
        <v>77</v>
      </c>
      <c r="Q5472" t="s">
        <v>5161</v>
      </c>
      <c r="R5472">
        <v>123.92</v>
      </c>
      <c r="S5472">
        <v>5</v>
      </c>
      <c r="T5472">
        <v>0.2</v>
      </c>
      <c r="U5472">
        <v>9.2940000000000005</v>
      </c>
    </row>
    <row r="5473" spans="1:21" x14ac:dyDescent="0.3">
      <c r="A5473" t="s">
        <v>8268</v>
      </c>
      <c r="B5473">
        <v>2014</v>
      </c>
      <c r="C5473" s="1">
        <v>41993</v>
      </c>
      <c r="D5473" s="1">
        <v>41997</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row>
    <row r="5474" spans="1:21" x14ac:dyDescent="0.3">
      <c r="A5474" t="s">
        <v>8268</v>
      </c>
      <c r="B5474">
        <v>2014</v>
      </c>
      <c r="C5474" s="1">
        <v>41993</v>
      </c>
      <c r="D5474" s="1">
        <v>41997</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row>
    <row r="5475" spans="1:21" x14ac:dyDescent="0.3">
      <c r="A5475" t="s">
        <v>8268</v>
      </c>
      <c r="B5475">
        <v>2014</v>
      </c>
      <c r="C5475" s="1">
        <v>41993</v>
      </c>
      <c r="D5475" s="1">
        <v>41997</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row>
    <row r="5476" spans="1:21" x14ac:dyDescent="0.3">
      <c r="A5476" t="s">
        <v>8269</v>
      </c>
      <c r="B5476">
        <v>2014</v>
      </c>
      <c r="C5476" s="1">
        <v>42000</v>
      </c>
      <c r="D5476" s="1">
        <v>42000</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row>
    <row r="5477" spans="1:21" x14ac:dyDescent="0.3">
      <c r="A5477" t="s">
        <v>8270</v>
      </c>
      <c r="B5477">
        <v>2014</v>
      </c>
      <c r="C5477" s="1">
        <v>41806</v>
      </c>
      <c r="D5477" s="1">
        <v>41809</v>
      </c>
      <c r="E5477" t="s">
        <v>187</v>
      </c>
      <c r="F5477" t="s">
        <v>5926</v>
      </c>
      <c r="G5477" t="s">
        <v>5927</v>
      </c>
      <c r="H5477" t="s">
        <v>101</v>
      </c>
      <c r="I5477" t="s">
        <v>26</v>
      </c>
      <c r="J5477" t="s">
        <v>6364</v>
      </c>
      <c r="K5477" t="s">
        <v>228</v>
      </c>
      <c r="L5477">
        <v>55369</v>
      </c>
      <c r="M5477" t="s">
        <v>104</v>
      </c>
      <c r="N5477" t="s">
        <v>2252</v>
      </c>
      <c r="O5477" t="s">
        <v>45</v>
      </c>
      <c r="P5477" t="s">
        <v>46</v>
      </c>
      <c r="Q5477" t="s">
        <v>2253</v>
      </c>
      <c r="R5477">
        <v>44.4</v>
      </c>
      <c r="S5477">
        <v>3</v>
      </c>
      <c r="T5477">
        <v>0</v>
      </c>
      <c r="U5477">
        <v>22.2</v>
      </c>
    </row>
    <row r="5478" spans="1:21" x14ac:dyDescent="0.3">
      <c r="A5478" t="s">
        <v>8270</v>
      </c>
      <c r="B5478">
        <v>2014</v>
      </c>
      <c r="C5478" s="1">
        <v>41806</v>
      </c>
      <c r="D5478" s="1">
        <v>41809</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row>
    <row r="5479" spans="1:21" x14ac:dyDescent="0.3">
      <c r="A5479" t="s">
        <v>8270</v>
      </c>
      <c r="B5479">
        <v>2014</v>
      </c>
      <c r="C5479" s="1">
        <v>41806</v>
      </c>
      <c r="D5479" s="1">
        <v>41809</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row>
    <row r="5480" spans="1:21" x14ac:dyDescent="0.3">
      <c r="A5480" t="s">
        <v>8271</v>
      </c>
      <c r="B5480">
        <v>2013</v>
      </c>
      <c r="C5480" s="1">
        <v>41599</v>
      </c>
      <c r="D5480" s="1">
        <v>41603</v>
      </c>
      <c r="E5480" t="s">
        <v>49</v>
      </c>
      <c r="F5480" t="s">
        <v>710</v>
      </c>
      <c r="G5480" t="s">
        <v>711</v>
      </c>
      <c r="H5480" t="s">
        <v>25</v>
      </c>
      <c r="I5480" t="s">
        <v>26</v>
      </c>
      <c r="J5480" t="s">
        <v>605</v>
      </c>
      <c r="K5480" t="s">
        <v>244</v>
      </c>
      <c r="L5480">
        <v>19711</v>
      </c>
      <c r="M5480" t="s">
        <v>147</v>
      </c>
      <c r="N5480" t="s">
        <v>4641</v>
      </c>
      <c r="O5480" t="s">
        <v>45</v>
      </c>
      <c r="P5480" t="s">
        <v>74</v>
      </c>
      <c r="Q5480" t="s">
        <v>4642</v>
      </c>
      <c r="R5480">
        <v>128.4</v>
      </c>
      <c r="S5480">
        <v>3</v>
      </c>
      <c r="T5480">
        <v>0</v>
      </c>
      <c r="U5480">
        <v>62.915999999999997</v>
      </c>
    </row>
    <row r="5481" spans="1:21" x14ac:dyDescent="0.3">
      <c r="A5481" t="s">
        <v>8272</v>
      </c>
      <c r="B5481">
        <v>2011</v>
      </c>
      <c r="C5481" s="1">
        <v>40633</v>
      </c>
      <c r="D5481" s="1">
        <v>40637</v>
      </c>
      <c r="E5481" t="s">
        <v>49</v>
      </c>
      <c r="F5481" t="s">
        <v>1804</v>
      </c>
      <c r="G5481" t="s">
        <v>1805</v>
      </c>
      <c r="H5481" t="s">
        <v>40</v>
      </c>
      <c r="I5481" t="s">
        <v>26</v>
      </c>
      <c r="J5481" t="s">
        <v>1418</v>
      </c>
      <c r="K5481" t="s">
        <v>53</v>
      </c>
      <c r="L5481">
        <v>33180</v>
      </c>
      <c r="M5481" t="s">
        <v>29</v>
      </c>
      <c r="N5481" t="s">
        <v>3124</v>
      </c>
      <c r="O5481" t="s">
        <v>45</v>
      </c>
      <c r="P5481" t="s">
        <v>74</v>
      </c>
      <c r="Q5481" t="s">
        <v>3125</v>
      </c>
      <c r="R5481">
        <v>1.869</v>
      </c>
      <c r="S5481">
        <v>1</v>
      </c>
      <c r="T5481">
        <v>0.7</v>
      </c>
      <c r="U5481">
        <v>-1.3083</v>
      </c>
    </row>
    <row r="5482" spans="1:21" x14ac:dyDescent="0.3">
      <c r="A5482" t="s">
        <v>8273</v>
      </c>
      <c r="B5482">
        <v>2014</v>
      </c>
      <c r="C5482" s="1">
        <v>41921</v>
      </c>
      <c r="D5482" s="1">
        <v>41927</v>
      </c>
      <c r="E5482" t="s">
        <v>49</v>
      </c>
      <c r="F5482" t="s">
        <v>2419</v>
      </c>
      <c r="G5482" t="s">
        <v>2420</v>
      </c>
      <c r="H5482" t="s">
        <v>40</v>
      </c>
      <c r="I5482" t="s">
        <v>26</v>
      </c>
      <c r="J5482" t="s">
        <v>946</v>
      </c>
      <c r="K5482" t="s">
        <v>42</v>
      </c>
      <c r="L5482">
        <v>92105</v>
      </c>
      <c r="M5482" t="s">
        <v>43</v>
      </c>
      <c r="N5482" t="s">
        <v>3747</v>
      </c>
      <c r="O5482" t="s">
        <v>70</v>
      </c>
      <c r="P5482" t="s">
        <v>71</v>
      </c>
      <c r="Q5482" t="s">
        <v>3748</v>
      </c>
      <c r="R5482">
        <v>103.19199999999999</v>
      </c>
      <c r="S5482">
        <v>1</v>
      </c>
      <c r="T5482">
        <v>0.2</v>
      </c>
      <c r="U5482">
        <v>11.6091</v>
      </c>
    </row>
    <row r="5483" spans="1:21" x14ac:dyDescent="0.3">
      <c r="A5483" t="s">
        <v>8273</v>
      </c>
      <c r="B5483">
        <v>2014</v>
      </c>
      <c r="C5483" s="1">
        <v>41921</v>
      </c>
      <c r="D5483" s="1">
        <v>41927</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v>0</v>
      </c>
      <c r="U5483">
        <v>6.48</v>
      </c>
    </row>
    <row r="5484" spans="1:21" x14ac:dyDescent="0.3">
      <c r="A5484" t="s">
        <v>8273</v>
      </c>
      <c r="B5484">
        <v>2014</v>
      </c>
      <c r="C5484" s="1">
        <v>41921</v>
      </c>
      <c r="D5484" s="1">
        <v>41927</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v>0</v>
      </c>
      <c r="U5484">
        <v>115.1808</v>
      </c>
    </row>
    <row r="5485" spans="1:21" x14ac:dyDescent="0.3">
      <c r="A5485" t="s">
        <v>8273</v>
      </c>
      <c r="B5485">
        <v>2014</v>
      </c>
      <c r="C5485" s="1">
        <v>41921</v>
      </c>
      <c r="D5485" s="1">
        <v>41927</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v>0</v>
      </c>
      <c r="U5485">
        <v>0.40679999999999999</v>
      </c>
    </row>
    <row r="5486" spans="1:21" x14ac:dyDescent="0.3">
      <c r="A5486" t="s">
        <v>8274</v>
      </c>
      <c r="B5486">
        <v>2014</v>
      </c>
      <c r="C5486" s="1">
        <v>41670</v>
      </c>
      <c r="D5486" s="1">
        <v>41675</v>
      </c>
      <c r="E5486" t="s">
        <v>49</v>
      </c>
      <c r="F5486" t="s">
        <v>151</v>
      </c>
      <c r="G5486" t="s">
        <v>152</v>
      </c>
      <c r="H5486" t="s">
        <v>25</v>
      </c>
      <c r="I5486" t="s">
        <v>26</v>
      </c>
      <c r="J5486" t="s">
        <v>1418</v>
      </c>
      <c r="K5486" t="s">
        <v>53</v>
      </c>
      <c r="L5486">
        <v>33142</v>
      </c>
      <c r="M5486" t="s">
        <v>29</v>
      </c>
      <c r="N5486" t="s">
        <v>8275</v>
      </c>
      <c r="O5486" t="s">
        <v>31</v>
      </c>
      <c r="P5486" t="s">
        <v>35</v>
      </c>
      <c r="Q5486" t="s">
        <v>8276</v>
      </c>
      <c r="R5486">
        <v>419.13600000000002</v>
      </c>
      <c r="S5486">
        <v>4</v>
      </c>
      <c r="T5486">
        <v>0.2</v>
      </c>
      <c r="U5486">
        <v>-68.1096</v>
      </c>
    </row>
    <row r="5487" spans="1:21" x14ac:dyDescent="0.3">
      <c r="A5487" t="s">
        <v>8277</v>
      </c>
      <c r="B5487">
        <v>2011</v>
      </c>
      <c r="C5487" s="1">
        <v>40889</v>
      </c>
      <c r="D5487" s="1">
        <v>40894</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v>0.2</v>
      </c>
      <c r="U5487">
        <v>7.6284000000000001</v>
      </c>
    </row>
    <row r="5488" spans="1:21" x14ac:dyDescent="0.3">
      <c r="A5488" t="s">
        <v>8278</v>
      </c>
      <c r="B5488">
        <v>2012</v>
      </c>
      <c r="C5488" s="1">
        <v>41206</v>
      </c>
      <c r="D5488" s="1">
        <v>41211</v>
      </c>
      <c r="E5488" t="s">
        <v>49</v>
      </c>
      <c r="F5488" t="s">
        <v>1664</v>
      </c>
      <c r="G5488" t="s">
        <v>1665</v>
      </c>
      <c r="H5488" t="s">
        <v>101</v>
      </c>
      <c r="I5488" t="s">
        <v>26</v>
      </c>
      <c r="J5488" t="s">
        <v>677</v>
      </c>
      <c r="K5488" t="s">
        <v>103</v>
      </c>
      <c r="L5488">
        <v>78207</v>
      </c>
      <c r="M5488" t="s">
        <v>104</v>
      </c>
      <c r="N5488" t="s">
        <v>1217</v>
      </c>
      <c r="O5488" t="s">
        <v>45</v>
      </c>
      <c r="P5488" t="s">
        <v>74</v>
      </c>
      <c r="Q5488" t="s">
        <v>1218</v>
      </c>
      <c r="R5488">
        <v>3.5920000000000001</v>
      </c>
      <c r="S5488">
        <v>4</v>
      </c>
      <c r="T5488">
        <v>0.8</v>
      </c>
      <c r="U5488">
        <v>-6.2859999999999996</v>
      </c>
    </row>
    <row r="5489" spans="1:21" x14ac:dyDescent="0.3">
      <c r="A5489" t="s">
        <v>8279</v>
      </c>
      <c r="B5489">
        <v>2014</v>
      </c>
      <c r="C5489" s="1">
        <v>41731</v>
      </c>
      <c r="D5489" s="1">
        <v>41734</v>
      </c>
      <c r="E5489" t="s">
        <v>22</v>
      </c>
      <c r="F5489" t="s">
        <v>2409</v>
      </c>
      <c r="G5489" t="s">
        <v>2410</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row>
    <row r="5490" spans="1:21" x14ac:dyDescent="0.3">
      <c r="A5490" t="s">
        <v>8279</v>
      </c>
      <c r="B5490">
        <v>2014</v>
      </c>
      <c r="C5490" s="1">
        <v>41731</v>
      </c>
      <c r="D5490" s="1">
        <v>41734</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v>0.2</v>
      </c>
      <c r="U5490">
        <v>2.0358000000000001</v>
      </c>
    </row>
    <row r="5491" spans="1:21" x14ac:dyDescent="0.3">
      <c r="A5491" t="s">
        <v>8279</v>
      </c>
      <c r="B5491">
        <v>2014</v>
      </c>
      <c r="C5491" s="1">
        <v>41731</v>
      </c>
      <c r="D5491" s="1">
        <v>41734</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v>0.2</v>
      </c>
      <c r="U5491">
        <v>1.8207</v>
      </c>
    </row>
    <row r="5492" spans="1:21" x14ac:dyDescent="0.3">
      <c r="A5492" t="s">
        <v>8279</v>
      </c>
      <c r="B5492">
        <v>2014</v>
      </c>
      <c r="C5492" s="1">
        <v>41731</v>
      </c>
      <c r="D5492" s="1">
        <v>41734</v>
      </c>
      <c r="E5492" t="s">
        <v>22</v>
      </c>
      <c r="F5492" t="s">
        <v>2409</v>
      </c>
      <c r="G5492" t="s">
        <v>2410</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row>
    <row r="5493" spans="1:21" x14ac:dyDescent="0.3">
      <c r="A5493" t="s">
        <v>8280</v>
      </c>
      <c r="B5493">
        <v>2014</v>
      </c>
      <c r="C5493" s="1">
        <v>41666</v>
      </c>
      <c r="D5493" s="1">
        <v>41667</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x14ac:dyDescent="0.3">
      <c r="A5494" t="s">
        <v>8281</v>
      </c>
      <c r="B5494">
        <v>2011</v>
      </c>
      <c r="C5494" s="1">
        <v>40875</v>
      </c>
      <c r="D5494" s="1">
        <v>40875</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v>0</v>
      </c>
      <c r="U5494">
        <v>0.1472</v>
      </c>
    </row>
    <row r="5495" spans="1:21" x14ac:dyDescent="0.3">
      <c r="A5495" t="s">
        <v>8281</v>
      </c>
      <c r="B5495">
        <v>2011</v>
      </c>
      <c r="C5495" s="1">
        <v>40875</v>
      </c>
      <c r="D5495" s="1">
        <v>40875</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v>0</v>
      </c>
      <c r="U5495">
        <v>19.872</v>
      </c>
    </row>
    <row r="5496" spans="1:21" x14ac:dyDescent="0.3">
      <c r="A5496" t="s">
        <v>8281</v>
      </c>
      <c r="B5496">
        <v>2011</v>
      </c>
      <c r="C5496" s="1">
        <v>40875</v>
      </c>
      <c r="D5496" s="1">
        <v>40875</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row>
    <row r="5497" spans="1:21" x14ac:dyDescent="0.3">
      <c r="A5497" t="s">
        <v>8282</v>
      </c>
      <c r="B5497">
        <v>2012</v>
      </c>
      <c r="C5497" s="1">
        <v>41156</v>
      </c>
      <c r="D5497" s="1">
        <v>41160</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row>
    <row r="5498" spans="1:21" x14ac:dyDescent="0.3">
      <c r="A5498" t="s">
        <v>8283</v>
      </c>
      <c r="B5498">
        <v>2014</v>
      </c>
      <c r="C5498" s="1">
        <v>41803</v>
      </c>
      <c r="D5498" s="1">
        <v>41807</v>
      </c>
      <c r="E5498" t="s">
        <v>49</v>
      </c>
      <c r="F5498" t="s">
        <v>5791</v>
      </c>
      <c r="G5498" t="s">
        <v>5792</v>
      </c>
      <c r="H5498" t="s">
        <v>25</v>
      </c>
      <c r="I5498" t="s">
        <v>26</v>
      </c>
      <c r="J5498" t="s">
        <v>5177</v>
      </c>
      <c r="K5498" t="s">
        <v>497</v>
      </c>
      <c r="L5498">
        <v>43302</v>
      </c>
      <c r="M5498" t="s">
        <v>147</v>
      </c>
      <c r="N5498" t="s">
        <v>991</v>
      </c>
      <c r="O5498" t="s">
        <v>70</v>
      </c>
      <c r="P5498" t="s">
        <v>160</v>
      </c>
      <c r="Q5498" t="s">
        <v>992</v>
      </c>
      <c r="R5498">
        <v>63.92</v>
      </c>
      <c r="S5498">
        <v>2</v>
      </c>
      <c r="T5498">
        <v>0.2</v>
      </c>
      <c r="U5498">
        <v>19.175999999999998</v>
      </c>
    </row>
    <row r="5499" spans="1:21" x14ac:dyDescent="0.3">
      <c r="A5499" t="s">
        <v>8284</v>
      </c>
      <c r="B5499">
        <v>2014</v>
      </c>
      <c r="C5499" s="1">
        <v>41836</v>
      </c>
      <c r="D5499" s="1">
        <v>41839</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row>
    <row r="5500" spans="1:21" x14ac:dyDescent="0.3">
      <c r="A5500" t="s">
        <v>8284</v>
      </c>
      <c r="B5500">
        <v>2014</v>
      </c>
      <c r="C5500" s="1">
        <v>41836</v>
      </c>
      <c r="D5500" s="1">
        <v>41839</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v>0</v>
      </c>
      <c r="U5500">
        <v>3.6017999999999999</v>
      </c>
    </row>
    <row r="5501" spans="1:21" x14ac:dyDescent="0.3">
      <c r="A5501" t="s">
        <v>8284</v>
      </c>
      <c r="B5501">
        <v>2014</v>
      </c>
      <c r="C5501" s="1">
        <v>41836</v>
      </c>
      <c r="D5501" s="1">
        <v>41839</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v>0</v>
      </c>
      <c r="U5501">
        <v>8.7989999999999995</v>
      </c>
    </row>
    <row r="5502" spans="1:21" x14ac:dyDescent="0.3">
      <c r="A5502" t="s">
        <v>8284</v>
      </c>
      <c r="B5502">
        <v>2014</v>
      </c>
      <c r="C5502" s="1">
        <v>41836</v>
      </c>
      <c r="D5502" s="1">
        <v>41839</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row>
    <row r="5503" spans="1:21" x14ac:dyDescent="0.3">
      <c r="A5503" t="s">
        <v>8284</v>
      </c>
      <c r="B5503">
        <v>2014</v>
      </c>
      <c r="C5503" s="1">
        <v>41836</v>
      </c>
      <c r="D5503" s="1">
        <v>41839</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row>
    <row r="5504" spans="1:21" x14ac:dyDescent="0.3">
      <c r="A5504" t="s">
        <v>8285</v>
      </c>
      <c r="B5504">
        <v>2014</v>
      </c>
      <c r="C5504" s="1">
        <v>41946</v>
      </c>
      <c r="D5504" s="1">
        <v>41950</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row>
    <row r="5505" spans="1:21" x14ac:dyDescent="0.3">
      <c r="A5505" t="s">
        <v>8285</v>
      </c>
      <c r="B5505">
        <v>2014</v>
      </c>
      <c r="C5505" s="1">
        <v>41946</v>
      </c>
      <c r="D5505" s="1">
        <v>41950</v>
      </c>
      <c r="E5505" t="s">
        <v>49</v>
      </c>
      <c r="F5505" t="s">
        <v>8286</v>
      </c>
      <c r="G5505" t="s">
        <v>8287</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row>
    <row r="5506" spans="1:21" x14ac:dyDescent="0.3">
      <c r="A5506" t="s">
        <v>8285</v>
      </c>
      <c r="B5506">
        <v>2014</v>
      </c>
      <c r="C5506" s="1">
        <v>41946</v>
      </c>
      <c r="D5506" s="1">
        <v>41950</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row>
    <row r="5507" spans="1:21" x14ac:dyDescent="0.3">
      <c r="A5507" t="s">
        <v>8285</v>
      </c>
      <c r="B5507">
        <v>2014</v>
      </c>
      <c r="C5507" s="1">
        <v>41946</v>
      </c>
      <c r="D5507" s="1">
        <v>41950</v>
      </c>
      <c r="E5507" t="s">
        <v>49</v>
      </c>
      <c r="F5507" t="s">
        <v>8286</v>
      </c>
      <c r="G5507" t="s">
        <v>8287</v>
      </c>
      <c r="H5507" t="s">
        <v>40</v>
      </c>
      <c r="I5507" t="s">
        <v>26</v>
      </c>
      <c r="J5507" t="s">
        <v>145</v>
      </c>
      <c r="K5507" t="s">
        <v>146</v>
      </c>
      <c r="L5507">
        <v>19140</v>
      </c>
      <c r="M5507" t="s">
        <v>147</v>
      </c>
      <c r="N5507" t="s">
        <v>4463</v>
      </c>
      <c r="O5507" t="s">
        <v>70</v>
      </c>
      <c r="P5507" t="s">
        <v>71</v>
      </c>
      <c r="Q5507" t="s">
        <v>4464</v>
      </c>
      <c r="R5507">
        <v>859.2</v>
      </c>
      <c r="S5507">
        <v>4</v>
      </c>
      <c r="T5507">
        <v>0.4</v>
      </c>
      <c r="U5507">
        <v>-186.16</v>
      </c>
    </row>
    <row r="5508" spans="1:21" x14ac:dyDescent="0.3">
      <c r="A5508" t="s">
        <v>8288</v>
      </c>
      <c r="B5508">
        <v>2013</v>
      </c>
      <c r="C5508" s="1">
        <v>41556</v>
      </c>
      <c r="D5508" s="1">
        <v>41556</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row>
    <row r="5509" spans="1:21" x14ac:dyDescent="0.3">
      <c r="A5509" t="s">
        <v>8289</v>
      </c>
      <c r="B5509">
        <v>2013</v>
      </c>
      <c r="C5509" s="1">
        <v>41373</v>
      </c>
      <c r="D5509" s="1">
        <v>41379</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v>0</v>
      </c>
      <c r="U5509">
        <v>8.6015999999999995</v>
      </c>
    </row>
    <row r="5510" spans="1:21" x14ac:dyDescent="0.3">
      <c r="A5510" t="s">
        <v>8290</v>
      </c>
      <c r="B5510">
        <v>2012</v>
      </c>
      <c r="C5510" s="1">
        <v>41190</v>
      </c>
      <c r="D5510" s="1">
        <v>41194</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v>0</v>
      </c>
      <c r="U5510">
        <v>62.737000000000002</v>
      </c>
    </row>
    <row r="5511" spans="1:21" x14ac:dyDescent="0.3">
      <c r="A5511" t="s">
        <v>8291</v>
      </c>
      <c r="B5511">
        <v>2014</v>
      </c>
      <c r="C5511" s="1">
        <v>41775</v>
      </c>
      <c r="D5511" s="1">
        <v>41780</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v>0.2</v>
      </c>
      <c r="U5511">
        <v>19.137599999999999</v>
      </c>
    </row>
    <row r="5512" spans="1:21" x14ac:dyDescent="0.3">
      <c r="A5512" t="s">
        <v>8291</v>
      </c>
      <c r="B5512">
        <v>2014</v>
      </c>
      <c r="C5512" s="1">
        <v>41775</v>
      </c>
      <c r="D5512" s="1">
        <v>41780</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row>
    <row r="5513" spans="1:21" x14ac:dyDescent="0.3">
      <c r="A5513" t="s">
        <v>8292</v>
      </c>
      <c r="B5513">
        <v>2011</v>
      </c>
      <c r="C5513" s="1">
        <v>40599</v>
      </c>
      <c r="D5513" s="1">
        <v>40604</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row>
    <row r="5514" spans="1:21" x14ac:dyDescent="0.3">
      <c r="A5514" t="s">
        <v>8292</v>
      </c>
      <c r="B5514">
        <v>2011</v>
      </c>
      <c r="C5514" s="1">
        <v>40599</v>
      </c>
      <c r="D5514" s="1">
        <v>40604</v>
      </c>
      <c r="E5514" t="s">
        <v>49</v>
      </c>
      <c r="F5514" t="s">
        <v>3076</v>
      </c>
      <c r="G5514" t="s">
        <v>3077</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row>
    <row r="5515" spans="1:21" x14ac:dyDescent="0.3">
      <c r="A5515" t="s">
        <v>8293</v>
      </c>
      <c r="B5515">
        <v>2012</v>
      </c>
      <c r="C5515" s="1">
        <v>41059</v>
      </c>
      <c r="D5515" s="1">
        <v>41061</v>
      </c>
      <c r="E5515" t="s">
        <v>187</v>
      </c>
      <c r="F5515" t="s">
        <v>5708</v>
      </c>
      <c r="G5515" t="s">
        <v>5709</v>
      </c>
      <c r="H5515" t="s">
        <v>25</v>
      </c>
      <c r="I5515" t="s">
        <v>26</v>
      </c>
      <c r="J5515" t="s">
        <v>265</v>
      </c>
      <c r="K5515" t="s">
        <v>266</v>
      </c>
      <c r="L5515">
        <v>10009</v>
      </c>
      <c r="M5515" t="s">
        <v>147</v>
      </c>
      <c r="N5515" t="s">
        <v>2526</v>
      </c>
      <c r="O5515" t="s">
        <v>70</v>
      </c>
      <c r="P5515" t="s">
        <v>71</v>
      </c>
      <c r="Q5515" t="s">
        <v>8294</v>
      </c>
      <c r="R5515">
        <v>239.97</v>
      </c>
      <c r="S5515">
        <v>3</v>
      </c>
      <c r="T5515">
        <v>0</v>
      </c>
      <c r="U5515">
        <v>2.3997000000000002</v>
      </c>
    </row>
    <row r="5516" spans="1:21" x14ac:dyDescent="0.3">
      <c r="A5516" t="s">
        <v>8293</v>
      </c>
      <c r="B5516">
        <v>2012</v>
      </c>
      <c r="C5516" s="1">
        <v>41059</v>
      </c>
      <c r="D5516" s="1">
        <v>41061</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row>
    <row r="5517" spans="1:21" x14ac:dyDescent="0.3">
      <c r="A5517" t="s">
        <v>8293</v>
      </c>
      <c r="B5517">
        <v>2012</v>
      </c>
      <c r="C5517" s="1">
        <v>41059</v>
      </c>
      <c r="D5517" s="1">
        <v>41061</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row>
    <row r="5518" spans="1:21" x14ac:dyDescent="0.3">
      <c r="A5518" t="s">
        <v>8295</v>
      </c>
      <c r="B5518">
        <v>2013</v>
      </c>
      <c r="C5518" s="1">
        <v>41597</v>
      </c>
      <c r="D5518" s="1">
        <v>41600</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v>0</v>
      </c>
      <c r="U5518">
        <v>527.98400000000004</v>
      </c>
    </row>
    <row r="5519" spans="1:21" x14ac:dyDescent="0.3">
      <c r="A5519" t="s">
        <v>8296</v>
      </c>
      <c r="B5519">
        <v>2014</v>
      </c>
      <c r="C5519" s="1">
        <v>41978</v>
      </c>
      <c r="D5519" s="1">
        <v>41983</v>
      </c>
      <c r="E5519" t="s">
        <v>49</v>
      </c>
      <c r="F5519" t="s">
        <v>841</v>
      </c>
      <c r="G5519" t="s">
        <v>842</v>
      </c>
      <c r="H5519" t="s">
        <v>40</v>
      </c>
      <c r="I5519" t="s">
        <v>26</v>
      </c>
      <c r="J5519" t="s">
        <v>145</v>
      </c>
      <c r="K5519" t="s">
        <v>146</v>
      </c>
      <c r="L5519">
        <v>19134</v>
      </c>
      <c r="M5519" t="s">
        <v>147</v>
      </c>
      <c r="N5519" t="s">
        <v>3410</v>
      </c>
      <c r="O5519" t="s">
        <v>31</v>
      </c>
      <c r="P5519" t="s">
        <v>35</v>
      </c>
      <c r="Q5519" t="s">
        <v>3411</v>
      </c>
      <c r="R5519">
        <v>239.96</v>
      </c>
      <c r="S5519">
        <v>10</v>
      </c>
      <c r="T5519">
        <v>0.3</v>
      </c>
      <c r="U5519">
        <v>-10.284000000000001</v>
      </c>
    </row>
    <row r="5520" spans="1:21" x14ac:dyDescent="0.3">
      <c r="A5520" t="s">
        <v>8296</v>
      </c>
      <c r="B5520">
        <v>2014</v>
      </c>
      <c r="C5520" s="1">
        <v>41978</v>
      </c>
      <c r="D5520" s="1">
        <v>41983</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row>
    <row r="5521" spans="1:21" x14ac:dyDescent="0.3">
      <c r="A5521" t="s">
        <v>8296</v>
      </c>
      <c r="B5521">
        <v>2014</v>
      </c>
      <c r="C5521" s="1">
        <v>41978</v>
      </c>
      <c r="D5521" s="1">
        <v>41983</v>
      </c>
      <c r="E5521" t="s">
        <v>49</v>
      </c>
      <c r="F5521" t="s">
        <v>841</v>
      </c>
      <c r="G5521" t="s">
        <v>842</v>
      </c>
      <c r="H5521" t="s">
        <v>40</v>
      </c>
      <c r="I5521" t="s">
        <v>26</v>
      </c>
      <c r="J5521" t="s">
        <v>145</v>
      </c>
      <c r="K5521" t="s">
        <v>146</v>
      </c>
      <c r="L5521">
        <v>19134</v>
      </c>
      <c r="M5521" t="s">
        <v>147</v>
      </c>
      <c r="N5521" t="s">
        <v>3117</v>
      </c>
      <c r="O5521" t="s">
        <v>45</v>
      </c>
      <c r="P5521" t="s">
        <v>67</v>
      </c>
      <c r="Q5521" t="s">
        <v>3118</v>
      </c>
      <c r="R5521">
        <v>13.391999999999999</v>
      </c>
      <c r="S5521">
        <v>3</v>
      </c>
      <c r="T5521">
        <v>0.2</v>
      </c>
      <c r="U5521">
        <v>3.1806000000000001</v>
      </c>
    </row>
    <row r="5522" spans="1:21" x14ac:dyDescent="0.3">
      <c r="A5522" t="s">
        <v>8296</v>
      </c>
      <c r="B5522">
        <v>2014</v>
      </c>
      <c r="C5522" s="1">
        <v>41978</v>
      </c>
      <c r="D5522" s="1">
        <v>41983</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row>
    <row r="5523" spans="1:21" x14ac:dyDescent="0.3">
      <c r="A5523" t="s">
        <v>8296</v>
      </c>
      <c r="B5523">
        <v>2014</v>
      </c>
      <c r="C5523" s="1">
        <v>41978</v>
      </c>
      <c r="D5523" s="1">
        <v>41983</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v>0.2</v>
      </c>
      <c r="U5523">
        <v>-28.796399999999998</v>
      </c>
    </row>
    <row r="5524" spans="1:21" x14ac:dyDescent="0.3">
      <c r="A5524" t="s">
        <v>8297</v>
      </c>
      <c r="B5524">
        <v>2013</v>
      </c>
      <c r="C5524" s="1">
        <v>41431</v>
      </c>
      <c r="D5524" s="1">
        <v>41433</v>
      </c>
      <c r="E5524" t="s">
        <v>187</v>
      </c>
      <c r="F5524" t="s">
        <v>2001</v>
      </c>
      <c r="G5524" t="s">
        <v>2002</v>
      </c>
      <c r="H5524" t="s">
        <v>25</v>
      </c>
      <c r="I5524" t="s">
        <v>26</v>
      </c>
      <c r="J5524" t="s">
        <v>911</v>
      </c>
      <c r="K5524" t="s">
        <v>42</v>
      </c>
      <c r="L5524">
        <v>95051</v>
      </c>
      <c r="M5524" t="s">
        <v>43</v>
      </c>
      <c r="N5524" t="s">
        <v>5619</v>
      </c>
      <c r="O5524" t="s">
        <v>45</v>
      </c>
      <c r="P5524" t="s">
        <v>74</v>
      </c>
      <c r="Q5524" t="s">
        <v>1218</v>
      </c>
      <c r="R5524">
        <v>21.552</v>
      </c>
      <c r="S5524">
        <v>6</v>
      </c>
      <c r="T5524">
        <v>0.2</v>
      </c>
      <c r="U5524">
        <v>7.0044000000000004</v>
      </c>
    </row>
    <row r="5525" spans="1:21" x14ac:dyDescent="0.3">
      <c r="A5525" t="s">
        <v>8297</v>
      </c>
      <c r="B5525">
        <v>2013</v>
      </c>
      <c r="C5525" s="1">
        <v>41431</v>
      </c>
      <c r="D5525" s="1">
        <v>41433</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v>0</v>
      </c>
      <c r="U5525">
        <v>15.7248</v>
      </c>
    </row>
    <row r="5526" spans="1:21" x14ac:dyDescent="0.3">
      <c r="A5526" t="s">
        <v>8298</v>
      </c>
      <c r="B5526">
        <v>2013</v>
      </c>
      <c r="C5526" s="1">
        <v>41619</v>
      </c>
      <c r="D5526" s="1">
        <v>41621</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v>0</v>
      </c>
      <c r="U5526">
        <v>36.928800000000003</v>
      </c>
    </row>
    <row r="5527" spans="1:21" x14ac:dyDescent="0.3">
      <c r="A5527" t="s">
        <v>8299</v>
      </c>
      <c r="B5527">
        <v>2014</v>
      </c>
      <c r="C5527" s="1">
        <v>41760</v>
      </c>
      <c r="D5527" s="1">
        <v>41765</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v>0</v>
      </c>
      <c r="U5527">
        <v>4.0098000000000003</v>
      </c>
    </row>
    <row r="5528" spans="1:21" x14ac:dyDescent="0.3">
      <c r="A5528" t="s">
        <v>8300</v>
      </c>
      <c r="B5528">
        <v>2014</v>
      </c>
      <c r="C5528" s="1">
        <v>41754</v>
      </c>
      <c r="D5528" s="1">
        <v>41758</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v>0</v>
      </c>
      <c r="U5528">
        <v>0.65159999999999996</v>
      </c>
    </row>
    <row r="5529" spans="1:21" x14ac:dyDescent="0.3">
      <c r="A5529" t="s">
        <v>8302</v>
      </c>
      <c r="B5529">
        <v>2012</v>
      </c>
      <c r="C5529" s="1">
        <v>41037</v>
      </c>
      <c r="D5529" s="1">
        <v>41039</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row>
    <row r="5530" spans="1:21" x14ac:dyDescent="0.3">
      <c r="A5530" t="s">
        <v>8303</v>
      </c>
      <c r="B5530">
        <v>2012</v>
      </c>
      <c r="C5530" s="1">
        <v>40999</v>
      </c>
      <c r="D5530" s="1">
        <v>41003</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v>0.2</v>
      </c>
      <c r="U5530">
        <v>27.986000000000001</v>
      </c>
    </row>
    <row r="5531" spans="1:21" x14ac:dyDescent="0.3">
      <c r="A5531" t="s">
        <v>8304</v>
      </c>
      <c r="B5531">
        <v>2014</v>
      </c>
      <c r="C5531" s="1">
        <v>41858</v>
      </c>
      <c r="D5531" s="1">
        <v>41863</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v>0.2</v>
      </c>
      <c r="U5531">
        <v>40.3536</v>
      </c>
    </row>
    <row r="5532" spans="1:21" x14ac:dyDescent="0.3">
      <c r="A5532" t="s">
        <v>8306</v>
      </c>
      <c r="B5532">
        <v>2014</v>
      </c>
      <c r="C5532" s="1">
        <v>41976</v>
      </c>
      <c r="D5532" s="1">
        <v>41980</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row>
    <row r="5533" spans="1:21" x14ac:dyDescent="0.3">
      <c r="A5533" t="s">
        <v>8309</v>
      </c>
      <c r="B5533">
        <v>2013</v>
      </c>
      <c r="C5533" s="1">
        <v>41432</v>
      </c>
      <c r="D5533" s="1">
        <v>41433</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row>
    <row r="5534" spans="1:21" x14ac:dyDescent="0.3">
      <c r="A5534" t="s">
        <v>8309</v>
      </c>
      <c r="B5534">
        <v>2013</v>
      </c>
      <c r="C5534" s="1">
        <v>41432</v>
      </c>
      <c r="D5534" s="1">
        <v>41433</v>
      </c>
      <c r="E5534" t="s">
        <v>187</v>
      </c>
      <c r="F5534" t="s">
        <v>2034</v>
      </c>
      <c r="G5534" t="s">
        <v>2035</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row>
    <row r="5535" spans="1:21" x14ac:dyDescent="0.3">
      <c r="A5535" t="s">
        <v>8309</v>
      </c>
      <c r="B5535">
        <v>2013</v>
      </c>
      <c r="C5535" s="1">
        <v>41432</v>
      </c>
      <c r="D5535" s="1">
        <v>41433</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v>0</v>
      </c>
      <c r="U5535">
        <v>129.34800000000001</v>
      </c>
    </row>
    <row r="5536" spans="1:21" x14ac:dyDescent="0.3">
      <c r="A5536" t="s">
        <v>8309</v>
      </c>
      <c r="B5536">
        <v>2013</v>
      </c>
      <c r="C5536" s="1">
        <v>41432</v>
      </c>
      <c r="D5536" s="1">
        <v>41433</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row>
    <row r="5537" spans="1:21" x14ac:dyDescent="0.3">
      <c r="A5537" t="s">
        <v>8309</v>
      </c>
      <c r="B5537">
        <v>2013</v>
      </c>
      <c r="C5537" s="1">
        <v>41432</v>
      </c>
      <c r="D5537" s="1">
        <v>41433</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v>0</v>
      </c>
      <c r="U5537">
        <v>30.787199999999999</v>
      </c>
    </row>
    <row r="5538" spans="1:21" x14ac:dyDescent="0.3">
      <c r="A5538" t="s">
        <v>8309</v>
      </c>
      <c r="B5538">
        <v>2013</v>
      </c>
      <c r="C5538" s="1">
        <v>41432</v>
      </c>
      <c r="D5538" s="1">
        <v>41433</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row>
    <row r="5539" spans="1:21" x14ac:dyDescent="0.3">
      <c r="A5539" t="s">
        <v>8309</v>
      </c>
      <c r="B5539">
        <v>2013</v>
      </c>
      <c r="C5539" s="1">
        <v>41432</v>
      </c>
      <c r="D5539" s="1">
        <v>41433</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row>
    <row r="5540" spans="1:21" x14ac:dyDescent="0.3">
      <c r="A5540" t="s">
        <v>8310</v>
      </c>
      <c r="B5540">
        <v>2012</v>
      </c>
      <c r="C5540" s="1">
        <v>41012</v>
      </c>
      <c r="D5540" s="1">
        <v>41019</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v>0</v>
      </c>
      <c r="U5540">
        <v>8.0177999999999994</v>
      </c>
    </row>
    <row r="5541" spans="1:21" x14ac:dyDescent="0.3">
      <c r="A5541" t="s">
        <v>8312</v>
      </c>
      <c r="B5541">
        <v>2014</v>
      </c>
      <c r="C5541" s="1">
        <v>41782</v>
      </c>
      <c r="D5541" s="1">
        <v>41786</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x14ac:dyDescent="0.3">
      <c r="A5542" t="s">
        <v>8312</v>
      </c>
      <c r="B5542">
        <v>2014</v>
      </c>
      <c r="C5542" s="1">
        <v>41782</v>
      </c>
      <c r="D5542" s="1">
        <v>41786</v>
      </c>
      <c r="E5542" t="s">
        <v>49</v>
      </c>
      <c r="F5542" t="s">
        <v>823</v>
      </c>
      <c r="G5542" t="s">
        <v>824</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x14ac:dyDescent="0.3">
      <c r="A5543" t="s">
        <v>8312</v>
      </c>
      <c r="B5543">
        <v>2014</v>
      </c>
      <c r="C5543" s="1">
        <v>41782</v>
      </c>
      <c r="D5543" s="1">
        <v>41786</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v>0.2</v>
      </c>
      <c r="U5543">
        <v>2.5137</v>
      </c>
    </row>
    <row r="5544" spans="1:21" x14ac:dyDescent="0.3">
      <c r="A5544" t="s">
        <v>8313</v>
      </c>
      <c r="B5544">
        <v>2013</v>
      </c>
      <c r="C5544" s="1">
        <v>41628</v>
      </c>
      <c r="D5544" s="1">
        <v>41634</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v>0.5</v>
      </c>
      <c r="U5544">
        <v>-218.8656</v>
      </c>
    </row>
    <row r="5545" spans="1:21" x14ac:dyDescent="0.3">
      <c r="A5545" t="s">
        <v>8313</v>
      </c>
      <c r="B5545">
        <v>2013</v>
      </c>
      <c r="C5545" s="1">
        <v>41628</v>
      </c>
      <c r="D5545" s="1">
        <v>41634</v>
      </c>
      <c r="E5545" t="s">
        <v>49</v>
      </c>
      <c r="F5545" t="s">
        <v>219</v>
      </c>
      <c r="G5545" t="s">
        <v>220</v>
      </c>
      <c r="H5545" t="s">
        <v>40</v>
      </c>
      <c r="I5545" t="s">
        <v>26</v>
      </c>
      <c r="J5545" t="s">
        <v>1309</v>
      </c>
      <c r="K5545" t="s">
        <v>309</v>
      </c>
      <c r="L5545">
        <v>85705</v>
      </c>
      <c r="M5545" t="s">
        <v>43</v>
      </c>
      <c r="N5545" t="s">
        <v>6135</v>
      </c>
      <c r="O5545" t="s">
        <v>45</v>
      </c>
      <c r="P5545" t="s">
        <v>74</v>
      </c>
      <c r="Q5545" t="s">
        <v>6136</v>
      </c>
      <c r="R5545">
        <v>10.44</v>
      </c>
      <c r="S5545">
        <v>6</v>
      </c>
      <c r="T5545">
        <v>0.7</v>
      </c>
      <c r="U5545">
        <v>-7.6559999999999997</v>
      </c>
    </row>
    <row r="5546" spans="1:21" x14ac:dyDescent="0.3">
      <c r="A5546" t="s">
        <v>8313</v>
      </c>
      <c r="B5546">
        <v>2013</v>
      </c>
      <c r="C5546" s="1">
        <v>41628</v>
      </c>
      <c r="D5546" s="1">
        <v>41634</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v>0.7</v>
      </c>
      <c r="U5546">
        <v>-4.1711999999999998</v>
      </c>
    </row>
    <row r="5547" spans="1:21" x14ac:dyDescent="0.3">
      <c r="A5547" t="s">
        <v>8316</v>
      </c>
      <c r="B5547">
        <v>2014</v>
      </c>
      <c r="C5547" s="1">
        <v>41905</v>
      </c>
      <c r="D5547" s="1">
        <v>41909</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v>0</v>
      </c>
      <c r="U5547">
        <v>17.524000000000001</v>
      </c>
    </row>
    <row r="5548" spans="1:21" x14ac:dyDescent="0.3">
      <c r="A5548" t="s">
        <v>8317</v>
      </c>
      <c r="B5548">
        <v>2014</v>
      </c>
      <c r="C5548" s="1">
        <v>41890</v>
      </c>
      <c r="D5548" s="1">
        <v>41891</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v>0</v>
      </c>
      <c r="U5548">
        <v>10.5672</v>
      </c>
    </row>
    <row r="5549" spans="1:21" x14ac:dyDescent="0.3">
      <c r="A5549" t="s">
        <v>8317</v>
      </c>
      <c r="B5549">
        <v>2014</v>
      </c>
      <c r="C5549" s="1">
        <v>41890</v>
      </c>
      <c r="D5549" s="1">
        <v>41891</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v>0.2</v>
      </c>
      <c r="U5549">
        <v>47.46</v>
      </c>
    </row>
    <row r="5550" spans="1:21" x14ac:dyDescent="0.3">
      <c r="A5550" t="s">
        <v>8319</v>
      </c>
      <c r="B5550">
        <v>2011</v>
      </c>
      <c r="C5550" s="1">
        <v>40875</v>
      </c>
      <c r="D5550" s="1">
        <v>40878</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v>0</v>
      </c>
      <c r="U5550">
        <v>11.7936</v>
      </c>
    </row>
    <row r="5551" spans="1:21" x14ac:dyDescent="0.3">
      <c r="A5551" t="s">
        <v>8319</v>
      </c>
      <c r="B5551">
        <v>2011</v>
      </c>
      <c r="C5551" s="1">
        <v>40875</v>
      </c>
      <c r="D5551" s="1">
        <v>40878</v>
      </c>
      <c r="E5551" t="s">
        <v>187</v>
      </c>
      <c r="F5551" t="s">
        <v>4142</v>
      </c>
      <c r="G5551" t="s">
        <v>4143</v>
      </c>
      <c r="H5551" t="s">
        <v>25</v>
      </c>
      <c r="I5551" t="s">
        <v>26</v>
      </c>
      <c r="J5551" t="s">
        <v>126</v>
      </c>
      <c r="K5551" t="s">
        <v>42</v>
      </c>
      <c r="L5551">
        <v>94109</v>
      </c>
      <c r="M5551" t="s">
        <v>43</v>
      </c>
      <c r="N5551" t="s">
        <v>3169</v>
      </c>
      <c r="O5551" t="s">
        <v>70</v>
      </c>
      <c r="P5551" t="s">
        <v>160</v>
      </c>
      <c r="Q5551" t="s">
        <v>3170</v>
      </c>
      <c r="R5551">
        <v>139.93</v>
      </c>
      <c r="S5551">
        <v>7</v>
      </c>
      <c r="T5551">
        <v>0</v>
      </c>
      <c r="U5551">
        <v>34.982500000000002</v>
      </c>
    </row>
    <row r="5552" spans="1:21" x14ac:dyDescent="0.3">
      <c r="A5552" t="s">
        <v>8320</v>
      </c>
      <c r="B5552">
        <v>2011</v>
      </c>
      <c r="C5552" s="1">
        <v>40859</v>
      </c>
      <c r="D5552" s="1">
        <v>40863</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row>
    <row r="5553" spans="1:21" x14ac:dyDescent="0.3">
      <c r="A5553" t="s">
        <v>8320</v>
      </c>
      <c r="B5553">
        <v>2011</v>
      </c>
      <c r="C5553" s="1">
        <v>40859</v>
      </c>
      <c r="D5553" s="1">
        <v>40863</v>
      </c>
      <c r="E5553" t="s">
        <v>49</v>
      </c>
      <c r="F5553" t="s">
        <v>6796</v>
      </c>
      <c r="G5553" t="s">
        <v>6797</v>
      </c>
      <c r="H5553" t="s">
        <v>40</v>
      </c>
      <c r="I5553" t="s">
        <v>26</v>
      </c>
      <c r="J5553" t="s">
        <v>183</v>
      </c>
      <c r="K5553" t="s">
        <v>103</v>
      </c>
      <c r="L5553">
        <v>77036</v>
      </c>
      <c r="M5553" t="s">
        <v>104</v>
      </c>
      <c r="N5553" t="s">
        <v>6832</v>
      </c>
      <c r="O5553" t="s">
        <v>45</v>
      </c>
      <c r="P5553" t="s">
        <v>577</v>
      </c>
      <c r="Q5553" t="s">
        <v>6833</v>
      </c>
      <c r="R5553">
        <v>16.655999999999999</v>
      </c>
      <c r="S5553">
        <v>6</v>
      </c>
      <c r="T5553">
        <v>0.2</v>
      </c>
      <c r="U5553">
        <v>-3.1230000000000002</v>
      </c>
    </row>
    <row r="5554" spans="1:21" x14ac:dyDescent="0.3">
      <c r="A5554" t="s">
        <v>8320</v>
      </c>
      <c r="B5554">
        <v>2011</v>
      </c>
      <c r="C5554" s="1">
        <v>40859</v>
      </c>
      <c r="D5554" s="1">
        <v>40863</v>
      </c>
      <c r="E5554" t="s">
        <v>49</v>
      </c>
      <c r="F5554" t="s">
        <v>6796</v>
      </c>
      <c r="G5554" t="s">
        <v>6797</v>
      </c>
      <c r="H5554" t="s">
        <v>40</v>
      </c>
      <c r="I5554" t="s">
        <v>26</v>
      </c>
      <c r="J5554" t="s">
        <v>183</v>
      </c>
      <c r="K5554" t="s">
        <v>103</v>
      </c>
      <c r="L5554">
        <v>77036</v>
      </c>
      <c r="M5554" t="s">
        <v>104</v>
      </c>
      <c r="N5554" t="s">
        <v>906</v>
      </c>
      <c r="O5554" t="s">
        <v>70</v>
      </c>
      <c r="P5554" t="s">
        <v>160</v>
      </c>
      <c r="Q5554" t="s">
        <v>1783</v>
      </c>
      <c r="R5554">
        <v>79.512</v>
      </c>
      <c r="S5554">
        <v>3</v>
      </c>
      <c r="T5554">
        <v>0.2</v>
      </c>
      <c r="U5554">
        <v>20.8719</v>
      </c>
    </row>
    <row r="5555" spans="1:21" x14ac:dyDescent="0.3">
      <c r="A5555" t="s">
        <v>8320</v>
      </c>
      <c r="B5555">
        <v>2011</v>
      </c>
      <c r="C5555" s="1">
        <v>40859</v>
      </c>
      <c r="D5555" s="1">
        <v>40863</v>
      </c>
      <c r="E5555" t="s">
        <v>49</v>
      </c>
      <c r="F5555" t="s">
        <v>6796</v>
      </c>
      <c r="G5555" t="s">
        <v>6797</v>
      </c>
      <c r="H5555" t="s">
        <v>40</v>
      </c>
      <c r="I5555" t="s">
        <v>26</v>
      </c>
      <c r="J5555" t="s">
        <v>183</v>
      </c>
      <c r="K5555" t="s">
        <v>103</v>
      </c>
      <c r="L5555">
        <v>77036</v>
      </c>
      <c r="M5555" t="s">
        <v>104</v>
      </c>
      <c r="N5555" t="s">
        <v>1056</v>
      </c>
      <c r="O5555" t="s">
        <v>45</v>
      </c>
      <c r="P5555" t="s">
        <v>89</v>
      </c>
      <c r="Q5555" t="s">
        <v>1057</v>
      </c>
      <c r="R5555">
        <v>36.287999999999997</v>
      </c>
      <c r="S5555">
        <v>7</v>
      </c>
      <c r="T5555">
        <v>0.2</v>
      </c>
      <c r="U5555">
        <v>12.700799999999999</v>
      </c>
    </row>
    <row r="5556" spans="1:21" x14ac:dyDescent="0.3">
      <c r="A5556" t="s">
        <v>8320</v>
      </c>
      <c r="B5556">
        <v>2011</v>
      </c>
      <c r="C5556" s="1">
        <v>40859</v>
      </c>
      <c r="D5556" s="1">
        <v>40863</v>
      </c>
      <c r="E5556" t="s">
        <v>49</v>
      </c>
      <c r="F5556" t="s">
        <v>6796</v>
      </c>
      <c r="G5556" t="s">
        <v>6797</v>
      </c>
      <c r="H5556" t="s">
        <v>40</v>
      </c>
      <c r="I5556" t="s">
        <v>26</v>
      </c>
      <c r="J5556" t="s">
        <v>183</v>
      </c>
      <c r="K5556" t="s">
        <v>103</v>
      </c>
      <c r="L5556">
        <v>77036</v>
      </c>
      <c r="M5556" t="s">
        <v>104</v>
      </c>
      <c r="N5556" t="s">
        <v>3490</v>
      </c>
      <c r="O5556" t="s">
        <v>31</v>
      </c>
      <c r="P5556" t="s">
        <v>32</v>
      </c>
      <c r="Q5556" t="s">
        <v>3491</v>
      </c>
      <c r="R5556">
        <v>67.993200000000002</v>
      </c>
      <c r="S5556">
        <v>1</v>
      </c>
      <c r="T5556">
        <v>0.32</v>
      </c>
      <c r="U5556">
        <v>-12.998699999999999</v>
      </c>
    </row>
    <row r="5557" spans="1:21" x14ac:dyDescent="0.3">
      <c r="A5557" t="s">
        <v>8321</v>
      </c>
      <c r="B5557">
        <v>2014</v>
      </c>
      <c r="C5557" s="1">
        <v>41915</v>
      </c>
      <c r="D5557" s="1">
        <v>41919</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row>
    <row r="5558" spans="1:21" x14ac:dyDescent="0.3">
      <c r="A5558" t="s">
        <v>8322</v>
      </c>
      <c r="B5558">
        <v>2012</v>
      </c>
      <c r="C5558" s="1">
        <v>41257</v>
      </c>
      <c r="D5558" s="1">
        <v>41261</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row>
    <row r="5559" spans="1:21" x14ac:dyDescent="0.3">
      <c r="A5559" t="s">
        <v>8322</v>
      </c>
      <c r="B5559">
        <v>2012</v>
      </c>
      <c r="C5559" s="1">
        <v>41257</v>
      </c>
      <c r="D5559" s="1">
        <v>41261</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row>
    <row r="5560" spans="1:21" x14ac:dyDescent="0.3">
      <c r="A5560" t="s">
        <v>8323</v>
      </c>
      <c r="B5560">
        <v>2012</v>
      </c>
      <c r="C5560" s="1">
        <v>41249</v>
      </c>
      <c r="D5560" s="1">
        <v>41253</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v>0</v>
      </c>
      <c r="U5560">
        <v>3.1103999999999998</v>
      </c>
    </row>
    <row r="5561" spans="1:21" x14ac:dyDescent="0.3">
      <c r="A5561" t="s">
        <v>8323</v>
      </c>
      <c r="B5561">
        <v>2012</v>
      </c>
      <c r="C5561" s="1">
        <v>41249</v>
      </c>
      <c r="D5561" s="1">
        <v>41253</v>
      </c>
      <c r="E5561" t="s">
        <v>49</v>
      </c>
      <c r="F5561" t="s">
        <v>5109</v>
      </c>
      <c r="G5561" t="s">
        <v>5110</v>
      </c>
      <c r="H5561" t="s">
        <v>25</v>
      </c>
      <c r="I5561" t="s">
        <v>26</v>
      </c>
      <c r="J5561" t="s">
        <v>4044</v>
      </c>
      <c r="K5561" t="s">
        <v>1391</v>
      </c>
      <c r="L5561">
        <v>89031</v>
      </c>
      <c r="M5561" t="s">
        <v>43</v>
      </c>
      <c r="N5561" t="s">
        <v>4999</v>
      </c>
      <c r="O5561" t="s">
        <v>45</v>
      </c>
      <c r="P5561" t="s">
        <v>58</v>
      </c>
      <c r="Q5561" t="s">
        <v>5000</v>
      </c>
      <c r="R5561">
        <v>1325.85</v>
      </c>
      <c r="S5561">
        <v>5</v>
      </c>
      <c r="T5561">
        <v>0</v>
      </c>
      <c r="U5561">
        <v>238.65299999999999</v>
      </c>
    </row>
    <row r="5562" spans="1:21" x14ac:dyDescent="0.3">
      <c r="A5562" t="s">
        <v>8323</v>
      </c>
      <c r="B5562">
        <v>2012</v>
      </c>
      <c r="C5562" s="1">
        <v>41249</v>
      </c>
      <c r="D5562" s="1">
        <v>41253</v>
      </c>
      <c r="E5562" t="s">
        <v>49</v>
      </c>
      <c r="F5562" t="s">
        <v>5109</v>
      </c>
      <c r="G5562" t="s">
        <v>5110</v>
      </c>
      <c r="H5562" t="s">
        <v>25</v>
      </c>
      <c r="I5562" t="s">
        <v>26</v>
      </c>
      <c r="J5562" t="s">
        <v>4044</v>
      </c>
      <c r="K5562" t="s">
        <v>1391</v>
      </c>
      <c r="L5562">
        <v>89031</v>
      </c>
      <c r="M5562" t="s">
        <v>43</v>
      </c>
      <c r="N5562" t="s">
        <v>2680</v>
      </c>
      <c r="O5562" t="s">
        <v>45</v>
      </c>
      <c r="P5562" t="s">
        <v>46</v>
      </c>
      <c r="Q5562" t="s">
        <v>2681</v>
      </c>
      <c r="R5562">
        <v>14.94</v>
      </c>
      <c r="S5562">
        <v>3</v>
      </c>
      <c r="T5562">
        <v>0</v>
      </c>
      <c r="U5562">
        <v>6.8723999999999998</v>
      </c>
    </row>
    <row r="5563" spans="1:21" x14ac:dyDescent="0.3">
      <c r="A5563" t="s">
        <v>8326</v>
      </c>
      <c r="B5563">
        <v>2014</v>
      </c>
      <c r="C5563" s="1">
        <v>41730</v>
      </c>
      <c r="D5563" s="1">
        <v>41732</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v>0</v>
      </c>
      <c r="U5563">
        <v>17.27</v>
      </c>
    </row>
    <row r="5564" spans="1:21" x14ac:dyDescent="0.3">
      <c r="A5564" t="s">
        <v>8326</v>
      </c>
      <c r="B5564">
        <v>2014</v>
      </c>
      <c r="C5564" s="1">
        <v>41730</v>
      </c>
      <c r="D5564" s="1">
        <v>41732</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v>0</v>
      </c>
      <c r="U5564">
        <v>1439.9760000000001</v>
      </c>
    </row>
    <row r="5565" spans="1:21" x14ac:dyDescent="0.3">
      <c r="A5565" t="s">
        <v>8326</v>
      </c>
      <c r="B5565">
        <v>2014</v>
      </c>
      <c r="C5565" s="1">
        <v>41730</v>
      </c>
      <c r="D5565" s="1">
        <v>41732</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v>0</v>
      </c>
      <c r="U5565">
        <v>30.7776</v>
      </c>
    </row>
    <row r="5566" spans="1:21" x14ac:dyDescent="0.3">
      <c r="A5566" t="s">
        <v>8327</v>
      </c>
      <c r="B5566">
        <v>2014</v>
      </c>
      <c r="C5566" s="1">
        <v>41712</v>
      </c>
      <c r="D5566" s="1">
        <v>41712</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row>
    <row r="5567" spans="1:21" x14ac:dyDescent="0.3">
      <c r="A5567" t="s">
        <v>8327</v>
      </c>
      <c r="B5567">
        <v>2014</v>
      </c>
      <c r="C5567" s="1">
        <v>41712</v>
      </c>
      <c r="D5567" s="1">
        <v>41712</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v>0.3</v>
      </c>
      <c r="U5567">
        <v>8.9993999999999996</v>
      </c>
    </row>
    <row r="5568" spans="1:21" x14ac:dyDescent="0.3">
      <c r="A5568" t="s">
        <v>8327</v>
      </c>
      <c r="B5568">
        <v>2014</v>
      </c>
      <c r="C5568" s="1">
        <v>41712</v>
      </c>
      <c r="D5568" s="1">
        <v>41712</v>
      </c>
      <c r="E5568" t="s">
        <v>1289</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row>
    <row r="5569" spans="1:21" x14ac:dyDescent="0.3">
      <c r="A5569" t="s">
        <v>8327</v>
      </c>
      <c r="B5569">
        <v>2014</v>
      </c>
      <c r="C5569" s="1">
        <v>41712</v>
      </c>
      <c r="D5569" s="1">
        <v>41712</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row>
    <row r="5570" spans="1:21" x14ac:dyDescent="0.3">
      <c r="A5570" t="s">
        <v>8327</v>
      </c>
      <c r="B5570">
        <v>2014</v>
      </c>
      <c r="C5570" s="1">
        <v>41712</v>
      </c>
      <c r="D5570" s="1">
        <v>41712</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row>
    <row r="5571" spans="1:21" x14ac:dyDescent="0.3">
      <c r="A5571" t="s">
        <v>8327</v>
      </c>
      <c r="B5571">
        <v>2014</v>
      </c>
      <c r="C5571" s="1">
        <v>41712</v>
      </c>
      <c r="D5571" s="1">
        <v>41712</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v>
      </c>
      <c r="S5571">
        <v>3</v>
      </c>
      <c r="T5571">
        <v>0.2</v>
      </c>
      <c r="U5571">
        <v>5.6375999999999999</v>
      </c>
    </row>
    <row r="5572" spans="1:21" x14ac:dyDescent="0.3">
      <c r="A5572" t="s">
        <v>8327</v>
      </c>
      <c r="B5572">
        <v>2014</v>
      </c>
      <c r="C5572" s="1">
        <v>41712</v>
      </c>
      <c r="D5572" s="1">
        <v>41712</v>
      </c>
      <c r="E5572" t="s">
        <v>1289</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row>
    <row r="5573" spans="1:21" x14ac:dyDescent="0.3">
      <c r="A5573" t="s">
        <v>8330</v>
      </c>
      <c r="B5573">
        <v>2011</v>
      </c>
      <c r="C5573" s="1">
        <v>40882</v>
      </c>
      <c r="D5573" s="1">
        <v>40886</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row>
    <row r="5574" spans="1:21" x14ac:dyDescent="0.3">
      <c r="A5574" t="s">
        <v>8330</v>
      </c>
      <c r="B5574">
        <v>2011</v>
      </c>
      <c r="C5574" s="1">
        <v>40882</v>
      </c>
      <c r="D5574" s="1">
        <v>40886</v>
      </c>
      <c r="E5574" t="s">
        <v>49</v>
      </c>
      <c r="F5574" t="s">
        <v>894</v>
      </c>
      <c r="G5574" t="s">
        <v>895</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row>
    <row r="5575" spans="1:21" x14ac:dyDescent="0.3">
      <c r="A5575" t="s">
        <v>8330</v>
      </c>
      <c r="B5575">
        <v>2011</v>
      </c>
      <c r="C5575" s="1">
        <v>40882</v>
      </c>
      <c r="D5575" s="1">
        <v>40886</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v>0.2</v>
      </c>
      <c r="U5575">
        <v>5.6783999999999999</v>
      </c>
    </row>
    <row r="5576" spans="1:21" x14ac:dyDescent="0.3">
      <c r="A5576" t="s">
        <v>8330</v>
      </c>
      <c r="B5576">
        <v>2011</v>
      </c>
      <c r="C5576" s="1">
        <v>40882</v>
      </c>
      <c r="D5576" s="1">
        <v>40886</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v>0.4</v>
      </c>
      <c r="U5576">
        <v>-9.1844999999999999</v>
      </c>
    </row>
    <row r="5577" spans="1:21" x14ac:dyDescent="0.3">
      <c r="A5577" t="s">
        <v>8330</v>
      </c>
      <c r="B5577">
        <v>2011</v>
      </c>
      <c r="C5577" s="1">
        <v>40882</v>
      </c>
      <c r="D5577" s="1">
        <v>40886</v>
      </c>
      <c r="E5577" t="s">
        <v>49</v>
      </c>
      <c r="F5577" t="s">
        <v>894</v>
      </c>
      <c r="G5577" t="s">
        <v>895</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row>
    <row r="5578" spans="1:21" x14ac:dyDescent="0.3">
      <c r="A5578" t="s">
        <v>8335</v>
      </c>
      <c r="B5578">
        <v>2013</v>
      </c>
      <c r="C5578" s="1">
        <v>41621</v>
      </c>
      <c r="D5578" s="1">
        <v>41625</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v>0</v>
      </c>
      <c r="U5578">
        <v>122.76479999999999</v>
      </c>
    </row>
    <row r="5579" spans="1:21" x14ac:dyDescent="0.3">
      <c r="A5579" t="s">
        <v>8335</v>
      </c>
      <c r="B5579">
        <v>2013</v>
      </c>
      <c r="C5579" s="1">
        <v>41621</v>
      </c>
      <c r="D5579" s="1">
        <v>41625</v>
      </c>
      <c r="E5579" t="s">
        <v>49</v>
      </c>
      <c r="F5579" t="s">
        <v>1425</v>
      </c>
      <c r="G5579" t="s">
        <v>1426</v>
      </c>
      <c r="H5579" t="s">
        <v>25</v>
      </c>
      <c r="I5579" t="s">
        <v>26</v>
      </c>
      <c r="J5579" t="s">
        <v>601</v>
      </c>
      <c r="K5579" t="s">
        <v>42</v>
      </c>
      <c r="L5579">
        <v>91104</v>
      </c>
      <c r="M5579" t="s">
        <v>43</v>
      </c>
      <c r="N5579" t="s">
        <v>2136</v>
      </c>
      <c r="O5579" t="s">
        <v>45</v>
      </c>
      <c r="P5579" t="s">
        <v>77</v>
      </c>
      <c r="Q5579" t="s">
        <v>2137</v>
      </c>
      <c r="R5579">
        <v>56.52</v>
      </c>
      <c r="S5579">
        <v>3</v>
      </c>
      <c r="T5579">
        <v>0</v>
      </c>
      <c r="U5579">
        <v>15.8256</v>
      </c>
    </row>
    <row r="5580" spans="1:21" x14ac:dyDescent="0.3">
      <c r="A5580" t="s">
        <v>8336</v>
      </c>
      <c r="B5580">
        <v>2014</v>
      </c>
      <c r="C5580" s="1">
        <v>41892</v>
      </c>
      <c r="D5580" s="1">
        <v>41897</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row>
    <row r="5581" spans="1:21" x14ac:dyDescent="0.3">
      <c r="A5581" t="s">
        <v>8336</v>
      </c>
      <c r="B5581">
        <v>2014</v>
      </c>
      <c r="C5581" s="1">
        <v>41892</v>
      </c>
      <c r="D5581" s="1">
        <v>41897</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row>
    <row r="5582" spans="1:21" x14ac:dyDescent="0.3">
      <c r="A5582" t="s">
        <v>8336</v>
      </c>
      <c r="B5582">
        <v>2014</v>
      </c>
      <c r="C5582" s="1">
        <v>41892</v>
      </c>
      <c r="D5582" s="1">
        <v>41897</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row>
    <row r="5583" spans="1:21" x14ac:dyDescent="0.3">
      <c r="A5583" t="s">
        <v>8337</v>
      </c>
      <c r="B5583">
        <v>2014</v>
      </c>
      <c r="C5583" s="1">
        <v>41917</v>
      </c>
      <c r="D5583" s="1">
        <v>41921</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v>0</v>
      </c>
      <c r="U5583">
        <v>8.5914000000000001</v>
      </c>
    </row>
    <row r="5584" spans="1:21" x14ac:dyDescent="0.3">
      <c r="A5584" t="s">
        <v>8338</v>
      </c>
      <c r="B5584">
        <v>2013</v>
      </c>
      <c r="C5584" s="1">
        <v>41404</v>
      </c>
      <c r="D5584" s="1">
        <v>41408</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v>0</v>
      </c>
      <c r="U5584">
        <v>3.44</v>
      </c>
    </row>
    <row r="5585" spans="1:21" x14ac:dyDescent="0.3">
      <c r="A5585" t="s">
        <v>8339</v>
      </c>
      <c r="B5585">
        <v>2011</v>
      </c>
      <c r="C5585" s="1">
        <v>40892</v>
      </c>
      <c r="D5585" s="1">
        <v>40896</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v>0</v>
      </c>
      <c r="U5585">
        <v>1.9712000000000001</v>
      </c>
    </row>
    <row r="5586" spans="1:21" x14ac:dyDescent="0.3">
      <c r="A5586" t="s">
        <v>8340</v>
      </c>
      <c r="B5586">
        <v>2014</v>
      </c>
      <c r="C5586" s="1">
        <v>41974</v>
      </c>
      <c r="D5586" s="1">
        <v>41978</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v>0</v>
      </c>
      <c r="U5586">
        <v>1.6712</v>
      </c>
    </row>
    <row r="5587" spans="1:21" x14ac:dyDescent="0.3">
      <c r="A5587" t="s">
        <v>8340</v>
      </c>
      <c r="B5587">
        <v>2014</v>
      </c>
      <c r="C5587" s="1">
        <v>41974</v>
      </c>
      <c r="D5587" s="1">
        <v>41978</v>
      </c>
      <c r="E5587" t="s">
        <v>49</v>
      </c>
      <c r="F5587" t="s">
        <v>1388</v>
      </c>
      <c r="G5587" t="s">
        <v>1389</v>
      </c>
      <c r="H5587" t="s">
        <v>101</v>
      </c>
      <c r="I5587" t="s">
        <v>26</v>
      </c>
      <c r="J5587" t="s">
        <v>265</v>
      </c>
      <c r="K5587" t="s">
        <v>266</v>
      </c>
      <c r="L5587">
        <v>10011</v>
      </c>
      <c r="M5587" t="s">
        <v>147</v>
      </c>
      <c r="N5587" t="s">
        <v>8343</v>
      </c>
      <c r="O5587" t="s">
        <v>70</v>
      </c>
      <c r="P5587" t="s">
        <v>71</v>
      </c>
      <c r="Q5587" t="s">
        <v>8344</v>
      </c>
      <c r="R5587">
        <v>546.05999999999995</v>
      </c>
      <c r="S5587">
        <v>3</v>
      </c>
      <c r="T5587">
        <v>0</v>
      </c>
      <c r="U5587">
        <v>163.81800000000001</v>
      </c>
    </row>
    <row r="5588" spans="1:21" x14ac:dyDescent="0.3">
      <c r="A5588" t="s">
        <v>8340</v>
      </c>
      <c r="B5588">
        <v>2014</v>
      </c>
      <c r="C5588" s="1">
        <v>41974</v>
      </c>
      <c r="D5588" s="1">
        <v>41978</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row>
    <row r="5589" spans="1:21" x14ac:dyDescent="0.3">
      <c r="A5589" t="s">
        <v>8345</v>
      </c>
      <c r="B5589">
        <v>2012</v>
      </c>
      <c r="C5589" s="1">
        <v>40987</v>
      </c>
      <c r="D5589" s="1">
        <v>40988</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v>0</v>
      </c>
      <c r="U5589">
        <v>3.597</v>
      </c>
    </row>
    <row r="5590" spans="1:21" x14ac:dyDescent="0.3">
      <c r="A5590" t="s">
        <v>8346</v>
      </c>
      <c r="B5590">
        <v>2011</v>
      </c>
      <c r="C5590" s="1">
        <v>40743</v>
      </c>
      <c r="D5590" s="1">
        <v>40748</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row>
    <row r="5591" spans="1:21" x14ac:dyDescent="0.3">
      <c r="A5591" t="s">
        <v>8347</v>
      </c>
      <c r="B5591">
        <v>2013</v>
      </c>
      <c r="C5591" s="1">
        <v>41617</v>
      </c>
      <c r="D5591" s="1">
        <v>41620</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x14ac:dyDescent="0.3">
      <c r="A5592" t="s">
        <v>8347</v>
      </c>
      <c r="B5592">
        <v>2013</v>
      </c>
      <c r="C5592" s="1">
        <v>41617</v>
      </c>
      <c r="D5592" s="1">
        <v>41620</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row>
    <row r="5593" spans="1:21" x14ac:dyDescent="0.3">
      <c r="A5593" t="s">
        <v>8348</v>
      </c>
      <c r="B5593">
        <v>2011</v>
      </c>
      <c r="C5593" s="1">
        <v>40829</v>
      </c>
      <c r="D5593" s="1">
        <v>40834</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v>0</v>
      </c>
      <c r="U5593">
        <v>27.0578</v>
      </c>
    </row>
    <row r="5594" spans="1:21" x14ac:dyDescent="0.3">
      <c r="A5594" t="s">
        <v>8348</v>
      </c>
      <c r="B5594">
        <v>2011</v>
      </c>
      <c r="C5594" s="1">
        <v>40829</v>
      </c>
      <c r="D5594" s="1">
        <v>40834</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v>0</v>
      </c>
      <c r="U5594">
        <v>9.4700000000000006</v>
      </c>
    </row>
    <row r="5595" spans="1:21" x14ac:dyDescent="0.3">
      <c r="A5595" t="s">
        <v>8349</v>
      </c>
      <c r="B5595">
        <v>2014</v>
      </c>
      <c r="C5595" s="1">
        <v>41963</v>
      </c>
      <c r="D5595" s="1">
        <v>41969</v>
      </c>
      <c r="E5595" t="s">
        <v>49</v>
      </c>
      <c r="F5595" t="s">
        <v>3076</v>
      </c>
      <c r="G5595" t="s">
        <v>3077</v>
      </c>
      <c r="H5595" t="s">
        <v>25</v>
      </c>
      <c r="I5595" t="s">
        <v>26</v>
      </c>
      <c r="J5595" t="s">
        <v>2179</v>
      </c>
      <c r="K5595" t="s">
        <v>497</v>
      </c>
      <c r="L5595">
        <v>44105</v>
      </c>
      <c r="M5595" t="s">
        <v>147</v>
      </c>
      <c r="N5595" t="s">
        <v>2711</v>
      </c>
      <c r="O5595" t="s">
        <v>45</v>
      </c>
      <c r="P5595" t="s">
        <v>74</v>
      </c>
      <c r="Q5595" t="s">
        <v>2712</v>
      </c>
      <c r="R5595">
        <v>59.912999999999997</v>
      </c>
      <c r="S5595">
        <v>7</v>
      </c>
      <c r="T5595">
        <v>0.7</v>
      </c>
      <c r="U5595">
        <v>-45.933300000000003</v>
      </c>
    </row>
    <row r="5596" spans="1:21" x14ac:dyDescent="0.3">
      <c r="A5596" t="s">
        <v>8350</v>
      </c>
      <c r="B5596">
        <v>2014</v>
      </c>
      <c r="C5596" s="1">
        <v>41907</v>
      </c>
      <c r="D5596" s="1">
        <v>41907</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v>0</v>
      </c>
      <c r="U5596">
        <v>109.7544</v>
      </c>
    </row>
    <row r="5597" spans="1:21" x14ac:dyDescent="0.3">
      <c r="A5597" t="s">
        <v>8350</v>
      </c>
      <c r="B5597">
        <v>2014</v>
      </c>
      <c r="C5597" s="1">
        <v>41907</v>
      </c>
      <c r="D5597" s="1">
        <v>41907</v>
      </c>
      <c r="E5597" t="s">
        <v>1289</v>
      </c>
      <c r="F5597" t="s">
        <v>1382</v>
      </c>
      <c r="G5597" t="s">
        <v>1383</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row>
    <row r="5598" spans="1:21" x14ac:dyDescent="0.3">
      <c r="A5598" t="s">
        <v>8351</v>
      </c>
      <c r="B5598">
        <v>2012</v>
      </c>
      <c r="C5598" s="1">
        <v>41177</v>
      </c>
      <c r="D5598" s="1">
        <v>41181</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v>0</v>
      </c>
      <c r="U5598">
        <v>32.251399999999997</v>
      </c>
    </row>
    <row r="5599" spans="1:21" x14ac:dyDescent="0.3">
      <c r="A5599" t="s">
        <v>8354</v>
      </c>
      <c r="B5599">
        <v>2014</v>
      </c>
      <c r="C5599" s="1">
        <v>41684</v>
      </c>
      <c r="D5599" s="1">
        <v>41691</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v>0</v>
      </c>
      <c r="U5599">
        <v>6.5052000000000003</v>
      </c>
    </row>
    <row r="5600" spans="1:21" x14ac:dyDescent="0.3">
      <c r="A5600" t="s">
        <v>8354</v>
      </c>
      <c r="B5600">
        <v>2014</v>
      </c>
      <c r="C5600" s="1">
        <v>41684</v>
      </c>
      <c r="D5600" s="1">
        <v>41691</v>
      </c>
      <c r="E5600" t="s">
        <v>49</v>
      </c>
      <c r="F5600" t="s">
        <v>5808</v>
      </c>
      <c r="G5600" t="s">
        <v>5809</v>
      </c>
      <c r="H5600" t="s">
        <v>25</v>
      </c>
      <c r="I5600" t="s">
        <v>26</v>
      </c>
      <c r="J5600" t="s">
        <v>4491</v>
      </c>
      <c r="K5600" t="s">
        <v>2734</v>
      </c>
      <c r="L5600">
        <v>21215</v>
      </c>
      <c r="M5600" t="s">
        <v>147</v>
      </c>
      <c r="N5600" t="s">
        <v>8247</v>
      </c>
      <c r="O5600" t="s">
        <v>45</v>
      </c>
      <c r="P5600" t="s">
        <v>67</v>
      </c>
      <c r="Q5600" t="s">
        <v>8248</v>
      </c>
      <c r="R5600">
        <v>10.71</v>
      </c>
      <c r="S5600">
        <v>3</v>
      </c>
      <c r="T5600">
        <v>0</v>
      </c>
      <c r="U5600">
        <v>2.7846000000000002</v>
      </c>
    </row>
    <row r="5601" spans="1:21" x14ac:dyDescent="0.3">
      <c r="A5601" t="s">
        <v>8355</v>
      </c>
      <c r="B5601">
        <v>2011</v>
      </c>
      <c r="C5601" s="1">
        <v>40819</v>
      </c>
      <c r="D5601" s="1">
        <v>40819</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55.984000000000002</v>
      </c>
      <c r="S5601">
        <v>2</v>
      </c>
      <c r="T5601">
        <v>0.2</v>
      </c>
      <c r="U5601">
        <v>4.1988000000000003</v>
      </c>
    </row>
    <row r="5602" spans="1:21" x14ac:dyDescent="0.3">
      <c r="A5602" t="s">
        <v>8355</v>
      </c>
      <c r="B5602">
        <v>2011</v>
      </c>
      <c r="C5602" s="1">
        <v>40819</v>
      </c>
      <c r="D5602" s="1">
        <v>40819</v>
      </c>
      <c r="E5602" t="s">
        <v>1289</v>
      </c>
      <c r="F5602" t="s">
        <v>1349</v>
      </c>
      <c r="G5602" t="s">
        <v>1350</v>
      </c>
      <c r="H5602" t="s">
        <v>25</v>
      </c>
      <c r="I5602" t="s">
        <v>26</v>
      </c>
      <c r="J5602" t="s">
        <v>496</v>
      </c>
      <c r="K5602" t="s">
        <v>497</v>
      </c>
      <c r="L5602">
        <v>43229</v>
      </c>
      <c r="M5602" t="s">
        <v>147</v>
      </c>
      <c r="N5602" t="s">
        <v>587</v>
      </c>
      <c r="O5602" t="s">
        <v>45</v>
      </c>
      <c r="P5602" t="s">
        <v>172</v>
      </c>
      <c r="Q5602" t="s">
        <v>588</v>
      </c>
      <c r="R5602">
        <v>14.48</v>
      </c>
      <c r="S5602">
        <v>5</v>
      </c>
      <c r="T5602">
        <v>0.2</v>
      </c>
      <c r="U5602">
        <v>4.8869999999999996</v>
      </c>
    </row>
    <row r="5603" spans="1:21" x14ac:dyDescent="0.3">
      <c r="A5603" t="s">
        <v>8355</v>
      </c>
      <c r="B5603">
        <v>2011</v>
      </c>
      <c r="C5603" s="1">
        <v>40819</v>
      </c>
      <c r="D5603" s="1">
        <v>40819</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row>
    <row r="5604" spans="1:21" x14ac:dyDescent="0.3">
      <c r="A5604" t="s">
        <v>8358</v>
      </c>
      <c r="B5604">
        <v>2013</v>
      </c>
      <c r="C5604" s="1">
        <v>41514</v>
      </c>
      <c r="D5604" s="1">
        <v>41516</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v>0.2</v>
      </c>
      <c r="U5604">
        <v>1.0620000000000001</v>
      </c>
    </row>
    <row r="5605" spans="1:21" x14ac:dyDescent="0.3">
      <c r="A5605" t="s">
        <v>8358</v>
      </c>
      <c r="B5605">
        <v>2013</v>
      </c>
      <c r="C5605" s="1">
        <v>41514</v>
      </c>
      <c r="D5605" s="1">
        <v>41516</v>
      </c>
      <c r="E5605" t="s">
        <v>22</v>
      </c>
      <c r="F5605" t="s">
        <v>3581</v>
      </c>
      <c r="G5605" t="s">
        <v>3582</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row>
    <row r="5606" spans="1:21" x14ac:dyDescent="0.3">
      <c r="A5606" t="s">
        <v>8361</v>
      </c>
      <c r="B5606">
        <v>2012</v>
      </c>
      <c r="C5606" s="1">
        <v>41246</v>
      </c>
      <c r="D5606" s="1">
        <v>41250</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row>
    <row r="5607" spans="1:21" x14ac:dyDescent="0.3">
      <c r="A5607" t="s">
        <v>8362</v>
      </c>
      <c r="B5607">
        <v>2013</v>
      </c>
      <c r="C5607" s="1">
        <v>41538</v>
      </c>
      <c r="D5607" s="1">
        <v>41543</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row>
    <row r="5608" spans="1:21" x14ac:dyDescent="0.3">
      <c r="A5608" t="s">
        <v>8362</v>
      </c>
      <c r="B5608">
        <v>2013</v>
      </c>
      <c r="C5608" s="1">
        <v>41538</v>
      </c>
      <c r="D5608" s="1">
        <v>41543</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v>0.2</v>
      </c>
      <c r="U5608">
        <v>-11.069100000000001</v>
      </c>
    </row>
    <row r="5609" spans="1:21" x14ac:dyDescent="0.3">
      <c r="A5609" t="s">
        <v>8363</v>
      </c>
      <c r="B5609">
        <v>2014</v>
      </c>
      <c r="C5609" s="1">
        <v>41724</v>
      </c>
      <c r="D5609" s="1">
        <v>41730</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v>0</v>
      </c>
      <c r="U5609">
        <v>2.9834999999999998</v>
      </c>
    </row>
    <row r="5610" spans="1:21" x14ac:dyDescent="0.3">
      <c r="A5610" t="s">
        <v>8364</v>
      </c>
      <c r="B5610">
        <v>2012</v>
      </c>
      <c r="C5610" s="1">
        <v>41249</v>
      </c>
      <c r="D5610" s="1">
        <v>41254</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row>
    <row r="5611" spans="1:21" x14ac:dyDescent="0.3">
      <c r="A5611" t="s">
        <v>8365</v>
      </c>
      <c r="B5611">
        <v>2014</v>
      </c>
      <c r="C5611" s="1">
        <v>41883</v>
      </c>
      <c r="D5611" s="1">
        <v>41888</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v>0</v>
      </c>
      <c r="U5611">
        <v>217.767</v>
      </c>
    </row>
    <row r="5612" spans="1:21" x14ac:dyDescent="0.3">
      <c r="A5612" t="s">
        <v>8368</v>
      </c>
      <c r="B5612">
        <v>2012</v>
      </c>
      <c r="C5612" s="1">
        <v>41187</v>
      </c>
      <c r="D5612" s="1">
        <v>41189</v>
      </c>
      <c r="E5612" t="s">
        <v>187</v>
      </c>
      <c r="F5612" t="s">
        <v>798</v>
      </c>
      <c r="G5612" t="s">
        <v>799</v>
      </c>
      <c r="H5612" t="s">
        <v>25</v>
      </c>
      <c r="I5612" t="s">
        <v>26</v>
      </c>
      <c r="J5612" t="s">
        <v>1006</v>
      </c>
      <c r="K5612" t="s">
        <v>497</v>
      </c>
      <c r="L5612">
        <v>45231</v>
      </c>
      <c r="M5612" t="s">
        <v>147</v>
      </c>
      <c r="N5612" t="s">
        <v>752</v>
      </c>
      <c r="O5612" t="s">
        <v>70</v>
      </c>
      <c r="P5612" t="s">
        <v>160</v>
      </c>
      <c r="Q5612" t="s">
        <v>753</v>
      </c>
      <c r="R5612">
        <v>53.04</v>
      </c>
      <c r="S5612">
        <v>3</v>
      </c>
      <c r="T5612">
        <v>0.2</v>
      </c>
      <c r="U5612">
        <v>-4.641</v>
      </c>
    </row>
    <row r="5613" spans="1:21" x14ac:dyDescent="0.3">
      <c r="A5613" t="s">
        <v>8369</v>
      </c>
      <c r="B5613">
        <v>2014</v>
      </c>
      <c r="C5613" s="1">
        <v>41870</v>
      </c>
      <c r="D5613" s="1">
        <v>41874</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row>
    <row r="5614" spans="1:21" x14ac:dyDescent="0.3">
      <c r="A5614" t="s">
        <v>8369</v>
      </c>
      <c r="B5614">
        <v>2014</v>
      </c>
      <c r="C5614" s="1">
        <v>41870</v>
      </c>
      <c r="D5614" s="1">
        <v>41874</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v>0</v>
      </c>
      <c r="U5614">
        <v>224.42400000000001</v>
      </c>
    </row>
    <row r="5615" spans="1:21" x14ac:dyDescent="0.3">
      <c r="A5615" t="s">
        <v>8370</v>
      </c>
      <c r="B5615">
        <v>2013</v>
      </c>
      <c r="C5615" s="1">
        <v>41307</v>
      </c>
      <c r="D5615" s="1">
        <v>41312</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v>0</v>
      </c>
      <c r="U5615">
        <v>5.8979999999999997</v>
      </c>
    </row>
    <row r="5616" spans="1:21" x14ac:dyDescent="0.3">
      <c r="A5616" t="s">
        <v>8373</v>
      </c>
      <c r="B5616">
        <v>2013</v>
      </c>
      <c r="C5616" s="1">
        <v>41510</v>
      </c>
      <c r="D5616" s="1">
        <v>41514</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row>
    <row r="5617" spans="1:21" x14ac:dyDescent="0.3">
      <c r="A5617" t="s">
        <v>8373</v>
      </c>
      <c r="B5617">
        <v>2013</v>
      </c>
      <c r="C5617" s="1">
        <v>41510</v>
      </c>
      <c r="D5617" s="1">
        <v>41514</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x14ac:dyDescent="0.3">
      <c r="A5618" t="s">
        <v>8373</v>
      </c>
      <c r="B5618">
        <v>2013</v>
      </c>
      <c r="C5618" s="1">
        <v>41510</v>
      </c>
      <c r="D5618" s="1">
        <v>41514</v>
      </c>
      <c r="E5618" t="s">
        <v>49</v>
      </c>
      <c r="F5618" t="s">
        <v>6341</v>
      </c>
      <c r="G5618" t="s">
        <v>6342</v>
      </c>
      <c r="H5618" t="s">
        <v>40</v>
      </c>
      <c r="I5618" t="s">
        <v>26</v>
      </c>
      <c r="J5618" t="s">
        <v>265</v>
      </c>
      <c r="K5618" t="s">
        <v>266</v>
      </c>
      <c r="L5618">
        <v>10035</v>
      </c>
      <c r="M5618" t="s">
        <v>147</v>
      </c>
      <c r="N5618" t="s">
        <v>2189</v>
      </c>
      <c r="O5618" t="s">
        <v>45</v>
      </c>
      <c r="P5618" t="s">
        <v>67</v>
      </c>
      <c r="Q5618" t="s">
        <v>2190</v>
      </c>
      <c r="R5618">
        <v>29.34</v>
      </c>
      <c r="S5618">
        <v>6</v>
      </c>
      <c r="T5618">
        <v>0</v>
      </c>
      <c r="U5618">
        <v>7.9218000000000002</v>
      </c>
    </row>
    <row r="5619" spans="1:21" x14ac:dyDescent="0.3">
      <c r="A5619" t="s">
        <v>8374</v>
      </c>
      <c r="B5619">
        <v>2014</v>
      </c>
      <c r="C5619" s="1">
        <v>41821</v>
      </c>
      <c r="D5619" s="1">
        <v>41825</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row>
    <row r="5620" spans="1:21" x14ac:dyDescent="0.3">
      <c r="A5620" t="s">
        <v>8375</v>
      </c>
      <c r="B5620">
        <v>2012</v>
      </c>
      <c r="C5620" s="1">
        <v>41170</v>
      </c>
      <c r="D5620" s="1">
        <v>41173</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v>0</v>
      </c>
      <c r="U5620">
        <v>8.8783999999999992</v>
      </c>
    </row>
    <row r="5621" spans="1:21" x14ac:dyDescent="0.3">
      <c r="A5621" t="s">
        <v>8376</v>
      </c>
      <c r="B5621">
        <v>2013</v>
      </c>
      <c r="C5621" s="1">
        <v>41543</v>
      </c>
      <c r="D5621" s="1">
        <v>41548</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v>0</v>
      </c>
      <c r="U5621">
        <v>174.98249999999999</v>
      </c>
    </row>
    <row r="5622" spans="1:21" x14ac:dyDescent="0.3">
      <c r="A5622" t="s">
        <v>8376</v>
      </c>
      <c r="B5622">
        <v>2013</v>
      </c>
      <c r="C5622" s="1">
        <v>41543</v>
      </c>
      <c r="D5622" s="1">
        <v>41548</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row>
    <row r="5623" spans="1:21" x14ac:dyDescent="0.3">
      <c r="A5623" t="s">
        <v>8376</v>
      </c>
      <c r="B5623">
        <v>2013</v>
      </c>
      <c r="C5623" s="1">
        <v>41543</v>
      </c>
      <c r="D5623" s="1">
        <v>41548</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v>0</v>
      </c>
      <c r="U5623">
        <v>50.49</v>
      </c>
    </row>
    <row r="5624" spans="1:21" x14ac:dyDescent="0.3">
      <c r="A5624" t="s">
        <v>8376</v>
      </c>
      <c r="B5624">
        <v>2013</v>
      </c>
      <c r="C5624" s="1">
        <v>41543</v>
      </c>
      <c r="D5624" s="1">
        <v>41548</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v>0</v>
      </c>
      <c r="U5624">
        <v>17.16</v>
      </c>
    </row>
    <row r="5625" spans="1:21" x14ac:dyDescent="0.3">
      <c r="A5625" t="s">
        <v>8377</v>
      </c>
      <c r="B5625">
        <v>2013</v>
      </c>
      <c r="C5625" s="1">
        <v>41572</v>
      </c>
      <c r="D5625" s="1">
        <v>41576</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v>0</v>
      </c>
      <c r="U5625">
        <v>21</v>
      </c>
    </row>
    <row r="5626" spans="1:21" x14ac:dyDescent="0.3">
      <c r="A5626" t="s">
        <v>8377</v>
      </c>
      <c r="B5626">
        <v>2013</v>
      </c>
      <c r="C5626" s="1">
        <v>41572</v>
      </c>
      <c r="D5626" s="1">
        <v>41576</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v>0</v>
      </c>
      <c r="U5626">
        <v>21.598800000000001</v>
      </c>
    </row>
    <row r="5627" spans="1:21" x14ac:dyDescent="0.3">
      <c r="A5627" t="s">
        <v>8378</v>
      </c>
      <c r="B5627">
        <v>2011</v>
      </c>
      <c r="C5627" s="1">
        <v>40815</v>
      </c>
      <c r="D5627" s="1">
        <v>40817</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x14ac:dyDescent="0.3">
      <c r="A5628" t="s">
        <v>8378</v>
      </c>
      <c r="B5628">
        <v>2011</v>
      </c>
      <c r="C5628" s="1">
        <v>40815</v>
      </c>
      <c r="D5628" s="1">
        <v>40817</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row>
    <row r="5629" spans="1:21" x14ac:dyDescent="0.3">
      <c r="A5629" t="s">
        <v>8379</v>
      </c>
      <c r="B5629">
        <v>2014</v>
      </c>
      <c r="C5629" s="1">
        <v>41817</v>
      </c>
      <c r="D5629" s="1">
        <v>41822</v>
      </c>
      <c r="E5629" t="s">
        <v>49</v>
      </c>
      <c r="F5629" t="s">
        <v>957</v>
      </c>
      <c r="G5629" t="s">
        <v>958</v>
      </c>
      <c r="H5629" t="s">
        <v>40</v>
      </c>
      <c r="I5629" t="s">
        <v>26</v>
      </c>
      <c r="J5629" t="s">
        <v>1418</v>
      </c>
      <c r="K5629" t="s">
        <v>53</v>
      </c>
      <c r="L5629">
        <v>33180</v>
      </c>
      <c r="M5629" t="s">
        <v>29</v>
      </c>
      <c r="N5629" t="s">
        <v>1071</v>
      </c>
      <c r="O5629" t="s">
        <v>45</v>
      </c>
      <c r="P5629" t="s">
        <v>46</v>
      </c>
      <c r="Q5629" t="s">
        <v>1072</v>
      </c>
      <c r="R5629">
        <v>13.872</v>
      </c>
      <c r="S5629">
        <v>6</v>
      </c>
      <c r="T5629">
        <v>0.2</v>
      </c>
      <c r="U5629">
        <v>4.6818</v>
      </c>
    </row>
    <row r="5630" spans="1:21" x14ac:dyDescent="0.3">
      <c r="A5630" t="s">
        <v>8379</v>
      </c>
      <c r="B5630">
        <v>2014</v>
      </c>
      <c r="C5630" s="1">
        <v>41817</v>
      </c>
      <c r="D5630" s="1">
        <v>41822</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v>0.2</v>
      </c>
      <c r="U5630">
        <v>-13.6776</v>
      </c>
    </row>
    <row r="5631" spans="1:21" x14ac:dyDescent="0.3">
      <c r="A5631" t="s">
        <v>8382</v>
      </c>
      <c r="B5631">
        <v>2013</v>
      </c>
      <c r="C5631" s="1">
        <v>41508</v>
      </c>
      <c r="D5631" s="1">
        <v>41510</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row>
    <row r="5632" spans="1:21" x14ac:dyDescent="0.3">
      <c r="A5632" t="s">
        <v>8383</v>
      </c>
      <c r="B5632">
        <v>2011</v>
      </c>
      <c r="C5632" s="1">
        <v>40586</v>
      </c>
      <c r="D5632" s="1">
        <v>40590</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row>
    <row r="5633" spans="1:21" x14ac:dyDescent="0.3">
      <c r="A5633" t="s">
        <v>8383</v>
      </c>
      <c r="B5633">
        <v>2011</v>
      </c>
      <c r="C5633" s="1">
        <v>40586</v>
      </c>
      <c r="D5633" s="1">
        <v>40590</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row>
    <row r="5634" spans="1:21" x14ac:dyDescent="0.3">
      <c r="A5634" t="s">
        <v>8383</v>
      </c>
      <c r="B5634">
        <v>2011</v>
      </c>
      <c r="C5634" s="1">
        <v>40586</v>
      </c>
      <c r="D5634" s="1">
        <v>40590</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row>
    <row r="5635" spans="1:21" x14ac:dyDescent="0.3">
      <c r="A5635" t="s">
        <v>8384</v>
      </c>
      <c r="B5635">
        <v>2013</v>
      </c>
      <c r="C5635" s="1">
        <v>41541</v>
      </c>
      <c r="D5635" s="1">
        <v>41546</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v>0.2</v>
      </c>
      <c r="U5635">
        <v>3.6848000000000001</v>
      </c>
    </row>
    <row r="5636" spans="1:21" x14ac:dyDescent="0.3">
      <c r="A5636" t="s">
        <v>8385</v>
      </c>
      <c r="B5636">
        <v>2012</v>
      </c>
      <c r="C5636" s="1">
        <v>41248</v>
      </c>
      <c r="D5636" s="1">
        <v>41249</v>
      </c>
      <c r="E5636" t="s">
        <v>187</v>
      </c>
      <c r="F5636" t="s">
        <v>6711</v>
      </c>
      <c r="G5636" t="s">
        <v>6712</v>
      </c>
      <c r="H5636" t="s">
        <v>101</v>
      </c>
      <c r="I5636" t="s">
        <v>26</v>
      </c>
      <c r="J5636" t="s">
        <v>8386</v>
      </c>
      <c r="K5636" t="s">
        <v>237</v>
      </c>
      <c r="L5636">
        <v>48104</v>
      </c>
      <c r="M5636" t="s">
        <v>104</v>
      </c>
      <c r="N5636" t="s">
        <v>3909</v>
      </c>
      <c r="O5636" t="s">
        <v>45</v>
      </c>
      <c r="P5636" t="s">
        <v>74</v>
      </c>
      <c r="Q5636" t="s">
        <v>3910</v>
      </c>
      <c r="R5636">
        <v>152.80000000000001</v>
      </c>
      <c r="S5636">
        <v>5</v>
      </c>
      <c r="T5636">
        <v>0</v>
      </c>
      <c r="U5636">
        <v>76.400000000000006</v>
      </c>
    </row>
    <row r="5637" spans="1:21" x14ac:dyDescent="0.3">
      <c r="A5637" t="s">
        <v>8387</v>
      </c>
      <c r="B5637">
        <v>2014</v>
      </c>
      <c r="C5637" s="1">
        <v>41886</v>
      </c>
      <c r="D5637" s="1">
        <v>41891</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v>0.2</v>
      </c>
      <c r="U5637">
        <v>28.896000000000001</v>
      </c>
    </row>
    <row r="5638" spans="1:21" x14ac:dyDescent="0.3">
      <c r="A5638" t="s">
        <v>8387</v>
      </c>
      <c r="B5638">
        <v>2014</v>
      </c>
      <c r="C5638" s="1">
        <v>41886</v>
      </c>
      <c r="D5638" s="1">
        <v>41891</v>
      </c>
      <c r="E5638" t="s">
        <v>49</v>
      </c>
      <c r="F5638" t="s">
        <v>2797</v>
      </c>
      <c r="G5638" t="s">
        <v>2798</v>
      </c>
      <c r="H5638" t="s">
        <v>101</v>
      </c>
      <c r="I5638" t="s">
        <v>26</v>
      </c>
      <c r="J5638" t="s">
        <v>8388</v>
      </c>
      <c r="K5638" t="s">
        <v>42</v>
      </c>
      <c r="L5638">
        <v>91941</v>
      </c>
      <c r="M5638" t="s">
        <v>43</v>
      </c>
      <c r="N5638" t="s">
        <v>6537</v>
      </c>
      <c r="O5638" t="s">
        <v>70</v>
      </c>
      <c r="P5638" t="s">
        <v>160</v>
      </c>
      <c r="Q5638" t="s">
        <v>6538</v>
      </c>
      <c r="R5638">
        <v>284.97000000000003</v>
      </c>
      <c r="S5638">
        <v>3</v>
      </c>
      <c r="T5638">
        <v>0</v>
      </c>
      <c r="U5638">
        <v>85.491</v>
      </c>
    </row>
    <row r="5639" spans="1:21" x14ac:dyDescent="0.3">
      <c r="A5639" t="s">
        <v>8389</v>
      </c>
      <c r="B5639">
        <v>2014</v>
      </c>
      <c r="C5639" s="1">
        <v>41725</v>
      </c>
      <c r="D5639" s="1">
        <v>41732</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v>0</v>
      </c>
      <c r="U5639">
        <v>23.119199999999999</v>
      </c>
    </row>
    <row r="5640" spans="1:21" x14ac:dyDescent="0.3">
      <c r="A5640" t="s">
        <v>8392</v>
      </c>
      <c r="B5640">
        <v>2011</v>
      </c>
      <c r="C5640" s="1">
        <v>40898</v>
      </c>
      <c r="D5640" s="1">
        <v>40904</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v>0.2</v>
      </c>
      <c r="U5640">
        <v>149.148</v>
      </c>
    </row>
    <row r="5641" spans="1:21" x14ac:dyDescent="0.3">
      <c r="A5641" t="s">
        <v>8392</v>
      </c>
      <c r="B5641">
        <v>2011</v>
      </c>
      <c r="C5641" s="1">
        <v>40898</v>
      </c>
      <c r="D5641" s="1">
        <v>40904</v>
      </c>
      <c r="E5641" t="s">
        <v>49</v>
      </c>
      <c r="F5641" t="s">
        <v>2519</v>
      </c>
      <c r="G5641" t="s">
        <v>2520</v>
      </c>
      <c r="H5641" t="s">
        <v>25</v>
      </c>
      <c r="I5641" t="s">
        <v>26</v>
      </c>
      <c r="J5641" t="s">
        <v>946</v>
      </c>
      <c r="K5641" t="s">
        <v>42</v>
      </c>
      <c r="L5641">
        <v>92024</v>
      </c>
      <c r="M5641" t="s">
        <v>43</v>
      </c>
      <c r="N5641" t="s">
        <v>1806</v>
      </c>
      <c r="O5641" t="s">
        <v>31</v>
      </c>
      <c r="P5641" t="s">
        <v>35</v>
      </c>
      <c r="Q5641" t="s">
        <v>1807</v>
      </c>
      <c r="R5641">
        <v>572.16</v>
      </c>
      <c r="S5641">
        <v>3</v>
      </c>
      <c r="T5641">
        <v>0.2</v>
      </c>
      <c r="U5641">
        <v>35.76</v>
      </c>
    </row>
    <row r="5642" spans="1:21" x14ac:dyDescent="0.3">
      <c r="A5642" t="s">
        <v>8393</v>
      </c>
      <c r="B5642">
        <v>2011</v>
      </c>
      <c r="C5642" s="1">
        <v>40809</v>
      </c>
      <c r="D5642" s="1">
        <v>40814</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v>0.2</v>
      </c>
      <c r="U5642">
        <v>10.08</v>
      </c>
    </row>
    <row r="5643" spans="1:21" x14ac:dyDescent="0.3">
      <c r="A5643" t="s">
        <v>8394</v>
      </c>
      <c r="B5643">
        <v>2014</v>
      </c>
      <c r="C5643" s="1">
        <v>41732</v>
      </c>
      <c r="D5643" s="1">
        <v>41735</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v>0</v>
      </c>
      <c r="U5643">
        <v>2.8912</v>
      </c>
    </row>
    <row r="5644" spans="1:21" x14ac:dyDescent="0.3">
      <c r="A5644" t="s">
        <v>8395</v>
      </c>
      <c r="B5644">
        <v>2013</v>
      </c>
      <c r="C5644" s="1">
        <v>41366</v>
      </c>
      <c r="D5644" s="1">
        <v>41370</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v>0</v>
      </c>
      <c r="U5644">
        <v>3.0975999999999999</v>
      </c>
    </row>
    <row r="5645" spans="1:21" x14ac:dyDescent="0.3">
      <c r="A5645" t="s">
        <v>8396</v>
      </c>
      <c r="B5645">
        <v>2012</v>
      </c>
      <c r="C5645" s="1">
        <v>41044</v>
      </c>
      <c r="D5645" s="1">
        <v>41049</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v>0</v>
      </c>
      <c r="U5645">
        <v>8.7905999999999995</v>
      </c>
    </row>
    <row r="5646" spans="1:21" x14ac:dyDescent="0.3">
      <c r="A5646" t="s">
        <v>8397</v>
      </c>
      <c r="B5646">
        <v>2014</v>
      </c>
      <c r="C5646" s="1">
        <v>41722</v>
      </c>
      <c r="D5646" s="1">
        <v>41725</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v>0.2</v>
      </c>
      <c r="U5646">
        <v>11.297000000000001</v>
      </c>
    </row>
    <row r="5647" spans="1:21" x14ac:dyDescent="0.3">
      <c r="A5647" t="s">
        <v>8398</v>
      </c>
      <c r="B5647">
        <v>2014</v>
      </c>
      <c r="C5647" s="1">
        <v>41744</v>
      </c>
      <c r="D5647" s="1">
        <v>41749</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v>0</v>
      </c>
      <c r="U5647">
        <v>20.101500000000001</v>
      </c>
    </row>
    <row r="5648" spans="1:21" x14ac:dyDescent="0.3">
      <c r="A5648" t="s">
        <v>8399</v>
      </c>
      <c r="B5648">
        <v>2012</v>
      </c>
      <c r="C5648" s="1">
        <v>40912</v>
      </c>
      <c r="D5648" s="1">
        <v>40917</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row>
    <row r="5649" spans="1:21" x14ac:dyDescent="0.3">
      <c r="A5649" t="s">
        <v>8400</v>
      </c>
      <c r="B5649">
        <v>2014</v>
      </c>
      <c r="C5649" s="1">
        <v>41946</v>
      </c>
      <c r="D5649" s="1">
        <v>41951</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v>0</v>
      </c>
      <c r="U5649">
        <v>9.3312000000000008</v>
      </c>
    </row>
    <row r="5650" spans="1:21" x14ac:dyDescent="0.3">
      <c r="A5650" t="s">
        <v>8401</v>
      </c>
      <c r="B5650">
        <v>2014</v>
      </c>
      <c r="C5650" s="1">
        <v>41838</v>
      </c>
      <c r="D5650" s="1">
        <v>41840</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row>
    <row r="5651" spans="1:21" x14ac:dyDescent="0.3">
      <c r="A5651" t="s">
        <v>8401</v>
      </c>
      <c r="B5651">
        <v>2014</v>
      </c>
      <c r="C5651" s="1">
        <v>41838</v>
      </c>
      <c r="D5651" s="1">
        <v>41840</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v>0</v>
      </c>
      <c r="U5651">
        <v>28.95</v>
      </c>
    </row>
    <row r="5652" spans="1:21" x14ac:dyDescent="0.3">
      <c r="A5652" t="s">
        <v>8401</v>
      </c>
      <c r="B5652">
        <v>2014</v>
      </c>
      <c r="C5652" s="1">
        <v>41838</v>
      </c>
      <c r="D5652" s="1">
        <v>41840</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row>
    <row r="5653" spans="1:21" x14ac:dyDescent="0.3">
      <c r="A5653" t="s">
        <v>8401</v>
      </c>
      <c r="B5653">
        <v>2014</v>
      </c>
      <c r="C5653" s="1">
        <v>41838</v>
      </c>
      <c r="D5653" s="1">
        <v>41840</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v>0.15</v>
      </c>
      <c r="U5653">
        <v>210.73500000000001</v>
      </c>
    </row>
    <row r="5654" spans="1:21" x14ac:dyDescent="0.3">
      <c r="A5654" t="s">
        <v>8403</v>
      </c>
      <c r="B5654">
        <v>2014</v>
      </c>
      <c r="C5654" s="1">
        <v>41919</v>
      </c>
      <c r="D5654" s="1">
        <v>41924</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row>
    <row r="5655" spans="1:21" x14ac:dyDescent="0.3">
      <c r="A5655" t="s">
        <v>8404</v>
      </c>
      <c r="B5655">
        <v>2011</v>
      </c>
      <c r="C5655" s="1">
        <v>40851</v>
      </c>
      <c r="D5655" s="1">
        <v>40858</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v>0</v>
      </c>
      <c r="U5655">
        <v>0.79379999999999995</v>
      </c>
    </row>
    <row r="5656" spans="1:21" x14ac:dyDescent="0.3">
      <c r="A5656" t="s">
        <v>8405</v>
      </c>
      <c r="B5656">
        <v>2013</v>
      </c>
      <c r="C5656" s="1">
        <v>41627</v>
      </c>
      <c r="D5656" s="1">
        <v>41630</v>
      </c>
      <c r="E5656" t="s">
        <v>187</v>
      </c>
      <c r="F5656" t="s">
        <v>5002</v>
      </c>
      <c r="G5656" t="s">
        <v>5003</v>
      </c>
      <c r="H5656" t="s">
        <v>101</v>
      </c>
      <c r="I5656" t="s">
        <v>26</v>
      </c>
      <c r="J5656" t="s">
        <v>1975</v>
      </c>
      <c r="K5656" t="s">
        <v>419</v>
      </c>
      <c r="L5656">
        <v>97301</v>
      </c>
      <c r="M5656" t="s">
        <v>43</v>
      </c>
      <c r="N5656" t="s">
        <v>1721</v>
      </c>
      <c r="O5656" t="s">
        <v>45</v>
      </c>
      <c r="P5656" t="s">
        <v>74</v>
      </c>
      <c r="Q5656" t="s">
        <v>1722</v>
      </c>
      <c r="R5656">
        <v>45.24</v>
      </c>
      <c r="S5656">
        <v>4</v>
      </c>
      <c r="T5656">
        <v>0.7</v>
      </c>
      <c r="U5656">
        <v>-30.16</v>
      </c>
    </row>
    <row r="5657" spans="1:21" x14ac:dyDescent="0.3">
      <c r="A5657" t="s">
        <v>8405</v>
      </c>
      <c r="B5657">
        <v>2013</v>
      </c>
      <c r="C5657" s="1">
        <v>41627</v>
      </c>
      <c r="D5657" s="1">
        <v>41630</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v>0.2</v>
      </c>
      <c r="U5657">
        <v>2.3359999999999999</v>
      </c>
    </row>
    <row r="5658" spans="1:21" x14ac:dyDescent="0.3">
      <c r="A5658" t="s">
        <v>8405</v>
      </c>
      <c r="B5658">
        <v>2013</v>
      </c>
      <c r="C5658" s="1">
        <v>41627</v>
      </c>
      <c r="D5658" s="1">
        <v>41630</v>
      </c>
      <c r="E5658" t="s">
        <v>187</v>
      </c>
      <c r="F5658" t="s">
        <v>5002</v>
      </c>
      <c r="G5658" t="s">
        <v>5003</v>
      </c>
      <c r="H5658" t="s">
        <v>101</v>
      </c>
      <c r="I5658" t="s">
        <v>26</v>
      </c>
      <c r="J5658" t="s">
        <v>1975</v>
      </c>
      <c r="K5658" t="s">
        <v>419</v>
      </c>
      <c r="L5658">
        <v>97301</v>
      </c>
      <c r="M5658" t="s">
        <v>43</v>
      </c>
      <c r="N5658" t="s">
        <v>8331</v>
      </c>
      <c r="O5658" t="s">
        <v>45</v>
      </c>
      <c r="P5658" t="s">
        <v>89</v>
      </c>
      <c r="Q5658" t="s">
        <v>8332</v>
      </c>
      <c r="R5658">
        <v>11.648</v>
      </c>
      <c r="S5658">
        <v>2</v>
      </c>
      <c r="T5658">
        <v>0.2</v>
      </c>
      <c r="U5658">
        <v>3.7856000000000001</v>
      </c>
    </row>
    <row r="5659" spans="1:21" x14ac:dyDescent="0.3">
      <c r="A5659" t="s">
        <v>8405</v>
      </c>
      <c r="B5659">
        <v>2013</v>
      </c>
      <c r="C5659" s="1">
        <v>41627</v>
      </c>
      <c r="D5659" s="1">
        <v>41630</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v>
      </c>
      <c r="S5659">
        <v>3</v>
      </c>
      <c r="T5659">
        <v>0.2</v>
      </c>
      <c r="U5659">
        <v>-8.4581999999999997</v>
      </c>
    </row>
    <row r="5660" spans="1:21" x14ac:dyDescent="0.3">
      <c r="A5660" t="s">
        <v>8405</v>
      </c>
      <c r="B5660">
        <v>2013</v>
      </c>
      <c r="C5660" s="1">
        <v>41627</v>
      </c>
      <c r="D5660" s="1">
        <v>41630</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v>0.5</v>
      </c>
      <c r="U5660">
        <v>-264.21499999999997</v>
      </c>
    </row>
    <row r="5661" spans="1:21" x14ac:dyDescent="0.3">
      <c r="A5661" t="s">
        <v>8405</v>
      </c>
      <c r="B5661">
        <v>2013</v>
      </c>
      <c r="C5661" s="1">
        <v>41627</v>
      </c>
      <c r="D5661" s="1">
        <v>41630</v>
      </c>
      <c r="E5661" t="s">
        <v>187</v>
      </c>
      <c r="F5661" t="s">
        <v>5002</v>
      </c>
      <c r="G5661" t="s">
        <v>5003</v>
      </c>
      <c r="H5661" t="s">
        <v>101</v>
      </c>
      <c r="I5661" t="s">
        <v>26</v>
      </c>
      <c r="J5661" t="s">
        <v>1975</v>
      </c>
      <c r="K5661" t="s">
        <v>419</v>
      </c>
      <c r="L5661">
        <v>97301</v>
      </c>
      <c r="M5661" t="s">
        <v>43</v>
      </c>
      <c r="N5661" t="s">
        <v>6422</v>
      </c>
      <c r="O5661" t="s">
        <v>45</v>
      </c>
      <c r="P5661" t="s">
        <v>46</v>
      </c>
      <c r="Q5661" t="s">
        <v>6423</v>
      </c>
      <c r="R5661">
        <v>15.936</v>
      </c>
      <c r="S5661">
        <v>4</v>
      </c>
      <c r="T5661">
        <v>0.2</v>
      </c>
      <c r="U5661">
        <v>5.1791999999999998</v>
      </c>
    </row>
    <row r="5662" spans="1:21" x14ac:dyDescent="0.3">
      <c r="A5662" t="s">
        <v>8405</v>
      </c>
      <c r="B5662">
        <v>2013</v>
      </c>
      <c r="C5662" s="1">
        <v>41627</v>
      </c>
      <c r="D5662" s="1">
        <v>41630</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v>0.2</v>
      </c>
      <c r="U5662">
        <v>-7.17</v>
      </c>
    </row>
    <row r="5663" spans="1:21" x14ac:dyDescent="0.3">
      <c r="A5663" t="s">
        <v>8406</v>
      </c>
      <c r="B5663">
        <v>2013</v>
      </c>
      <c r="C5663" s="1">
        <v>41542</v>
      </c>
      <c r="D5663" s="1">
        <v>41549</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v>0.2</v>
      </c>
      <c r="U5663">
        <v>7.5039999999999996</v>
      </c>
    </row>
    <row r="5664" spans="1:21" x14ac:dyDescent="0.3">
      <c r="A5664" t="s">
        <v>8406</v>
      </c>
      <c r="B5664">
        <v>2013</v>
      </c>
      <c r="C5664" s="1">
        <v>41542</v>
      </c>
      <c r="D5664" s="1">
        <v>41549</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row>
    <row r="5665" spans="1:21" x14ac:dyDescent="0.3">
      <c r="A5665" t="s">
        <v>8407</v>
      </c>
      <c r="B5665">
        <v>2013</v>
      </c>
      <c r="C5665" s="1">
        <v>41477</v>
      </c>
      <c r="D5665" s="1">
        <v>41477</v>
      </c>
      <c r="E5665" t="s">
        <v>1289</v>
      </c>
      <c r="F5665" t="s">
        <v>6309</v>
      </c>
      <c r="G5665" t="s">
        <v>6310</v>
      </c>
      <c r="H5665" t="s">
        <v>40</v>
      </c>
      <c r="I5665" t="s">
        <v>26</v>
      </c>
      <c r="J5665" t="s">
        <v>605</v>
      </c>
      <c r="K5665" t="s">
        <v>497</v>
      </c>
      <c r="L5665">
        <v>43055</v>
      </c>
      <c r="M5665" t="s">
        <v>147</v>
      </c>
      <c r="N5665" t="s">
        <v>8408</v>
      </c>
      <c r="O5665" t="s">
        <v>45</v>
      </c>
      <c r="P5665" t="s">
        <v>67</v>
      </c>
      <c r="Q5665" t="s">
        <v>8409</v>
      </c>
      <c r="R5665">
        <v>18.655999999999999</v>
      </c>
      <c r="S5665">
        <v>2</v>
      </c>
      <c r="T5665">
        <v>0.2</v>
      </c>
      <c r="U5665">
        <v>1.3992</v>
      </c>
    </row>
    <row r="5666" spans="1:21" x14ac:dyDescent="0.3">
      <c r="A5666" t="s">
        <v>8407</v>
      </c>
      <c r="B5666">
        <v>2013</v>
      </c>
      <c r="C5666" s="1">
        <v>41477</v>
      </c>
      <c r="D5666" s="1">
        <v>41477</v>
      </c>
      <c r="E5666" t="s">
        <v>1289</v>
      </c>
      <c r="F5666" t="s">
        <v>6309</v>
      </c>
      <c r="G5666" t="s">
        <v>6310</v>
      </c>
      <c r="H5666" t="s">
        <v>40</v>
      </c>
      <c r="I5666" t="s">
        <v>26</v>
      </c>
      <c r="J5666" t="s">
        <v>605</v>
      </c>
      <c r="K5666" t="s">
        <v>497</v>
      </c>
      <c r="L5666">
        <v>43055</v>
      </c>
      <c r="M5666" t="s">
        <v>147</v>
      </c>
      <c r="N5666" t="s">
        <v>4314</v>
      </c>
      <c r="O5666" t="s">
        <v>45</v>
      </c>
      <c r="P5666" t="s">
        <v>74</v>
      </c>
      <c r="Q5666" t="s">
        <v>4315</v>
      </c>
      <c r="R5666">
        <v>11.087999999999999</v>
      </c>
      <c r="S5666">
        <v>7</v>
      </c>
      <c r="T5666">
        <v>0.7</v>
      </c>
      <c r="U5666">
        <v>-8.1311999999999998</v>
      </c>
    </row>
    <row r="5667" spans="1:21" x14ac:dyDescent="0.3">
      <c r="A5667" t="s">
        <v>8407</v>
      </c>
      <c r="B5667">
        <v>2013</v>
      </c>
      <c r="C5667" s="1">
        <v>41477</v>
      </c>
      <c r="D5667" s="1">
        <v>41477</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v>0.2</v>
      </c>
      <c r="U5667">
        <v>4.1680000000000001</v>
      </c>
    </row>
    <row r="5668" spans="1:21" x14ac:dyDescent="0.3">
      <c r="A5668" t="s">
        <v>8407</v>
      </c>
      <c r="B5668">
        <v>2013</v>
      </c>
      <c r="C5668" s="1">
        <v>41477</v>
      </c>
      <c r="D5668" s="1">
        <v>41477</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v>0.2</v>
      </c>
      <c r="U5668">
        <v>8.7051999999999996</v>
      </c>
    </row>
    <row r="5669" spans="1:21" x14ac:dyDescent="0.3">
      <c r="A5669" t="s">
        <v>8410</v>
      </c>
      <c r="B5669">
        <v>2013</v>
      </c>
      <c r="C5669" s="1">
        <v>41437</v>
      </c>
      <c r="D5669" s="1">
        <v>41441</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v>0</v>
      </c>
      <c r="U5669">
        <v>6.8714000000000004</v>
      </c>
    </row>
    <row r="5670" spans="1:21" x14ac:dyDescent="0.3">
      <c r="A5670" t="s">
        <v>8410</v>
      </c>
      <c r="B5670">
        <v>2013</v>
      </c>
      <c r="C5670" s="1">
        <v>41437</v>
      </c>
      <c r="D5670" s="1">
        <v>41441</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v>0.2</v>
      </c>
      <c r="U5670">
        <v>17.544799999999999</v>
      </c>
    </row>
    <row r="5671" spans="1:21" x14ac:dyDescent="0.3">
      <c r="A5671" t="s">
        <v>8410</v>
      </c>
      <c r="B5671">
        <v>2013</v>
      </c>
      <c r="C5671" s="1">
        <v>41437</v>
      </c>
      <c r="D5671" s="1">
        <v>41441</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row>
    <row r="5672" spans="1:21" x14ac:dyDescent="0.3">
      <c r="A5672" t="s">
        <v>8411</v>
      </c>
      <c r="B5672">
        <v>2012</v>
      </c>
      <c r="C5672" s="1">
        <v>41069</v>
      </c>
      <c r="D5672" s="1">
        <v>41071</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v>0</v>
      </c>
      <c r="U5672">
        <v>92.393600000000006</v>
      </c>
    </row>
    <row r="5673" spans="1:21" x14ac:dyDescent="0.3">
      <c r="A5673" t="s">
        <v>8411</v>
      </c>
      <c r="B5673">
        <v>2012</v>
      </c>
      <c r="C5673" s="1">
        <v>41069</v>
      </c>
      <c r="D5673" s="1">
        <v>41071</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v>0.2</v>
      </c>
      <c r="U5673">
        <v>8.7735000000000003</v>
      </c>
    </row>
    <row r="5674" spans="1:21" x14ac:dyDescent="0.3">
      <c r="A5674" t="s">
        <v>8413</v>
      </c>
      <c r="B5674">
        <v>2014</v>
      </c>
      <c r="C5674" s="1">
        <v>41940</v>
      </c>
      <c r="D5674" s="1">
        <v>41947</v>
      </c>
      <c r="E5674" t="s">
        <v>49</v>
      </c>
      <c r="F5674" t="s">
        <v>583</v>
      </c>
      <c r="G5674" t="s">
        <v>584</v>
      </c>
      <c r="H5674" t="s">
        <v>40</v>
      </c>
      <c r="I5674" t="s">
        <v>26</v>
      </c>
      <c r="J5674" t="s">
        <v>814</v>
      </c>
      <c r="K5674" t="s">
        <v>103</v>
      </c>
      <c r="L5674">
        <v>75081</v>
      </c>
      <c r="M5674" t="s">
        <v>104</v>
      </c>
      <c r="N5674" t="s">
        <v>7423</v>
      </c>
      <c r="O5674" t="s">
        <v>45</v>
      </c>
      <c r="P5674" t="s">
        <v>172</v>
      </c>
      <c r="Q5674" t="s">
        <v>7424</v>
      </c>
      <c r="R5674">
        <v>15.84</v>
      </c>
      <c r="S5674">
        <v>2</v>
      </c>
      <c r="T5674">
        <v>0.2</v>
      </c>
      <c r="U5674">
        <v>5.5439999999999996</v>
      </c>
    </row>
    <row r="5675" spans="1:21" x14ac:dyDescent="0.3">
      <c r="A5675" t="s">
        <v>8413</v>
      </c>
      <c r="B5675">
        <v>2014</v>
      </c>
      <c r="C5675" s="1">
        <v>41940</v>
      </c>
      <c r="D5675" s="1">
        <v>41947</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v>0.2</v>
      </c>
      <c r="U5675">
        <v>2.64</v>
      </c>
    </row>
    <row r="5676" spans="1:21" x14ac:dyDescent="0.3">
      <c r="A5676" t="s">
        <v>8414</v>
      </c>
      <c r="B5676">
        <v>2013</v>
      </c>
      <c r="C5676" s="1">
        <v>41296</v>
      </c>
      <c r="D5676" s="1">
        <v>41301</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row>
    <row r="5677" spans="1:21" x14ac:dyDescent="0.3">
      <c r="A5677" t="s">
        <v>8415</v>
      </c>
      <c r="B5677">
        <v>2011</v>
      </c>
      <c r="C5677" s="1">
        <v>40691</v>
      </c>
      <c r="D5677" s="1">
        <v>40696</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57.408000000000001</v>
      </c>
      <c r="S5677">
        <v>6</v>
      </c>
      <c r="T5677">
        <v>0.2</v>
      </c>
      <c r="U5677">
        <v>5.7408000000000001</v>
      </c>
    </row>
    <row r="5678" spans="1:21" x14ac:dyDescent="0.3">
      <c r="A5678" t="s">
        <v>8415</v>
      </c>
      <c r="B5678">
        <v>2011</v>
      </c>
      <c r="C5678" s="1">
        <v>40691</v>
      </c>
      <c r="D5678" s="1">
        <v>40696</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row>
    <row r="5679" spans="1:21" x14ac:dyDescent="0.3">
      <c r="A5679" t="s">
        <v>8416</v>
      </c>
      <c r="B5679">
        <v>2011</v>
      </c>
      <c r="C5679" s="1">
        <v>40906</v>
      </c>
      <c r="D5679" s="1">
        <v>40913</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row>
    <row r="5680" spans="1:21" x14ac:dyDescent="0.3">
      <c r="A5680" t="s">
        <v>8417</v>
      </c>
      <c r="B5680">
        <v>2013</v>
      </c>
      <c r="C5680" s="1">
        <v>41484</v>
      </c>
      <c r="D5680" s="1">
        <v>41490</v>
      </c>
      <c r="E5680" t="s">
        <v>49</v>
      </c>
      <c r="F5680" t="s">
        <v>5867</v>
      </c>
      <c r="G5680" t="s">
        <v>5868</v>
      </c>
      <c r="H5680" t="s">
        <v>101</v>
      </c>
      <c r="I5680" t="s">
        <v>26</v>
      </c>
      <c r="J5680" t="s">
        <v>8418</v>
      </c>
      <c r="K5680" t="s">
        <v>237</v>
      </c>
      <c r="L5680">
        <v>49423</v>
      </c>
      <c r="M5680" t="s">
        <v>104</v>
      </c>
      <c r="N5680" t="s">
        <v>3306</v>
      </c>
      <c r="O5680" t="s">
        <v>45</v>
      </c>
      <c r="P5680" t="s">
        <v>268</v>
      </c>
      <c r="Q5680" t="s">
        <v>185</v>
      </c>
      <c r="R5680">
        <v>20.440000000000001</v>
      </c>
      <c r="S5680">
        <v>7</v>
      </c>
      <c r="T5680">
        <v>0</v>
      </c>
      <c r="U5680">
        <v>9.1980000000000004</v>
      </c>
    </row>
    <row r="5681" spans="1:21" x14ac:dyDescent="0.3">
      <c r="A5681" t="s">
        <v>8417</v>
      </c>
      <c r="B5681">
        <v>2013</v>
      </c>
      <c r="C5681" s="1">
        <v>41484</v>
      </c>
      <c r="D5681" s="1">
        <v>41490</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v>0</v>
      </c>
      <c r="U5681">
        <v>53.860799999999998</v>
      </c>
    </row>
    <row r="5682" spans="1:21" x14ac:dyDescent="0.3">
      <c r="A5682" t="s">
        <v>8419</v>
      </c>
      <c r="B5682">
        <v>2013</v>
      </c>
      <c r="C5682" s="1">
        <v>41542</v>
      </c>
      <c r="D5682" s="1">
        <v>41548</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v>0</v>
      </c>
      <c r="U5682">
        <v>2.9348000000000001</v>
      </c>
    </row>
    <row r="5683" spans="1:21" x14ac:dyDescent="0.3">
      <c r="A5683" t="s">
        <v>8419</v>
      </c>
      <c r="B5683">
        <v>2013</v>
      </c>
      <c r="C5683" s="1">
        <v>41542</v>
      </c>
      <c r="D5683" s="1">
        <v>41548</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v>0</v>
      </c>
      <c r="U5683">
        <v>3.1103999999999998</v>
      </c>
    </row>
    <row r="5684" spans="1:21" x14ac:dyDescent="0.3">
      <c r="A5684" t="s">
        <v>8420</v>
      </c>
      <c r="B5684">
        <v>2011</v>
      </c>
      <c r="C5684" s="1">
        <v>40635</v>
      </c>
      <c r="D5684" s="1">
        <v>40641</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v>0</v>
      </c>
      <c r="U5684">
        <v>7.1280000000000001</v>
      </c>
    </row>
    <row r="5685" spans="1:21" x14ac:dyDescent="0.3">
      <c r="A5685" t="s">
        <v>8420</v>
      </c>
      <c r="B5685">
        <v>2011</v>
      </c>
      <c r="C5685" s="1">
        <v>40635</v>
      </c>
      <c r="D5685" s="1">
        <v>40641</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v>0</v>
      </c>
      <c r="U5685">
        <v>293.98039999999997</v>
      </c>
    </row>
    <row r="5686" spans="1:21" x14ac:dyDescent="0.3">
      <c r="A5686" t="s">
        <v>8420</v>
      </c>
      <c r="B5686">
        <v>2011</v>
      </c>
      <c r="C5686" s="1">
        <v>40635</v>
      </c>
      <c r="D5686" s="1">
        <v>40641</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v>0</v>
      </c>
      <c r="U5686">
        <v>40.274000000000001</v>
      </c>
    </row>
    <row r="5687" spans="1:21" x14ac:dyDescent="0.3">
      <c r="A5687" t="s">
        <v>8421</v>
      </c>
      <c r="B5687">
        <v>2012</v>
      </c>
      <c r="C5687" s="1">
        <v>41218</v>
      </c>
      <c r="D5687" s="1">
        <v>41218</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x14ac:dyDescent="0.3">
      <c r="A5688" t="s">
        <v>8422</v>
      </c>
      <c r="B5688">
        <v>2011</v>
      </c>
      <c r="C5688" s="1">
        <v>40752</v>
      </c>
      <c r="D5688" s="1">
        <v>40752</v>
      </c>
      <c r="E5688" t="s">
        <v>1289</v>
      </c>
      <c r="F5688" t="s">
        <v>2001</v>
      </c>
      <c r="G5688" t="s">
        <v>2002</v>
      </c>
      <c r="H5688" t="s">
        <v>25</v>
      </c>
      <c r="I5688" t="s">
        <v>26</v>
      </c>
      <c r="J5688" t="s">
        <v>4735</v>
      </c>
      <c r="K5688" t="s">
        <v>53</v>
      </c>
      <c r="L5688">
        <v>32712</v>
      </c>
      <c r="M5688" t="s">
        <v>29</v>
      </c>
      <c r="N5688" t="s">
        <v>498</v>
      </c>
      <c r="O5688" t="s">
        <v>45</v>
      </c>
      <c r="P5688" t="s">
        <v>268</v>
      </c>
      <c r="Q5688" t="s">
        <v>499</v>
      </c>
      <c r="R5688">
        <v>14.32</v>
      </c>
      <c r="S5688">
        <v>5</v>
      </c>
      <c r="T5688">
        <v>0.2</v>
      </c>
      <c r="U5688">
        <v>5.1909999999999998</v>
      </c>
    </row>
    <row r="5689" spans="1:21" x14ac:dyDescent="0.3">
      <c r="A5689" t="s">
        <v>8422</v>
      </c>
      <c r="B5689">
        <v>2011</v>
      </c>
      <c r="C5689" s="1">
        <v>40752</v>
      </c>
      <c r="D5689" s="1">
        <v>40752</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row>
    <row r="5690" spans="1:21" x14ac:dyDescent="0.3">
      <c r="A5690" t="s">
        <v>8422</v>
      </c>
      <c r="B5690">
        <v>2011</v>
      </c>
      <c r="C5690" s="1">
        <v>40752</v>
      </c>
      <c r="D5690" s="1">
        <v>40752</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row>
    <row r="5691" spans="1:21" x14ac:dyDescent="0.3">
      <c r="A5691" t="s">
        <v>8423</v>
      </c>
      <c r="B5691">
        <v>2012</v>
      </c>
      <c r="C5691" s="1">
        <v>41269</v>
      </c>
      <c r="D5691" s="1">
        <v>41274</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v>0.3</v>
      </c>
      <c r="U5691">
        <v>-90.376199999999997</v>
      </c>
    </row>
    <row r="5692" spans="1:21" x14ac:dyDescent="0.3">
      <c r="A5692" t="s">
        <v>8424</v>
      </c>
      <c r="B5692">
        <v>2012</v>
      </c>
      <c r="C5692" s="1">
        <v>41253</v>
      </c>
      <c r="D5692" s="1">
        <v>41259</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row>
    <row r="5693" spans="1:21" x14ac:dyDescent="0.3">
      <c r="A5693" t="s">
        <v>8424</v>
      </c>
      <c r="B5693">
        <v>2012</v>
      </c>
      <c r="C5693" s="1">
        <v>41253</v>
      </c>
      <c r="D5693" s="1">
        <v>41259</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row>
    <row r="5694" spans="1:21" x14ac:dyDescent="0.3">
      <c r="A5694" t="s">
        <v>8424</v>
      </c>
      <c r="B5694">
        <v>2012</v>
      </c>
      <c r="C5694" s="1">
        <v>41253</v>
      </c>
      <c r="D5694" s="1">
        <v>41259</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v>0</v>
      </c>
      <c r="U5694">
        <v>36.447299999999998</v>
      </c>
    </row>
    <row r="5695" spans="1:21" x14ac:dyDescent="0.3">
      <c r="A5695" t="s">
        <v>8424</v>
      </c>
      <c r="B5695">
        <v>2012</v>
      </c>
      <c r="C5695" s="1">
        <v>41253</v>
      </c>
      <c r="D5695" s="1">
        <v>41259</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row>
    <row r="5696" spans="1:21" x14ac:dyDescent="0.3">
      <c r="A5696" t="s">
        <v>8424</v>
      </c>
      <c r="B5696">
        <v>2012</v>
      </c>
      <c r="C5696" s="1">
        <v>41253</v>
      </c>
      <c r="D5696" s="1">
        <v>41259</v>
      </c>
      <c r="E5696" t="s">
        <v>49</v>
      </c>
      <c r="F5696" t="s">
        <v>3024</v>
      </c>
      <c r="G5696" t="s">
        <v>3025</v>
      </c>
      <c r="H5696" t="s">
        <v>40</v>
      </c>
      <c r="I5696" t="s">
        <v>26</v>
      </c>
      <c r="J5696" t="s">
        <v>4491</v>
      </c>
      <c r="K5696" t="s">
        <v>2734</v>
      </c>
      <c r="L5696">
        <v>21215</v>
      </c>
      <c r="M5696" t="s">
        <v>147</v>
      </c>
      <c r="N5696" t="s">
        <v>1279</v>
      </c>
      <c r="O5696" t="s">
        <v>31</v>
      </c>
      <c r="P5696" t="s">
        <v>35</v>
      </c>
      <c r="Q5696" t="s">
        <v>1280</v>
      </c>
      <c r="R5696">
        <v>542.94000000000005</v>
      </c>
      <c r="S5696">
        <v>3</v>
      </c>
      <c r="T5696">
        <v>0</v>
      </c>
      <c r="U5696">
        <v>141.1644</v>
      </c>
    </row>
    <row r="5697" spans="1:21" x14ac:dyDescent="0.3">
      <c r="A5697" t="s">
        <v>8425</v>
      </c>
      <c r="B5697">
        <v>2013</v>
      </c>
      <c r="C5697" s="1">
        <v>41400</v>
      </c>
      <c r="D5697" s="1">
        <v>41402</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row>
    <row r="5698" spans="1:21" x14ac:dyDescent="0.3">
      <c r="A5698" t="s">
        <v>8426</v>
      </c>
      <c r="B5698">
        <v>2014</v>
      </c>
      <c r="C5698" s="1">
        <v>41927</v>
      </c>
      <c r="D5698" s="1">
        <v>41931</v>
      </c>
      <c r="E5698" t="s">
        <v>49</v>
      </c>
      <c r="F5698" t="s">
        <v>2706</v>
      </c>
      <c r="G5698" t="s">
        <v>2707</v>
      </c>
      <c r="H5698" t="s">
        <v>101</v>
      </c>
      <c r="I5698" t="s">
        <v>26</v>
      </c>
      <c r="J5698" t="s">
        <v>302</v>
      </c>
      <c r="K5698" t="s">
        <v>210</v>
      </c>
      <c r="L5698">
        <v>60623</v>
      </c>
      <c r="M5698" t="s">
        <v>104</v>
      </c>
      <c r="N5698" t="s">
        <v>1334</v>
      </c>
      <c r="O5698" t="s">
        <v>45</v>
      </c>
      <c r="P5698" t="s">
        <v>74</v>
      </c>
      <c r="Q5698" t="s">
        <v>1335</v>
      </c>
      <c r="R5698">
        <v>27.396000000000001</v>
      </c>
      <c r="S5698">
        <v>9</v>
      </c>
      <c r="T5698">
        <v>0.8</v>
      </c>
      <c r="U5698">
        <v>-42.463799999999999</v>
      </c>
    </row>
    <row r="5699" spans="1:21" x14ac:dyDescent="0.3">
      <c r="A5699" t="s">
        <v>8426</v>
      </c>
      <c r="B5699">
        <v>2014</v>
      </c>
      <c r="C5699" s="1">
        <v>41927</v>
      </c>
      <c r="D5699" s="1">
        <v>41931</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row>
    <row r="5700" spans="1:21" x14ac:dyDescent="0.3">
      <c r="A5700" t="s">
        <v>8427</v>
      </c>
      <c r="B5700">
        <v>2013</v>
      </c>
      <c r="C5700" s="1">
        <v>41584</v>
      </c>
      <c r="D5700" s="1">
        <v>41584</v>
      </c>
      <c r="E5700" t="s">
        <v>1289</v>
      </c>
      <c r="F5700" t="s">
        <v>3652</v>
      </c>
      <c r="G5700" t="s">
        <v>3653</v>
      </c>
      <c r="H5700" t="s">
        <v>25</v>
      </c>
      <c r="I5700" t="s">
        <v>26</v>
      </c>
      <c r="J5700" t="s">
        <v>1985</v>
      </c>
      <c r="K5700" t="s">
        <v>103</v>
      </c>
      <c r="L5700">
        <v>78041</v>
      </c>
      <c r="M5700" t="s">
        <v>104</v>
      </c>
      <c r="N5700" t="s">
        <v>2252</v>
      </c>
      <c r="O5700" t="s">
        <v>45</v>
      </c>
      <c r="P5700" t="s">
        <v>46</v>
      </c>
      <c r="Q5700" t="s">
        <v>2253</v>
      </c>
      <c r="R5700">
        <v>11.84</v>
      </c>
      <c r="S5700">
        <v>1</v>
      </c>
      <c r="T5700">
        <v>0.2</v>
      </c>
      <c r="U5700">
        <v>4.4400000000000004</v>
      </c>
    </row>
    <row r="5701" spans="1:21" x14ac:dyDescent="0.3">
      <c r="A5701" t="s">
        <v>8428</v>
      </c>
      <c r="B5701">
        <v>2014</v>
      </c>
      <c r="C5701" s="1">
        <v>41947</v>
      </c>
      <c r="D5701" s="1">
        <v>41952</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row>
    <row r="5702" spans="1:21" x14ac:dyDescent="0.3">
      <c r="A5702" t="s">
        <v>8429</v>
      </c>
      <c r="B5702">
        <v>2013</v>
      </c>
      <c r="C5702" s="1">
        <v>41603</v>
      </c>
      <c r="D5702" s="1">
        <v>41605</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v>0.2</v>
      </c>
      <c r="U5702">
        <v>15.282</v>
      </c>
    </row>
    <row r="5703" spans="1:21" x14ac:dyDescent="0.3">
      <c r="A5703" t="s">
        <v>8429</v>
      </c>
      <c r="B5703">
        <v>2013</v>
      </c>
      <c r="C5703" s="1">
        <v>41603</v>
      </c>
      <c r="D5703" s="1">
        <v>41605</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v>
      </c>
      <c r="S5703">
        <v>5</v>
      </c>
      <c r="T5703">
        <v>0.2</v>
      </c>
      <c r="U5703">
        <v>-22.743500000000001</v>
      </c>
    </row>
    <row r="5704" spans="1:21" x14ac:dyDescent="0.3">
      <c r="A5704" t="s">
        <v>8430</v>
      </c>
      <c r="B5704">
        <v>2011</v>
      </c>
      <c r="C5704" s="1">
        <v>40891</v>
      </c>
      <c r="D5704" s="1">
        <v>40898</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row>
    <row r="5705" spans="1:21" x14ac:dyDescent="0.3">
      <c r="A5705" t="s">
        <v>8430</v>
      </c>
      <c r="B5705">
        <v>2011</v>
      </c>
      <c r="C5705" s="1">
        <v>40891</v>
      </c>
      <c r="D5705" s="1">
        <v>40898</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row>
    <row r="5706" spans="1:21" x14ac:dyDescent="0.3">
      <c r="A5706" t="s">
        <v>8430</v>
      </c>
      <c r="B5706">
        <v>2011</v>
      </c>
      <c r="C5706" s="1">
        <v>40891</v>
      </c>
      <c r="D5706" s="1">
        <v>40898</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row>
    <row r="5707" spans="1:21" x14ac:dyDescent="0.3">
      <c r="A5707" t="s">
        <v>8431</v>
      </c>
      <c r="B5707">
        <v>2011</v>
      </c>
      <c r="C5707" s="1">
        <v>40850</v>
      </c>
      <c r="D5707" s="1">
        <v>40855</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v>0</v>
      </c>
      <c r="U5707">
        <v>3.3755999999999999</v>
      </c>
    </row>
    <row r="5708" spans="1:21" x14ac:dyDescent="0.3">
      <c r="A5708" t="s">
        <v>8432</v>
      </c>
      <c r="B5708">
        <v>2014</v>
      </c>
      <c r="C5708" s="1">
        <v>41905</v>
      </c>
      <c r="D5708" s="1">
        <v>41908</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row>
    <row r="5709" spans="1:21" x14ac:dyDescent="0.3">
      <c r="A5709" t="s">
        <v>8433</v>
      </c>
      <c r="B5709">
        <v>2012</v>
      </c>
      <c r="C5709" s="1">
        <v>41037</v>
      </c>
      <c r="D5709" s="1">
        <v>41044</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row>
    <row r="5710" spans="1:21" x14ac:dyDescent="0.3">
      <c r="A5710" t="s">
        <v>8433</v>
      </c>
      <c r="B5710">
        <v>2012</v>
      </c>
      <c r="C5710" s="1">
        <v>41037</v>
      </c>
      <c r="D5710" s="1">
        <v>41044</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v>0</v>
      </c>
      <c r="U5710">
        <v>7.1585999999999999</v>
      </c>
    </row>
    <row r="5711" spans="1:21" x14ac:dyDescent="0.3">
      <c r="A5711" t="s">
        <v>8433</v>
      </c>
      <c r="B5711">
        <v>2012</v>
      </c>
      <c r="C5711" s="1">
        <v>41037</v>
      </c>
      <c r="D5711" s="1">
        <v>41044</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row>
    <row r="5712" spans="1:21" x14ac:dyDescent="0.3">
      <c r="A5712" t="s">
        <v>8433</v>
      </c>
      <c r="B5712">
        <v>2012</v>
      </c>
      <c r="C5712" s="1">
        <v>41037</v>
      </c>
      <c r="D5712" s="1">
        <v>41044</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row>
    <row r="5713" spans="1:21" x14ac:dyDescent="0.3">
      <c r="A5713" t="s">
        <v>8433</v>
      </c>
      <c r="B5713">
        <v>2012</v>
      </c>
      <c r="C5713" s="1">
        <v>41037</v>
      </c>
      <c r="D5713" s="1">
        <v>41044</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row>
    <row r="5714" spans="1:21" x14ac:dyDescent="0.3">
      <c r="A5714" t="s">
        <v>8434</v>
      </c>
      <c r="B5714">
        <v>2014</v>
      </c>
      <c r="C5714" s="1">
        <v>41852</v>
      </c>
      <c r="D5714" s="1">
        <v>41852</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v>0.2</v>
      </c>
      <c r="U5714">
        <v>4.1391</v>
      </c>
    </row>
    <row r="5715" spans="1:21" x14ac:dyDescent="0.3">
      <c r="A5715" t="s">
        <v>8435</v>
      </c>
      <c r="B5715">
        <v>2011</v>
      </c>
      <c r="C5715" s="1">
        <v>40603</v>
      </c>
      <c r="D5715" s="1">
        <v>40607</v>
      </c>
      <c r="E5715" t="s">
        <v>49</v>
      </c>
      <c r="F5715" t="s">
        <v>3043</v>
      </c>
      <c r="G5715" t="s">
        <v>3044</v>
      </c>
      <c r="H5715" t="s">
        <v>101</v>
      </c>
      <c r="I5715" t="s">
        <v>26</v>
      </c>
      <c r="J5715" t="s">
        <v>265</v>
      </c>
      <c r="K5715" t="s">
        <v>266</v>
      </c>
      <c r="L5715">
        <v>10035</v>
      </c>
      <c r="M5715" t="s">
        <v>147</v>
      </c>
      <c r="N5715" t="s">
        <v>3385</v>
      </c>
      <c r="O5715" t="s">
        <v>70</v>
      </c>
      <c r="P5715" t="s">
        <v>71</v>
      </c>
      <c r="Q5715" t="s">
        <v>3386</v>
      </c>
      <c r="R5715">
        <v>5.94</v>
      </c>
      <c r="S5715">
        <v>3</v>
      </c>
      <c r="T5715">
        <v>0</v>
      </c>
      <c r="U5715">
        <v>1.6037999999999999</v>
      </c>
    </row>
    <row r="5716" spans="1:21" x14ac:dyDescent="0.3">
      <c r="A5716" t="s">
        <v>8436</v>
      </c>
      <c r="B5716">
        <v>2014</v>
      </c>
      <c r="C5716" s="1">
        <v>41908</v>
      </c>
      <c r="D5716" s="1">
        <v>41912</v>
      </c>
      <c r="E5716" t="s">
        <v>49</v>
      </c>
      <c r="F5716" t="s">
        <v>1307</v>
      </c>
      <c r="G5716" t="s">
        <v>1308</v>
      </c>
      <c r="H5716" t="s">
        <v>25</v>
      </c>
      <c r="I5716" t="s">
        <v>26</v>
      </c>
      <c r="J5716" t="s">
        <v>1463</v>
      </c>
      <c r="K5716" t="s">
        <v>318</v>
      </c>
      <c r="L5716">
        <v>23223</v>
      </c>
      <c r="M5716" t="s">
        <v>29</v>
      </c>
      <c r="N5716" t="s">
        <v>3283</v>
      </c>
      <c r="O5716" t="s">
        <v>45</v>
      </c>
      <c r="P5716" t="s">
        <v>58</v>
      </c>
      <c r="Q5716" t="s">
        <v>3284</v>
      </c>
      <c r="R5716">
        <v>177.55</v>
      </c>
      <c r="S5716">
        <v>5</v>
      </c>
      <c r="T5716">
        <v>0</v>
      </c>
      <c r="U5716">
        <v>47.938499999999998</v>
      </c>
    </row>
    <row r="5717" spans="1:21" x14ac:dyDescent="0.3">
      <c r="A5717" t="s">
        <v>8437</v>
      </c>
      <c r="B5717">
        <v>2012</v>
      </c>
      <c r="C5717" s="1">
        <v>41191</v>
      </c>
      <c r="D5717" s="1">
        <v>41194</v>
      </c>
      <c r="E5717" t="s">
        <v>22</v>
      </c>
      <c r="F5717" t="s">
        <v>2604</v>
      </c>
      <c r="G5717" t="s">
        <v>2605</v>
      </c>
      <c r="H5717" t="s">
        <v>40</v>
      </c>
      <c r="I5717" t="s">
        <v>26</v>
      </c>
      <c r="J5717" t="s">
        <v>8386</v>
      </c>
      <c r="K5717" t="s">
        <v>237</v>
      </c>
      <c r="L5717">
        <v>48104</v>
      </c>
      <c r="M5717" t="s">
        <v>104</v>
      </c>
      <c r="N5717" t="s">
        <v>2703</v>
      </c>
      <c r="O5717" t="s">
        <v>70</v>
      </c>
      <c r="P5717" t="s">
        <v>160</v>
      </c>
      <c r="Q5717" t="s">
        <v>2704</v>
      </c>
      <c r="R5717">
        <v>619.95000000000005</v>
      </c>
      <c r="S5717">
        <v>5</v>
      </c>
      <c r="T5717">
        <v>0</v>
      </c>
      <c r="U5717">
        <v>111.59099999999999</v>
      </c>
    </row>
    <row r="5718" spans="1:21" x14ac:dyDescent="0.3">
      <c r="A5718" t="s">
        <v>8437</v>
      </c>
      <c r="B5718">
        <v>2012</v>
      </c>
      <c r="C5718" s="1">
        <v>41191</v>
      </c>
      <c r="D5718" s="1">
        <v>41194</v>
      </c>
      <c r="E5718" t="s">
        <v>22</v>
      </c>
      <c r="F5718" t="s">
        <v>2604</v>
      </c>
      <c r="G5718" t="s">
        <v>2605</v>
      </c>
      <c r="H5718" t="s">
        <v>40</v>
      </c>
      <c r="I5718" t="s">
        <v>26</v>
      </c>
      <c r="J5718" t="s">
        <v>8386</v>
      </c>
      <c r="K5718" t="s">
        <v>237</v>
      </c>
      <c r="L5718">
        <v>48104</v>
      </c>
      <c r="M5718" t="s">
        <v>104</v>
      </c>
      <c r="N5718" t="s">
        <v>527</v>
      </c>
      <c r="O5718" t="s">
        <v>70</v>
      </c>
      <c r="P5718" t="s">
        <v>71</v>
      </c>
      <c r="Q5718" t="s">
        <v>528</v>
      </c>
      <c r="R5718">
        <v>29.16</v>
      </c>
      <c r="S5718">
        <v>3</v>
      </c>
      <c r="T5718">
        <v>0</v>
      </c>
      <c r="U5718">
        <v>8.4564000000000004</v>
      </c>
    </row>
    <row r="5719" spans="1:21" x14ac:dyDescent="0.3">
      <c r="A5719" t="s">
        <v>8437</v>
      </c>
      <c r="B5719">
        <v>2012</v>
      </c>
      <c r="C5719" s="1">
        <v>41191</v>
      </c>
      <c r="D5719" s="1">
        <v>41194</v>
      </c>
      <c r="E5719" t="s">
        <v>22</v>
      </c>
      <c r="F5719" t="s">
        <v>2604</v>
      </c>
      <c r="G5719" t="s">
        <v>2605</v>
      </c>
      <c r="H5719" t="s">
        <v>40</v>
      </c>
      <c r="I5719" t="s">
        <v>26</v>
      </c>
      <c r="J5719" t="s">
        <v>8386</v>
      </c>
      <c r="K5719" t="s">
        <v>237</v>
      </c>
      <c r="L5719">
        <v>48104</v>
      </c>
      <c r="M5719" t="s">
        <v>104</v>
      </c>
      <c r="N5719" t="s">
        <v>6101</v>
      </c>
      <c r="O5719" t="s">
        <v>45</v>
      </c>
      <c r="P5719" t="s">
        <v>172</v>
      </c>
      <c r="Q5719" t="s">
        <v>185</v>
      </c>
      <c r="R5719">
        <v>57.96</v>
      </c>
      <c r="S5719">
        <v>7</v>
      </c>
      <c r="T5719">
        <v>0</v>
      </c>
      <c r="U5719">
        <v>27.241199999999999</v>
      </c>
    </row>
    <row r="5720" spans="1:21" x14ac:dyDescent="0.3">
      <c r="A5720" t="s">
        <v>8437</v>
      </c>
      <c r="B5720">
        <v>2012</v>
      </c>
      <c r="C5720" s="1">
        <v>41191</v>
      </c>
      <c r="D5720" s="1">
        <v>41194</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v>0.1</v>
      </c>
      <c r="U5720">
        <v>5.2271999999999998</v>
      </c>
    </row>
    <row r="5721" spans="1:21" x14ac:dyDescent="0.3">
      <c r="A5721" t="s">
        <v>8438</v>
      </c>
      <c r="B5721">
        <v>2014</v>
      </c>
      <c r="C5721" s="1">
        <v>41728</v>
      </c>
      <c r="D5721" s="1">
        <v>41732</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row>
    <row r="5722" spans="1:21" x14ac:dyDescent="0.3">
      <c r="A5722" t="s">
        <v>8439</v>
      </c>
      <c r="B5722">
        <v>2012</v>
      </c>
      <c r="C5722" s="1">
        <v>41227</v>
      </c>
      <c r="D5722" s="1">
        <v>41230</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x14ac:dyDescent="0.3">
      <c r="A5723" t="s">
        <v>8439</v>
      </c>
      <c r="B5723">
        <v>2012</v>
      </c>
      <c r="C5723" s="1">
        <v>41227</v>
      </c>
      <c r="D5723" s="1">
        <v>41230</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row>
    <row r="5724" spans="1:21" x14ac:dyDescent="0.3">
      <c r="A5724" t="s">
        <v>8439</v>
      </c>
      <c r="B5724">
        <v>2012</v>
      </c>
      <c r="C5724" s="1">
        <v>41227</v>
      </c>
      <c r="D5724" s="1">
        <v>41230</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row>
    <row r="5725" spans="1:21" x14ac:dyDescent="0.3">
      <c r="A5725" t="s">
        <v>8440</v>
      </c>
      <c r="B5725">
        <v>2013</v>
      </c>
      <c r="C5725" s="1">
        <v>41544</v>
      </c>
      <c r="D5725" s="1">
        <v>41548</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v>0</v>
      </c>
      <c r="U5725">
        <v>6.2207999999999997</v>
      </c>
    </row>
    <row r="5726" spans="1:21" x14ac:dyDescent="0.3">
      <c r="A5726" t="s">
        <v>8441</v>
      </c>
      <c r="B5726">
        <v>2011</v>
      </c>
      <c r="C5726" s="1">
        <v>40808</v>
      </c>
      <c r="D5726" s="1">
        <v>40813</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v>0.2</v>
      </c>
      <c r="U5726">
        <v>-82.884</v>
      </c>
    </row>
    <row r="5727" spans="1:21" x14ac:dyDescent="0.3">
      <c r="A5727" t="s">
        <v>8442</v>
      </c>
      <c r="B5727">
        <v>2012</v>
      </c>
      <c r="C5727" s="1">
        <v>41177</v>
      </c>
      <c r="D5727" s="1">
        <v>41179</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row>
    <row r="5728" spans="1:21" x14ac:dyDescent="0.3">
      <c r="A5728" t="s">
        <v>8443</v>
      </c>
      <c r="B5728">
        <v>2012</v>
      </c>
      <c r="C5728" s="1">
        <v>41033</v>
      </c>
      <c r="D5728" s="1">
        <v>41037</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row>
    <row r="5729" spans="1:21" x14ac:dyDescent="0.3">
      <c r="A5729" t="s">
        <v>8444</v>
      </c>
      <c r="B5729">
        <v>2014</v>
      </c>
      <c r="C5729" s="1">
        <v>41982</v>
      </c>
      <c r="D5729" s="1">
        <v>41987</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row>
    <row r="5730" spans="1:21" x14ac:dyDescent="0.3">
      <c r="A5730" t="s">
        <v>8444</v>
      </c>
      <c r="B5730">
        <v>2014</v>
      </c>
      <c r="C5730" s="1">
        <v>41982</v>
      </c>
      <c r="D5730" s="1">
        <v>41987</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row>
    <row r="5731" spans="1:21" x14ac:dyDescent="0.3">
      <c r="A5731" t="s">
        <v>8444</v>
      </c>
      <c r="B5731">
        <v>2014</v>
      </c>
      <c r="C5731" s="1">
        <v>41982</v>
      </c>
      <c r="D5731" s="1">
        <v>41987</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v>0</v>
      </c>
      <c r="U5731">
        <v>28.087599999999998</v>
      </c>
    </row>
    <row r="5732" spans="1:21" x14ac:dyDescent="0.3">
      <c r="A5732" t="s">
        <v>8444</v>
      </c>
      <c r="B5732">
        <v>2014</v>
      </c>
      <c r="C5732" s="1">
        <v>41982</v>
      </c>
      <c r="D5732" s="1">
        <v>41987</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row>
    <row r="5733" spans="1:21" x14ac:dyDescent="0.3">
      <c r="A5733" t="s">
        <v>8444</v>
      </c>
      <c r="B5733">
        <v>2014</v>
      </c>
      <c r="C5733" s="1">
        <v>41982</v>
      </c>
      <c r="D5733" s="1">
        <v>41987</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v>0</v>
      </c>
      <c r="U5733">
        <v>12.6592</v>
      </c>
    </row>
    <row r="5734" spans="1:21" x14ac:dyDescent="0.3">
      <c r="A5734" t="s">
        <v>8445</v>
      </c>
      <c r="B5734">
        <v>2014</v>
      </c>
      <c r="C5734" s="1">
        <v>41820</v>
      </c>
      <c r="D5734" s="1">
        <v>41823</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v>0</v>
      </c>
      <c r="U5734">
        <v>185.2578</v>
      </c>
    </row>
    <row r="5735" spans="1:21" x14ac:dyDescent="0.3">
      <c r="A5735" t="s">
        <v>8445</v>
      </c>
      <c r="B5735">
        <v>2014</v>
      </c>
      <c r="C5735" s="1">
        <v>41820</v>
      </c>
      <c r="D5735" s="1">
        <v>41823</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v>0</v>
      </c>
      <c r="U5735">
        <v>7.9794</v>
      </c>
    </row>
    <row r="5736" spans="1:21" x14ac:dyDescent="0.3">
      <c r="A5736" t="s">
        <v>8445</v>
      </c>
      <c r="B5736">
        <v>2014</v>
      </c>
      <c r="C5736" s="1">
        <v>41820</v>
      </c>
      <c r="D5736" s="1">
        <v>41823</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v>0</v>
      </c>
      <c r="U5736">
        <v>8.5543999999999993</v>
      </c>
    </row>
    <row r="5737" spans="1:21" x14ac:dyDescent="0.3">
      <c r="A5737" t="s">
        <v>8447</v>
      </c>
      <c r="B5737">
        <v>2011</v>
      </c>
      <c r="C5737" s="1">
        <v>40723</v>
      </c>
      <c r="D5737" s="1">
        <v>40727</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row>
    <row r="5738" spans="1:21" x14ac:dyDescent="0.3">
      <c r="A5738" t="s">
        <v>8448</v>
      </c>
      <c r="B5738">
        <v>2011</v>
      </c>
      <c r="C5738" s="1">
        <v>40564</v>
      </c>
      <c r="D5738" s="1">
        <v>40569</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row>
    <row r="5739" spans="1:21" x14ac:dyDescent="0.3">
      <c r="A5739" t="s">
        <v>8448</v>
      </c>
      <c r="B5739">
        <v>2011</v>
      </c>
      <c r="C5739" s="1">
        <v>40564</v>
      </c>
      <c r="D5739" s="1">
        <v>40569</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x14ac:dyDescent="0.3">
      <c r="A5740" t="s">
        <v>8449</v>
      </c>
      <c r="B5740">
        <v>2014</v>
      </c>
      <c r="C5740" s="1">
        <v>41640</v>
      </c>
      <c r="D5740" s="1">
        <v>41646</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row>
    <row r="5741" spans="1:21" x14ac:dyDescent="0.3">
      <c r="A5741" t="s">
        <v>8450</v>
      </c>
      <c r="B5741">
        <v>2014</v>
      </c>
      <c r="C5741" s="1">
        <v>41727</v>
      </c>
      <c r="D5741" s="1">
        <v>41730</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v>0</v>
      </c>
      <c r="U5741">
        <v>6.3503999999999996</v>
      </c>
    </row>
    <row r="5742" spans="1:21" x14ac:dyDescent="0.3">
      <c r="A5742" t="s">
        <v>8450</v>
      </c>
      <c r="B5742">
        <v>2014</v>
      </c>
      <c r="C5742" s="1">
        <v>41727</v>
      </c>
      <c r="D5742" s="1">
        <v>41730</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v>0</v>
      </c>
      <c r="U5742">
        <v>10.0624</v>
      </c>
    </row>
    <row r="5743" spans="1:21" x14ac:dyDescent="0.3">
      <c r="A5743" t="s">
        <v>8450</v>
      </c>
      <c r="B5743">
        <v>2014</v>
      </c>
      <c r="C5743" s="1">
        <v>41727</v>
      </c>
      <c r="D5743" s="1">
        <v>41730</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v>0.2</v>
      </c>
      <c r="U5743">
        <v>53.271999999999998</v>
      </c>
    </row>
    <row r="5744" spans="1:21" x14ac:dyDescent="0.3">
      <c r="A5744" t="s">
        <v>8450</v>
      </c>
      <c r="B5744">
        <v>2014</v>
      </c>
      <c r="C5744" s="1">
        <v>41727</v>
      </c>
      <c r="D5744" s="1">
        <v>41730</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v>0</v>
      </c>
      <c r="U5744">
        <v>12.8256</v>
      </c>
    </row>
    <row r="5745" spans="1:21" x14ac:dyDescent="0.3">
      <c r="A5745" t="s">
        <v>8450</v>
      </c>
      <c r="B5745">
        <v>2014</v>
      </c>
      <c r="C5745" s="1">
        <v>41727</v>
      </c>
      <c r="D5745" s="1">
        <v>41730</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v>0</v>
      </c>
      <c r="U5745">
        <v>9.6191999999999993</v>
      </c>
    </row>
    <row r="5746" spans="1:21" x14ac:dyDescent="0.3">
      <c r="A5746" t="s">
        <v>8450</v>
      </c>
      <c r="B5746">
        <v>2014</v>
      </c>
      <c r="C5746" s="1">
        <v>41727</v>
      </c>
      <c r="D5746" s="1">
        <v>41730</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v>0</v>
      </c>
      <c r="U5746">
        <v>7.9547999999999996</v>
      </c>
    </row>
    <row r="5747" spans="1:21" x14ac:dyDescent="0.3">
      <c r="A5747" t="s">
        <v>8450</v>
      </c>
      <c r="B5747">
        <v>2014</v>
      </c>
      <c r="C5747" s="1">
        <v>41727</v>
      </c>
      <c r="D5747" s="1">
        <v>41730</v>
      </c>
      <c r="E5747" t="s">
        <v>187</v>
      </c>
      <c r="F5747" t="s">
        <v>6602</v>
      </c>
      <c r="G5747" t="s">
        <v>6603</v>
      </c>
      <c r="H5747" t="s">
        <v>40</v>
      </c>
      <c r="I5747" t="s">
        <v>26</v>
      </c>
      <c r="J5747" t="s">
        <v>745</v>
      </c>
      <c r="K5747" t="s">
        <v>42</v>
      </c>
      <c r="L5747">
        <v>94533</v>
      </c>
      <c r="M5747" t="s">
        <v>43</v>
      </c>
      <c r="N5747" t="s">
        <v>5751</v>
      </c>
      <c r="O5747" t="s">
        <v>31</v>
      </c>
      <c r="P5747" t="s">
        <v>64</v>
      </c>
      <c r="Q5747" t="s">
        <v>5752</v>
      </c>
      <c r="R5747">
        <v>21.56</v>
      </c>
      <c r="S5747">
        <v>7</v>
      </c>
      <c r="T5747">
        <v>0</v>
      </c>
      <c r="U5747">
        <v>6.8992000000000004</v>
      </c>
    </row>
    <row r="5748" spans="1:21" x14ac:dyDescent="0.3">
      <c r="A5748" t="s">
        <v>8451</v>
      </c>
      <c r="B5748">
        <v>2013</v>
      </c>
      <c r="C5748" s="1">
        <v>41617</v>
      </c>
      <c r="D5748" s="1">
        <v>41621</v>
      </c>
      <c r="E5748" t="s">
        <v>49</v>
      </c>
      <c r="F5748" t="s">
        <v>241</v>
      </c>
      <c r="G5748" t="s">
        <v>242</v>
      </c>
      <c r="H5748" t="s">
        <v>25</v>
      </c>
      <c r="I5748" t="s">
        <v>26</v>
      </c>
      <c r="J5748" t="s">
        <v>3519</v>
      </c>
      <c r="K5748" t="s">
        <v>87</v>
      </c>
      <c r="L5748">
        <v>27834</v>
      </c>
      <c r="M5748" t="s">
        <v>29</v>
      </c>
      <c r="N5748" t="s">
        <v>1919</v>
      </c>
      <c r="O5748" t="s">
        <v>70</v>
      </c>
      <c r="P5748" t="s">
        <v>71</v>
      </c>
      <c r="Q5748" t="s">
        <v>1920</v>
      </c>
      <c r="R5748">
        <v>249.584</v>
      </c>
      <c r="S5748">
        <v>2</v>
      </c>
      <c r="T5748">
        <v>0.2</v>
      </c>
      <c r="U5748">
        <v>31.198</v>
      </c>
    </row>
    <row r="5749" spans="1:21" x14ac:dyDescent="0.3">
      <c r="A5749" t="s">
        <v>8451</v>
      </c>
      <c r="B5749">
        <v>2013</v>
      </c>
      <c r="C5749" s="1">
        <v>41617</v>
      </c>
      <c r="D5749" s="1">
        <v>41621</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v>0.2</v>
      </c>
      <c r="U5749">
        <v>17.8794</v>
      </c>
    </row>
    <row r="5750" spans="1:21" x14ac:dyDescent="0.3">
      <c r="A5750" t="s">
        <v>8451</v>
      </c>
      <c r="B5750">
        <v>2013</v>
      </c>
      <c r="C5750" s="1">
        <v>41617</v>
      </c>
      <c r="D5750" s="1">
        <v>41621</v>
      </c>
      <c r="E5750" t="s">
        <v>49</v>
      </c>
      <c r="F5750" t="s">
        <v>241</v>
      </c>
      <c r="G5750" t="s">
        <v>242</v>
      </c>
      <c r="H5750" t="s">
        <v>25</v>
      </c>
      <c r="I5750" t="s">
        <v>26</v>
      </c>
      <c r="J5750" t="s">
        <v>3519</v>
      </c>
      <c r="K5750" t="s">
        <v>87</v>
      </c>
      <c r="L5750">
        <v>27834</v>
      </c>
      <c r="M5750" t="s">
        <v>29</v>
      </c>
      <c r="N5750" t="s">
        <v>7690</v>
      </c>
      <c r="O5750" t="s">
        <v>70</v>
      </c>
      <c r="P5750" t="s">
        <v>160</v>
      </c>
      <c r="Q5750" t="s">
        <v>7691</v>
      </c>
      <c r="R5750">
        <v>16.559999999999999</v>
      </c>
      <c r="S5750">
        <v>3</v>
      </c>
      <c r="T5750">
        <v>0.2</v>
      </c>
      <c r="U5750">
        <v>-2.484</v>
      </c>
    </row>
    <row r="5751" spans="1:21" x14ac:dyDescent="0.3">
      <c r="A5751" t="s">
        <v>8452</v>
      </c>
      <c r="B5751">
        <v>2014</v>
      </c>
      <c r="C5751" s="1">
        <v>41962</v>
      </c>
      <c r="D5751" s="1">
        <v>41966</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v>0</v>
      </c>
      <c r="U5751">
        <v>36.725499999999997</v>
      </c>
    </row>
    <row r="5752" spans="1:21" x14ac:dyDescent="0.3">
      <c r="A5752" t="s">
        <v>8453</v>
      </c>
      <c r="B5752">
        <v>2011</v>
      </c>
      <c r="C5752" s="1">
        <v>40693</v>
      </c>
      <c r="D5752" s="1">
        <v>40699</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v>0.5</v>
      </c>
      <c r="U5752">
        <v>-184.8366</v>
      </c>
    </row>
    <row r="5753" spans="1:21" x14ac:dyDescent="0.3">
      <c r="A5753" t="s">
        <v>8455</v>
      </c>
      <c r="B5753">
        <v>2013</v>
      </c>
      <c r="C5753" s="1">
        <v>41296</v>
      </c>
      <c r="D5753" s="1">
        <v>41302</v>
      </c>
      <c r="E5753" t="s">
        <v>49</v>
      </c>
      <c r="F5753" t="s">
        <v>1917</v>
      </c>
      <c r="G5753" t="s">
        <v>1918</v>
      </c>
      <c r="H5753" t="s">
        <v>25</v>
      </c>
      <c r="I5753" t="s">
        <v>26</v>
      </c>
      <c r="J5753" t="s">
        <v>946</v>
      </c>
      <c r="K5753" t="s">
        <v>42</v>
      </c>
      <c r="L5753">
        <v>92037</v>
      </c>
      <c r="M5753" t="s">
        <v>43</v>
      </c>
      <c r="N5753" t="s">
        <v>8456</v>
      </c>
      <c r="O5753" t="s">
        <v>45</v>
      </c>
      <c r="P5753" t="s">
        <v>46</v>
      </c>
      <c r="Q5753" t="s">
        <v>8457</v>
      </c>
      <c r="R5753">
        <v>44.4</v>
      </c>
      <c r="S5753">
        <v>3</v>
      </c>
      <c r="T5753">
        <v>0</v>
      </c>
      <c r="U5753">
        <v>22.2</v>
      </c>
    </row>
    <row r="5754" spans="1:21" x14ac:dyDescent="0.3">
      <c r="A5754" t="s">
        <v>8455</v>
      </c>
      <c r="B5754">
        <v>2013</v>
      </c>
      <c r="C5754" s="1">
        <v>41296</v>
      </c>
      <c r="D5754" s="1">
        <v>41302</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v>0</v>
      </c>
      <c r="U5754">
        <v>9.4990000000000006</v>
      </c>
    </row>
    <row r="5755" spans="1:21" x14ac:dyDescent="0.3">
      <c r="A5755" t="s">
        <v>8458</v>
      </c>
      <c r="B5755">
        <v>2013</v>
      </c>
      <c r="C5755" s="1">
        <v>41308</v>
      </c>
      <c r="D5755" s="1">
        <v>41315</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row>
    <row r="5756" spans="1:21" x14ac:dyDescent="0.3">
      <c r="A5756" t="s">
        <v>8459</v>
      </c>
      <c r="B5756">
        <v>2012</v>
      </c>
      <c r="C5756" s="1">
        <v>40997</v>
      </c>
      <c r="D5756" s="1">
        <v>41002</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v>0</v>
      </c>
      <c r="U5756">
        <v>1.4456</v>
      </c>
    </row>
    <row r="5757" spans="1:21" x14ac:dyDescent="0.3">
      <c r="A5757" t="s">
        <v>8460</v>
      </c>
      <c r="B5757">
        <v>2011</v>
      </c>
      <c r="C5757" s="1">
        <v>40830</v>
      </c>
      <c r="D5757" s="1">
        <v>40834</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row>
    <row r="5758" spans="1:21" x14ac:dyDescent="0.3">
      <c r="A5758" t="s">
        <v>8460</v>
      </c>
      <c r="B5758">
        <v>2011</v>
      </c>
      <c r="C5758" s="1">
        <v>40830</v>
      </c>
      <c r="D5758" s="1">
        <v>40834</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v>0.2</v>
      </c>
      <c r="U5758">
        <v>624.98749999999995</v>
      </c>
    </row>
    <row r="5759" spans="1:21" x14ac:dyDescent="0.3">
      <c r="A5759" t="s">
        <v>8461</v>
      </c>
      <c r="B5759">
        <v>2012</v>
      </c>
      <c r="C5759" s="1">
        <v>41132</v>
      </c>
      <c r="D5759" s="1">
        <v>41137</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row>
    <row r="5760" spans="1:21" x14ac:dyDescent="0.3">
      <c r="A5760" t="s">
        <v>8464</v>
      </c>
      <c r="B5760">
        <v>2012</v>
      </c>
      <c r="C5760" s="1">
        <v>41235</v>
      </c>
      <c r="D5760" s="1">
        <v>41236</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v>0.5</v>
      </c>
      <c r="U5760">
        <v>-1.9791000000000001</v>
      </c>
    </row>
    <row r="5761" spans="1:21" x14ac:dyDescent="0.3">
      <c r="A5761" t="s">
        <v>8465</v>
      </c>
      <c r="B5761">
        <v>2013</v>
      </c>
      <c r="C5761" s="1">
        <v>41639</v>
      </c>
      <c r="D5761" s="1">
        <v>41639</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row>
    <row r="5762" spans="1:21" x14ac:dyDescent="0.3">
      <c r="A5762" t="s">
        <v>8465</v>
      </c>
      <c r="B5762">
        <v>2013</v>
      </c>
      <c r="C5762" s="1">
        <v>41639</v>
      </c>
      <c r="D5762" s="1">
        <v>41639</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row>
    <row r="5763" spans="1:21" x14ac:dyDescent="0.3">
      <c r="A5763" t="s">
        <v>8466</v>
      </c>
      <c r="B5763">
        <v>2014</v>
      </c>
      <c r="C5763" s="1">
        <v>41864</v>
      </c>
      <c r="D5763" s="1">
        <v>41867</v>
      </c>
      <c r="E5763" t="s">
        <v>187</v>
      </c>
      <c r="F5763" t="s">
        <v>5222</v>
      </c>
      <c r="G5763" t="s">
        <v>5223</v>
      </c>
      <c r="H5763" t="s">
        <v>25</v>
      </c>
      <c r="I5763" t="s">
        <v>26</v>
      </c>
      <c r="J5763" t="s">
        <v>8467</v>
      </c>
      <c r="K5763" t="s">
        <v>42</v>
      </c>
      <c r="L5763">
        <v>92630</v>
      </c>
      <c r="M5763" t="s">
        <v>43</v>
      </c>
      <c r="N5763" t="s">
        <v>4419</v>
      </c>
      <c r="O5763" t="s">
        <v>45</v>
      </c>
      <c r="P5763" t="s">
        <v>77</v>
      </c>
      <c r="Q5763" t="s">
        <v>4420</v>
      </c>
      <c r="R5763">
        <v>542.94000000000005</v>
      </c>
      <c r="S5763">
        <v>3</v>
      </c>
      <c r="T5763">
        <v>0</v>
      </c>
      <c r="U5763">
        <v>152.0232</v>
      </c>
    </row>
    <row r="5764" spans="1:21" x14ac:dyDescent="0.3">
      <c r="A5764" t="s">
        <v>8466</v>
      </c>
      <c r="B5764">
        <v>2014</v>
      </c>
      <c r="C5764" s="1">
        <v>41864</v>
      </c>
      <c r="D5764" s="1">
        <v>41867</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v>0</v>
      </c>
      <c r="U5764">
        <v>19.7712</v>
      </c>
    </row>
    <row r="5765" spans="1:21" x14ac:dyDescent="0.3">
      <c r="A5765" t="s">
        <v>8468</v>
      </c>
      <c r="B5765">
        <v>2012</v>
      </c>
      <c r="C5765" s="1">
        <v>41216</v>
      </c>
      <c r="D5765" s="1">
        <v>41218</v>
      </c>
      <c r="E5765" t="s">
        <v>187</v>
      </c>
      <c r="F5765" t="s">
        <v>791</v>
      </c>
      <c r="G5765" t="s">
        <v>792</v>
      </c>
      <c r="H5765" t="s">
        <v>40</v>
      </c>
      <c r="I5765" t="s">
        <v>26</v>
      </c>
      <c r="J5765" t="s">
        <v>1172</v>
      </c>
      <c r="K5765" t="s">
        <v>266</v>
      </c>
      <c r="L5765">
        <v>11561</v>
      </c>
      <c r="M5765" t="s">
        <v>147</v>
      </c>
      <c r="N5765" t="s">
        <v>6901</v>
      </c>
      <c r="O5765" t="s">
        <v>31</v>
      </c>
      <c r="P5765" t="s">
        <v>35</v>
      </c>
      <c r="Q5765" t="s">
        <v>6902</v>
      </c>
      <c r="R5765">
        <v>1448.82</v>
      </c>
      <c r="S5765">
        <v>10</v>
      </c>
      <c r="T5765">
        <v>0.1</v>
      </c>
      <c r="U5765">
        <v>209.274</v>
      </c>
    </row>
    <row r="5766" spans="1:21" x14ac:dyDescent="0.3">
      <c r="A5766" t="s">
        <v>8469</v>
      </c>
      <c r="B5766">
        <v>2012</v>
      </c>
      <c r="C5766" s="1">
        <v>41162</v>
      </c>
      <c r="D5766" s="1">
        <v>41164</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v>0</v>
      </c>
      <c r="U5766">
        <v>17.693999999999999</v>
      </c>
    </row>
    <row r="5767" spans="1:21" x14ac:dyDescent="0.3">
      <c r="A5767" t="s">
        <v>8470</v>
      </c>
      <c r="B5767">
        <v>2011</v>
      </c>
      <c r="C5767" s="1">
        <v>40855</v>
      </c>
      <c r="D5767" s="1">
        <v>40861</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v>0.2</v>
      </c>
      <c r="U5767">
        <v>25.0182</v>
      </c>
    </row>
    <row r="5768" spans="1:21" x14ac:dyDescent="0.3">
      <c r="A5768" t="s">
        <v>8472</v>
      </c>
      <c r="B5768">
        <v>2013</v>
      </c>
      <c r="C5768" s="1">
        <v>41556</v>
      </c>
      <c r="D5768" s="1">
        <v>41563</v>
      </c>
      <c r="E5768" t="s">
        <v>49</v>
      </c>
      <c r="F5768" t="s">
        <v>2716</v>
      </c>
      <c r="G5768" t="s">
        <v>2717</v>
      </c>
      <c r="H5768" t="s">
        <v>101</v>
      </c>
      <c r="I5768" t="s">
        <v>26</v>
      </c>
      <c r="J5768" t="s">
        <v>677</v>
      </c>
      <c r="K5768" t="s">
        <v>103</v>
      </c>
      <c r="L5768">
        <v>78207</v>
      </c>
      <c r="M5768" t="s">
        <v>104</v>
      </c>
      <c r="N5768" t="s">
        <v>5541</v>
      </c>
      <c r="O5768" t="s">
        <v>45</v>
      </c>
      <c r="P5768" t="s">
        <v>46</v>
      </c>
      <c r="Q5768" t="s">
        <v>5542</v>
      </c>
      <c r="R5768">
        <v>60.143999999999998</v>
      </c>
      <c r="S5768">
        <v>6</v>
      </c>
      <c r="T5768">
        <v>0.2</v>
      </c>
      <c r="U5768">
        <v>20.2986</v>
      </c>
    </row>
    <row r="5769" spans="1:21" x14ac:dyDescent="0.3">
      <c r="A5769" t="s">
        <v>8473</v>
      </c>
      <c r="B5769">
        <v>2014</v>
      </c>
      <c r="C5769" s="1">
        <v>41891</v>
      </c>
      <c r="D5769" s="1">
        <v>41895</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v>0.2</v>
      </c>
      <c r="U5769">
        <v>20.234999999999999</v>
      </c>
    </row>
    <row r="5770" spans="1:21" x14ac:dyDescent="0.3">
      <c r="A5770" t="s">
        <v>8474</v>
      </c>
      <c r="B5770">
        <v>2012</v>
      </c>
      <c r="C5770" s="1">
        <v>40964</v>
      </c>
      <c r="D5770" s="1">
        <v>40969</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v>0</v>
      </c>
      <c r="U5770">
        <v>1.512</v>
      </c>
    </row>
    <row r="5771" spans="1:21" x14ac:dyDescent="0.3">
      <c r="A5771" t="s">
        <v>8474</v>
      </c>
      <c r="B5771">
        <v>2012</v>
      </c>
      <c r="C5771" s="1">
        <v>40964</v>
      </c>
      <c r="D5771" s="1">
        <v>40969</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v>0</v>
      </c>
      <c r="U5771">
        <v>10.224</v>
      </c>
    </row>
    <row r="5772" spans="1:21" x14ac:dyDescent="0.3">
      <c r="A5772" t="s">
        <v>8475</v>
      </c>
      <c r="B5772">
        <v>2012</v>
      </c>
      <c r="C5772" s="1">
        <v>41176</v>
      </c>
      <c r="D5772" s="1">
        <v>41180</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v>0</v>
      </c>
      <c r="U5772">
        <v>4.6220999999999997</v>
      </c>
    </row>
    <row r="5773" spans="1:21" x14ac:dyDescent="0.3">
      <c r="A5773" t="s">
        <v>8475</v>
      </c>
      <c r="B5773">
        <v>2012</v>
      </c>
      <c r="C5773" s="1">
        <v>41176</v>
      </c>
      <c r="D5773" s="1">
        <v>41180</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row>
    <row r="5774" spans="1:21" x14ac:dyDescent="0.3">
      <c r="A5774" t="s">
        <v>8476</v>
      </c>
      <c r="B5774">
        <v>2012</v>
      </c>
      <c r="C5774" s="1">
        <v>41239</v>
      </c>
      <c r="D5774" s="1">
        <v>41244</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v>0</v>
      </c>
      <c r="U5774">
        <v>233.99610000000001</v>
      </c>
    </row>
    <row r="5775" spans="1:21" x14ac:dyDescent="0.3">
      <c r="A5775" t="s">
        <v>8477</v>
      </c>
      <c r="B5775">
        <v>2013</v>
      </c>
      <c r="C5775" s="1">
        <v>41518</v>
      </c>
      <c r="D5775" s="1">
        <v>41524</v>
      </c>
      <c r="E5775" t="s">
        <v>49</v>
      </c>
      <c r="F5775" t="s">
        <v>1996</v>
      </c>
      <c r="G5775" t="s">
        <v>1997</v>
      </c>
      <c r="H5775" t="s">
        <v>25</v>
      </c>
      <c r="I5775" t="s">
        <v>26</v>
      </c>
      <c r="J5775" t="s">
        <v>8042</v>
      </c>
      <c r="K5775" t="s">
        <v>103</v>
      </c>
      <c r="L5775">
        <v>76706</v>
      </c>
      <c r="M5775" t="s">
        <v>104</v>
      </c>
      <c r="N5775" t="s">
        <v>1409</v>
      </c>
      <c r="O5775" t="s">
        <v>45</v>
      </c>
      <c r="P5775" t="s">
        <v>58</v>
      </c>
      <c r="Q5775" t="s">
        <v>1410</v>
      </c>
      <c r="R5775">
        <v>23.968</v>
      </c>
      <c r="S5775">
        <v>2</v>
      </c>
      <c r="T5775">
        <v>0.2</v>
      </c>
      <c r="U5775">
        <v>2.3967999999999998</v>
      </c>
    </row>
    <row r="5776" spans="1:21" x14ac:dyDescent="0.3">
      <c r="A5776" t="s">
        <v>8478</v>
      </c>
      <c r="B5776">
        <v>2013</v>
      </c>
      <c r="C5776" s="1">
        <v>41377</v>
      </c>
      <c r="D5776" s="1">
        <v>41381</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638.28800000000001</v>
      </c>
      <c r="S5776">
        <v>7</v>
      </c>
      <c r="T5776">
        <v>0.2</v>
      </c>
      <c r="U5776">
        <v>-31.914400000000001</v>
      </c>
    </row>
    <row r="5777" spans="1:21" x14ac:dyDescent="0.3">
      <c r="A5777" t="s">
        <v>8478</v>
      </c>
      <c r="B5777">
        <v>2013</v>
      </c>
      <c r="C5777" s="1">
        <v>41377</v>
      </c>
      <c r="D5777" s="1">
        <v>41381</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row>
    <row r="5778" spans="1:21" x14ac:dyDescent="0.3">
      <c r="A5778" t="s">
        <v>8479</v>
      </c>
      <c r="B5778">
        <v>2013</v>
      </c>
      <c r="C5778" s="1">
        <v>41613</v>
      </c>
      <c r="D5778" s="1">
        <v>41617</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row>
    <row r="5779" spans="1:21" x14ac:dyDescent="0.3">
      <c r="A5779" t="s">
        <v>8480</v>
      </c>
      <c r="B5779">
        <v>2013</v>
      </c>
      <c r="C5779" s="1">
        <v>41613</v>
      </c>
      <c r="D5779" s="1">
        <v>41618</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v>0</v>
      </c>
      <c r="U5779">
        <v>50.328000000000003</v>
      </c>
    </row>
    <row r="5780" spans="1:21" x14ac:dyDescent="0.3">
      <c r="A5780" t="s">
        <v>8481</v>
      </c>
      <c r="B5780">
        <v>2011</v>
      </c>
      <c r="C5780" s="1">
        <v>40858</v>
      </c>
      <c r="D5780" s="1">
        <v>40865</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v>0</v>
      </c>
      <c r="U5780">
        <v>7.9248000000000003</v>
      </c>
    </row>
    <row r="5781" spans="1:21" x14ac:dyDescent="0.3">
      <c r="A5781" t="s">
        <v>8481</v>
      </c>
      <c r="B5781">
        <v>2011</v>
      </c>
      <c r="C5781" s="1">
        <v>40858</v>
      </c>
      <c r="D5781" s="1">
        <v>40865</v>
      </c>
      <c r="E5781" t="s">
        <v>49</v>
      </c>
      <c r="F5781" t="s">
        <v>2286</v>
      </c>
      <c r="G5781" t="s">
        <v>2287</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row>
    <row r="5782" spans="1:21" x14ac:dyDescent="0.3">
      <c r="A5782" t="s">
        <v>8482</v>
      </c>
      <c r="B5782">
        <v>2012</v>
      </c>
      <c r="C5782" s="1">
        <v>41001</v>
      </c>
      <c r="D5782" s="1">
        <v>41008</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v>0.2</v>
      </c>
      <c r="U5782">
        <v>24.291899999999998</v>
      </c>
    </row>
    <row r="5783" spans="1:21" x14ac:dyDescent="0.3">
      <c r="A5783" t="s">
        <v>8485</v>
      </c>
      <c r="B5783">
        <v>2012</v>
      </c>
      <c r="C5783" s="1">
        <v>41255</v>
      </c>
      <c r="D5783" s="1">
        <v>41259</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v>0</v>
      </c>
      <c r="U5783">
        <v>0.59670000000000001</v>
      </c>
    </row>
    <row r="5784" spans="1:21" x14ac:dyDescent="0.3">
      <c r="A5784" t="s">
        <v>8485</v>
      </c>
      <c r="B5784">
        <v>2012</v>
      </c>
      <c r="C5784" s="1">
        <v>41255</v>
      </c>
      <c r="D5784" s="1">
        <v>41259</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v>0</v>
      </c>
      <c r="U5784">
        <v>7.4496000000000002</v>
      </c>
    </row>
    <row r="5785" spans="1:21" x14ac:dyDescent="0.3">
      <c r="A5785" t="s">
        <v>8485</v>
      </c>
      <c r="B5785">
        <v>2012</v>
      </c>
      <c r="C5785" s="1">
        <v>41255</v>
      </c>
      <c r="D5785" s="1">
        <v>41259</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v>0</v>
      </c>
      <c r="U5785">
        <v>16.398</v>
      </c>
    </row>
    <row r="5786" spans="1:21" x14ac:dyDescent="0.3">
      <c r="A5786" t="s">
        <v>8487</v>
      </c>
      <c r="B5786">
        <v>2014</v>
      </c>
      <c r="C5786" s="1">
        <v>41915</v>
      </c>
      <c r="D5786" s="1">
        <v>41921</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row>
    <row r="5787" spans="1:21" x14ac:dyDescent="0.3">
      <c r="A5787" t="s">
        <v>8487</v>
      </c>
      <c r="B5787">
        <v>2014</v>
      </c>
      <c r="C5787" s="1">
        <v>41915</v>
      </c>
      <c r="D5787" s="1">
        <v>41921</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v>0.2</v>
      </c>
      <c r="U5787">
        <v>4.3956</v>
      </c>
    </row>
    <row r="5788" spans="1:21" x14ac:dyDescent="0.3">
      <c r="A5788" t="s">
        <v>8487</v>
      </c>
      <c r="B5788">
        <v>2014</v>
      </c>
      <c r="C5788" s="1">
        <v>41915</v>
      </c>
      <c r="D5788" s="1">
        <v>41921</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v>0.7</v>
      </c>
      <c r="U5788">
        <v>-16.601199999999999</v>
      </c>
    </row>
    <row r="5789" spans="1:21" x14ac:dyDescent="0.3">
      <c r="A5789" t="s">
        <v>8487</v>
      </c>
      <c r="B5789">
        <v>2014</v>
      </c>
      <c r="C5789" s="1">
        <v>41915</v>
      </c>
      <c r="D5789" s="1">
        <v>41921</v>
      </c>
      <c r="E5789" t="s">
        <v>49</v>
      </c>
      <c r="F5789" t="s">
        <v>8307</v>
      </c>
      <c r="G5789" t="s">
        <v>8308</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row>
    <row r="5790" spans="1:21" x14ac:dyDescent="0.3">
      <c r="A5790" t="s">
        <v>8488</v>
      </c>
      <c r="B5790">
        <v>2014</v>
      </c>
      <c r="C5790" s="1">
        <v>41740</v>
      </c>
      <c r="D5790" s="1">
        <v>41744</v>
      </c>
      <c r="E5790" t="s">
        <v>22</v>
      </c>
      <c r="F5790" t="s">
        <v>8489</v>
      </c>
      <c r="G5790" t="s">
        <v>8490</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row>
    <row r="5791" spans="1:21" x14ac:dyDescent="0.3">
      <c r="A5791" t="s">
        <v>8488</v>
      </c>
      <c r="B5791">
        <v>2014</v>
      </c>
      <c r="C5791" s="1">
        <v>41740</v>
      </c>
      <c r="D5791" s="1">
        <v>41744</v>
      </c>
      <c r="E5791" t="s">
        <v>22</v>
      </c>
      <c r="F5791" t="s">
        <v>8489</v>
      </c>
      <c r="G5791" t="s">
        <v>8490</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row>
    <row r="5792" spans="1:21" x14ac:dyDescent="0.3">
      <c r="A5792" t="s">
        <v>8491</v>
      </c>
      <c r="B5792">
        <v>2014</v>
      </c>
      <c r="C5792" s="1">
        <v>41912</v>
      </c>
      <c r="D5792" s="1">
        <v>41915</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row>
    <row r="5793" spans="1:21" x14ac:dyDescent="0.3">
      <c r="A5793" t="s">
        <v>8491</v>
      </c>
      <c r="B5793">
        <v>2014</v>
      </c>
      <c r="C5793" s="1">
        <v>41912</v>
      </c>
      <c r="D5793" s="1">
        <v>41915</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row>
    <row r="5794" spans="1:21" x14ac:dyDescent="0.3">
      <c r="A5794" t="s">
        <v>8491</v>
      </c>
      <c r="B5794">
        <v>2014</v>
      </c>
      <c r="C5794" s="1">
        <v>41912</v>
      </c>
      <c r="D5794" s="1">
        <v>41915</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row>
    <row r="5795" spans="1:21" x14ac:dyDescent="0.3">
      <c r="A5795" t="s">
        <v>8491</v>
      </c>
      <c r="B5795">
        <v>2014</v>
      </c>
      <c r="C5795" s="1">
        <v>41912</v>
      </c>
      <c r="D5795" s="1">
        <v>41915</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row>
    <row r="5796" spans="1:21" x14ac:dyDescent="0.3">
      <c r="A5796" t="s">
        <v>8491</v>
      </c>
      <c r="B5796">
        <v>2014</v>
      </c>
      <c r="C5796" s="1">
        <v>41912</v>
      </c>
      <c r="D5796" s="1">
        <v>41915</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row>
    <row r="5797" spans="1:21" x14ac:dyDescent="0.3">
      <c r="A5797" t="s">
        <v>8492</v>
      </c>
      <c r="B5797">
        <v>2011</v>
      </c>
      <c r="C5797" s="1">
        <v>40815</v>
      </c>
      <c r="D5797" s="1">
        <v>40819</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row>
    <row r="5798" spans="1:21" x14ac:dyDescent="0.3">
      <c r="A5798" t="s">
        <v>8492</v>
      </c>
      <c r="B5798">
        <v>2011</v>
      </c>
      <c r="C5798" s="1">
        <v>40815</v>
      </c>
      <c r="D5798" s="1">
        <v>40819</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v>0</v>
      </c>
      <c r="U5798">
        <v>36.381599999999999</v>
      </c>
    </row>
    <row r="5799" spans="1:21" x14ac:dyDescent="0.3">
      <c r="A5799" t="s">
        <v>8492</v>
      </c>
      <c r="B5799">
        <v>2011</v>
      </c>
      <c r="C5799" s="1">
        <v>40815</v>
      </c>
      <c r="D5799" s="1">
        <v>40819</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v>0</v>
      </c>
      <c r="U5799">
        <v>8.6940000000000008</v>
      </c>
    </row>
    <row r="5800" spans="1:21" x14ac:dyDescent="0.3">
      <c r="A5800" t="s">
        <v>8492</v>
      </c>
      <c r="B5800">
        <v>2011</v>
      </c>
      <c r="C5800" s="1">
        <v>40815</v>
      </c>
      <c r="D5800" s="1">
        <v>40819</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v>0</v>
      </c>
      <c r="U5800">
        <v>37.9848</v>
      </c>
    </row>
    <row r="5801" spans="1:21" x14ac:dyDescent="0.3">
      <c r="A5801" t="s">
        <v>8493</v>
      </c>
      <c r="B5801">
        <v>2011</v>
      </c>
      <c r="C5801" s="1">
        <v>40775</v>
      </c>
      <c r="D5801" s="1">
        <v>40780</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row>
    <row r="5802" spans="1:21" x14ac:dyDescent="0.3">
      <c r="A5802" t="s">
        <v>8494</v>
      </c>
      <c r="B5802">
        <v>2011</v>
      </c>
      <c r="C5802" s="1">
        <v>40735</v>
      </c>
      <c r="D5802" s="1">
        <v>40738</v>
      </c>
      <c r="E5802" t="s">
        <v>187</v>
      </c>
      <c r="F5802" t="s">
        <v>3678</v>
      </c>
      <c r="G5802" t="s">
        <v>3679</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row>
    <row r="5803" spans="1:21" x14ac:dyDescent="0.3">
      <c r="A5803" t="s">
        <v>8494</v>
      </c>
      <c r="B5803">
        <v>2011</v>
      </c>
      <c r="C5803" s="1">
        <v>40735</v>
      </c>
      <c r="D5803" s="1">
        <v>40738</v>
      </c>
      <c r="E5803" t="s">
        <v>187</v>
      </c>
      <c r="F5803" t="s">
        <v>3678</v>
      </c>
      <c r="G5803" t="s">
        <v>3679</v>
      </c>
      <c r="H5803" t="s">
        <v>25</v>
      </c>
      <c r="I5803" t="s">
        <v>26</v>
      </c>
      <c r="J5803" t="s">
        <v>4171</v>
      </c>
      <c r="K5803" t="s">
        <v>103</v>
      </c>
      <c r="L5803">
        <v>79907</v>
      </c>
      <c r="M5803" t="s">
        <v>104</v>
      </c>
      <c r="N5803" t="s">
        <v>6742</v>
      </c>
      <c r="O5803" t="s">
        <v>45</v>
      </c>
      <c r="P5803" t="s">
        <v>89</v>
      </c>
      <c r="Q5803" t="s">
        <v>6743</v>
      </c>
      <c r="R5803">
        <v>10.368</v>
      </c>
      <c r="S5803">
        <v>2</v>
      </c>
      <c r="T5803">
        <v>0.2</v>
      </c>
      <c r="U5803">
        <v>3.6288</v>
      </c>
    </row>
    <row r="5804" spans="1:21" x14ac:dyDescent="0.3">
      <c r="A5804" t="s">
        <v>8495</v>
      </c>
      <c r="B5804">
        <v>2012</v>
      </c>
      <c r="C5804" s="1">
        <v>40990</v>
      </c>
      <c r="D5804" s="1">
        <v>40992</v>
      </c>
      <c r="E5804" t="s">
        <v>187</v>
      </c>
      <c r="F5804" t="s">
        <v>664</v>
      </c>
      <c r="G5804" t="s">
        <v>665</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row>
    <row r="5805" spans="1:21" x14ac:dyDescent="0.3">
      <c r="A5805" t="s">
        <v>8496</v>
      </c>
      <c r="B5805">
        <v>2014</v>
      </c>
      <c r="C5805" s="1">
        <v>41772</v>
      </c>
      <c r="D5805" s="1">
        <v>41779</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row>
    <row r="5806" spans="1:21" x14ac:dyDescent="0.3">
      <c r="A5806" t="s">
        <v>8497</v>
      </c>
      <c r="B5806">
        <v>2014</v>
      </c>
      <c r="C5806" s="1">
        <v>41957</v>
      </c>
      <c r="D5806" s="1">
        <v>41963</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v>0.2</v>
      </c>
      <c r="U5806">
        <v>6.1791999999999998</v>
      </c>
    </row>
    <row r="5807" spans="1:21" x14ac:dyDescent="0.3">
      <c r="A5807" t="s">
        <v>8497</v>
      </c>
      <c r="B5807">
        <v>2014</v>
      </c>
      <c r="C5807" s="1">
        <v>41957</v>
      </c>
      <c r="D5807" s="1">
        <v>41963</v>
      </c>
      <c r="E5807" t="s">
        <v>49</v>
      </c>
      <c r="F5807" t="s">
        <v>6980</v>
      </c>
      <c r="G5807" t="s">
        <v>6981</v>
      </c>
      <c r="H5807" t="s">
        <v>40</v>
      </c>
      <c r="I5807" t="s">
        <v>26</v>
      </c>
      <c r="J5807" t="s">
        <v>814</v>
      </c>
      <c r="K5807" t="s">
        <v>103</v>
      </c>
      <c r="L5807">
        <v>75220</v>
      </c>
      <c r="M5807" t="s">
        <v>104</v>
      </c>
      <c r="N5807" t="s">
        <v>2781</v>
      </c>
      <c r="O5807" t="s">
        <v>31</v>
      </c>
      <c r="P5807" t="s">
        <v>32</v>
      </c>
      <c r="Q5807" t="s">
        <v>2782</v>
      </c>
      <c r="R5807">
        <v>205.9992</v>
      </c>
      <c r="S5807">
        <v>3</v>
      </c>
      <c r="T5807">
        <v>0.32</v>
      </c>
      <c r="U5807">
        <v>-27.264600000000002</v>
      </c>
    </row>
    <row r="5808" spans="1:21" x14ac:dyDescent="0.3">
      <c r="A5808" t="s">
        <v>8498</v>
      </c>
      <c r="B5808">
        <v>2013</v>
      </c>
      <c r="C5808" s="1">
        <v>41522</v>
      </c>
      <c r="D5808" s="1">
        <v>41525</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row>
    <row r="5809" spans="1:21" x14ac:dyDescent="0.3">
      <c r="A5809" t="s">
        <v>8498</v>
      </c>
      <c r="B5809">
        <v>2013</v>
      </c>
      <c r="C5809" s="1">
        <v>41522</v>
      </c>
      <c r="D5809" s="1">
        <v>41525</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row>
    <row r="5810" spans="1:21" x14ac:dyDescent="0.3">
      <c r="A5810" t="s">
        <v>8498</v>
      </c>
      <c r="B5810">
        <v>2013</v>
      </c>
      <c r="C5810" s="1">
        <v>41522</v>
      </c>
      <c r="D5810" s="1">
        <v>41525</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row>
    <row r="5811" spans="1:21" x14ac:dyDescent="0.3">
      <c r="A5811" t="s">
        <v>8499</v>
      </c>
      <c r="B5811">
        <v>2013</v>
      </c>
      <c r="C5811" s="1">
        <v>41311</v>
      </c>
      <c r="D5811" s="1">
        <v>41316</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row>
    <row r="5812" spans="1:21" x14ac:dyDescent="0.3">
      <c r="A5812" t="s">
        <v>8500</v>
      </c>
      <c r="B5812">
        <v>2012</v>
      </c>
      <c r="C5812" s="1">
        <v>40990</v>
      </c>
      <c r="D5812" s="1">
        <v>40994</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v>0</v>
      </c>
      <c r="U5812">
        <v>48.539200000000001</v>
      </c>
    </row>
    <row r="5813" spans="1:21" x14ac:dyDescent="0.3">
      <c r="A5813" t="s">
        <v>8500</v>
      </c>
      <c r="B5813">
        <v>2012</v>
      </c>
      <c r="C5813" s="1">
        <v>40990</v>
      </c>
      <c r="D5813" s="1">
        <v>40994</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v>0</v>
      </c>
      <c r="U5813">
        <v>15.6332</v>
      </c>
    </row>
    <row r="5814" spans="1:21" x14ac:dyDescent="0.3">
      <c r="A5814" t="s">
        <v>8500</v>
      </c>
      <c r="B5814">
        <v>2012</v>
      </c>
      <c r="C5814" s="1">
        <v>40990</v>
      </c>
      <c r="D5814" s="1">
        <v>40994</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v>0.2</v>
      </c>
      <c r="U5814">
        <v>185.99700000000001</v>
      </c>
    </row>
    <row r="5815" spans="1:21" x14ac:dyDescent="0.3">
      <c r="A5815" t="s">
        <v>8503</v>
      </c>
      <c r="B5815">
        <v>2012</v>
      </c>
      <c r="C5815" s="1">
        <v>41092</v>
      </c>
      <c r="D5815" s="1">
        <v>41093</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row>
    <row r="5816" spans="1:21" x14ac:dyDescent="0.3">
      <c r="A5816" t="s">
        <v>8504</v>
      </c>
      <c r="B5816">
        <v>2012</v>
      </c>
      <c r="C5816" s="1">
        <v>41075</v>
      </c>
      <c r="D5816" s="1">
        <v>41077</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v>0.2</v>
      </c>
      <c r="U5816">
        <v>-0.72950000000000004</v>
      </c>
    </row>
    <row r="5817" spans="1:21" x14ac:dyDescent="0.3">
      <c r="A5817" t="s">
        <v>8505</v>
      </c>
      <c r="B5817">
        <v>2011</v>
      </c>
      <c r="C5817" s="1">
        <v>40873</v>
      </c>
      <c r="D5817" s="1">
        <v>40873</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v>0</v>
      </c>
      <c r="U5817">
        <v>78.388800000000003</v>
      </c>
    </row>
    <row r="5818" spans="1:21" x14ac:dyDescent="0.3">
      <c r="A5818" t="s">
        <v>8505</v>
      </c>
      <c r="B5818">
        <v>2011</v>
      </c>
      <c r="C5818" s="1">
        <v>40873</v>
      </c>
      <c r="D5818" s="1">
        <v>40873</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v>0.2</v>
      </c>
      <c r="U5818">
        <v>4.6806000000000001</v>
      </c>
    </row>
    <row r="5819" spans="1:21" x14ac:dyDescent="0.3">
      <c r="A5819" t="s">
        <v>8505</v>
      </c>
      <c r="B5819">
        <v>2011</v>
      </c>
      <c r="C5819" s="1">
        <v>40873</v>
      </c>
      <c r="D5819" s="1">
        <v>40873</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v>0.2</v>
      </c>
      <c r="U5819">
        <v>5.7671999999999999</v>
      </c>
    </row>
    <row r="5820" spans="1:21" x14ac:dyDescent="0.3">
      <c r="A5820" t="s">
        <v>8505</v>
      </c>
      <c r="B5820">
        <v>2011</v>
      </c>
      <c r="C5820" s="1">
        <v>40873</v>
      </c>
      <c r="D5820" s="1">
        <v>40873</v>
      </c>
      <c r="E5820" t="s">
        <v>1289</v>
      </c>
      <c r="F5820" t="s">
        <v>1744</v>
      </c>
      <c r="G5820" t="s">
        <v>1745</v>
      </c>
      <c r="H5820" t="s">
        <v>25</v>
      </c>
      <c r="I5820" t="s">
        <v>26</v>
      </c>
      <c r="J5820" t="s">
        <v>8506</v>
      </c>
      <c r="K5820" t="s">
        <v>266</v>
      </c>
      <c r="L5820">
        <v>13501</v>
      </c>
      <c r="M5820" t="s">
        <v>147</v>
      </c>
      <c r="N5820" t="s">
        <v>1274</v>
      </c>
      <c r="O5820" t="s">
        <v>45</v>
      </c>
      <c r="P5820" t="s">
        <v>46</v>
      </c>
      <c r="Q5820" t="s">
        <v>1275</v>
      </c>
      <c r="R5820">
        <v>93.15</v>
      </c>
      <c r="S5820">
        <v>9</v>
      </c>
      <c r="T5820">
        <v>0</v>
      </c>
      <c r="U5820">
        <v>44.712000000000003</v>
      </c>
    </row>
    <row r="5821" spans="1:21" x14ac:dyDescent="0.3">
      <c r="A5821" t="s">
        <v>8505</v>
      </c>
      <c r="B5821">
        <v>2011</v>
      </c>
      <c r="C5821" s="1">
        <v>40873</v>
      </c>
      <c r="D5821" s="1">
        <v>40873</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v>0</v>
      </c>
      <c r="U5821">
        <v>5.6448</v>
      </c>
    </row>
    <row r="5822" spans="1:21" x14ac:dyDescent="0.3">
      <c r="A5822" t="s">
        <v>8507</v>
      </c>
      <c r="B5822">
        <v>2014</v>
      </c>
      <c r="C5822" s="1">
        <v>41772</v>
      </c>
      <c r="D5822" s="1">
        <v>41778</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v>0</v>
      </c>
      <c r="U5822">
        <v>4.7724000000000002</v>
      </c>
    </row>
    <row r="5823" spans="1:21" x14ac:dyDescent="0.3">
      <c r="A5823" t="s">
        <v>8507</v>
      </c>
      <c r="B5823">
        <v>2014</v>
      </c>
      <c r="C5823" s="1">
        <v>41772</v>
      </c>
      <c r="D5823" s="1">
        <v>41778</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row>
    <row r="5824" spans="1:21" x14ac:dyDescent="0.3">
      <c r="A5824" t="s">
        <v>8507</v>
      </c>
      <c r="B5824">
        <v>2014</v>
      </c>
      <c r="C5824" s="1">
        <v>41772</v>
      </c>
      <c r="D5824" s="1">
        <v>41778</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row>
    <row r="5825" spans="1:21" x14ac:dyDescent="0.3">
      <c r="A5825" t="s">
        <v>8507</v>
      </c>
      <c r="B5825">
        <v>2014</v>
      </c>
      <c r="C5825" s="1">
        <v>41772</v>
      </c>
      <c r="D5825" s="1">
        <v>41778</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row>
    <row r="5826" spans="1:21" x14ac:dyDescent="0.3">
      <c r="A5826" t="s">
        <v>8508</v>
      </c>
      <c r="B5826">
        <v>2011</v>
      </c>
      <c r="C5826" s="1">
        <v>40665</v>
      </c>
      <c r="D5826" s="1">
        <v>40665</v>
      </c>
      <c r="E5826" t="s">
        <v>1289</v>
      </c>
      <c r="F5826" t="s">
        <v>2015</v>
      </c>
      <c r="G5826" t="s">
        <v>2016</v>
      </c>
      <c r="H5826" t="s">
        <v>25</v>
      </c>
      <c r="I5826" t="s">
        <v>26</v>
      </c>
      <c r="J5826" t="s">
        <v>496</v>
      </c>
      <c r="K5826" t="s">
        <v>497</v>
      </c>
      <c r="L5826">
        <v>43229</v>
      </c>
      <c r="M5826" t="s">
        <v>147</v>
      </c>
      <c r="N5826" t="s">
        <v>3618</v>
      </c>
      <c r="O5826" t="s">
        <v>45</v>
      </c>
      <c r="P5826" t="s">
        <v>77</v>
      </c>
      <c r="Q5826" t="s">
        <v>3619</v>
      </c>
      <c r="R5826">
        <v>26.135999999999999</v>
      </c>
      <c r="S5826">
        <v>3</v>
      </c>
      <c r="T5826">
        <v>0.2</v>
      </c>
      <c r="U5826">
        <v>1.9601999999999999</v>
      </c>
    </row>
    <row r="5827" spans="1:21" x14ac:dyDescent="0.3">
      <c r="A5827" t="s">
        <v>8509</v>
      </c>
      <c r="B5827">
        <v>2014</v>
      </c>
      <c r="C5827" s="1">
        <v>41886</v>
      </c>
      <c r="D5827" s="1">
        <v>41889</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row>
    <row r="5828" spans="1:21" x14ac:dyDescent="0.3">
      <c r="A5828" t="s">
        <v>8509</v>
      </c>
      <c r="B5828">
        <v>2014</v>
      </c>
      <c r="C5828" s="1">
        <v>41886</v>
      </c>
      <c r="D5828" s="1">
        <v>41889</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row>
    <row r="5829" spans="1:21" x14ac:dyDescent="0.3">
      <c r="A5829" t="s">
        <v>8509</v>
      </c>
      <c r="B5829">
        <v>2014</v>
      </c>
      <c r="C5829" s="1">
        <v>41886</v>
      </c>
      <c r="D5829" s="1">
        <v>41889</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v>0.1</v>
      </c>
      <c r="U5829">
        <v>-8.0784000000000002</v>
      </c>
    </row>
    <row r="5830" spans="1:21" x14ac:dyDescent="0.3">
      <c r="A5830" t="s">
        <v>8509</v>
      </c>
      <c r="B5830">
        <v>2014</v>
      </c>
      <c r="C5830" s="1">
        <v>41886</v>
      </c>
      <c r="D5830" s="1">
        <v>41889</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row>
    <row r="5831" spans="1:21" x14ac:dyDescent="0.3">
      <c r="A5831" t="s">
        <v>8510</v>
      </c>
      <c r="B5831">
        <v>2013</v>
      </c>
      <c r="C5831" s="1">
        <v>41612</v>
      </c>
      <c r="D5831" s="1">
        <v>41616</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row>
    <row r="5832" spans="1:21" x14ac:dyDescent="0.3">
      <c r="A5832" t="s">
        <v>8510</v>
      </c>
      <c r="B5832">
        <v>2013</v>
      </c>
      <c r="C5832" s="1">
        <v>41612</v>
      </c>
      <c r="D5832" s="1">
        <v>41616</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row>
    <row r="5833" spans="1:21" x14ac:dyDescent="0.3">
      <c r="A5833" t="s">
        <v>8511</v>
      </c>
      <c r="B5833">
        <v>2012</v>
      </c>
      <c r="C5833" s="1">
        <v>41108</v>
      </c>
      <c r="D5833" s="1">
        <v>41112</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v>0</v>
      </c>
      <c r="U5833">
        <v>176.78639999999999</v>
      </c>
    </row>
    <row r="5834" spans="1:21" x14ac:dyDescent="0.3">
      <c r="A5834" t="s">
        <v>8512</v>
      </c>
      <c r="B5834">
        <v>2013</v>
      </c>
      <c r="C5834" s="1">
        <v>41477</v>
      </c>
      <c r="D5834" s="1">
        <v>41482</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v>0.2</v>
      </c>
      <c r="U5834">
        <v>2.0358000000000001</v>
      </c>
    </row>
    <row r="5835" spans="1:21" x14ac:dyDescent="0.3">
      <c r="A5835" t="s">
        <v>8512</v>
      </c>
      <c r="B5835">
        <v>2013</v>
      </c>
      <c r="C5835" s="1">
        <v>41477</v>
      </c>
      <c r="D5835" s="1">
        <v>41482</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row>
    <row r="5836" spans="1:21" x14ac:dyDescent="0.3">
      <c r="A5836" t="s">
        <v>8513</v>
      </c>
      <c r="B5836">
        <v>2012</v>
      </c>
      <c r="C5836" s="1">
        <v>41069</v>
      </c>
      <c r="D5836" s="1">
        <v>41076</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v>0.7</v>
      </c>
      <c r="U5836">
        <v>-42.8</v>
      </c>
    </row>
    <row r="5837" spans="1:21" x14ac:dyDescent="0.3">
      <c r="A5837" t="s">
        <v>8513</v>
      </c>
      <c r="B5837">
        <v>2012</v>
      </c>
      <c r="C5837" s="1">
        <v>41069</v>
      </c>
      <c r="D5837" s="1">
        <v>41076</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v>0.7</v>
      </c>
      <c r="U5837">
        <v>-26.963999999999999</v>
      </c>
    </row>
    <row r="5838" spans="1:21" x14ac:dyDescent="0.3">
      <c r="A5838" t="s">
        <v>8513</v>
      </c>
      <c r="B5838">
        <v>2012</v>
      </c>
      <c r="C5838" s="1">
        <v>41069</v>
      </c>
      <c r="D5838" s="1">
        <v>41076</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v>0.2</v>
      </c>
      <c r="U5838">
        <v>-8.1675000000000004</v>
      </c>
    </row>
    <row r="5839" spans="1:21" x14ac:dyDescent="0.3">
      <c r="A5839" t="s">
        <v>8514</v>
      </c>
      <c r="B5839">
        <v>2014</v>
      </c>
      <c r="C5839" s="1">
        <v>41971</v>
      </c>
      <c r="D5839" s="1">
        <v>41977</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v>0.2</v>
      </c>
      <c r="U5839">
        <v>5.7568000000000001</v>
      </c>
    </row>
    <row r="5840" spans="1:21" x14ac:dyDescent="0.3">
      <c r="A5840" t="s">
        <v>8519</v>
      </c>
      <c r="B5840">
        <v>2012</v>
      </c>
      <c r="C5840" s="1">
        <v>40995</v>
      </c>
      <c r="D5840" s="1">
        <v>41002</v>
      </c>
      <c r="E5840" t="s">
        <v>49</v>
      </c>
      <c r="F5840" t="s">
        <v>5246</v>
      </c>
      <c r="G5840" t="s">
        <v>5247</v>
      </c>
      <c r="H5840" t="s">
        <v>25</v>
      </c>
      <c r="I5840" t="s">
        <v>26</v>
      </c>
      <c r="J5840" t="s">
        <v>94</v>
      </c>
      <c r="K5840" t="s">
        <v>95</v>
      </c>
      <c r="L5840">
        <v>98115</v>
      </c>
      <c r="M5840" t="s">
        <v>43</v>
      </c>
      <c r="N5840" t="s">
        <v>8520</v>
      </c>
      <c r="O5840" t="s">
        <v>45</v>
      </c>
      <c r="P5840" t="s">
        <v>58</v>
      </c>
      <c r="Q5840" t="s">
        <v>8521</v>
      </c>
      <c r="R5840">
        <v>83.7</v>
      </c>
      <c r="S5840">
        <v>5</v>
      </c>
      <c r="T5840">
        <v>0</v>
      </c>
      <c r="U5840">
        <v>3.3479999999999999</v>
      </c>
    </row>
    <row r="5841" spans="1:21" x14ac:dyDescent="0.3">
      <c r="A5841" t="s">
        <v>8522</v>
      </c>
      <c r="B5841">
        <v>2012</v>
      </c>
      <c r="C5841" s="1">
        <v>41174</v>
      </c>
      <c r="D5841" s="1">
        <v>41178</v>
      </c>
      <c r="E5841" t="s">
        <v>22</v>
      </c>
      <c r="F5841" t="s">
        <v>6199</v>
      </c>
      <c r="G5841" t="s">
        <v>6200</v>
      </c>
      <c r="H5841" t="s">
        <v>101</v>
      </c>
      <c r="I5841" t="s">
        <v>26</v>
      </c>
      <c r="J5841" t="s">
        <v>1126</v>
      </c>
      <c r="K5841" t="s">
        <v>318</v>
      </c>
      <c r="L5841">
        <v>22204</v>
      </c>
      <c r="M5841" t="s">
        <v>29</v>
      </c>
      <c r="N5841" t="s">
        <v>4784</v>
      </c>
      <c r="O5841" t="s">
        <v>45</v>
      </c>
      <c r="P5841" t="s">
        <v>89</v>
      </c>
      <c r="Q5841" t="s">
        <v>4785</v>
      </c>
      <c r="R5841">
        <v>32.4</v>
      </c>
      <c r="S5841">
        <v>5</v>
      </c>
      <c r="T5841">
        <v>0</v>
      </c>
      <c r="U5841">
        <v>15.552</v>
      </c>
    </row>
    <row r="5842" spans="1:21" x14ac:dyDescent="0.3">
      <c r="A5842" t="s">
        <v>8522</v>
      </c>
      <c r="B5842">
        <v>2012</v>
      </c>
      <c r="C5842" s="1">
        <v>41174</v>
      </c>
      <c r="D5842" s="1">
        <v>41178</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v>0</v>
      </c>
      <c r="U5842">
        <v>11.035399999999999</v>
      </c>
    </row>
    <row r="5843" spans="1:21" x14ac:dyDescent="0.3">
      <c r="A5843" t="s">
        <v>8523</v>
      </c>
      <c r="B5843">
        <v>2012</v>
      </c>
      <c r="C5843" s="1">
        <v>41230</v>
      </c>
      <c r="D5843" s="1">
        <v>41234</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415.96800000000002</v>
      </c>
      <c r="S5843">
        <v>4</v>
      </c>
      <c r="T5843">
        <v>0.2</v>
      </c>
      <c r="U5843">
        <v>51.996000000000002</v>
      </c>
    </row>
    <row r="5844" spans="1:21" x14ac:dyDescent="0.3">
      <c r="A5844" t="s">
        <v>8523</v>
      </c>
      <c r="B5844">
        <v>2012</v>
      </c>
      <c r="C5844" s="1">
        <v>41230</v>
      </c>
      <c r="D5844" s="1">
        <v>41234</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v>0</v>
      </c>
      <c r="U5844">
        <v>6.0979999999999999</v>
      </c>
    </row>
    <row r="5845" spans="1:21" x14ac:dyDescent="0.3">
      <c r="A5845" t="s">
        <v>8523</v>
      </c>
      <c r="B5845">
        <v>2012</v>
      </c>
      <c r="C5845" s="1">
        <v>41230</v>
      </c>
      <c r="D5845" s="1">
        <v>41234</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v>0</v>
      </c>
      <c r="U5845">
        <v>29.145600000000002</v>
      </c>
    </row>
    <row r="5846" spans="1:21" x14ac:dyDescent="0.3">
      <c r="A5846" t="s">
        <v>8523</v>
      </c>
      <c r="B5846">
        <v>2012</v>
      </c>
      <c r="C5846" s="1">
        <v>41230</v>
      </c>
      <c r="D5846" s="1">
        <v>41234</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v>0</v>
      </c>
      <c r="U5846">
        <v>54.404699999999998</v>
      </c>
    </row>
    <row r="5847" spans="1:21" x14ac:dyDescent="0.3">
      <c r="A5847" t="s">
        <v>8523</v>
      </c>
      <c r="B5847">
        <v>2012</v>
      </c>
      <c r="C5847" s="1">
        <v>41230</v>
      </c>
      <c r="D5847" s="1">
        <v>41234</v>
      </c>
      <c r="E5847" t="s">
        <v>49</v>
      </c>
      <c r="F5847" t="s">
        <v>5037</v>
      </c>
      <c r="G5847" t="s">
        <v>5038</v>
      </c>
      <c r="H5847" t="s">
        <v>25</v>
      </c>
      <c r="I5847" t="s">
        <v>26</v>
      </c>
      <c r="J5847" t="s">
        <v>946</v>
      </c>
      <c r="K5847" t="s">
        <v>42</v>
      </c>
      <c r="L5847">
        <v>92105</v>
      </c>
      <c r="M5847" t="s">
        <v>43</v>
      </c>
      <c r="N5847" t="s">
        <v>3870</v>
      </c>
      <c r="O5847" t="s">
        <v>45</v>
      </c>
      <c r="P5847" t="s">
        <v>89</v>
      </c>
      <c r="Q5847" t="s">
        <v>3871</v>
      </c>
      <c r="R5847">
        <v>32.4</v>
      </c>
      <c r="S5847">
        <v>5</v>
      </c>
      <c r="T5847">
        <v>0</v>
      </c>
      <c r="U5847">
        <v>15.552</v>
      </c>
    </row>
    <row r="5848" spans="1:21" x14ac:dyDescent="0.3">
      <c r="A5848" t="s">
        <v>8523</v>
      </c>
      <c r="B5848">
        <v>2012</v>
      </c>
      <c r="C5848" s="1">
        <v>41230</v>
      </c>
      <c r="D5848" s="1">
        <v>41234</v>
      </c>
      <c r="E5848" t="s">
        <v>49</v>
      </c>
      <c r="F5848" t="s">
        <v>5037</v>
      </c>
      <c r="G5848" t="s">
        <v>5038</v>
      </c>
      <c r="H5848" t="s">
        <v>25</v>
      </c>
      <c r="I5848" t="s">
        <v>26</v>
      </c>
      <c r="J5848" t="s">
        <v>946</v>
      </c>
      <c r="K5848" t="s">
        <v>42</v>
      </c>
      <c r="L5848">
        <v>92105</v>
      </c>
      <c r="M5848" t="s">
        <v>43</v>
      </c>
      <c r="N5848" t="s">
        <v>3494</v>
      </c>
      <c r="O5848" t="s">
        <v>31</v>
      </c>
      <c r="P5848" t="s">
        <v>35</v>
      </c>
      <c r="Q5848" t="s">
        <v>3495</v>
      </c>
      <c r="R5848">
        <v>225.56800000000001</v>
      </c>
      <c r="S5848">
        <v>2</v>
      </c>
      <c r="T5848">
        <v>0.2</v>
      </c>
      <c r="U5848">
        <v>2.8195999999999999</v>
      </c>
    </row>
    <row r="5849" spans="1:21" x14ac:dyDescent="0.3">
      <c r="A5849" t="s">
        <v>8523</v>
      </c>
      <c r="B5849">
        <v>2012</v>
      </c>
      <c r="C5849" s="1">
        <v>41230</v>
      </c>
      <c r="D5849" s="1">
        <v>41234</v>
      </c>
      <c r="E5849" t="s">
        <v>49</v>
      </c>
      <c r="F5849" t="s">
        <v>5037</v>
      </c>
      <c r="G5849" t="s">
        <v>5038</v>
      </c>
      <c r="H5849" t="s">
        <v>25</v>
      </c>
      <c r="I5849" t="s">
        <v>26</v>
      </c>
      <c r="J5849" t="s">
        <v>946</v>
      </c>
      <c r="K5849" t="s">
        <v>42</v>
      </c>
      <c r="L5849">
        <v>92105</v>
      </c>
      <c r="M5849" t="s">
        <v>43</v>
      </c>
      <c r="N5849" t="s">
        <v>4480</v>
      </c>
      <c r="O5849" t="s">
        <v>31</v>
      </c>
      <c r="P5849" t="s">
        <v>64</v>
      </c>
      <c r="Q5849" t="s">
        <v>4481</v>
      </c>
      <c r="R5849">
        <v>36.6</v>
      </c>
      <c r="S5849">
        <v>3</v>
      </c>
      <c r="T5849">
        <v>0</v>
      </c>
      <c r="U5849">
        <v>15.372</v>
      </c>
    </row>
    <row r="5850" spans="1:21" x14ac:dyDescent="0.3">
      <c r="A5850" t="s">
        <v>8526</v>
      </c>
      <c r="B5850">
        <v>2012</v>
      </c>
      <c r="C5850" s="1">
        <v>41223</v>
      </c>
      <c r="D5850" s="1">
        <v>41227</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v>0</v>
      </c>
      <c r="U5850">
        <v>178.91</v>
      </c>
    </row>
    <row r="5851" spans="1:21" x14ac:dyDescent="0.3">
      <c r="A5851" t="s">
        <v>8526</v>
      </c>
      <c r="B5851">
        <v>2012</v>
      </c>
      <c r="C5851" s="1">
        <v>41223</v>
      </c>
      <c r="D5851" s="1">
        <v>41227</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v>0</v>
      </c>
      <c r="U5851">
        <v>143.1918</v>
      </c>
    </row>
    <row r="5852" spans="1:21" x14ac:dyDescent="0.3">
      <c r="A5852" t="s">
        <v>8526</v>
      </c>
      <c r="B5852">
        <v>2012</v>
      </c>
      <c r="C5852" s="1">
        <v>41223</v>
      </c>
      <c r="D5852" s="1">
        <v>41227</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v>0</v>
      </c>
      <c r="U5852">
        <v>274.995</v>
      </c>
    </row>
    <row r="5853" spans="1:21" x14ac:dyDescent="0.3">
      <c r="A5853" t="s">
        <v>8526</v>
      </c>
      <c r="B5853">
        <v>2012</v>
      </c>
      <c r="C5853" s="1">
        <v>41223</v>
      </c>
      <c r="D5853" s="1">
        <v>41227</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v>0</v>
      </c>
      <c r="U5853">
        <v>34.389600000000002</v>
      </c>
    </row>
    <row r="5854" spans="1:21" x14ac:dyDescent="0.3">
      <c r="A5854" t="s">
        <v>8526</v>
      </c>
      <c r="B5854">
        <v>2012</v>
      </c>
      <c r="C5854" s="1">
        <v>41223</v>
      </c>
      <c r="D5854" s="1">
        <v>41227</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v>0</v>
      </c>
      <c r="U5854">
        <v>12.8568</v>
      </c>
    </row>
    <row r="5855" spans="1:21" x14ac:dyDescent="0.3">
      <c r="A5855" t="s">
        <v>8527</v>
      </c>
      <c r="B5855">
        <v>2011</v>
      </c>
      <c r="C5855" s="1">
        <v>40796</v>
      </c>
      <c r="D5855" s="1">
        <v>40800</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row>
    <row r="5856" spans="1:21" x14ac:dyDescent="0.3">
      <c r="A5856" t="s">
        <v>8528</v>
      </c>
      <c r="B5856">
        <v>2012</v>
      </c>
      <c r="C5856" s="1">
        <v>41126</v>
      </c>
      <c r="D5856" s="1">
        <v>41132</v>
      </c>
      <c r="E5856" t="s">
        <v>49</v>
      </c>
      <c r="F5856" t="s">
        <v>6636</v>
      </c>
      <c r="G5856" t="s">
        <v>6637</v>
      </c>
      <c r="H5856" t="s">
        <v>40</v>
      </c>
      <c r="I5856" t="s">
        <v>26</v>
      </c>
      <c r="J5856" t="s">
        <v>814</v>
      </c>
      <c r="K5856" t="s">
        <v>103</v>
      </c>
      <c r="L5856">
        <v>75220</v>
      </c>
      <c r="M5856" t="s">
        <v>104</v>
      </c>
      <c r="N5856" t="s">
        <v>4802</v>
      </c>
      <c r="O5856" t="s">
        <v>45</v>
      </c>
      <c r="P5856" t="s">
        <v>58</v>
      </c>
      <c r="Q5856" t="s">
        <v>4803</v>
      </c>
      <c r="R5856">
        <v>33.488</v>
      </c>
      <c r="S5856">
        <v>7</v>
      </c>
      <c r="T5856">
        <v>0.2</v>
      </c>
      <c r="U5856">
        <v>-1.2558</v>
      </c>
    </row>
    <row r="5857" spans="1:21" x14ac:dyDescent="0.3">
      <c r="A5857" t="s">
        <v>8528</v>
      </c>
      <c r="B5857">
        <v>2012</v>
      </c>
      <c r="C5857" s="1">
        <v>41126</v>
      </c>
      <c r="D5857" s="1">
        <v>41132</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v>0.2</v>
      </c>
      <c r="U5857">
        <v>-4.8959999999999999</v>
      </c>
    </row>
    <row r="5858" spans="1:21" x14ac:dyDescent="0.3">
      <c r="A5858" t="s">
        <v>8528</v>
      </c>
      <c r="B5858">
        <v>2012</v>
      </c>
      <c r="C5858" s="1">
        <v>41126</v>
      </c>
      <c r="D5858" s="1">
        <v>41132</v>
      </c>
      <c r="E5858" t="s">
        <v>49</v>
      </c>
      <c r="F5858" t="s">
        <v>6636</v>
      </c>
      <c r="G5858" t="s">
        <v>6637</v>
      </c>
      <c r="H5858" t="s">
        <v>40</v>
      </c>
      <c r="I5858" t="s">
        <v>26</v>
      </c>
      <c r="J5858" t="s">
        <v>814</v>
      </c>
      <c r="K5858" t="s">
        <v>103</v>
      </c>
      <c r="L5858">
        <v>75220</v>
      </c>
      <c r="M5858" t="s">
        <v>104</v>
      </c>
      <c r="N5858" t="s">
        <v>5215</v>
      </c>
      <c r="O5858" t="s">
        <v>45</v>
      </c>
      <c r="P5858" t="s">
        <v>74</v>
      </c>
      <c r="Q5858" t="s">
        <v>5216</v>
      </c>
      <c r="R5858">
        <v>1.3620000000000001</v>
      </c>
      <c r="S5858">
        <v>1</v>
      </c>
      <c r="T5858">
        <v>0.8</v>
      </c>
      <c r="U5858">
        <v>-2.1791999999999998</v>
      </c>
    </row>
    <row r="5859" spans="1:21" x14ac:dyDescent="0.3">
      <c r="A5859" t="s">
        <v>8528</v>
      </c>
      <c r="B5859">
        <v>2012</v>
      </c>
      <c r="C5859" s="1">
        <v>41126</v>
      </c>
      <c r="D5859" s="1">
        <v>41132</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v>0.6</v>
      </c>
      <c r="U5859">
        <v>-11.439</v>
      </c>
    </row>
    <row r="5860" spans="1:21" x14ac:dyDescent="0.3">
      <c r="A5860" t="s">
        <v>8529</v>
      </c>
      <c r="B5860">
        <v>2014</v>
      </c>
      <c r="C5860" s="1">
        <v>41886</v>
      </c>
      <c r="D5860" s="1">
        <v>41890</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row>
    <row r="5861" spans="1:21" x14ac:dyDescent="0.3">
      <c r="A5861" t="s">
        <v>8530</v>
      </c>
      <c r="B5861">
        <v>2012</v>
      </c>
      <c r="C5861" s="1">
        <v>41214</v>
      </c>
      <c r="D5861" s="1">
        <v>41221</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v>0</v>
      </c>
      <c r="U5861">
        <v>45.293999999999997</v>
      </c>
    </row>
    <row r="5862" spans="1:21" x14ac:dyDescent="0.3">
      <c r="A5862" t="s">
        <v>8532</v>
      </c>
      <c r="B5862">
        <v>2012</v>
      </c>
      <c r="C5862" s="1">
        <v>41028</v>
      </c>
      <c r="D5862" s="1">
        <v>41033</v>
      </c>
      <c r="E5862" t="s">
        <v>22</v>
      </c>
      <c r="F5862" t="s">
        <v>720</v>
      </c>
      <c r="G5862" t="s">
        <v>721</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row>
    <row r="5863" spans="1:21" x14ac:dyDescent="0.3">
      <c r="A5863" t="s">
        <v>8533</v>
      </c>
      <c r="B5863">
        <v>2013</v>
      </c>
      <c r="C5863" s="1">
        <v>41396</v>
      </c>
      <c r="D5863" s="1">
        <v>41399</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v>0</v>
      </c>
      <c r="U5863">
        <v>53.860799999999998</v>
      </c>
    </row>
    <row r="5864" spans="1:21" x14ac:dyDescent="0.3">
      <c r="A5864" t="s">
        <v>8533</v>
      </c>
      <c r="B5864">
        <v>2013</v>
      </c>
      <c r="C5864" s="1">
        <v>41396</v>
      </c>
      <c r="D5864" s="1">
        <v>41399</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row>
    <row r="5865" spans="1:21" x14ac:dyDescent="0.3">
      <c r="A5865" t="s">
        <v>8533</v>
      </c>
      <c r="B5865">
        <v>2013</v>
      </c>
      <c r="C5865" s="1">
        <v>41396</v>
      </c>
      <c r="D5865" s="1">
        <v>41399</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v>0</v>
      </c>
      <c r="U5865">
        <v>4.3524000000000003</v>
      </c>
    </row>
    <row r="5866" spans="1:21" x14ac:dyDescent="0.3">
      <c r="A5866" t="s">
        <v>8536</v>
      </c>
      <c r="B5866">
        <v>2011</v>
      </c>
      <c r="C5866" s="1">
        <v>40760</v>
      </c>
      <c r="D5866" s="1">
        <v>40762</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v>0</v>
      </c>
      <c r="U5866">
        <v>22.2516</v>
      </c>
    </row>
    <row r="5867" spans="1:21" x14ac:dyDescent="0.3">
      <c r="A5867" t="s">
        <v>8536</v>
      </c>
      <c r="B5867">
        <v>2011</v>
      </c>
      <c r="C5867" s="1">
        <v>40760</v>
      </c>
      <c r="D5867" s="1">
        <v>40762</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v>0</v>
      </c>
      <c r="U5867">
        <v>2.0064000000000002</v>
      </c>
    </row>
    <row r="5868" spans="1:21" x14ac:dyDescent="0.3">
      <c r="A5868" t="s">
        <v>8536</v>
      </c>
      <c r="B5868">
        <v>2011</v>
      </c>
      <c r="C5868" s="1">
        <v>40760</v>
      </c>
      <c r="D5868" s="1">
        <v>40762</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v>0</v>
      </c>
      <c r="U5868">
        <v>294.67099999999999</v>
      </c>
    </row>
    <row r="5869" spans="1:21" x14ac:dyDescent="0.3">
      <c r="A5869" t="s">
        <v>8537</v>
      </c>
      <c r="B5869">
        <v>2013</v>
      </c>
      <c r="C5869" s="1">
        <v>41278</v>
      </c>
      <c r="D5869" s="1">
        <v>41282</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v>0.2</v>
      </c>
      <c r="U5869">
        <v>0.58399999999999996</v>
      </c>
    </row>
    <row r="5870" spans="1:21" x14ac:dyDescent="0.3">
      <c r="A5870" t="s">
        <v>8537</v>
      </c>
      <c r="B5870">
        <v>2013</v>
      </c>
      <c r="C5870" s="1">
        <v>41278</v>
      </c>
      <c r="D5870" s="1">
        <v>41282</v>
      </c>
      <c r="E5870" t="s">
        <v>49</v>
      </c>
      <c r="F5870" t="s">
        <v>1130</v>
      </c>
      <c r="G5870" t="s">
        <v>1131</v>
      </c>
      <c r="H5870" t="s">
        <v>40</v>
      </c>
      <c r="I5870" t="s">
        <v>26</v>
      </c>
      <c r="J5870" t="s">
        <v>145</v>
      </c>
      <c r="K5870" t="s">
        <v>146</v>
      </c>
      <c r="L5870">
        <v>19143</v>
      </c>
      <c r="M5870" t="s">
        <v>147</v>
      </c>
      <c r="N5870" t="s">
        <v>3566</v>
      </c>
      <c r="O5870" t="s">
        <v>45</v>
      </c>
      <c r="P5870" t="s">
        <v>74</v>
      </c>
      <c r="Q5870" t="s">
        <v>3567</v>
      </c>
      <c r="R5870">
        <v>104.58</v>
      </c>
      <c r="S5870">
        <v>6</v>
      </c>
      <c r="T5870">
        <v>0.7</v>
      </c>
      <c r="U5870">
        <v>-80.177999999999997</v>
      </c>
    </row>
    <row r="5871" spans="1:21" x14ac:dyDescent="0.3">
      <c r="A5871" t="s">
        <v>8538</v>
      </c>
      <c r="B5871">
        <v>2013</v>
      </c>
      <c r="C5871" s="1">
        <v>41586</v>
      </c>
      <c r="D5871" s="1">
        <v>41591</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v>
      </c>
      <c r="S5871">
        <v>4</v>
      </c>
      <c r="T5871">
        <v>0.2</v>
      </c>
      <c r="U5871">
        <v>100.196</v>
      </c>
    </row>
    <row r="5872" spans="1:21" x14ac:dyDescent="0.3">
      <c r="A5872" t="s">
        <v>8541</v>
      </c>
      <c r="B5872">
        <v>2013</v>
      </c>
      <c r="C5872" s="1">
        <v>41440</v>
      </c>
      <c r="D5872" s="1">
        <v>41440</v>
      </c>
      <c r="E5872" t="s">
        <v>1289</v>
      </c>
      <c r="F5872" t="s">
        <v>1573</v>
      </c>
      <c r="G5872" t="s">
        <v>1574</v>
      </c>
      <c r="H5872" t="s">
        <v>40</v>
      </c>
      <c r="I5872" t="s">
        <v>26</v>
      </c>
      <c r="J5872" t="s">
        <v>1882</v>
      </c>
      <c r="K5872" t="s">
        <v>42</v>
      </c>
      <c r="L5872">
        <v>92804</v>
      </c>
      <c r="M5872" t="s">
        <v>43</v>
      </c>
      <c r="N5872" t="s">
        <v>8259</v>
      </c>
      <c r="O5872" t="s">
        <v>31</v>
      </c>
      <c r="P5872" t="s">
        <v>55</v>
      </c>
      <c r="Q5872" t="s">
        <v>8260</v>
      </c>
      <c r="R5872">
        <v>1293.4880000000001</v>
      </c>
      <c r="S5872">
        <v>7</v>
      </c>
      <c r="T5872">
        <v>0.2</v>
      </c>
      <c r="U5872">
        <v>80.843000000000004</v>
      </c>
    </row>
    <row r="5873" spans="1:21" x14ac:dyDescent="0.3">
      <c r="A5873" t="s">
        <v>8542</v>
      </c>
      <c r="B5873">
        <v>2013</v>
      </c>
      <c r="C5873" s="1">
        <v>41542</v>
      </c>
      <c r="D5873" s="1">
        <v>41546</v>
      </c>
      <c r="E5873" t="s">
        <v>49</v>
      </c>
      <c r="F5873" t="s">
        <v>664</v>
      </c>
      <c r="G5873" t="s">
        <v>665</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x14ac:dyDescent="0.3">
      <c r="A5874" t="s">
        <v>8543</v>
      </c>
      <c r="B5874">
        <v>2014</v>
      </c>
      <c r="C5874" s="1">
        <v>41729</v>
      </c>
      <c r="D5874" s="1">
        <v>41733</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v>0</v>
      </c>
      <c r="U5874">
        <v>16.732800000000001</v>
      </c>
    </row>
    <row r="5875" spans="1:21" x14ac:dyDescent="0.3">
      <c r="A5875" t="s">
        <v>8544</v>
      </c>
      <c r="B5875">
        <v>2014</v>
      </c>
      <c r="C5875" s="1">
        <v>41795</v>
      </c>
      <c r="D5875" s="1">
        <v>41795</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v>0</v>
      </c>
      <c r="U5875">
        <v>54.04</v>
      </c>
    </row>
    <row r="5876" spans="1:21" x14ac:dyDescent="0.3">
      <c r="A5876" t="s">
        <v>8544</v>
      </c>
      <c r="B5876">
        <v>2014</v>
      </c>
      <c r="C5876" s="1">
        <v>41795</v>
      </c>
      <c r="D5876" s="1">
        <v>41795</v>
      </c>
      <c r="E5876" t="s">
        <v>1289</v>
      </c>
      <c r="F5876" t="s">
        <v>3157</v>
      </c>
      <c r="G5876" t="s">
        <v>3158</v>
      </c>
      <c r="H5876" t="s">
        <v>101</v>
      </c>
      <c r="I5876" t="s">
        <v>26</v>
      </c>
      <c r="J5876" t="s">
        <v>3264</v>
      </c>
      <c r="K5876" t="s">
        <v>1706</v>
      </c>
      <c r="L5876">
        <v>72401</v>
      </c>
      <c r="M5876" t="s">
        <v>29</v>
      </c>
      <c r="N5876" t="s">
        <v>5369</v>
      </c>
      <c r="O5876" t="s">
        <v>45</v>
      </c>
      <c r="P5876" t="s">
        <v>74</v>
      </c>
      <c r="Q5876" t="s">
        <v>5370</v>
      </c>
      <c r="R5876">
        <v>9.5399999999999991</v>
      </c>
      <c r="S5876">
        <v>3</v>
      </c>
      <c r="T5876">
        <v>0</v>
      </c>
      <c r="U5876">
        <v>4.3883999999999999</v>
      </c>
    </row>
    <row r="5877" spans="1:21" x14ac:dyDescent="0.3">
      <c r="A5877" t="s">
        <v>8545</v>
      </c>
      <c r="B5877">
        <v>2012</v>
      </c>
      <c r="C5877" s="1">
        <v>41006</v>
      </c>
      <c r="D5877" s="1">
        <v>41008</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v>0.2</v>
      </c>
      <c r="U5877">
        <v>1.0268999999999999</v>
      </c>
    </row>
    <row r="5878" spans="1:21" x14ac:dyDescent="0.3">
      <c r="A5878" t="s">
        <v>8546</v>
      </c>
      <c r="B5878">
        <v>2011</v>
      </c>
      <c r="C5878" s="1">
        <v>40684</v>
      </c>
      <c r="D5878" s="1">
        <v>40689</v>
      </c>
      <c r="E5878" t="s">
        <v>49</v>
      </c>
      <c r="F5878" t="s">
        <v>3667</v>
      </c>
      <c r="G5878" t="s">
        <v>3668</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row>
    <row r="5879" spans="1:21" x14ac:dyDescent="0.3">
      <c r="A5879" t="s">
        <v>8546</v>
      </c>
      <c r="B5879">
        <v>2011</v>
      </c>
      <c r="C5879" s="1">
        <v>40684</v>
      </c>
      <c r="D5879" s="1">
        <v>40689</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row>
    <row r="5880" spans="1:21" x14ac:dyDescent="0.3">
      <c r="A5880" t="s">
        <v>8546</v>
      </c>
      <c r="B5880">
        <v>2011</v>
      </c>
      <c r="C5880" s="1">
        <v>40684</v>
      </c>
      <c r="D5880" s="1">
        <v>40689</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row>
    <row r="5881" spans="1:21" x14ac:dyDescent="0.3">
      <c r="A5881" t="s">
        <v>8547</v>
      </c>
      <c r="B5881">
        <v>2013</v>
      </c>
      <c r="C5881" s="1">
        <v>41523</v>
      </c>
      <c r="D5881" s="1">
        <v>41529</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row>
    <row r="5882" spans="1:21" x14ac:dyDescent="0.3">
      <c r="A5882" t="s">
        <v>8548</v>
      </c>
      <c r="B5882">
        <v>2013</v>
      </c>
      <c r="C5882" s="1">
        <v>41536</v>
      </c>
      <c r="D5882" s="1">
        <v>41540</v>
      </c>
      <c r="E5882" t="s">
        <v>49</v>
      </c>
      <c r="F5882" t="s">
        <v>4006</v>
      </c>
      <c r="G5882" t="s">
        <v>4007</v>
      </c>
      <c r="H5882" t="s">
        <v>40</v>
      </c>
      <c r="I5882" t="s">
        <v>26</v>
      </c>
      <c r="J5882" t="s">
        <v>946</v>
      </c>
      <c r="K5882" t="s">
        <v>42</v>
      </c>
      <c r="L5882">
        <v>92105</v>
      </c>
      <c r="M5882" t="s">
        <v>43</v>
      </c>
      <c r="N5882" t="s">
        <v>1725</v>
      </c>
      <c r="O5882" t="s">
        <v>31</v>
      </c>
      <c r="P5882" t="s">
        <v>35</v>
      </c>
      <c r="Q5882" t="s">
        <v>1726</v>
      </c>
      <c r="R5882">
        <v>801.56799999999998</v>
      </c>
      <c r="S5882">
        <v>2</v>
      </c>
      <c r="T5882">
        <v>0.2</v>
      </c>
      <c r="U5882">
        <v>50.097999999999999</v>
      </c>
    </row>
    <row r="5883" spans="1:21" x14ac:dyDescent="0.3">
      <c r="A5883" t="s">
        <v>8548</v>
      </c>
      <c r="B5883">
        <v>2013</v>
      </c>
      <c r="C5883" s="1">
        <v>41536</v>
      </c>
      <c r="D5883" s="1">
        <v>41540</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v>0</v>
      </c>
      <c r="U5883">
        <v>180.76589999999999</v>
      </c>
    </row>
    <row r="5884" spans="1:21" x14ac:dyDescent="0.3">
      <c r="A5884" t="s">
        <v>8548</v>
      </c>
      <c r="B5884">
        <v>2013</v>
      </c>
      <c r="C5884" s="1">
        <v>41536</v>
      </c>
      <c r="D5884" s="1">
        <v>41540</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v>0.2</v>
      </c>
      <c r="U5884">
        <v>-99.621899999999997</v>
      </c>
    </row>
    <row r="5885" spans="1:21" x14ac:dyDescent="0.3">
      <c r="A5885" t="s">
        <v>8549</v>
      </c>
      <c r="B5885">
        <v>2013</v>
      </c>
      <c r="C5885" s="1">
        <v>41347</v>
      </c>
      <c r="D5885" s="1">
        <v>41349</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row>
    <row r="5886" spans="1:21" x14ac:dyDescent="0.3">
      <c r="A5886" t="s">
        <v>8549</v>
      </c>
      <c r="B5886">
        <v>2013</v>
      </c>
      <c r="C5886" s="1">
        <v>41347</v>
      </c>
      <c r="D5886" s="1">
        <v>41349</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v>0</v>
      </c>
      <c r="U5886">
        <v>196.50360000000001</v>
      </c>
    </row>
    <row r="5887" spans="1:21" x14ac:dyDescent="0.3">
      <c r="A5887" t="s">
        <v>8550</v>
      </c>
      <c r="B5887">
        <v>2011</v>
      </c>
      <c r="C5887" s="1">
        <v>40832</v>
      </c>
      <c r="D5887" s="1">
        <v>40833</v>
      </c>
      <c r="E5887" t="s">
        <v>1289</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row>
    <row r="5888" spans="1:21" x14ac:dyDescent="0.3">
      <c r="A5888" t="s">
        <v>8550</v>
      </c>
      <c r="B5888">
        <v>2011</v>
      </c>
      <c r="C5888" s="1">
        <v>40832</v>
      </c>
      <c r="D5888" s="1">
        <v>40833</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v>0</v>
      </c>
      <c r="U5888">
        <v>86.385599999999997</v>
      </c>
    </row>
    <row r="5889" spans="1:21" x14ac:dyDescent="0.3">
      <c r="A5889" t="s">
        <v>8551</v>
      </c>
      <c r="B5889">
        <v>2014</v>
      </c>
      <c r="C5889" s="1">
        <v>41921</v>
      </c>
      <c r="D5889" s="1">
        <v>41924</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v>0</v>
      </c>
      <c r="U5889">
        <v>11.117599999999999</v>
      </c>
    </row>
    <row r="5890" spans="1:21" x14ac:dyDescent="0.3">
      <c r="A5890" t="s">
        <v>8554</v>
      </c>
      <c r="B5890">
        <v>2012</v>
      </c>
      <c r="C5890" s="1">
        <v>41036</v>
      </c>
      <c r="D5890" s="1">
        <v>41041</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v>0</v>
      </c>
      <c r="U5890">
        <v>21.012799999999999</v>
      </c>
    </row>
    <row r="5891" spans="1:21" x14ac:dyDescent="0.3">
      <c r="A5891" t="s">
        <v>8558</v>
      </c>
      <c r="B5891">
        <v>2013</v>
      </c>
      <c r="C5891" s="1">
        <v>41379</v>
      </c>
      <c r="D5891" s="1">
        <v>41382</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row>
    <row r="5892" spans="1:21" x14ac:dyDescent="0.3">
      <c r="A5892" t="s">
        <v>8559</v>
      </c>
      <c r="B5892">
        <v>2013</v>
      </c>
      <c r="C5892" s="1">
        <v>41600</v>
      </c>
      <c r="D5892" s="1">
        <v>41605</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row>
    <row r="5893" spans="1:21" x14ac:dyDescent="0.3">
      <c r="A5893" t="s">
        <v>8559</v>
      </c>
      <c r="B5893">
        <v>2013</v>
      </c>
      <c r="C5893" s="1">
        <v>41600</v>
      </c>
      <c r="D5893" s="1">
        <v>41605</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v>0.2</v>
      </c>
      <c r="U5893">
        <v>1.6175999999999999</v>
      </c>
    </row>
    <row r="5894" spans="1:21" x14ac:dyDescent="0.3">
      <c r="A5894" t="s">
        <v>8559</v>
      </c>
      <c r="B5894">
        <v>2013</v>
      </c>
      <c r="C5894" s="1">
        <v>41600</v>
      </c>
      <c r="D5894" s="1">
        <v>41605</v>
      </c>
      <c r="E5894" t="s">
        <v>49</v>
      </c>
      <c r="F5894" t="s">
        <v>7416</v>
      </c>
      <c r="G5894" t="s">
        <v>7417</v>
      </c>
      <c r="H5894" t="s">
        <v>25</v>
      </c>
      <c r="I5894" t="s">
        <v>26</v>
      </c>
      <c r="J5894" t="s">
        <v>302</v>
      </c>
      <c r="K5894" t="s">
        <v>210</v>
      </c>
      <c r="L5894">
        <v>60610</v>
      </c>
      <c r="M5894" t="s">
        <v>104</v>
      </c>
      <c r="N5894" t="s">
        <v>661</v>
      </c>
      <c r="O5894" t="s">
        <v>70</v>
      </c>
      <c r="P5894" t="s">
        <v>160</v>
      </c>
      <c r="Q5894" t="s">
        <v>662</v>
      </c>
      <c r="R5894">
        <v>81.575999999999993</v>
      </c>
      <c r="S5894">
        <v>3</v>
      </c>
      <c r="T5894">
        <v>0.2</v>
      </c>
      <c r="U5894">
        <v>2.0394000000000001</v>
      </c>
    </row>
    <row r="5895" spans="1:21" x14ac:dyDescent="0.3">
      <c r="A5895" t="s">
        <v>8560</v>
      </c>
      <c r="B5895">
        <v>2014</v>
      </c>
      <c r="C5895" s="1">
        <v>41893</v>
      </c>
      <c r="D5895" s="1">
        <v>41897</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v>0</v>
      </c>
      <c r="U5895">
        <v>1.3622000000000001</v>
      </c>
    </row>
    <row r="5896" spans="1:21" x14ac:dyDescent="0.3">
      <c r="A5896" t="s">
        <v>8561</v>
      </c>
      <c r="B5896">
        <v>2014</v>
      </c>
      <c r="C5896" s="1">
        <v>41892</v>
      </c>
      <c r="D5896" s="1">
        <v>41897</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row>
    <row r="5897" spans="1:21" x14ac:dyDescent="0.3">
      <c r="A5897" t="s">
        <v>8562</v>
      </c>
      <c r="B5897">
        <v>2011</v>
      </c>
      <c r="C5897" s="1">
        <v>40848</v>
      </c>
      <c r="D5897" s="1">
        <v>40855</v>
      </c>
      <c r="E5897" t="s">
        <v>49</v>
      </c>
      <c r="F5897" t="s">
        <v>4050</v>
      </c>
      <c r="G5897" t="s">
        <v>4051</v>
      </c>
      <c r="H5897" t="s">
        <v>101</v>
      </c>
      <c r="I5897" t="s">
        <v>26</v>
      </c>
      <c r="J5897" t="s">
        <v>41</v>
      </c>
      <c r="K5897" t="s">
        <v>42</v>
      </c>
      <c r="L5897">
        <v>90049</v>
      </c>
      <c r="M5897" t="s">
        <v>43</v>
      </c>
      <c r="N5897" t="s">
        <v>8456</v>
      </c>
      <c r="O5897" t="s">
        <v>45</v>
      </c>
      <c r="P5897" t="s">
        <v>46</v>
      </c>
      <c r="Q5897" t="s">
        <v>8457</v>
      </c>
      <c r="R5897">
        <v>44.4</v>
      </c>
      <c r="S5897">
        <v>3</v>
      </c>
      <c r="T5897">
        <v>0</v>
      </c>
      <c r="U5897">
        <v>22.2</v>
      </c>
    </row>
    <row r="5898" spans="1:21" x14ac:dyDescent="0.3">
      <c r="A5898" t="s">
        <v>8562</v>
      </c>
      <c r="B5898">
        <v>2011</v>
      </c>
      <c r="C5898" s="1">
        <v>40848</v>
      </c>
      <c r="D5898" s="1">
        <v>40855</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row>
    <row r="5899" spans="1:21" x14ac:dyDescent="0.3">
      <c r="A5899" t="s">
        <v>8563</v>
      </c>
      <c r="B5899">
        <v>2013</v>
      </c>
      <c r="C5899" s="1">
        <v>41368</v>
      </c>
      <c r="D5899" s="1">
        <v>41374</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row>
    <row r="5900" spans="1:21" x14ac:dyDescent="0.3">
      <c r="A5900" t="s">
        <v>8563</v>
      </c>
      <c r="B5900">
        <v>2013</v>
      </c>
      <c r="C5900" s="1">
        <v>41368</v>
      </c>
      <c r="D5900" s="1">
        <v>41374</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row>
    <row r="5901" spans="1:21" x14ac:dyDescent="0.3">
      <c r="A5901" t="s">
        <v>8564</v>
      </c>
      <c r="B5901">
        <v>2014</v>
      </c>
      <c r="C5901" s="1">
        <v>41652</v>
      </c>
      <c r="D5901" s="1">
        <v>41656</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v>0</v>
      </c>
      <c r="U5901">
        <v>4.8899999999999997</v>
      </c>
    </row>
    <row r="5902" spans="1:21" x14ac:dyDescent="0.3">
      <c r="A5902" t="s">
        <v>8565</v>
      </c>
      <c r="B5902">
        <v>2012</v>
      </c>
      <c r="C5902" s="1">
        <v>41233</v>
      </c>
      <c r="D5902" s="1">
        <v>41237</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row>
    <row r="5903" spans="1:21" x14ac:dyDescent="0.3">
      <c r="A5903" t="s">
        <v>8566</v>
      </c>
      <c r="B5903">
        <v>2013</v>
      </c>
      <c r="C5903" s="1">
        <v>41606</v>
      </c>
      <c r="D5903" s="1">
        <v>41611</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v>0</v>
      </c>
      <c r="U5903">
        <v>10.4148</v>
      </c>
    </row>
    <row r="5904" spans="1:21" x14ac:dyDescent="0.3">
      <c r="A5904" t="s">
        <v>8567</v>
      </c>
      <c r="B5904">
        <v>2014</v>
      </c>
      <c r="C5904" s="1">
        <v>41950</v>
      </c>
      <c r="D5904" s="1">
        <v>41950</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v>0</v>
      </c>
      <c r="U5904">
        <v>28.171800000000001</v>
      </c>
    </row>
    <row r="5905" spans="1:21" x14ac:dyDescent="0.3">
      <c r="A5905" t="s">
        <v>8567</v>
      </c>
      <c r="B5905">
        <v>2014</v>
      </c>
      <c r="C5905" s="1">
        <v>41950</v>
      </c>
      <c r="D5905" s="1">
        <v>41950</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v>0</v>
      </c>
      <c r="U5905">
        <v>22.226400000000002</v>
      </c>
    </row>
    <row r="5906" spans="1:21" x14ac:dyDescent="0.3">
      <c r="A5906" t="s">
        <v>8567</v>
      </c>
      <c r="B5906">
        <v>2014</v>
      </c>
      <c r="C5906" s="1">
        <v>41950</v>
      </c>
      <c r="D5906" s="1">
        <v>41950</v>
      </c>
      <c r="E5906" t="s">
        <v>1289</v>
      </c>
      <c r="F5906" t="s">
        <v>750</v>
      </c>
      <c r="G5906" t="s">
        <v>751</v>
      </c>
      <c r="H5906" t="s">
        <v>101</v>
      </c>
      <c r="I5906" t="s">
        <v>26</v>
      </c>
      <c r="J5906" t="s">
        <v>126</v>
      </c>
      <c r="K5906" t="s">
        <v>42</v>
      </c>
      <c r="L5906">
        <v>94122</v>
      </c>
      <c r="M5906" t="s">
        <v>43</v>
      </c>
      <c r="N5906" t="s">
        <v>7924</v>
      </c>
      <c r="O5906" t="s">
        <v>45</v>
      </c>
      <c r="P5906" t="s">
        <v>89</v>
      </c>
      <c r="Q5906" t="s">
        <v>7925</v>
      </c>
      <c r="R5906">
        <v>26.4</v>
      </c>
      <c r="S5906">
        <v>5</v>
      </c>
      <c r="T5906">
        <v>0</v>
      </c>
      <c r="U5906">
        <v>12.672000000000001</v>
      </c>
    </row>
    <row r="5907" spans="1:21" x14ac:dyDescent="0.3">
      <c r="A5907" t="s">
        <v>8567</v>
      </c>
      <c r="B5907">
        <v>2014</v>
      </c>
      <c r="C5907" s="1">
        <v>41950</v>
      </c>
      <c r="D5907" s="1">
        <v>41950</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v>0</v>
      </c>
      <c r="U5907">
        <v>19.872</v>
      </c>
    </row>
    <row r="5908" spans="1:21" x14ac:dyDescent="0.3">
      <c r="A5908" t="s">
        <v>8567</v>
      </c>
      <c r="B5908">
        <v>2014</v>
      </c>
      <c r="C5908" s="1">
        <v>41950</v>
      </c>
      <c r="D5908" s="1">
        <v>41950</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row>
    <row r="5909" spans="1:21" x14ac:dyDescent="0.3">
      <c r="A5909" t="s">
        <v>8568</v>
      </c>
      <c r="B5909">
        <v>2013</v>
      </c>
      <c r="C5909" s="1">
        <v>41611</v>
      </c>
      <c r="D5909" s="1">
        <v>41616</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v>0.2</v>
      </c>
      <c r="U5909">
        <v>9.2639999999999993</v>
      </c>
    </row>
    <row r="5910" spans="1:21" x14ac:dyDescent="0.3">
      <c r="A5910" t="s">
        <v>8568</v>
      </c>
      <c r="B5910">
        <v>2013</v>
      </c>
      <c r="C5910" s="1">
        <v>41611</v>
      </c>
      <c r="D5910" s="1">
        <v>41616</v>
      </c>
      <c r="E5910" t="s">
        <v>49</v>
      </c>
      <c r="F5910" t="s">
        <v>3938</v>
      </c>
      <c r="G5910" t="s">
        <v>3939</v>
      </c>
      <c r="H5910" t="s">
        <v>40</v>
      </c>
      <c r="I5910" t="s">
        <v>26</v>
      </c>
      <c r="J5910" t="s">
        <v>629</v>
      </c>
      <c r="K5910" t="s">
        <v>42</v>
      </c>
      <c r="L5910">
        <v>95123</v>
      </c>
      <c r="M5910" t="s">
        <v>43</v>
      </c>
      <c r="N5910" t="s">
        <v>3680</v>
      </c>
      <c r="O5910" t="s">
        <v>45</v>
      </c>
      <c r="P5910" t="s">
        <v>77</v>
      </c>
      <c r="Q5910" t="s">
        <v>3681</v>
      </c>
      <c r="R5910">
        <v>59.7</v>
      </c>
      <c r="S5910">
        <v>3</v>
      </c>
      <c r="T5910">
        <v>0</v>
      </c>
      <c r="U5910">
        <v>26.864999999999998</v>
      </c>
    </row>
    <row r="5911" spans="1:21" x14ac:dyDescent="0.3">
      <c r="A5911" t="s">
        <v>8568</v>
      </c>
      <c r="B5911">
        <v>2013</v>
      </c>
      <c r="C5911" s="1">
        <v>41611</v>
      </c>
      <c r="D5911" s="1">
        <v>41616</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v>0</v>
      </c>
      <c r="U5911">
        <v>5.6627999999999998</v>
      </c>
    </row>
    <row r="5912" spans="1:21" x14ac:dyDescent="0.3">
      <c r="A5912" t="s">
        <v>8568</v>
      </c>
      <c r="B5912">
        <v>2013</v>
      </c>
      <c r="C5912" s="1">
        <v>41611</v>
      </c>
      <c r="D5912" s="1">
        <v>41616</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v>0.2</v>
      </c>
      <c r="U5912">
        <v>33.8598</v>
      </c>
    </row>
    <row r="5913" spans="1:21" x14ac:dyDescent="0.3">
      <c r="A5913" t="s">
        <v>8569</v>
      </c>
      <c r="B5913">
        <v>2013</v>
      </c>
      <c r="C5913" s="1">
        <v>41626</v>
      </c>
      <c r="D5913" s="1">
        <v>41631</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v>0</v>
      </c>
      <c r="U5913">
        <v>13.0284</v>
      </c>
    </row>
    <row r="5914" spans="1:21" x14ac:dyDescent="0.3">
      <c r="A5914" t="s">
        <v>8570</v>
      </c>
      <c r="B5914">
        <v>2011</v>
      </c>
      <c r="C5914" s="1">
        <v>40779</v>
      </c>
      <c r="D5914" s="1">
        <v>40781</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v>0</v>
      </c>
      <c r="U5914">
        <v>6.63</v>
      </c>
    </row>
    <row r="5915" spans="1:21" x14ac:dyDescent="0.3">
      <c r="A5915" t="s">
        <v>8573</v>
      </c>
      <c r="B5915">
        <v>2012</v>
      </c>
      <c r="C5915" s="1">
        <v>41169</v>
      </c>
      <c r="D5915" s="1">
        <v>41175</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row>
    <row r="5916" spans="1:21" x14ac:dyDescent="0.3">
      <c r="A5916" t="s">
        <v>8573</v>
      </c>
      <c r="B5916">
        <v>2012</v>
      </c>
      <c r="C5916" s="1">
        <v>41169</v>
      </c>
      <c r="D5916" s="1">
        <v>41175</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x14ac:dyDescent="0.3">
      <c r="A5917" t="s">
        <v>8573</v>
      </c>
      <c r="B5917">
        <v>2012</v>
      </c>
      <c r="C5917" s="1">
        <v>41169</v>
      </c>
      <c r="D5917" s="1">
        <v>41175</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v>0.1</v>
      </c>
      <c r="U5917">
        <v>8.8783999999999992</v>
      </c>
    </row>
    <row r="5918" spans="1:21" x14ac:dyDescent="0.3">
      <c r="A5918" t="s">
        <v>8573</v>
      </c>
      <c r="B5918">
        <v>2012</v>
      </c>
      <c r="C5918" s="1">
        <v>41169</v>
      </c>
      <c r="D5918" s="1">
        <v>41175</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row>
    <row r="5919" spans="1:21" x14ac:dyDescent="0.3">
      <c r="A5919" t="s">
        <v>8573</v>
      </c>
      <c r="B5919">
        <v>2012</v>
      </c>
      <c r="C5919" s="1">
        <v>41169</v>
      </c>
      <c r="D5919" s="1">
        <v>41175</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x14ac:dyDescent="0.3">
      <c r="A5920" t="s">
        <v>8573</v>
      </c>
      <c r="B5920">
        <v>2012</v>
      </c>
      <c r="C5920" s="1">
        <v>41169</v>
      </c>
      <c r="D5920" s="1">
        <v>41175</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row>
    <row r="5921" spans="1:21" x14ac:dyDescent="0.3">
      <c r="A5921" t="s">
        <v>8573</v>
      </c>
      <c r="B5921">
        <v>2012</v>
      </c>
      <c r="C5921" s="1">
        <v>41169</v>
      </c>
      <c r="D5921" s="1">
        <v>41175</v>
      </c>
      <c r="E5921" t="s">
        <v>49</v>
      </c>
      <c r="F5921" t="s">
        <v>7022</v>
      </c>
      <c r="G5921" t="s">
        <v>7023</v>
      </c>
      <c r="H5921" t="s">
        <v>25</v>
      </c>
      <c r="I5921" t="s">
        <v>26</v>
      </c>
      <c r="J5921" t="s">
        <v>265</v>
      </c>
      <c r="K5921" t="s">
        <v>266</v>
      </c>
      <c r="L5921">
        <v>10035</v>
      </c>
      <c r="M5921" t="s">
        <v>147</v>
      </c>
      <c r="N5921" t="s">
        <v>2337</v>
      </c>
      <c r="O5921" t="s">
        <v>70</v>
      </c>
      <c r="P5921" t="s">
        <v>71</v>
      </c>
      <c r="Q5921" t="s">
        <v>2338</v>
      </c>
      <c r="R5921">
        <v>209.97</v>
      </c>
      <c r="S5921">
        <v>3</v>
      </c>
      <c r="T5921">
        <v>0</v>
      </c>
      <c r="U5921">
        <v>58.791600000000003</v>
      </c>
    </row>
    <row r="5922" spans="1:21" x14ac:dyDescent="0.3">
      <c r="A5922" t="s">
        <v>8573</v>
      </c>
      <c r="B5922">
        <v>2012</v>
      </c>
      <c r="C5922" s="1">
        <v>41169</v>
      </c>
      <c r="D5922" s="1">
        <v>41175</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row>
    <row r="5923" spans="1:21" x14ac:dyDescent="0.3">
      <c r="A5923" t="s">
        <v>8573</v>
      </c>
      <c r="B5923">
        <v>2012</v>
      </c>
      <c r="C5923" s="1">
        <v>41169</v>
      </c>
      <c r="D5923" s="1">
        <v>41175</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row>
    <row r="5924" spans="1:21" x14ac:dyDescent="0.3">
      <c r="A5924" t="s">
        <v>8573</v>
      </c>
      <c r="B5924">
        <v>2012</v>
      </c>
      <c r="C5924" s="1">
        <v>41169</v>
      </c>
      <c r="D5924" s="1">
        <v>41175</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row>
    <row r="5925" spans="1:21" x14ac:dyDescent="0.3">
      <c r="A5925" t="s">
        <v>8574</v>
      </c>
      <c r="B5925">
        <v>2013</v>
      </c>
      <c r="C5925" s="1">
        <v>41605</v>
      </c>
      <c r="D5925" s="1">
        <v>41609</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row>
    <row r="5926" spans="1:21" x14ac:dyDescent="0.3">
      <c r="A5926" t="s">
        <v>8575</v>
      </c>
      <c r="B5926">
        <v>2014</v>
      </c>
      <c r="C5926" s="1">
        <v>41963</v>
      </c>
      <c r="D5926" s="1">
        <v>41966</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row>
    <row r="5927" spans="1:21" x14ac:dyDescent="0.3">
      <c r="A5927" t="s">
        <v>8576</v>
      </c>
      <c r="B5927">
        <v>2014</v>
      </c>
      <c r="C5927" s="1">
        <v>41794</v>
      </c>
      <c r="D5927" s="1">
        <v>41799</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row>
    <row r="5928" spans="1:21" x14ac:dyDescent="0.3">
      <c r="A5928" t="s">
        <v>8577</v>
      </c>
      <c r="B5928">
        <v>2011</v>
      </c>
      <c r="C5928" s="1">
        <v>40641</v>
      </c>
      <c r="D5928" s="1">
        <v>40645</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v>0</v>
      </c>
      <c r="U5928">
        <v>316.13920000000002</v>
      </c>
    </row>
    <row r="5929" spans="1:21" x14ac:dyDescent="0.3">
      <c r="A5929" t="s">
        <v>8578</v>
      </c>
      <c r="B5929">
        <v>2011</v>
      </c>
      <c r="C5929" s="1">
        <v>40827</v>
      </c>
      <c r="D5929" s="1">
        <v>40831</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row>
    <row r="5930" spans="1:21" x14ac:dyDescent="0.3">
      <c r="A5930" t="s">
        <v>8578</v>
      </c>
      <c r="B5930">
        <v>2011</v>
      </c>
      <c r="C5930" s="1">
        <v>40827</v>
      </c>
      <c r="D5930" s="1">
        <v>40831</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row>
    <row r="5931" spans="1:21" x14ac:dyDescent="0.3">
      <c r="A5931" t="s">
        <v>8579</v>
      </c>
      <c r="B5931">
        <v>2014</v>
      </c>
      <c r="C5931" s="1">
        <v>41828</v>
      </c>
      <c r="D5931" s="1">
        <v>41830</v>
      </c>
      <c r="E5931" t="s">
        <v>187</v>
      </c>
      <c r="F5931" t="s">
        <v>1814</v>
      </c>
      <c r="G5931" t="s">
        <v>1815</v>
      </c>
      <c r="H5931" t="s">
        <v>25</v>
      </c>
      <c r="I5931" t="s">
        <v>26</v>
      </c>
      <c r="J5931" t="s">
        <v>145</v>
      </c>
      <c r="K5931" t="s">
        <v>146</v>
      </c>
      <c r="L5931">
        <v>19120</v>
      </c>
      <c r="M5931" t="s">
        <v>147</v>
      </c>
      <c r="N5931" t="s">
        <v>2608</v>
      </c>
      <c r="O5931" t="s">
        <v>31</v>
      </c>
      <c r="P5931" t="s">
        <v>32</v>
      </c>
      <c r="Q5931" t="s">
        <v>2609</v>
      </c>
      <c r="R5931">
        <v>87.21</v>
      </c>
      <c r="S5931">
        <v>3</v>
      </c>
      <c r="T5931">
        <v>0.5</v>
      </c>
      <c r="U5931">
        <v>-45.349200000000003</v>
      </c>
    </row>
    <row r="5932" spans="1:21" x14ac:dyDescent="0.3">
      <c r="A5932" t="s">
        <v>8579</v>
      </c>
      <c r="B5932">
        <v>2014</v>
      </c>
      <c r="C5932" s="1">
        <v>41828</v>
      </c>
      <c r="D5932" s="1">
        <v>41830</v>
      </c>
      <c r="E5932" t="s">
        <v>187</v>
      </c>
      <c r="F5932" t="s">
        <v>1814</v>
      </c>
      <c r="G5932" t="s">
        <v>1815</v>
      </c>
      <c r="H5932" t="s">
        <v>25</v>
      </c>
      <c r="I5932" t="s">
        <v>26</v>
      </c>
      <c r="J5932" t="s">
        <v>145</v>
      </c>
      <c r="K5932" t="s">
        <v>146</v>
      </c>
      <c r="L5932">
        <v>19120</v>
      </c>
      <c r="M5932" t="s">
        <v>147</v>
      </c>
      <c r="N5932" t="s">
        <v>1056</v>
      </c>
      <c r="O5932" t="s">
        <v>45</v>
      </c>
      <c r="P5932" t="s">
        <v>89</v>
      </c>
      <c r="Q5932" t="s">
        <v>1057</v>
      </c>
      <c r="R5932">
        <v>15.552</v>
      </c>
      <c r="S5932">
        <v>3</v>
      </c>
      <c r="T5932">
        <v>0.2</v>
      </c>
      <c r="U5932">
        <v>5.4432</v>
      </c>
    </row>
    <row r="5933" spans="1:21" x14ac:dyDescent="0.3">
      <c r="A5933" t="s">
        <v>8579</v>
      </c>
      <c r="B5933">
        <v>2014</v>
      </c>
      <c r="C5933" s="1">
        <v>41828</v>
      </c>
      <c r="D5933" s="1">
        <v>41830</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row>
    <row r="5934" spans="1:21" x14ac:dyDescent="0.3">
      <c r="A5934" t="s">
        <v>8579</v>
      </c>
      <c r="B5934">
        <v>2014</v>
      </c>
      <c r="C5934" s="1">
        <v>41828</v>
      </c>
      <c r="D5934" s="1">
        <v>41830</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row>
    <row r="5935" spans="1:21" x14ac:dyDescent="0.3">
      <c r="A5935" t="s">
        <v>8579</v>
      </c>
      <c r="B5935">
        <v>2014</v>
      </c>
      <c r="C5935" s="1">
        <v>41828</v>
      </c>
      <c r="D5935" s="1">
        <v>41830</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row>
    <row r="5936" spans="1:21" x14ac:dyDescent="0.3">
      <c r="A5936" t="s">
        <v>8579</v>
      </c>
      <c r="B5936">
        <v>2014</v>
      </c>
      <c r="C5936" s="1">
        <v>41828</v>
      </c>
      <c r="D5936" s="1">
        <v>41830</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row>
    <row r="5937" spans="1:21" x14ac:dyDescent="0.3">
      <c r="A5937" t="s">
        <v>8580</v>
      </c>
      <c r="B5937">
        <v>2013</v>
      </c>
      <c r="C5937" s="1">
        <v>41460</v>
      </c>
      <c r="D5937" s="1">
        <v>41460</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v>0</v>
      </c>
      <c r="U5937">
        <v>8.6359999999999992</v>
      </c>
    </row>
    <row r="5938" spans="1:21" x14ac:dyDescent="0.3">
      <c r="A5938" t="s">
        <v>8580</v>
      </c>
      <c r="B5938">
        <v>2013</v>
      </c>
      <c r="C5938" s="1">
        <v>41460</v>
      </c>
      <c r="D5938" s="1">
        <v>41460</v>
      </c>
      <c r="E5938" t="s">
        <v>1289</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row>
    <row r="5939" spans="1:21" x14ac:dyDescent="0.3">
      <c r="A5939" t="s">
        <v>8580</v>
      </c>
      <c r="B5939">
        <v>2013</v>
      </c>
      <c r="C5939" s="1">
        <v>41460</v>
      </c>
      <c r="D5939" s="1">
        <v>41460</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row>
    <row r="5940" spans="1:21" x14ac:dyDescent="0.3">
      <c r="A5940" t="s">
        <v>8581</v>
      </c>
      <c r="B5940">
        <v>2014</v>
      </c>
      <c r="C5940" s="1">
        <v>41779</v>
      </c>
      <c r="D5940" s="1">
        <v>41785</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row>
    <row r="5941" spans="1:21" x14ac:dyDescent="0.3">
      <c r="A5941" t="s">
        <v>8581</v>
      </c>
      <c r="B5941">
        <v>2014</v>
      </c>
      <c r="C5941" s="1">
        <v>41779</v>
      </c>
      <c r="D5941" s="1">
        <v>41785</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row>
    <row r="5942" spans="1:21" x14ac:dyDescent="0.3">
      <c r="A5942" t="s">
        <v>8582</v>
      </c>
      <c r="B5942">
        <v>2014</v>
      </c>
      <c r="C5942" s="1">
        <v>41925</v>
      </c>
      <c r="D5942" s="1">
        <v>41927</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row>
    <row r="5943" spans="1:21" x14ac:dyDescent="0.3">
      <c r="A5943" t="s">
        <v>8582</v>
      </c>
      <c r="B5943">
        <v>2014</v>
      </c>
      <c r="C5943" s="1">
        <v>41925</v>
      </c>
      <c r="D5943" s="1">
        <v>41927</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v>0</v>
      </c>
      <c r="U5943">
        <v>1.5875999999999999</v>
      </c>
    </row>
    <row r="5944" spans="1:21" x14ac:dyDescent="0.3">
      <c r="A5944" t="s">
        <v>8583</v>
      </c>
      <c r="B5944">
        <v>2013</v>
      </c>
      <c r="C5944" s="1">
        <v>41493</v>
      </c>
      <c r="D5944" s="1">
        <v>41500</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v>0.2</v>
      </c>
      <c r="U5944">
        <v>18.4772</v>
      </c>
    </row>
    <row r="5945" spans="1:21" x14ac:dyDescent="0.3">
      <c r="A5945" t="s">
        <v>8584</v>
      </c>
      <c r="B5945">
        <v>2011</v>
      </c>
      <c r="C5945" s="1">
        <v>40780</v>
      </c>
      <c r="D5945" s="1">
        <v>40784</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row>
    <row r="5946" spans="1:21" x14ac:dyDescent="0.3">
      <c r="A5946" t="s">
        <v>8584</v>
      </c>
      <c r="B5946">
        <v>2011</v>
      </c>
      <c r="C5946" s="1">
        <v>40780</v>
      </c>
      <c r="D5946" s="1">
        <v>40784</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row>
    <row r="5947" spans="1:21" x14ac:dyDescent="0.3">
      <c r="A5947" t="s">
        <v>8584</v>
      </c>
      <c r="B5947">
        <v>2011</v>
      </c>
      <c r="C5947" s="1">
        <v>40780</v>
      </c>
      <c r="D5947" s="1">
        <v>40784</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row>
    <row r="5948" spans="1:21" x14ac:dyDescent="0.3">
      <c r="A5948" t="s">
        <v>8584</v>
      </c>
      <c r="B5948">
        <v>2011</v>
      </c>
      <c r="C5948" s="1">
        <v>40780</v>
      </c>
      <c r="D5948" s="1">
        <v>40784</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row>
    <row r="5949" spans="1:21" x14ac:dyDescent="0.3">
      <c r="A5949" t="s">
        <v>8585</v>
      </c>
      <c r="B5949">
        <v>2012</v>
      </c>
      <c r="C5949" s="1">
        <v>41166</v>
      </c>
      <c r="D5949" s="1">
        <v>41170</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v>0</v>
      </c>
      <c r="U5949">
        <v>12.691000000000001</v>
      </c>
    </row>
    <row r="5950" spans="1:21" x14ac:dyDescent="0.3">
      <c r="A5950" t="s">
        <v>8586</v>
      </c>
      <c r="B5950">
        <v>2014</v>
      </c>
      <c r="C5950" s="1">
        <v>41704</v>
      </c>
      <c r="D5950" s="1">
        <v>41704</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v>0</v>
      </c>
      <c r="U5950">
        <v>19.6328</v>
      </c>
    </row>
    <row r="5951" spans="1:21" x14ac:dyDescent="0.3">
      <c r="A5951" t="s">
        <v>8586</v>
      </c>
      <c r="B5951">
        <v>2014</v>
      </c>
      <c r="C5951" s="1">
        <v>41704</v>
      </c>
      <c r="D5951" s="1">
        <v>41704</v>
      </c>
      <c r="E5951" t="s">
        <v>1289</v>
      </c>
      <c r="F5951" t="s">
        <v>994</v>
      </c>
      <c r="G5951" t="s">
        <v>995</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row>
    <row r="5952" spans="1:21" x14ac:dyDescent="0.3">
      <c r="A5952" t="s">
        <v>8586</v>
      </c>
      <c r="B5952">
        <v>2014</v>
      </c>
      <c r="C5952" s="1">
        <v>41704</v>
      </c>
      <c r="D5952" s="1">
        <v>41704</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v>0</v>
      </c>
      <c r="U5952">
        <v>78.671999999999997</v>
      </c>
    </row>
    <row r="5953" spans="1:21" x14ac:dyDescent="0.3">
      <c r="A5953" t="s">
        <v>8586</v>
      </c>
      <c r="B5953">
        <v>2014</v>
      </c>
      <c r="C5953" s="1">
        <v>41704</v>
      </c>
      <c r="D5953" s="1">
        <v>41704</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v>0</v>
      </c>
      <c r="U5953">
        <v>112.4928</v>
      </c>
    </row>
    <row r="5954" spans="1:21" x14ac:dyDescent="0.3">
      <c r="A5954" t="s">
        <v>8588</v>
      </c>
      <c r="B5954">
        <v>2014</v>
      </c>
      <c r="C5954" s="1">
        <v>41745</v>
      </c>
      <c r="D5954" s="1">
        <v>41751</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20.736000000000001</v>
      </c>
      <c r="S5954">
        <v>4</v>
      </c>
      <c r="T5954">
        <v>0.2</v>
      </c>
      <c r="U5954">
        <v>7.2576000000000001</v>
      </c>
    </row>
    <row r="5955" spans="1:21" x14ac:dyDescent="0.3">
      <c r="A5955" t="s">
        <v>8591</v>
      </c>
      <c r="B5955">
        <v>2011</v>
      </c>
      <c r="C5955" s="1">
        <v>40632</v>
      </c>
      <c r="D5955" s="1">
        <v>40633</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row>
    <row r="5956" spans="1:21" x14ac:dyDescent="0.3">
      <c r="A5956" t="s">
        <v>8592</v>
      </c>
      <c r="B5956">
        <v>2011</v>
      </c>
      <c r="C5956" s="1">
        <v>40858</v>
      </c>
      <c r="D5956" s="1">
        <v>40862</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row>
    <row r="5957" spans="1:21" x14ac:dyDescent="0.3">
      <c r="A5957" t="s">
        <v>8592</v>
      </c>
      <c r="B5957">
        <v>2011</v>
      </c>
      <c r="C5957" s="1">
        <v>40858</v>
      </c>
      <c r="D5957" s="1">
        <v>40862</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row>
    <row r="5958" spans="1:21" x14ac:dyDescent="0.3">
      <c r="A5958" t="s">
        <v>8593</v>
      </c>
      <c r="B5958">
        <v>2013</v>
      </c>
      <c r="C5958" s="1">
        <v>41346</v>
      </c>
      <c r="D5958" s="1">
        <v>41349</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v>0</v>
      </c>
      <c r="U5958">
        <v>6.7655000000000003</v>
      </c>
    </row>
    <row r="5959" spans="1:21" x14ac:dyDescent="0.3">
      <c r="A5959" t="s">
        <v>8593</v>
      </c>
      <c r="B5959">
        <v>2013</v>
      </c>
      <c r="C5959" s="1">
        <v>41346</v>
      </c>
      <c r="D5959" s="1">
        <v>41349</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v>0</v>
      </c>
      <c r="U5959">
        <v>40.274000000000001</v>
      </c>
    </row>
    <row r="5960" spans="1:21" x14ac:dyDescent="0.3">
      <c r="A5960" t="s">
        <v>8593</v>
      </c>
      <c r="B5960">
        <v>2013</v>
      </c>
      <c r="C5960" s="1">
        <v>41346</v>
      </c>
      <c r="D5960" s="1">
        <v>41349</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v>0</v>
      </c>
      <c r="U5960">
        <v>14.974399999999999</v>
      </c>
    </row>
    <row r="5961" spans="1:21" x14ac:dyDescent="0.3">
      <c r="A5961" t="s">
        <v>8593</v>
      </c>
      <c r="B5961">
        <v>2013</v>
      </c>
      <c r="C5961" s="1">
        <v>41346</v>
      </c>
      <c r="D5961" s="1">
        <v>41349</v>
      </c>
      <c r="E5961" t="s">
        <v>22</v>
      </c>
      <c r="F5961" t="s">
        <v>1357</v>
      </c>
      <c r="G5961" t="s">
        <v>1358</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row>
    <row r="5962" spans="1:21" x14ac:dyDescent="0.3">
      <c r="A5962" t="s">
        <v>8594</v>
      </c>
      <c r="B5962">
        <v>2014</v>
      </c>
      <c r="C5962" s="1">
        <v>41680</v>
      </c>
      <c r="D5962" s="1">
        <v>41685</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row>
    <row r="5963" spans="1:21" x14ac:dyDescent="0.3">
      <c r="A5963" t="s">
        <v>8595</v>
      </c>
      <c r="B5963">
        <v>2011</v>
      </c>
      <c r="C5963" s="1">
        <v>40858</v>
      </c>
      <c r="D5963" s="1">
        <v>40860</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v>0.2</v>
      </c>
      <c r="U5963">
        <v>57.592799999999997</v>
      </c>
    </row>
    <row r="5964" spans="1:21" x14ac:dyDescent="0.3">
      <c r="A5964" t="s">
        <v>8595</v>
      </c>
      <c r="B5964">
        <v>2011</v>
      </c>
      <c r="C5964" s="1">
        <v>40858</v>
      </c>
      <c r="D5964" s="1">
        <v>40860</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row>
    <row r="5965" spans="1:21" x14ac:dyDescent="0.3">
      <c r="A5965" t="s">
        <v>8595</v>
      </c>
      <c r="B5965">
        <v>2011</v>
      </c>
      <c r="C5965" s="1">
        <v>40858</v>
      </c>
      <c r="D5965" s="1">
        <v>40860</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row>
    <row r="5966" spans="1:21" x14ac:dyDescent="0.3">
      <c r="A5966" t="s">
        <v>8596</v>
      </c>
      <c r="B5966">
        <v>2014</v>
      </c>
      <c r="C5966" s="1">
        <v>41872</v>
      </c>
      <c r="D5966" s="1">
        <v>41877</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v>0</v>
      </c>
      <c r="U5966">
        <v>5.1660000000000004</v>
      </c>
    </row>
    <row r="5967" spans="1:21" x14ac:dyDescent="0.3">
      <c r="A5967" t="s">
        <v>8596</v>
      </c>
      <c r="B5967">
        <v>2014</v>
      </c>
      <c r="C5967" s="1">
        <v>41872</v>
      </c>
      <c r="D5967" s="1">
        <v>41877</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x14ac:dyDescent="0.3">
      <c r="A5968" t="s">
        <v>8596</v>
      </c>
      <c r="B5968">
        <v>2014</v>
      </c>
      <c r="C5968" s="1">
        <v>41872</v>
      </c>
      <c r="D5968" s="1">
        <v>41877</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row>
    <row r="5969" spans="1:21" x14ac:dyDescent="0.3">
      <c r="A5969" t="s">
        <v>8597</v>
      </c>
      <c r="B5969">
        <v>2013</v>
      </c>
      <c r="C5969" s="1">
        <v>41289</v>
      </c>
      <c r="D5969" s="1">
        <v>41291</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row>
    <row r="5970" spans="1:21" x14ac:dyDescent="0.3">
      <c r="A5970" t="s">
        <v>8598</v>
      </c>
      <c r="B5970">
        <v>2011</v>
      </c>
      <c r="C5970" s="1">
        <v>40744</v>
      </c>
      <c r="D5970" s="1">
        <v>40746</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v>0</v>
      </c>
      <c r="U5970">
        <v>50.328000000000003</v>
      </c>
    </row>
    <row r="5971" spans="1:21" x14ac:dyDescent="0.3">
      <c r="A5971" t="s">
        <v>8598</v>
      </c>
      <c r="B5971">
        <v>2011</v>
      </c>
      <c r="C5971" s="1">
        <v>40744</v>
      </c>
      <c r="D5971" s="1">
        <v>40746</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v>0.2</v>
      </c>
      <c r="U5971">
        <v>3.1551999999999998</v>
      </c>
    </row>
    <row r="5972" spans="1:21" x14ac:dyDescent="0.3">
      <c r="A5972" t="s">
        <v>8598</v>
      </c>
      <c r="B5972">
        <v>2011</v>
      </c>
      <c r="C5972" s="1">
        <v>40744</v>
      </c>
      <c r="D5972" s="1">
        <v>40746</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v>0</v>
      </c>
      <c r="U5972">
        <v>9.7607999999999997</v>
      </c>
    </row>
    <row r="5973" spans="1:21" x14ac:dyDescent="0.3">
      <c r="A5973" t="s">
        <v>8598</v>
      </c>
      <c r="B5973">
        <v>2011</v>
      </c>
      <c r="C5973" s="1">
        <v>40744</v>
      </c>
      <c r="D5973" s="1">
        <v>40746</v>
      </c>
      <c r="E5973" t="s">
        <v>187</v>
      </c>
      <c r="F5973" t="s">
        <v>1956</v>
      </c>
      <c r="G5973" t="s">
        <v>1957</v>
      </c>
      <c r="H5973" t="s">
        <v>25</v>
      </c>
      <c r="I5973" t="s">
        <v>26</v>
      </c>
      <c r="J5973" t="s">
        <v>946</v>
      </c>
      <c r="K5973" t="s">
        <v>42</v>
      </c>
      <c r="L5973">
        <v>92105</v>
      </c>
      <c r="M5973" t="s">
        <v>43</v>
      </c>
      <c r="N5973" t="s">
        <v>2388</v>
      </c>
      <c r="O5973" t="s">
        <v>31</v>
      </c>
      <c r="P5973" t="s">
        <v>64</v>
      </c>
      <c r="Q5973" t="s">
        <v>2389</v>
      </c>
      <c r="R5973">
        <v>43.02</v>
      </c>
      <c r="S5973">
        <v>3</v>
      </c>
      <c r="T5973">
        <v>0</v>
      </c>
      <c r="U5973">
        <v>15.4872</v>
      </c>
    </row>
    <row r="5974" spans="1:21" x14ac:dyDescent="0.3">
      <c r="A5974" t="s">
        <v>8599</v>
      </c>
      <c r="B5974">
        <v>2014</v>
      </c>
      <c r="C5974" s="1">
        <v>41677</v>
      </c>
      <c r="D5974" s="1">
        <v>41682</v>
      </c>
      <c r="E5974" t="s">
        <v>49</v>
      </c>
      <c r="F5974" t="s">
        <v>3549</v>
      </c>
      <c r="G5974" t="s">
        <v>3550</v>
      </c>
      <c r="H5974" t="s">
        <v>25</v>
      </c>
      <c r="I5974" t="s">
        <v>26</v>
      </c>
      <c r="J5974" t="s">
        <v>265</v>
      </c>
      <c r="K5974" t="s">
        <v>266</v>
      </c>
      <c r="L5974">
        <v>10024</v>
      </c>
      <c r="M5974" t="s">
        <v>147</v>
      </c>
      <c r="N5974" t="s">
        <v>3090</v>
      </c>
      <c r="O5974" t="s">
        <v>31</v>
      </c>
      <c r="P5974" t="s">
        <v>32</v>
      </c>
      <c r="Q5974" t="s">
        <v>3091</v>
      </c>
      <c r="R5974">
        <v>240.78399999999999</v>
      </c>
      <c r="S5974">
        <v>1</v>
      </c>
      <c r="T5974">
        <v>0.2</v>
      </c>
      <c r="U5974">
        <v>30.097999999999999</v>
      </c>
    </row>
    <row r="5975" spans="1:21" x14ac:dyDescent="0.3">
      <c r="A5975" t="s">
        <v>8600</v>
      </c>
      <c r="B5975">
        <v>2012</v>
      </c>
      <c r="C5975" s="1">
        <v>41268</v>
      </c>
      <c r="D5975" s="1">
        <v>41272</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v>0</v>
      </c>
      <c r="U5975">
        <v>124.488</v>
      </c>
    </row>
    <row r="5976" spans="1:21" x14ac:dyDescent="0.3">
      <c r="A5976" t="s">
        <v>8601</v>
      </c>
      <c r="B5976">
        <v>2013</v>
      </c>
      <c r="C5976" s="1">
        <v>41556</v>
      </c>
      <c r="D5976" s="1">
        <v>41561</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v>0.2</v>
      </c>
      <c r="U5976">
        <v>-67.850999999999999</v>
      </c>
    </row>
    <row r="5977" spans="1:21" x14ac:dyDescent="0.3">
      <c r="A5977" t="s">
        <v>8602</v>
      </c>
      <c r="B5977">
        <v>2014</v>
      </c>
      <c r="C5977" s="1">
        <v>41834</v>
      </c>
      <c r="D5977" s="1">
        <v>41838</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row>
    <row r="5978" spans="1:21" x14ac:dyDescent="0.3">
      <c r="A5978" t="s">
        <v>8602</v>
      </c>
      <c r="B5978">
        <v>2014</v>
      </c>
      <c r="C5978" s="1">
        <v>41834</v>
      </c>
      <c r="D5978" s="1">
        <v>41838</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row>
    <row r="5979" spans="1:21" x14ac:dyDescent="0.3">
      <c r="A5979" t="s">
        <v>8603</v>
      </c>
      <c r="B5979">
        <v>2014</v>
      </c>
      <c r="C5979" s="1">
        <v>41754</v>
      </c>
      <c r="D5979" s="1">
        <v>41755</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row>
    <row r="5980" spans="1:21" x14ac:dyDescent="0.3">
      <c r="A5980" t="s">
        <v>8604</v>
      </c>
      <c r="B5980">
        <v>2011</v>
      </c>
      <c r="C5980" s="1">
        <v>40793</v>
      </c>
      <c r="D5980" s="1">
        <v>40799</v>
      </c>
      <c r="E5980" t="s">
        <v>49</v>
      </c>
      <c r="F5980" t="s">
        <v>439</v>
      </c>
      <c r="G5980" t="s">
        <v>440</v>
      </c>
      <c r="H5980" t="s">
        <v>101</v>
      </c>
      <c r="I5980" t="s">
        <v>26</v>
      </c>
      <c r="J5980" t="s">
        <v>4547</v>
      </c>
      <c r="K5980" t="s">
        <v>648</v>
      </c>
      <c r="L5980">
        <v>74133</v>
      </c>
      <c r="M5980" t="s">
        <v>104</v>
      </c>
      <c r="N5980" t="s">
        <v>3821</v>
      </c>
      <c r="O5980" t="s">
        <v>31</v>
      </c>
      <c r="P5980" t="s">
        <v>55</v>
      </c>
      <c r="Q5980" t="s">
        <v>3273</v>
      </c>
      <c r="R5980">
        <v>429.9</v>
      </c>
      <c r="S5980">
        <v>5</v>
      </c>
      <c r="T5980">
        <v>0</v>
      </c>
      <c r="U5980">
        <v>111.774</v>
      </c>
    </row>
    <row r="5981" spans="1:21" x14ac:dyDescent="0.3">
      <c r="A5981" t="s">
        <v>8604</v>
      </c>
      <c r="B5981">
        <v>2011</v>
      </c>
      <c r="C5981" s="1">
        <v>40793</v>
      </c>
      <c r="D5981" s="1">
        <v>40799</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v>0</v>
      </c>
      <c r="U5981">
        <v>15.3888</v>
      </c>
    </row>
    <row r="5982" spans="1:21" x14ac:dyDescent="0.3">
      <c r="A5982" t="s">
        <v>8604</v>
      </c>
      <c r="B5982">
        <v>2011</v>
      </c>
      <c r="C5982" s="1">
        <v>40793</v>
      </c>
      <c r="D5982" s="1">
        <v>40799</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v>0</v>
      </c>
      <c r="U5982">
        <v>45.348799999999997</v>
      </c>
    </row>
    <row r="5983" spans="1:21" x14ac:dyDescent="0.3">
      <c r="A5983" t="s">
        <v>8604</v>
      </c>
      <c r="B5983">
        <v>2011</v>
      </c>
      <c r="C5983" s="1">
        <v>40793</v>
      </c>
      <c r="D5983" s="1">
        <v>40799</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v>0</v>
      </c>
      <c r="U5983">
        <v>5.7594000000000003</v>
      </c>
    </row>
    <row r="5984" spans="1:21" x14ac:dyDescent="0.3">
      <c r="A5984" t="s">
        <v>8605</v>
      </c>
      <c r="B5984">
        <v>2013</v>
      </c>
      <c r="C5984" s="1">
        <v>41600</v>
      </c>
      <c r="D5984" s="1">
        <v>41607</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row>
    <row r="5985" spans="1:21" x14ac:dyDescent="0.3">
      <c r="A5985" t="s">
        <v>8606</v>
      </c>
      <c r="B5985">
        <v>2014</v>
      </c>
      <c r="C5985" s="1">
        <v>41899</v>
      </c>
      <c r="D5985" s="1">
        <v>41901</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row>
    <row r="5986" spans="1:21" x14ac:dyDescent="0.3">
      <c r="A5986" t="s">
        <v>8607</v>
      </c>
      <c r="B5986">
        <v>2013</v>
      </c>
      <c r="C5986" s="1">
        <v>41475</v>
      </c>
      <c r="D5986" s="1">
        <v>41481</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row>
    <row r="5987" spans="1:21" x14ac:dyDescent="0.3">
      <c r="A5987" t="s">
        <v>8607</v>
      </c>
      <c r="B5987">
        <v>2013</v>
      </c>
      <c r="C5987" s="1">
        <v>41475</v>
      </c>
      <c r="D5987" s="1">
        <v>41481</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row>
    <row r="5988" spans="1:21" x14ac:dyDescent="0.3">
      <c r="A5988" t="s">
        <v>8607</v>
      </c>
      <c r="B5988">
        <v>2013</v>
      </c>
      <c r="C5988" s="1">
        <v>41475</v>
      </c>
      <c r="D5988" s="1">
        <v>41481</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v>0</v>
      </c>
      <c r="U5988">
        <v>0.87919999999999998</v>
      </c>
    </row>
    <row r="5989" spans="1:21" x14ac:dyDescent="0.3">
      <c r="A5989" t="s">
        <v>8607</v>
      </c>
      <c r="B5989">
        <v>2013</v>
      </c>
      <c r="C5989" s="1">
        <v>41475</v>
      </c>
      <c r="D5989" s="1">
        <v>41481</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row>
    <row r="5990" spans="1:21" x14ac:dyDescent="0.3">
      <c r="A5990" t="s">
        <v>8607</v>
      </c>
      <c r="B5990">
        <v>2013</v>
      </c>
      <c r="C5990" s="1">
        <v>41475</v>
      </c>
      <c r="D5990" s="1">
        <v>41481</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row>
    <row r="5991" spans="1:21" x14ac:dyDescent="0.3">
      <c r="A5991" t="s">
        <v>8607</v>
      </c>
      <c r="B5991">
        <v>2013</v>
      </c>
      <c r="C5991" s="1">
        <v>41475</v>
      </c>
      <c r="D5991" s="1">
        <v>41481</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row>
    <row r="5992" spans="1:21" x14ac:dyDescent="0.3">
      <c r="A5992" t="s">
        <v>8608</v>
      </c>
      <c r="B5992">
        <v>2014</v>
      </c>
      <c r="C5992" s="1">
        <v>41898</v>
      </c>
      <c r="D5992" s="1">
        <v>41904</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row>
    <row r="5993" spans="1:21" x14ac:dyDescent="0.3">
      <c r="A5993" t="s">
        <v>8608</v>
      </c>
      <c r="B5993">
        <v>2014</v>
      </c>
      <c r="C5993" s="1">
        <v>41898</v>
      </c>
      <c r="D5993" s="1">
        <v>41904</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v>0.2</v>
      </c>
      <c r="U5993">
        <v>32.335099999999997</v>
      </c>
    </row>
    <row r="5994" spans="1:21" x14ac:dyDescent="0.3">
      <c r="A5994" t="s">
        <v>8608</v>
      </c>
      <c r="B5994">
        <v>2014</v>
      </c>
      <c r="C5994" s="1">
        <v>41898</v>
      </c>
      <c r="D5994" s="1">
        <v>41904</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row>
    <row r="5995" spans="1:21" x14ac:dyDescent="0.3">
      <c r="A5995" t="s">
        <v>8609</v>
      </c>
      <c r="B5995">
        <v>2013</v>
      </c>
      <c r="C5995" s="1">
        <v>41620</v>
      </c>
      <c r="D5995" s="1">
        <v>41620</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row>
    <row r="5996" spans="1:21" x14ac:dyDescent="0.3">
      <c r="A5996" t="s">
        <v>8609</v>
      </c>
      <c r="B5996">
        <v>2013</v>
      </c>
      <c r="C5996" s="1">
        <v>41620</v>
      </c>
      <c r="D5996" s="1">
        <v>41620</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v>0.2</v>
      </c>
      <c r="U5996">
        <v>1.69</v>
      </c>
    </row>
    <row r="5997" spans="1:21" x14ac:dyDescent="0.3">
      <c r="A5997" t="s">
        <v>8609</v>
      </c>
      <c r="B5997">
        <v>2013</v>
      </c>
      <c r="C5997" s="1">
        <v>41620</v>
      </c>
      <c r="D5997" s="1">
        <v>41620</v>
      </c>
      <c r="E5997" t="s">
        <v>1289</v>
      </c>
      <c r="F5997" t="s">
        <v>3093</v>
      </c>
      <c r="G5997" t="s">
        <v>3094</v>
      </c>
      <c r="H5997" t="s">
        <v>40</v>
      </c>
      <c r="I5997" t="s">
        <v>26</v>
      </c>
      <c r="J5997" t="s">
        <v>496</v>
      </c>
      <c r="K5997" t="s">
        <v>497</v>
      </c>
      <c r="L5997">
        <v>43229</v>
      </c>
      <c r="M5997" t="s">
        <v>147</v>
      </c>
      <c r="N5997" t="s">
        <v>6954</v>
      </c>
      <c r="O5997" t="s">
        <v>31</v>
      </c>
      <c r="P5997" t="s">
        <v>35</v>
      </c>
      <c r="Q5997" t="s">
        <v>6955</v>
      </c>
      <c r="R5997">
        <v>458.43</v>
      </c>
      <c r="S5997">
        <v>5</v>
      </c>
      <c r="T5997">
        <v>0.3</v>
      </c>
      <c r="U5997">
        <v>-137.529</v>
      </c>
    </row>
    <row r="5998" spans="1:21" x14ac:dyDescent="0.3">
      <c r="A5998" t="s">
        <v>8609</v>
      </c>
      <c r="B5998">
        <v>2013</v>
      </c>
      <c r="C5998" s="1">
        <v>41620</v>
      </c>
      <c r="D5998" s="1">
        <v>41620</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v>0.2</v>
      </c>
      <c r="U5998">
        <v>24.196000000000002</v>
      </c>
    </row>
    <row r="5999" spans="1:21" x14ac:dyDescent="0.3">
      <c r="A5999" t="s">
        <v>8609</v>
      </c>
      <c r="B5999">
        <v>2013</v>
      </c>
      <c r="C5999" s="1">
        <v>41620</v>
      </c>
      <c r="D5999" s="1">
        <v>41620</v>
      </c>
      <c r="E5999" t="s">
        <v>1289</v>
      </c>
      <c r="F5999" t="s">
        <v>3093</v>
      </c>
      <c r="G5999" t="s">
        <v>3094</v>
      </c>
      <c r="H5999" t="s">
        <v>40</v>
      </c>
      <c r="I5999" t="s">
        <v>26</v>
      </c>
      <c r="J5999" t="s">
        <v>496</v>
      </c>
      <c r="K5999" t="s">
        <v>497</v>
      </c>
      <c r="L5999">
        <v>43229</v>
      </c>
      <c r="M5999" t="s">
        <v>147</v>
      </c>
      <c r="N5999" t="s">
        <v>3771</v>
      </c>
      <c r="O5999" t="s">
        <v>31</v>
      </c>
      <c r="P5999" t="s">
        <v>55</v>
      </c>
      <c r="Q5999" t="s">
        <v>3772</v>
      </c>
      <c r="R5999">
        <v>328.59</v>
      </c>
      <c r="S5999">
        <v>3</v>
      </c>
      <c r="T5999">
        <v>0.4</v>
      </c>
      <c r="U5999">
        <v>-147.8655</v>
      </c>
    </row>
    <row r="6000" spans="1:21" x14ac:dyDescent="0.3">
      <c r="A6000" t="s">
        <v>8610</v>
      </c>
      <c r="B6000">
        <v>2011</v>
      </c>
      <c r="C6000" s="1">
        <v>40887</v>
      </c>
      <c r="D6000" s="1">
        <v>40891</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v>0.2</v>
      </c>
      <c r="U6000">
        <v>4.2294</v>
      </c>
    </row>
    <row r="6001" spans="1:21" x14ac:dyDescent="0.3">
      <c r="A6001" t="s">
        <v>8610</v>
      </c>
      <c r="B6001">
        <v>2011</v>
      </c>
      <c r="C6001" s="1">
        <v>40887</v>
      </c>
      <c r="D6001" s="1">
        <v>40891</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v>0</v>
      </c>
      <c r="U6001">
        <v>12.441599999999999</v>
      </c>
    </row>
    <row r="6002" spans="1:21" x14ac:dyDescent="0.3">
      <c r="A6002" t="s">
        <v>8610</v>
      </c>
      <c r="B6002">
        <v>2011</v>
      </c>
      <c r="C6002" s="1">
        <v>40887</v>
      </c>
      <c r="D6002" s="1">
        <v>40891</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v>0</v>
      </c>
      <c r="U6002">
        <v>42.025599999999997</v>
      </c>
    </row>
    <row r="6003" spans="1:21" x14ac:dyDescent="0.3">
      <c r="A6003" t="s">
        <v>8612</v>
      </c>
      <c r="B6003">
        <v>2011</v>
      </c>
      <c r="C6003" s="1">
        <v>40890</v>
      </c>
      <c r="D6003" s="1">
        <v>40894</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row>
    <row r="6004" spans="1:21" x14ac:dyDescent="0.3">
      <c r="A6004" t="s">
        <v>8612</v>
      </c>
      <c r="B6004">
        <v>2011</v>
      </c>
      <c r="C6004" s="1">
        <v>40890</v>
      </c>
      <c r="D6004" s="1">
        <v>40894</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v>0.7</v>
      </c>
      <c r="U6004">
        <v>-4.1711999999999998</v>
      </c>
    </row>
    <row r="6005" spans="1:21" x14ac:dyDescent="0.3">
      <c r="A6005" t="s">
        <v>8613</v>
      </c>
      <c r="B6005">
        <v>2014</v>
      </c>
      <c r="C6005" s="1">
        <v>41904</v>
      </c>
      <c r="D6005" s="1">
        <v>41910</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v>0.7</v>
      </c>
      <c r="U6005">
        <v>-8.6058000000000003</v>
      </c>
    </row>
    <row r="6006" spans="1:21" x14ac:dyDescent="0.3">
      <c r="A6006" t="s">
        <v>8614</v>
      </c>
      <c r="B6006">
        <v>2014</v>
      </c>
      <c r="C6006" s="1">
        <v>41890</v>
      </c>
      <c r="D6006" s="1">
        <v>41894</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row>
    <row r="6007" spans="1:21" x14ac:dyDescent="0.3">
      <c r="A6007" t="s">
        <v>8615</v>
      </c>
      <c r="B6007">
        <v>2012</v>
      </c>
      <c r="C6007" s="1">
        <v>41215</v>
      </c>
      <c r="D6007" s="1">
        <v>41220</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row>
    <row r="6008" spans="1:21" x14ac:dyDescent="0.3">
      <c r="A6008" t="s">
        <v>8616</v>
      </c>
      <c r="B6008">
        <v>2014</v>
      </c>
      <c r="C6008" s="1">
        <v>41985</v>
      </c>
      <c r="D6008" s="1">
        <v>41992</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row>
    <row r="6009" spans="1:21" x14ac:dyDescent="0.3">
      <c r="A6009" t="s">
        <v>8617</v>
      </c>
      <c r="B6009">
        <v>2014</v>
      </c>
      <c r="C6009" s="1">
        <v>41731</v>
      </c>
      <c r="D6009" s="1">
        <v>41733</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row>
    <row r="6010" spans="1:21" x14ac:dyDescent="0.3">
      <c r="A6010" t="s">
        <v>8618</v>
      </c>
      <c r="B6010">
        <v>2012</v>
      </c>
      <c r="C6010" s="1">
        <v>41273</v>
      </c>
      <c r="D6010" s="1">
        <v>41277</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row>
    <row r="6011" spans="1:21" x14ac:dyDescent="0.3">
      <c r="A6011" t="s">
        <v>8618</v>
      </c>
      <c r="B6011">
        <v>2012</v>
      </c>
      <c r="C6011" s="1">
        <v>41273</v>
      </c>
      <c r="D6011" s="1">
        <v>41277</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v>0</v>
      </c>
      <c r="U6011">
        <v>14.2386</v>
      </c>
    </row>
    <row r="6012" spans="1:21" x14ac:dyDescent="0.3">
      <c r="A6012" t="s">
        <v>8618</v>
      </c>
      <c r="B6012">
        <v>2012</v>
      </c>
      <c r="C6012" s="1">
        <v>41273</v>
      </c>
      <c r="D6012" s="1">
        <v>41277</v>
      </c>
      <c r="E6012" t="s">
        <v>49</v>
      </c>
      <c r="F6012" t="s">
        <v>485</v>
      </c>
      <c r="G6012" t="s">
        <v>486</v>
      </c>
      <c r="H6012" t="s">
        <v>25</v>
      </c>
      <c r="I6012" t="s">
        <v>26</v>
      </c>
      <c r="J6012" t="s">
        <v>41</v>
      </c>
      <c r="K6012" t="s">
        <v>42</v>
      </c>
      <c r="L6012">
        <v>90049</v>
      </c>
      <c r="M6012" t="s">
        <v>43</v>
      </c>
      <c r="N6012" t="s">
        <v>2592</v>
      </c>
      <c r="O6012" t="s">
        <v>70</v>
      </c>
      <c r="P6012" t="s">
        <v>681</v>
      </c>
      <c r="Q6012" t="s">
        <v>2593</v>
      </c>
      <c r="R6012">
        <v>2548.56</v>
      </c>
      <c r="S6012">
        <v>6</v>
      </c>
      <c r="T6012">
        <v>0.2</v>
      </c>
      <c r="U6012">
        <v>286.71300000000002</v>
      </c>
    </row>
    <row r="6013" spans="1:21" x14ac:dyDescent="0.3">
      <c r="A6013" t="s">
        <v>8618</v>
      </c>
      <c r="B6013">
        <v>2012</v>
      </c>
      <c r="C6013" s="1">
        <v>41273</v>
      </c>
      <c r="D6013" s="1">
        <v>41277</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v>0</v>
      </c>
      <c r="U6013">
        <v>122.148</v>
      </c>
    </row>
    <row r="6014" spans="1:21" x14ac:dyDescent="0.3">
      <c r="A6014" t="s">
        <v>8618</v>
      </c>
      <c r="B6014">
        <v>2012</v>
      </c>
      <c r="C6014" s="1">
        <v>41273</v>
      </c>
      <c r="D6014" s="1">
        <v>41277</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row>
    <row r="6015" spans="1:21" x14ac:dyDescent="0.3">
      <c r="A6015" t="s">
        <v>8619</v>
      </c>
      <c r="B6015">
        <v>2013</v>
      </c>
      <c r="C6015" s="1">
        <v>41344</v>
      </c>
      <c r="D6015" s="1">
        <v>41345</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row>
    <row r="6016" spans="1:21" x14ac:dyDescent="0.3">
      <c r="A6016" t="s">
        <v>8619</v>
      </c>
      <c r="B6016">
        <v>2013</v>
      </c>
      <c r="C6016" s="1">
        <v>41344</v>
      </c>
      <c r="D6016" s="1">
        <v>41345</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row>
    <row r="6017" spans="1:21" x14ac:dyDescent="0.3">
      <c r="A6017" t="s">
        <v>8620</v>
      </c>
      <c r="B6017">
        <v>2011</v>
      </c>
      <c r="C6017" s="1">
        <v>40639</v>
      </c>
      <c r="D6017" s="1">
        <v>40645</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v>0</v>
      </c>
      <c r="U6017">
        <v>15.6332</v>
      </c>
    </row>
    <row r="6018" spans="1:21" x14ac:dyDescent="0.3">
      <c r="A6018" t="s">
        <v>8620</v>
      </c>
      <c r="B6018">
        <v>2011</v>
      </c>
      <c r="C6018" s="1">
        <v>40639</v>
      </c>
      <c r="D6018" s="1">
        <v>40645</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v>0</v>
      </c>
      <c r="U6018">
        <v>12.9129</v>
      </c>
    </row>
    <row r="6019" spans="1:21" x14ac:dyDescent="0.3">
      <c r="A6019" t="s">
        <v>8620</v>
      </c>
      <c r="B6019">
        <v>2011</v>
      </c>
      <c r="C6019" s="1">
        <v>40639</v>
      </c>
      <c r="D6019" s="1">
        <v>40645</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row>
    <row r="6020" spans="1:21" x14ac:dyDescent="0.3">
      <c r="A6020" t="s">
        <v>8620</v>
      </c>
      <c r="B6020">
        <v>2011</v>
      </c>
      <c r="C6020" s="1">
        <v>40639</v>
      </c>
      <c r="D6020" s="1">
        <v>40645</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row>
    <row r="6021" spans="1:21" x14ac:dyDescent="0.3">
      <c r="A6021" t="s">
        <v>8621</v>
      </c>
      <c r="B6021">
        <v>2011</v>
      </c>
      <c r="C6021" s="1">
        <v>40821</v>
      </c>
      <c r="D6021" s="1">
        <v>40826</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x14ac:dyDescent="0.3">
      <c r="A6022" t="s">
        <v>8622</v>
      </c>
      <c r="B6022">
        <v>2013</v>
      </c>
      <c r="C6022" s="1">
        <v>41500</v>
      </c>
      <c r="D6022" s="1">
        <v>41500</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v>0</v>
      </c>
      <c r="U6022">
        <v>4.6818</v>
      </c>
    </row>
    <row r="6023" spans="1:21" x14ac:dyDescent="0.3">
      <c r="A6023" t="s">
        <v>8622</v>
      </c>
      <c r="B6023">
        <v>2013</v>
      </c>
      <c r="C6023" s="1">
        <v>41500</v>
      </c>
      <c r="D6023" s="1">
        <v>41500</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v>0</v>
      </c>
      <c r="U6023">
        <v>15.1158</v>
      </c>
    </row>
    <row r="6024" spans="1:21" x14ac:dyDescent="0.3">
      <c r="A6024" t="s">
        <v>8624</v>
      </c>
      <c r="B6024">
        <v>2011</v>
      </c>
      <c r="C6024" s="1">
        <v>40864</v>
      </c>
      <c r="D6024" s="1">
        <v>40868</v>
      </c>
      <c r="E6024" t="s">
        <v>49</v>
      </c>
      <c r="F6024" t="s">
        <v>776</v>
      </c>
      <c r="G6024" t="s">
        <v>777</v>
      </c>
      <c r="H6024" t="s">
        <v>25</v>
      </c>
      <c r="I6024" t="s">
        <v>26</v>
      </c>
      <c r="J6024" t="s">
        <v>8305</v>
      </c>
      <c r="K6024" t="s">
        <v>103</v>
      </c>
      <c r="L6024">
        <v>75104</v>
      </c>
      <c r="M6024" t="s">
        <v>104</v>
      </c>
      <c r="N6024" t="s">
        <v>500</v>
      </c>
      <c r="O6024" t="s">
        <v>45</v>
      </c>
      <c r="P6024" t="s">
        <v>172</v>
      </c>
      <c r="Q6024" t="s">
        <v>501</v>
      </c>
      <c r="R6024">
        <v>7.08</v>
      </c>
      <c r="S6024">
        <v>3</v>
      </c>
      <c r="T6024">
        <v>0.2</v>
      </c>
      <c r="U6024">
        <v>2.4780000000000002</v>
      </c>
    </row>
    <row r="6025" spans="1:21" x14ac:dyDescent="0.3">
      <c r="A6025" t="s">
        <v>8625</v>
      </c>
      <c r="B6025">
        <v>2014</v>
      </c>
      <c r="C6025" s="1">
        <v>41754</v>
      </c>
      <c r="D6025" s="1">
        <v>41757</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v>0</v>
      </c>
      <c r="U6025">
        <v>4.8986000000000001</v>
      </c>
    </row>
    <row r="6026" spans="1:21" x14ac:dyDescent="0.3">
      <c r="A6026" t="s">
        <v>8626</v>
      </c>
      <c r="B6026">
        <v>2014</v>
      </c>
      <c r="C6026" s="1">
        <v>41876</v>
      </c>
      <c r="D6026" s="1">
        <v>41878</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row>
    <row r="6027" spans="1:21" x14ac:dyDescent="0.3">
      <c r="A6027" t="s">
        <v>8626</v>
      </c>
      <c r="B6027">
        <v>2014</v>
      </c>
      <c r="C6027" s="1">
        <v>41876</v>
      </c>
      <c r="D6027" s="1">
        <v>41878</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row>
    <row r="6028" spans="1:21" x14ac:dyDescent="0.3">
      <c r="A6028" t="s">
        <v>8627</v>
      </c>
      <c r="B6028">
        <v>2014</v>
      </c>
      <c r="C6028" s="1">
        <v>41694</v>
      </c>
      <c r="D6028" s="1">
        <v>41701</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row>
    <row r="6029" spans="1:21" x14ac:dyDescent="0.3">
      <c r="A6029" t="s">
        <v>8627</v>
      </c>
      <c r="B6029">
        <v>2014</v>
      </c>
      <c r="C6029" s="1">
        <v>41694</v>
      </c>
      <c r="D6029" s="1">
        <v>41701</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v>0.2</v>
      </c>
      <c r="U6029">
        <v>25.186</v>
      </c>
    </row>
    <row r="6030" spans="1:21" x14ac:dyDescent="0.3">
      <c r="A6030" t="s">
        <v>8628</v>
      </c>
      <c r="B6030">
        <v>2013</v>
      </c>
      <c r="C6030" s="1">
        <v>41598</v>
      </c>
      <c r="D6030" s="1">
        <v>41600</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row>
    <row r="6031" spans="1:21" x14ac:dyDescent="0.3">
      <c r="A6031" t="s">
        <v>8629</v>
      </c>
      <c r="B6031">
        <v>2013</v>
      </c>
      <c r="C6031" s="1">
        <v>41593</v>
      </c>
      <c r="D6031" s="1">
        <v>41594</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row>
    <row r="6032" spans="1:21" x14ac:dyDescent="0.3">
      <c r="A6032" t="s">
        <v>8630</v>
      </c>
      <c r="B6032">
        <v>2014</v>
      </c>
      <c r="C6032" s="1">
        <v>41827</v>
      </c>
      <c r="D6032" s="1">
        <v>41827</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v>0.2</v>
      </c>
      <c r="U6032">
        <v>23.923999999999999</v>
      </c>
    </row>
    <row r="6033" spans="1:21" x14ac:dyDescent="0.3">
      <c r="A6033" t="s">
        <v>8631</v>
      </c>
      <c r="B6033">
        <v>2013</v>
      </c>
      <c r="C6033" s="1">
        <v>41634</v>
      </c>
      <c r="D6033" s="1">
        <v>41641</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v>0</v>
      </c>
      <c r="U6033">
        <v>6.5472000000000001</v>
      </c>
    </row>
    <row r="6034" spans="1:21" x14ac:dyDescent="0.3">
      <c r="A6034" t="s">
        <v>8633</v>
      </c>
      <c r="B6034">
        <v>2014</v>
      </c>
      <c r="C6034" s="1">
        <v>41753</v>
      </c>
      <c r="D6034" s="1">
        <v>41755</v>
      </c>
      <c r="E6034" t="s">
        <v>187</v>
      </c>
      <c r="F6034" t="s">
        <v>1241</v>
      </c>
      <c r="G6034" t="s">
        <v>1242</v>
      </c>
      <c r="H6034" t="s">
        <v>25</v>
      </c>
      <c r="I6034" t="s">
        <v>26</v>
      </c>
      <c r="J6034" t="s">
        <v>265</v>
      </c>
      <c r="K6034" t="s">
        <v>266</v>
      </c>
      <c r="L6034">
        <v>10011</v>
      </c>
      <c r="M6034" t="s">
        <v>147</v>
      </c>
      <c r="N6034" t="s">
        <v>576</v>
      </c>
      <c r="O6034" t="s">
        <v>45</v>
      </c>
      <c r="P6034" t="s">
        <v>577</v>
      </c>
      <c r="Q6034" t="s">
        <v>578</v>
      </c>
      <c r="R6034">
        <v>54.9</v>
      </c>
      <c r="S6034">
        <v>5</v>
      </c>
      <c r="T6034">
        <v>0</v>
      </c>
      <c r="U6034">
        <v>15.372</v>
      </c>
    </row>
    <row r="6035" spans="1:21" x14ac:dyDescent="0.3">
      <c r="A6035" t="s">
        <v>8634</v>
      </c>
      <c r="B6035">
        <v>2012</v>
      </c>
      <c r="C6035" s="1">
        <v>41257</v>
      </c>
      <c r="D6035" s="1">
        <v>41261</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row>
    <row r="6036" spans="1:21" x14ac:dyDescent="0.3">
      <c r="A6036" t="s">
        <v>8635</v>
      </c>
      <c r="B6036">
        <v>2012</v>
      </c>
      <c r="C6036" s="1">
        <v>41018</v>
      </c>
      <c r="D6036" s="1">
        <v>41024</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row>
    <row r="6037" spans="1:21" x14ac:dyDescent="0.3">
      <c r="A6037" t="s">
        <v>8635</v>
      </c>
      <c r="B6037">
        <v>2012</v>
      </c>
      <c r="C6037" s="1">
        <v>41018</v>
      </c>
      <c r="D6037" s="1">
        <v>41024</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row>
    <row r="6038" spans="1:21" x14ac:dyDescent="0.3">
      <c r="A6038" t="s">
        <v>8636</v>
      </c>
      <c r="B6038">
        <v>2013</v>
      </c>
      <c r="C6038" s="1">
        <v>41522</v>
      </c>
      <c r="D6038" s="1">
        <v>41526</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row>
    <row r="6039" spans="1:21" x14ac:dyDescent="0.3">
      <c r="A6039" t="s">
        <v>8636</v>
      </c>
      <c r="B6039">
        <v>2013</v>
      </c>
      <c r="C6039" s="1">
        <v>41522</v>
      </c>
      <c r="D6039" s="1">
        <v>41526</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row>
    <row r="6040" spans="1:21" x14ac:dyDescent="0.3">
      <c r="A6040" t="s">
        <v>8636</v>
      </c>
      <c r="B6040">
        <v>2013</v>
      </c>
      <c r="C6040" s="1">
        <v>41522</v>
      </c>
      <c r="D6040" s="1">
        <v>41526</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v>0</v>
      </c>
      <c r="U6040">
        <v>5.1967999999999996</v>
      </c>
    </row>
    <row r="6041" spans="1:21" x14ac:dyDescent="0.3">
      <c r="A6041" t="s">
        <v>8636</v>
      </c>
      <c r="B6041">
        <v>2013</v>
      </c>
      <c r="C6041" s="1">
        <v>41522</v>
      </c>
      <c r="D6041" s="1">
        <v>41526</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row>
    <row r="6042" spans="1:21" x14ac:dyDescent="0.3">
      <c r="A6042" t="s">
        <v>8637</v>
      </c>
      <c r="B6042">
        <v>2014</v>
      </c>
      <c r="C6042" s="1">
        <v>41907</v>
      </c>
      <c r="D6042" s="1">
        <v>41912</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v>0.2</v>
      </c>
      <c r="U6042">
        <v>75.180000000000007</v>
      </c>
    </row>
    <row r="6043" spans="1:21" x14ac:dyDescent="0.3">
      <c r="A6043" t="s">
        <v>8637</v>
      </c>
      <c r="B6043">
        <v>2014</v>
      </c>
      <c r="C6043" s="1">
        <v>41907</v>
      </c>
      <c r="D6043" s="1">
        <v>41912</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v>0.2</v>
      </c>
      <c r="U6043">
        <v>177.19800000000001</v>
      </c>
    </row>
    <row r="6044" spans="1:21" x14ac:dyDescent="0.3">
      <c r="A6044" t="s">
        <v>8640</v>
      </c>
      <c r="B6044">
        <v>2013</v>
      </c>
      <c r="C6044" s="1">
        <v>41309</v>
      </c>
      <c r="D6044" s="1">
        <v>41313</v>
      </c>
      <c r="E6044" t="s">
        <v>49</v>
      </c>
      <c r="F6044" t="s">
        <v>163</v>
      </c>
      <c r="G6044" t="s">
        <v>164</v>
      </c>
      <c r="H6044" t="s">
        <v>25</v>
      </c>
      <c r="I6044" t="s">
        <v>26</v>
      </c>
      <c r="J6044" t="s">
        <v>2134</v>
      </c>
      <c r="K6044" t="s">
        <v>309</v>
      </c>
      <c r="L6044">
        <v>85635</v>
      </c>
      <c r="M6044" t="s">
        <v>43</v>
      </c>
      <c r="N6044" t="s">
        <v>4411</v>
      </c>
      <c r="O6044" t="s">
        <v>31</v>
      </c>
      <c r="P6044" t="s">
        <v>64</v>
      </c>
      <c r="Q6044" t="s">
        <v>4412</v>
      </c>
      <c r="R6044">
        <v>14.368</v>
      </c>
      <c r="S6044">
        <v>2</v>
      </c>
      <c r="T6044">
        <v>0.2</v>
      </c>
      <c r="U6044">
        <v>3.9512</v>
      </c>
    </row>
    <row r="6045" spans="1:21" x14ac:dyDescent="0.3">
      <c r="A6045" t="s">
        <v>8641</v>
      </c>
      <c r="B6045">
        <v>2014</v>
      </c>
      <c r="C6045" s="1">
        <v>41779</v>
      </c>
      <c r="D6045" s="1">
        <v>41784</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v>0.2</v>
      </c>
      <c r="U6045">
        <v>-35.364600000000003</v>
      </c>
    </row>
    <row r="6046" spans="1:21" x14ac:dyDescent="0.3">
      <c r="A6046" t="s">
        <v>8641</v>
      </c>
      <c r="B6046">
        <v>2014</v>
      </c>
      <c r="C6046" s="1">
        <v>41779</v>
      </c>
      <c r="D6046" s="1">
        <v>41784</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row>
    <row r="6047" spans="1:21" x14ac:dyDescent="0.3">
      <c r="A6047" t="s">
        <v>8642</v>
      </c>
      <c r="B6047">
        <v>2012</v>
      </c>
      <c r="C6047" s="1">
        <v>41155</v>
      </c>
      <c r="D6047" s="1">
        <v>41160</v>
      </c>
      <c r="E6047" t="s">
        <v>49</v>
      </c>
      <c r="F6047" t="s">
        <v>3664</v>
      </c>
      <c r="G6047" t="s">
        <v>3665</v>
      </c>
      <c r="H6047" t="s">
        <v>40</v>
      </c>
      <c r="I6047" t="s">
        <v>26</v>
      </c>
      <c r="J6047" t="s">
        <v>1309</v>
      </c>
      <c r="K6047" t="s">
        <v>309</v>
      </c>
      <c r="L6047">
        <v>85705</v>
      </c>
      <c r="M6047" t="s">
        <v>43</v>
      </c>
      <c r="N6047" t="s">
        <v>4255</v>
      </c>
      <c r="O6047" t="s">
        <v>31</v>
      </c>
      <c r="P6047" t="s">
        <v>64</v>
      </c>
      <c r="Q6047" t="s">
        <v>4256</v>
      </c>
      <c r="R6047">
        <v>238.15199999999999</v>
      </c>
      <c r="S6047">
        <v>3</v>
      </c>
      <c r="T6047">
        <v>0.2</v>
      </c>
      <c r="U6047">
        <v>89.307000000000002</v>
      </c>
    </row>
    <row r="6048" spans="1:21" x14ac:dyDescent="0.3">
      <c r="A6048" t="s">
        <v>8643</v>
      </c>
      <c r="B6048">
        <v>2013</v>
      </c>
      <c r="C6048" s="1">
        <v>41435</v>
      </c>
      <c r="D6048" s="1">
        <v>41442</v>
      </c>
      <c r="E6048" t="s">
        <v>49</v>
      </c>
      <c r="F6048" t="s">
        <v>6278</v>
      </c>
      <c r="G6048" t="s">
        <v>6279</v>
      </c>
      <c r="H6048" t="s">
        <v>101</v>
      </c>
      <c r="I6048" t="s">
        <v>26</v>
      </c>
      <c r="J6048" t="s">
        <v>408</v>
      </c>
      <c r="K6048" t="s">
        <v>228</v>
      </c>
      <c r="L6048">
        <v>55407</v>
      </c>
      <c r="M6048" t="s">
        <v>104</v>
      </c>
      <c r="N6048" t="s">
        <v>8259</v>
      </c>
      <c r="O6048" t="s">
        <v>31</v>
      </c>
      <c r="P6048" t="s">
        <v>55</v>
      </c>
      <c r="Q6048" t="s">
        <v>8260</v>
      </c>
      <c r="R6048">
        <v>692.94</v>
      </c>
      <c r="S6048">
        <v>3</v>
      </c>
      <c r="T6048">
        <v>0</v>
      </c>
      <c r="U6048">
        <v>173.23500000000001</v>
      </c>
    </row>
    <row r="6049" spans="1:21" x14ac:dyDescent="0.3">
      <c r="A6049" t="s">
        <v>8644</v>
      </c>
      <c r="B6049">
        <v>2012</v>
      </c>
      <c r="C6049" s="1">
        <v>41220</v>
      </c>
      <c r="D6049" s="1">
        <v>41224</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16.146000000000001</v>
      </c>
      <c r="S6049">
        <v>9</v>
      </c>
      <c r="T6049">
        <v>0.7</v>
      </c>
      <c r="U6049">
        <v>-12.9168</v>
      </c>
    </row>
    <row r="6050" spans="1:21" x14ac:dyDescent="0.3">
      <c r="A6050" t="s">
        <v>8644</v>
      </c>
      <c r="B6050">
        <v>2012</v>
      </c>
      <c r="C6050" s="1">
        <v>41220</v>
      </c>
      <c r="D6050" s="1">
        <v>41224</v>
      </c>
      <c r="E6050" t="s">
        <v>49</v>
      </c>
      <c r="F6050" t="s">
        <v>2406</v>
      </c>
      <c r="G6050" t="s">
        <v>2407</v>
      </c>
      <c r="H6050" t="s">
        <v>40</v>
      </c>
      <c r="I6050" t="s">
        <v>26</v>
      </c>
      <c r="J6050" t="s">
        <v>1418</v>
      </c>
      <c r="K6050" t="s">
        <v>53</v>
      </c>
      <c r="L6050">
        <v>33142</v>
      </c>
      <c r="M6050" t="s">
        <v>29</v>
      </c>
      <c r="N6050" t="s">
        <v>4717</v>
      </c>
      <c r="O6050" t="s">
        <v>45</v>
      </c>
      <c r="P6050" t="s">
        <v>74</v>
      </c>
      <c r="Q6050" t="s">
        <v>4718</v>
      </c>
      <c r="R6050">
        <v>1345.4849999999999</v>
      </c>
      <c r="S6050">
        <v>5</v>
      </c>
      <c r="T6050">
        <v>0.7</v>
      </c>
      <c r="U6050">
        <v>-1031.5385000000001</v>
      </c>
    </row>
    <row r="6051" spans="1:21" x14ac:dyDescent="0.3">
      <c r="A6051" t="s">
        <v>8645</v>
      </c>
      <c r="B6051">
        <v>2013</v>
      </c>
      <c r="C6051" s="1">
        <v>41441</v>
      </c>
      <c r="D6051" s="1">
        <v>41444</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row>
    <row r="6052" spans="1:21" x14ac:dyDescent="0.3">
      <c r="A6052" t="s">
        <v>8646</v>
      </c>
      <c r="B6052">
        <v>2012</v>
      </c>
      <c r="C6052" s="1">
        <v>41024</v>
      </c>
      <c r="D6052" s="1">
        <v>41029</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v>0</v>
      </c>
      <c r="U6052">
        <v>16.170000000000002</v>
      </c>
    </row>
    <row r="6053" spans="1:21" x14ac:dyDescent="0.3">
      <c r="A6053" t="s">
        <v>8646</v>
      </c>
      <c r="B6053">
        <v>2012</v>
      </c>
      <c r="C6053" s="1">
        <v>41024</v>
      </c>
      <c r="D6053" s="1">
        <v>41029</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row>
    <row r="6054" spans="1:21" x14ac:dyDescent="0.3">
      <c r="A6054" t="s">
        <v>8649</v>
      </c>
      <c r="B6054">
        <v>2013</v>
      </c>
      <c r="C6054" s="1">
        <v>41541</v>
      </c>
      <c r="D6054" s="1">
        <v>41544</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row>
    <row r="6055" spans="1:21" x14ac:dyDescent="0.3">
      <c r="A6055" t="s">
        <v>8649</v>
      </c>
      <c r="B6055">
        <v>2013</v>
      </c>
      <c r="C6055" s="1">
        <v>41541</v>
      </c>
      <c r="D6055" s="1">
        <v>41544</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row>
    <row r="6056" spans="1:21" x14ac:dyDescent="0.3">
      <c r="A6056" t="s">
        <v>8649</v>
      </c>
      <c r="B6056">
        <v>2013</v>
      </c>
      <c r="C6056" s="1">
        <v>41541</v>
      </c>
      <c r="D6056" s="1">
        <v>41544</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row>
    <row r="6057" spans="1:21" x14ac:dyDescent="0.3">
      <c r="A6057" t="s">
        <v>8650</v>
      </c>
      <c r="B6057">
        <v>2013</v>
      </c>
      <c r="C6057" s="1">
        <v>41505</v>
      </c>
      <c r="D6057" s="1">
        <v>41507</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row>
    <row r="6058" spans="1:21" x14ac:dyDescent="0.3">
      <c r="A6058" t="s">
        <v>8650</v>
      </c>
      <c r="B6058">
        <v>2013</v>
      </c>
      <c r="C6058" s="1">
        <v>41505</v>
      </c>
      <c r="D6058" s="1">
        <v>41507</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row>
    <row r="6059" spans="1:21" x14ac:dyDescent="0.3">
      <c r="A6059" t="s">
        <v>8651</v>
      </c>
      <c r="B6059">
        <v>2011</v>
      </c>
      <c r="C6059" s="1">
        <v>40604</v>
      </c>
      <c r="D6059" s="1">
        <v>40610</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v>0</v>
      </c>
      <c r="U6059">
        <v>5.3391999999999999</v>
      </c>
    </row>
    <row r="6060" spans="1:21" x14ac:dyDescent="0.3">
      <c r="A6060" t="s">
        <v>8651</v>
      </c>
      <c r="B6060">
        <v>2011</v>
      </c>
      <c r="C6060" s="1">
        <v>40604</v>
      </c>
      <c r="D6060" s="1">
        <v>40610</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x14ac:dyDescent="0.3">
      <c r="A6061" t="s">
        <v>8652</v>
      </c>
      <c r="B6061">
        <v>2011</v>
      </c>
      <c r="C6061" s="1">
        <v>40907</v>
      </c>
      <c r="D6061" s="1">
        <v>40911</v>
      </c>
      <c r="E6061" t="s">
        <v>49</v>
      </c>
      <c r="F6061" t="s">
        <v>2625</v>
      </c>
      <c r="G6061" t="s">
        <v>2626</v>
      </c>
      <c r="H6061" t="s">
        <v>25</v>
      </c>
      <c r="I6061" t="s">
        <v>26</v>
      </c>
      <c r="J6061" t="s">
        <v>145</v>
      </c>
      <c r="K6061" t="s">
        <v>146</v>
      </c>
      <c r="L6061">
        <v>19120</v>
      </c>
      <c r="M6061" t="s">
        <v>147</v>
      </c>
      <c r="N6061" t="s">
        <v>6815</v>
      </c>
      <c r="O6061" t="s">
        <v>70</v>
      </c>
      <c r="P6061" t="s">
        <v>160</v>
      </c>
      <c r="Q6061" t="s">
        <v>6816</v>
      </c>
      <c r="R6061">
        <v>27.968</v>
      </c>
      <c r="S6061">
        <v>2</v>
      </c>
      <c r="T6061">
        <v>0.2</v>
      </c>
      <c r="U6061">
        <v>6.992</v>
      </c>
    </row>
    <row r="6062" spans="1:21" x14ac:dyDescent="0.3">
      <c r="A6062" t="s">
        <v>8653</v>
      </c>
      <c r="B6062">
        <v>2012</v>
      </c>
      <c r="C6062" s="1">
        <v>41009</v>
      </c>
      <c r="D6062" s="1">
        <v>41015</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v>0</v>
      </c>
      <c r="U6062">
        <v>38.3508</v>
      </c>
    </row>
    <row r="6063" spans="1:21" x14ac:dyDescent="0.3">
      <c r="A6063" t="s">
        <v>8653</v>
      </c>
      <c r="B6063">
        <v>2012</v>
      </c>
      <c r="C6063" s="1">
        <v>41009</v>
      </c>
      <c r="D6063" s="1">
        <v>41015</v>
      </c>
      <c r="E6063" t="s">
        <v>49</v>
      </c>
      <c r="F6063" t="s">
        <v>2160</v>
      </c>
      <c r="G6063" t="s">
        <v>2161</v>
      </c>
      <c r="H6063" t="s">
        <v>101</v>
      </c>
      <c r="I6063" t="s">
        <v>26</v>
      </c>
      <c r="J6063" t="s">
        <v>388</v>
      </c>
      <c r="K6063" t="s">
        <v>266</v>
      </c>
      <c r="L6063">
        <v>14609</v>
      </c>
      <c r="M6063" t="s">
        <v>147</v>
      </c>
      <c r="N6063" t="s">
        <v>1127</v>
      </c>
      <c r="O6063" t="s">
        <v>45</v>
      </c>
      <c r="P6063" t="s">
        <v>67</v>
      </c>
      <c r="Q6063" t="s">
        <v>1128</v>
      </c>
      <c r="R6063">
        <v>14.67</v>
      </c>
      <c r="S6063">
        <v>3</v>
      </c>
      <c r="T6063">
        <v>0</v>
      </c>
      <c r="U6063">
        <v>6.0147000000000004</v>
      </c>
    </row>
    <row r="6064" spans="1:21" x14ac:dyDescent="0.3">
      <c r="A6064" t="s">
        <v>8654</v>
      </c>
      <c r="B6064">
        <v>2012</v>
      </c>
      <c r="C6064" s="1">
        <v>41268</v>
      </c>
      <c r="D6064" s="1">
        <v>41273</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v>0.2</v>
      </c>
      <c r="U6064">
        <v>224.99250000000001</v>
      </c>
    </row>
    <row r="6065" spans="1:21" x14ac:dyDescent="0.3">
      <c r="A6065" t="s">
        <v>8654</v>
      </c>
      <c r="B6065">
        <v>2012</v>
      </c>
      <c r="C6065" s="1">
        <v>41268</v>
      </c>
      <c r="D6065" s="1">
        <v>41273</v>
      </c>
      <c r="E6065" t="s">
        <v>22</v>
      </c>
      <c r="F6065" t="s">
        <v>2229</v>
      </c>
      <c r="G6065" t="s">
        <v>2230</v>
      </c>
      <c r="H6065" t="s">
        <v>25</v>
      </c>
      <c r="I6065" t="s">
        <v>26</v>
      </c>
      <c r="J6065" t="s">
        <v>946</v>
      </c>
      <c r="K6065" t="s">
        <v>42</v>
      </c>
      <c r="L6065">
        <v>92037</v>
      </c>
      <c r="M6065" t="s">
        <v>43</v>
      </c>
      <c r="N6065" t="s">
        <v>3110</v>
      </c>
      <c r="O6065" t="s">
        <v>45</v>
      </c>
      <c r="P6065" t="s">
        <v>89</v>
      </c>
      <c r="Q6065" t="s">
        <v>3111</v>
      </c>
      <c r="R6065">
        <v>12.6</v>
      </c>
      <c r="S6065">
        <v>3</v>
      </c>
      <c r="T6065">
        <v>0</v>
      </c>
      <c r="U6065">
        <v>6.1740000000000004</v>
      </c>
    </row>
    <row r="6066" spans="1:21" x14ac:dyDescent="0.3">
      <c r="A6066" t="s">
        <v>8654</v>
      </c>
      <c r="B6066">
        <v>2012</v>
      </c>
      <c r="C6066" s="1">
        <v>41268</v>
      </c>
      <c r="D6066" s="1">
        <v>41273</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v>0</v>
      </c>
      <c r="U6066">
        <v>8.0730000000000004</v>
      </c>
    </row>
    <row r="6067" spans="1:21" x14ac:dyDescent="0.3">
      <c r="A6067" t="s">
        <v>8655</v>
      </c>
      <c r="B6067">
        <v>2012</v>
      </c>
      <c r="C6067" s="1">
        <v>41004</v>
      </c>
      <c r="D6067" s="1">
        <v>41006</v>
      </c>
      <c r="E6067" t="s">
        <v>187</v>
      </c>
      <c r="F6067" t="s">
        <v>654</v>
      </c>
      <c r="G6067" t="s">
        <v>655</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row>
    <row r="6068" spans="1:21" x14ac:dyDescent="0.3">
      <c r="A6068" t="s">
        <v>8656</v>
      </c>
      <c r="B6068">
        <v>2012</v>
      </c>
      <c r="C6068" s="1">
        <v>40925</v>
      </c>
      <c r="D6068" s="1">
        <v>40931</v>
      </c>
      <c r="E6068" t="s">
        <v>49</v>
      </c>
      <c r="F6068" t="s">
        <v>7257</v>
      </c>
      <c r="G6068" t="s">
        <v>7258</v>
      </c>
      <c r="H6068" t="s">
        <v>25</v>
      </c>
      <c r="I6068" t="s">
        <v>26</v>
      </c>
      <c r="J6068" t="s">
        <v>8657</v>
      </c>
      <c r="K6068" t="s">
        <v>334</v>
      </c>
      <c r="L6068">
        <v>38134</v>
      </c>
      <c r="M6068" t="s">
        <v>29</v>
      </c>
      <c r="N6068" t="s">
        <v>4824</v>
      </c>
      <c r="O6068" t="s">
        <v>45</v>
      </c>
      <c r="P6068" t="s">
        <v>577</v>
      </c>
      <c r="Q6068" t="s">
        <v>4825</v>
      </c>
      <c r="R6068">
        <v>88.96</v>
      </c>
      <c r="S6068">
        <v>8</v>
      </c>
      <c r="T6068">
        <v>0.2</v>
      </c>
      <c r="U6068">
        <v>10.007999999999999</v>
      </c>
    </row>
    <row r="6069" spans="1:21" x14ac:dyDescent="0.3">
      <c r="A6069" t="s">
        <v>8658</v>
      </c>
      <c r="B6069">
        <v>2014</v>
      </c>
      <c r="C6069" s="1">
        <v>41780</v>
      </c>
      <c r="D6069" s="1">
        <v>41784</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v>0.2</v>
      </c>
      <c r="U6069">
        <v>-97.176000000000002</v>
      </c>
    </row>
    <row r="6070" spans="1:21" x14ac:dyDescent="0.3">
      <c r="A6070" t="s">
        <v>8658</v>
      </c>
      <c r="B6070">
        <v>2014</v>
      </c>
      <c r="C6070" s="1">
        <v>41780</v>
      </c>
      <c r="D6070" s="1">
        <v>41784</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v>0</v>
      </c>
      <c r="U6070">
        <v>3.3504</v>
      </c>
    </row>
    <row r="6071" spans="1:21" x14ac:dyDescent="0.3">
      <c r="A6071" t="s">
        <v>8658</v>
      </c>
      <c r="B6071">
        <v>2014</v>
      </c>
      <c r="C6071" s="1">
        <v>41780</v>
      </c>
      <c r="D6071" s="1">
        <v>41784</v>
      </c>
      <c r="E6071" t="s">
        <v>49</v>
      </c>
      <c r="F6071" t="s">
        <v>2129</v>
      </c>
      <c r="G6071" t="s">
        <v>2130</v>
      </c>
      <c r="H6071" t="s">
        <v>101</v>
      </c>
      <c r="I6071" t="s">
        <v>26</v>
      </c>
      <c r="J6071" t="s">
        <v>1118</v>
      </c>
      <c r="K6071" t="s">
        <v>42</v>
      </c>
      <c r="L6071">
        <v>90712</v>
      </c>
      <c r="M6071" t="s">
        <v>43</v>
      </c>
      <c r="N6071" t="s">
        <v>8659</v>
      </c>
      <c r="O6071" t="s">
        <v>70</v>
      </c>
      <c r="P6071" t="s">
        <v>681</v>
      </c>
      <c r="Q6071" t="s">
        <v>8660</v>
      </c>
      <c r="R6071">
        <v>343.2</v>
      </c>
      <c r="S6071">
        <v>1</v>
      </c>
      <c r="T6071">
        <v>0.2</v>
      </c>
      <c r="U6071">
        <v>38.61</v>
      </c>
    </row>
    <row r="6072" spans="1:21" x14ac:dyDescent="0.3">
      <c r="A6072" t="s">
        <v>8661</v>
      </c>
      <c r="B6072">
        <v>2014</v>
      </c>
      <c r="C6072" s="1">
        <v>41865</v>
      </c>
      <c r="D6072" s="1">
        <v>41872</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v>0.2</v>
      </c>
      <c r="U6072">
        <v>5.9211</v>
      </c>
    </row>
    <row r="6073" spans="1:21" x14ac:dyDescent="0.3">
      <c r="A6073" t="s">
        <v>8662</v>
      </c>
      <c r="B6073">
        <v>2012</v>
      </c>
      <c r="C6073" s="1">
        <v>41274</v>
      </c>
      <c r="D6073" s="1">
        <v>41278</v>
      </c>
      <c r="E6073" t="s">
        <v>49</v>
      </c>
      <c r="F6073" t="s">
        <v>8366</v>
      </c>
      <c r="G6073" t="s">
        <v>8367</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row>
    <row r="6074" spans="1:21" x14ac:dyDescent="0.3">
      <c r="A6074" t="s">
        <v>8662</v>
      </c>
      <c r="B6074">
        <v>2012</v>
      </c>
      <c r="C6074" s="1">
        <v>41274</v>
      </c>
      <c r="D6074" s="1">
        <v>41278</v>
      </c>
      <c r="E6074" t="s">
        <v>49</v>
      </c>
      <c r="F6074" t="s">
        <v>8366</v>
      </c>
      <c r="G6074" t="s">
        <v>8367</v>
      </c>
      <c r="H6074" t="s">
        <v>25</v>
      </c>
      <c r="I6074" t="s">
        <v>26</v>
      </c>
      <c r="J6074" t="s">
        <v>1236</v>
      </c>
      <c r="K6074" t="s">
        <v>103</v>
      </c>
      <c r="L6074">
        <v>78745</v>
      </c>
      <c r="M6074" t="s">
        <v>104</v>
      </c>
      <c r="N6074" t="s">
        <v>3296</v>
      </c>
      <c r="O6074" t="s">
        <v>45</v>
      </c>
      <c r="P6074" t="s">
        <v>268</v>
      </c>
      <c r="Q6074" t="s">
        <v>3297</v>
      </c>
      <c r="R6074">
        <v>3.488</v>
      </c>
      <c r="S6074">
        <v>2</v>
      </c>
      <c r="T6074">
        <v>0.2</v>
      </c>
      <c r="U6074">
        <v>0.56679999999999997</v>
      </c>
    </row>
    <row r="6075" spans="1:21" x14ac:dyDescent="0.3">
      <c r="A6075" t="s">
        <v>8662</v>
      </c>
      <c r="B6075">
        <v>2012</v>
      </c>
      <c r="C6075" s="1">
        <v>41274</v>
      </c>
      <c r="D6075" s="1">
        <v>41278</v>
      </c>
      <c r="E6075" t="s">
        <v>49</v>
      </c>
      <c r="F6075" t="s">
        <v>8366</v>
      </c>
      <c r="G6075" t="s">
        <v>8367</v>
      </c>
      <c r="H6075" t="s">
        <v>25</v>
      </c>
      <c r="I6075" t="s">
        <v>26</v>
      </c>
      <c r="J6075" t="s">
        <v>1236</v>
      </c>
      <c r="K6075" t="s">
        <v>103</v>
      </c>
      <c r="L6075">
        <v>78745</v>
      </c>
      <c r="M6075" t="s">
        <v>104</v>
      </c>
      <c r="N6075" t="s">
        <v>1295</v>
      </c>
      <c r="O6075" t="s">
        <v>45</v>
      </c>
      <c r="P6075" t="s">
        <v>577</v>
      </c>
      <c r="Q6075" t="s">
        <v>185</v>
      </c>
      <c r="R6075">
        <v>5.8879999999999999</v>
      </c>
      <c r="S6075">
        <v>2</v>
      </c>
      <c r="T6075">
        <v>0.2</v>
      </c>
      <c r="U6075">
        <v>-1.3248</v>
      </c>
    </row>
    <row r="6076" spans="1:21" x14ac:dyDescent="0.3">
      <c r="A6076" t="s">
        <v>8663</v>
      </c>
      <c r="B6076">
        <v>2014</v>
      </c>
      <c r="C6076" s="1">
        <v>41999</v>
      </c>
      <c r="D6076" s="1">
        <v>42003</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row>
    <row r="6077" spans="1:21" x14ac:dyDescent="0.3">
      <c r="A6077" t="s">
        <v>8663</v>
      </c>
      <c r="B6077">
        <v>2014</v>
      </c>
      <c r="C6077" s="1">
        <v>41999</v>
      </c>
      <c r="D6077" s="1">
        <v>42003</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v>0</v>
      </c>
      <c r="U6077">
        <v>2.7061999999999999</v>
      </c>
    </row>
    <row r="6078" spans="1:21" x14ac:dyDescent="0.3">
      <c r="A6078" t="s">
        <v>8664</v>
      </c>
      <c r="B6078">
        <v>2013</v>
      </c>
      <c r="C6078" s="1">
        <v>41519</v>
      </c>
      <c r="D6078" s="1">
        <v>41525</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row>
    <row r="6079" spans="1:21" x14ac:dyDescent="0.3">
      <c r="A6079" t="s">
        <v>8664</v>
      </c>
      <c r="B6079">
        <v>2013</v>
      </c>
      <c r="C6079" s="1">
        <v>41519</v>
      </c>
      <c r="D6079" s="1">
        <v>41525</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row>
    <row r="6080" spans="1:21" x14ac:dyDescent="0.3">
      <c r="A6080" t="s">
        <v>8664</v>
      </c>
      <c r="B6080">
        <v>2013</v>
      </c>
      <c r="C6080" s="1">
        <v>41519</v>
      </c>
      <c r="D6080" s="1">
        <v>41525</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v>0</v>
      </c>
      <c r="U6080">
        <v>3.2850000000000001</v>
      </c>
    </row>
    <row r="6081" spans="1:21" x14ac:dyDescent="0.3">
      <c r="A6081" t="s">
        <v>8664</v>
      </c>
      <c r="B6081">
        <v>2013</v>
      </c>
      <c r="C6081" s="1">
        <v>41519</v>
      </c>
      <c r="D6081" s="1">
        <v>41525</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row>
    <row r="6082" spans="1:21" x14ac:dyDescent="0.3">
      <c r="A6082" t="s">
        <v>8665</v>
      </c>
      <c r="B6082">
        <v>2014</v>
      </c>
      <c r="C6082" s="1">
        <v>41857</v>
      </c>
      <c r="D6082" s="1">
        <v>41860</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row>
    <row r="6083" spans="1:21" x14ac:dyDescent="0.3">
      <c r="A6083" t="s">
        <v>8666</v>
      </c>
      <c r="B6083">
        <v>2011</v>
      </c>
      <c r="C6083" s="1">
        <v>40593</v>
      </c>
      <c r="D6083" s="1">
        <v>40593</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row>
    <row r="6084" spans="1:21" x14ac:dyDescent="0.3">
      <c r="A6084" t="s">
        <v>8667</v>
      </c>
      <c r="B6084">
        <v>2013</v>
      </c>
      <c r="C6084" s="1">
        <v>41601</v>
      </c>
      <c r="D6084" s="1">
        <v>41606</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row>
    <row r="6085" spans="1:21" x14ac:dyDescent="0.3">
      <c r="A6085" t="s">
        <v>8667</v>
      </c>
      <c r="B6085">
        <v>2013</v>
      </c>
      <c r="C6085" s="1">
        <v>41601</v>
      </c>
      <c r="D6085" s="1">
        <v>41606</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row>
    <row r="6086" spans="1:21" x14ac:dyDescent="0.3">
      <c r="A6086" t="s">
        <v>8667</v>
      </c>
      <c r="B6086">
        <v>2013</v>
      </c>
      <c r="C6086" s="1">
        <v>41601</v>
      </c>
      <c r="D6086" s="1">
        <v>41606</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row>
    <row r="6087" spans="1:21" x14ac:dyDescent="0.3">
      <c r="A6087" t="s">
        <v>8667</v>
      </c>
      <c r="B6087">
        <v>2013</v>
      </c>
      <c r="C6087" s="1">
        <v>41601</v>
      </c>
      <c r="D6087" s="1">
        <v>41606</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v>0.2</v>
      </c>
      <c r="U6087">
        <v>0.67859999999999998</v>
      </c>
    </row>
    <row r="6088" spans="1:21" x14ac:dyDescent="0.3">
      <c r="A6088" t="s">
        <v>8667</v>
      </c>
      <c r="B6088">
        <v>2013</v>
      </c>
      <c r="C6088" s="1">
        <v>41601</v>
      </c>
      <c r="D6088" s="1">
        <v>41606</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row>
    <row r="6089" spans="1:21" x14ac:dyDescent="0.3">
      <c r="A6089" t="s">
        <v>8668</v>
      </c>
      <c r="B6089">
        <v>2012</v>
      </c>
      <c r="C6089" s="1">
        <v>41257</v>
      </c>
      <c r="D6089" s="1">
        <v>41261</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v>0</v>
      </c>
      <c r="U6089">
        <v>12.8568</v>
      </c>
    </row>
    <row r="6090" spans="1:21" x14ac:dyDescent="0.3">
      <c r="A6090" t="s">
        <v>8669</v>
      </c>
      <c r="B6090">
        <v>2012</v>
      </c>
      <c r="C6090" s="1">
        <v>41073</v>
      </c>
      <c r="D6090" s="1">
        <v>41077</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v>0</v>
      </c>
      <c r="U6090">
        <v>3.1103999999999998</v>
      </c>
    </row>
    <row r="6091" spans="1:21" x14ac:dyDescent="0.3">
      <c r="A6091" t="s">
        <v>8670</v>
      </c>
      <c r="B6091">
        <v>2014</v>
      </c>
      <c r="C6091" s="1">
        <v>42002</v>
      </c>
      <c r="D6091" s="1">
        <v>42005</v>
      </c>
      <c r="E6091" t="s">
        <v>22</v>
      </c>
      <c r="F6091" t="s">
        <v>2747</v>
      </c>
      <c r="G6091" t="s">
        <v>2748</v>
      </c>
      <c r="H6091" t="s">
        <v>40</v>
      </c>
      <c r="I6091" t="s">
        <v>26</v>
      </c>
      <c r="J6091" t="s">
        <v>7989</v>
      </c>
      <c r="K6091" t="s">
        <v>456</v>
      </c>
      <c r="L6091">
        <v>80538</v>
      </c>
      <c r="M6091" t="s">
        <v>43</v>
      </c>
      <c r="N6091" t="s">
        <v>3571</v>
      </c>
      <c r="O6091" t="s">
        <v>45</v>
      </c>
      <c r="P6091" t="s">
        <v>74</v>
      </c>
      <c r="Q6091" t="s">
        <v>3572</v>
      </c>
      <c r="R6091">
        <v>1.1879999999999999</v>
      </c>
      <c r="S6091">
        <v>2</v>
      </c>
      <c r="T6091">
        <v>0.7</v>
      </c>
      <c r="U6091">
        <v>-0.99</v>
      </c>
    </row>
    <row r="6092" spans="1:21" x14ac:dyDescent="0.3">
      <c r="A6092" t="s">
        <v>8671</v>
      </c>
      <c r="B6092">
        <v>2014</v>
      </c>
      <c r="C6092" s="1">
        <v>41903</v>
      </c>
      <c r="D6092" s="1">
        <v>41909</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v>0.1</v>
      </c>
      <c r="U6092">
        <v>18.176400000000001</v>
      </c>
    </row>
    <row r="6093" spans="1:21" x14ac:dyDescent="0.3">
      <c r="A6093" t="s">
        <v>8671</v>
      </c>
      <c r="B6093">
        <v>2014</v>
      </c>
      <c r="C6093" s="1">
        <v>41903</v>
      </c>
      <c r="D6093" s="1">
        <v>41909</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v>0</v>
      </c>
      <c r="U6093">
        <v>95.76</v>
      </c>
    </row>
    <row r="6094" spans="1:21" x14ac:dyDescent="0.3">
      <c r="A6094" t="s">
        <v>8671</v>
      </c>
      <c r="B6094">
        <v>2014</v>
      </c>
      <c r="C6094" s="1">
        <v>41903</v>
      </c>
      <c r="D6094" s="1">
        <v>41909</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row>
    <row r="6095" spans="1:21" x14ac:dyDescent="0.3">
      <c r="A6095" t="s">
        <v>8671</v>
      </c>
      <c r="B6095">
        <v>2014</v>
      </c>
      <c r="C6095" s="1">
        <v>41903</v>
      </c>
      <c r="D6095" s="1">
        <v>41909</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row>
    <row r="6096" spans="1:21" x14ac:dyDescent="0.3">
      <c r="A6096" t="s">
        <v>8671</v>
      </c>
      <c r="B6096">
        <v>2014</v>
      </c>
      <c r="C6096" s="1">
        <v>41903</v>
      </c>
      <c r="D6096" s="1">
        <v>41909</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x14ac:dyDescent="0.3">
      <c r="A6097" t="s">
        <v>8671</v>
      </c>
      <c r="B6097">
        <v>2014</v>
      </c>
      <c r="C6097" s="1">
        <v>41903</v>
      </c>
      <c r="D6097" s="1">
        <v>41909</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v>0</v>
      </c>
      <c r="U6097">
        <v>6.3296000000000001</v>
      </c>
    </row>
    <row r="6098" spans="1:21" x14ac:dyDescent="0.3">
      <c r="A6098" t="s">
        <v>8671</v>
      </c>
      <c r="B6098">
        <v>2014</v>
      </c>
      <c r="C6098" s="1">
        <v>41903</v>
      </c>
      <c r="D6098" s="1">
        <v>41909</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x14ac:dyDescent="0.3">
      <c r="A6099" t="s">
        <v>8671</v>
      </c>
      <c r="B6099">
        <v>2014</v>
      </c>
      <c r="C6099" s="1">
        <v>41903</v>
      </c>
      <c r="D6099" s="1">
        <v>41909</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v>0.2</v>
      </c>
      <c r="U6099">
        <v>3.9771000000000001</v>
      </c>
    </row>
    <row r="6100" spans="1:21" x14ac:dyDescent="0.3">
      <c r="A6100" t="s">
        <v>8671</v>
      </c>
      <c r="B6100">
        <v>2014</v>
      </c>
      <c r="C6100" s="1">
        <v>41903</v>
      </c>
      <c r="D6100" s="1">
        <v>41909</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x14ac:dyDescent="0.3">
      <c r="A6101" t="s">
        <v>8671</v>
      </c>
      <c r="B6101">
        <v>2014</v>
      </c>
      <c r="C6101" s="1">
        <v>41903</v>
      </c>
      <c r="D6101" s="1">
        <v>41909</v>
      </c>
      <c r="E6101" t="s">
        <v>49</v>
      </c>
      <c r="F6101" t="s">
        <v>2303</v>
      </c>
      <c r="G6101" t="s">
        <v>2304</v>
      </c>
      <c r="H6101" t="s">
        <v>25</v>
      </c>
      <c r="I6101" t="s">
        <v>26</v>
      </c>
      <c r="J6101" t="s">
        <v>265</v>
      </c>
      <c r="K6101" t="s">
        <v>266</v>
      </c>
      <c r="L6101">
        <v>10035</v>
      </c>
      <c r="M6101" t="s">
        <v>147</v>
      </c>
      <c r="N6101" t="s">
        <v>1135</v>
      </c>
      <c r="O6101" t="s">
        <v>31</v>
      </c>
      <c r="P6101" t="s">
        <v>35</v>
      </c>
      <c r="Q6101" t="s">
        <v>1136</v>
      </c>
      <c r="R6101">
        <v>2888.127</v>
      </c>
      <c r="S6101">
        <v>11</v>
      </c>
      <c r="T6101">
        <v>0.1</v>
      </c>
      <c r="U6101">
        <v>609.71569999999997</v>
      </c>
    </row>
    <row r="6102" spans="1:21" x14ac:dyDescent="0.3">
      <c r="A6102" t="s">
        <v>8671</v>
      </c>
      <c r="B6102">
        <v>2014</v>
      </c>
      <c r="C6102" s="1">
        <v>41903</v>
      </c>
      <c r="D6102" s="1">
        <v>41909</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row>
    <row r="6103" spans="1:21" x14ac:dyDescent="0.3">
      <c r="A6103" t="s">
        <v>8671</v>
      </c>
      <c r="B6103">
        <v>2014</v>
      </c>
      <c r="C6103" s="1">
        <v>41903</v>
      </c>
      <c r="D6103" s="1">
        <v>41909</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row>
    <row r="6104" spans="1:21" x14ac:dyDescent="0.3">
      <c r="A6104" t="s">
        <v>8671</v>
      </c>
      <c r="B6104">
        <v>2014</v>
      </c>
      <c r="C6104" s="1">
        <v>41903</v>
      </c>
      <c r="D6104" s="1">
        <v>41909</v>
      </c>
      <c r="E6104" t="s">
        <v>49</v>
      </c>
      <c r="F6104" t="s">
        <v>2303</v>
      </c>
      <c r="G6104" t="s">
        <v>2304</v>
      </c>
      <c r="H6104" t="s">
        <v>25</v>
      </c>
      <c r="I6104" t="s">
        <v>26</v>
      </c>
      <c r="J6104" t="s">
        <v>265</v>
      </c>
      <c r="K6104" t="s">
        <v>266</v>
      </c>
      <c r="L6104">
        <v>10035</v>
      </c>
      <c r="M6104" t="s">
        <v>147</v>
      </c>
      <c r="N6104" t="s">
        <v>612</v>
      </c>
      <c r="O6104" t="s">
        <v>70</v>
      </c>
      <c r="P6104" t="s">
        <v>71</v>
      </c>
      <c r="Q6104" t="s">
        <v>613</v>
      </c>
      <c r="R6104">
        <v>104.85</v>
      </c>
      <c r="S6104">
        <v>3</v>
      </c>
      <c r="T6104">
        <v>0</v>
      </c>
      <c r="U6104">
        <v>28.3095</v>
      </c>
    </row>
    <row r="6105" spans="1:21" x14ac:dyDescent="0.3">
      <c r="A6105" t="s">
        <v>8671</v>
      </c>
      <c r="B6105">
        <v>2014</v>
      </c>
      <c r="C6105" s="1">
        <v>41903</v>
      </c>
      <c r="D6105" s="1">
        <v>41909</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x14ac:dyDescent="0.3">
      <c r="A6106" t="s">
        <v>8674</v>
      </c>
      <c r="B6106">
        <v>2014</v>
      </c>
      <c r="C6106" s="1">
        <v>41874</v>
      </c>
      <c r="D6106" s="1">
        <v>41876</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row>
    <row r="6107" spans="1:21" x14ac:dyDescent="0.3">
      <c r="A6107" t="s">
        <v>8675</v>
      </c>
      <c r="B6107">
        <v>2012</v>
      </c>
      <c r="C6107" s="1">
        <v>41078</v>
      </c>
      <c r="D6107" s="1">
        <v>41082</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v>0.2</v>
      </c>
      <c r="U6107">
        <v>3.5783999999999998</v>
      </c>
    </row>
    <row r="6108" spans="1:21" x14ac:dyDescent="0.3">
      <c r="A6108" t="s">
        <v>8676</v>
      </c>
      <c r="B6108">
        <v>2011</v>
      </c>
      <c r="C6108" s="1">
        <v>40897</v>
      </c>
      <c r="D6108" s="1">
        <v>40902</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19.431999999999999</v>
      </c>
      <c r="S6108">
        <v>2</v>
      </c>
      <c r="T6108">
        <v>0.8</v>
      </c>
      <c r="U6108">
        <v>-49.551600000000001</v>
      </c>
    </row>
    <row r="6109" spans="1:21" x14ac:dyDescent="0.3">
      <c r="A6109" t="s">
        <v>8676</v>
      </c>
      <c r="B6109">
        <v>2011</v>
      </c>
      <c r="C6109" s="1">
        <v>40897</v>
      </c>
      <c r="D6109" s="1">
        <v>40902</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v>0.2</v>
      </c>
      <c r="U6109">
        <v>-8.18</v>
      </c>
    </row>
    <row r="6110" spans="1:21" x14ac:dyDescent="0.3">
      <c r="A6110" t="s">
        <v>8677</v>
      </c>
      <c r="B6110">
        <v>2013</v>
      </c>
      <c r="C6110" s="1">
        <v>41529</v>
      </c>
      <c r="D6110" s="1">
        <v>41534</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row>
    <row r="6111" spans="1:21" x14ac:dyDescent="0.3">
      <c r="A6111" t="s">
        <v>8677</v>
      </c>
      <c r="B6111">
        <v>2013</v>
      </c>
      <c r="C6111" s="1">
        <v>41529</v>
      </c>
      <c r="D6111" s="1">
        <v>41534</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row>
    <row r="6112" spans="1:21" x14ac:dyDescent="0.3">
      <c r="A6112" t="s">
        <v>8678</v>
      </c>
      <c r="B6112">
        <v>2013</v>
      </c>
      <c r="C6112" s="1">
        <v>41591</v>
      </c>
      <c r="D6112" s="1">
        <v>41595</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row>
    <row r="6113" spans="1:21" x14ac:dyDescent="0.3">
      <c r="A6113" t="s">
        <v>8678</v>
      </c>
      <c r="B6113">
        <v>2013</v>
      </c>
      <c r="C6113" s="1">
        <v>41591</v>
      </c>
      <c r="D6113" s="1">
        <v>41595</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row>
    <row r="6114" spans="1:21" x14ac:dyDescent="0.3">
      <c r="A6114" t="s">
        <v>8678</v>
      </c>
      <c r="B6114">
        <v>2013</v>
      </c>
      <c r="C6114" s="1">
        <v>41591</v>
      </c>
      <c r="D6114" s="1">
        <v>41595</v>
      </c>
      <c r="E6114" t="s">
        <v>49</v>
      </c>
      <c r="F6114" t="s">
        <v>7104</v>
      </c>
      <c r="G6114" t="s">
        <v>7105</v>
      </c>
      <c r="H6114" t="s">
        <v>25</v>
      </c>
      <c r="I6114" t="s">
        <v>26</v>
      </c>
      <c r="J6114" t="s">
        <v>3869</v>
      </c>
      <c r="K6114" t="s">
        <v>497</v>
      </c>
      <c r="L6114">
        <v>44134</v>
      </c>
      <c r="M6114" t="s">
        <v>147</v>
      </c>
      <c r="N6114" t="s">
        <v>866</v>
      </c>
      <c r="O6114" t="s">
        <v>45</v>
      </c>
      <c r="P6114" t="s">
        <v>268</v>
      </c>
      <c r="Q6114" t="s">
        <v>867</v>
      </c>
      <c r="R6114">
        <v>16.751999999999999</v>
      </c>
      <c r="S6114">
        <v>6</v>
      </c>
      <c r="T6114">
        <v>0.2</v>
      </c>
      <c r="U6114">
        <v>5.4443999999999999</v>
      </c>
    </row>
    <row r="6115" spans="1:21" x14ac:dyDescent="0.3">
      <c r="A6115" t="s">
        <v>8678</v>
      </c>
      <c r="B6115">
        <v>2013</v>
      </c>
      <c r="C6115" s="1">
        <v>41591</v>
      </c>
      <c r="D6115" s="1">
        <v>41595</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row>
    <row r="6116" spans="1:21" x14ac:dyDescent="0.3">
      <c r="A6116" t="s">
        <v>8678</v>
      </c>
      <c r="B6116">
        <v>2013</v>
      </c>
      <c r="C6116" s="1">
        <v>41591</v>
      </c>
      <c r="D6116" s="1">
        <v>41595</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row>
    <row r="6117" spans="1:21" x14ac:dyDescent="0.3">
      <c r="A6117" t="s">
        <v>8679</v>
      </c>
      <c r="B6117">
        <v>2013</v>
      </c>
      <c r="C6117" s="1">
        <v>41348</v>
      </c>
      <c r="D6117" s="1">
        <v>41354</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v>0.2</v>
      </c>
      <c r="U6117">
        <v>14.1426</v>
      </c>
    </row>
    <row r="6118" spans="1:21" x14ac:dyDescent="0.3">
      <c r="A6118" t="s">
        <v>8681</v>
      </c>
      <c r="B6118">
        <v>2013</v>
      </c>
      <c r="C6118" s="1">
        <v>41592</v>
      </c>
      <c r="D6118" s="1">
        <v>41598</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v>0</v>
      </c>
      <c r="U6118">
        <v>592.78959999999995</v>
      </c>
    </row>
    <row r="6119" spans="1:21" x14ac:dyDescent="0.3">
      <c r="A6119" t="s">
        <v>8681</v>
      </c>
      <c r="B6119">
        <v>2013</v>
      </c>
      <c r="C6119" s="1">
        <v>41592</v>
      </c>
      <c r="D6119" s="1">
        <v>41598</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row>
    <row r="6120" spans="1:21" x14ac:dyDescent="0.3">
      <c r="A6120" t="s">
        <v>8684</v>
      </c>
      <c r="B6120">
        <v>2014</v>
      </c>
      <c r="C6120" s="1">
        <v>41902</v>
      </c>
      <c r="D6120" s="1">
        <v>41908</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v>0.2</v>
      </c>
      <c r="U6120">
        <v>19.197600000000001</v>
      </c>
    </row>
    <row r="6121" spans="1:21" x14ac:dyDescent="0.3">
      <c r="A6121" t="s">
        <v>8684</v>
      </c>
      <c r="B6121">
        <v>2014</v>
      </c>
      <c r="C6121" s="1">
        <v>41902</v>
      </c>
      <c r="D6121" s="1">
        <v>41908</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row>
    <row r="6122" spans="1:21" x14ac:dyDescent="0.3">
      <c r="A6122" t="s">
        <v>8684</v>
      </c>
      <c r="B6122">
        <v>2014</v>
      </c>
      <c r="C6122" s="1">
        <v>41902</v>
      </c>
      <c r="D6122" s="1">
        <v>41908</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row>
    <row r="6123" spans="1:21" x14ac:dyDescent="0.3">
      <c r="A6123" t="s">
        <v>8684</v>
      </c>
      <c r="B6123">
        <v>2014</v>
      </c>
      <c r="C6123" s="1">
        <v>41902</v>
      </c>
      <c r="D6123" s="1">
        <v>41908</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row>
    <row r="6124" spans="1:21" x14ac:dyDescent="0.3">
      <c r="A6124" t="s">
        <v>8685</v>
      </c>
      <c r="B6124">
        <v>2014</v>
      </c>
      <c r="C6124" s="1">
        <v>41978</v>
      </c>
      <c r="D6124" s="1">
        <v>41983</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row>
    <row r="6125" spans="1:21" x14ac:dyDescent="0.3">
      <c r="A6125" t="s">
        <v>8686</v>
      </c>
      <c r="B6125">
        <v>2012</v>
      </c>
      <c r="C6125" s="1">
        <v>41152</v>
      </c>
      <c r="D6125" s="1">
        <v>41157</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row>
    <row r="6126" spans="1:21" x14ac:dyDescent="0.3">
      <c r="A6126" t="s">
        <v>8687</v>
      </c>
      <c r="B6126">
        <v>2014</v>
      </c>
      <c r="C6126" s="1">
        <v>41794</v>
      </c>
      <c r="D6126" s="1">
        <v>41798</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v>0</v>
      </c>
      <c r="U6126">
        <v>8.5024999999999995</v>
      </c>
    </row>
    <row r="6127" spans="1:21" x14ac:dyDescent="0.3">
      <c r="A6127" t="s">
        <v>8687</v>
      </c>
      <c r="B6127">
        <v>2014</v>
      </c>
      <c r="C6127" s="1">
        <v>41794</v>
      </c>
      <c r="D6127" s="1">
        <v>41798</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v>0</v>
      </c>
      <c r="U6127">
        <v>5.3819999999999997</v>
      </c>
    </row>
    <row r="6128" spans="1:21" x14ac:dyDescent="0.3">
      <c r="A6128" t="s">
        <v>8687</v>
      </c>
      <c r="B6128">
        <v>2014</v>
      </c>
      <c r="C6128" s="1">
        <v>41794</v>
      </c>
      <c r="D6128" s="1">
        <v>41798</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row>
    <row r="6129" spans="1:21" x14ac:dyDescent="0.3">
      <c r="A6129" t="s">
        <v>8690</v>
      </c>
      <c r="B6129">
        <v>2013</v>
      </c>
      <c r="C6129" s="1">
        <v>41365</v>
      </c>
      <c r="D6129" s="1">
        <v>41371</v>
      </c>
      <c r="E6129" t="s">
        <v>49</v>
      </c>
      <c r="F6129" t="s">
        <v>4753</v>
      </c>
      <c r="G6129" t="s">
        <v>4754</v>
      </c>
      <c r="H6129" t="s">
        <v>25</v>
      </c>
      <c r="I6129" t="s">
        <v>26</v>
      </c>
      <c r="J6129" t="s">
        <v>265</v>
      </c>
      <c r="K6129" t="s">
        <v>266</v>
      </c>
      <c r="L6129">
        <v>10009</v>
      </c>
      <c r="M6129" t="s">
        <v>147</v>
      </c>
      <c r="N6129" t="s">
        <v>700</v>
      </c>
      <c r="O6129" t="s">
        <v>31</v>
      </c>
      <c r="P6129" t="s">
        <v>35</v>
      </c>
      <c r="Q6129" t="s">
        <v>701</v>
      </c>
      <c r="R6129">
        <v>327.99599999999998</v>
      </c>
      <c r="S6129">
        <v>6</v>
      </c>
      <c r="T6129">
        <v>0.1</v>
      </c>
      <c r="U6129">
        <v>54.665999999999997</v>
      </c>
    </row>
    <row r="6130" spans="1:21" x14ac:dyDescent="0.3">
      <c r="A6130" t="s">
        <v>8691</v>
      </c>
      <c r="B6130">
        <v>2011</v>
      </c>
      <c r="C6130" s="1">
        <v>40841</v>
      </c>
      <c r="D6130" s="1">
        <v>40844</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row>
    <row r="6131" spans="1:21" x14ac:dyDescent="0.3">
      <c r="A6131" t="s">
        <v>8692</v>
      </c>
      <c r="B6131">
        <v>2014</v>
      </c>
      <c r="C6131" s="1">
        <v>41725</v>
      </c>
      <c r="D6131" s="1">
        <v>41732</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v>0</v>
      </c>
      <c r="U6131">
        <v>20.767499999999998</v>
      </c>
    </row>
    <row r="6132" spans="1:21" x14ac:dyDescent="0.3">
      <c r="A6132" t="s">
        <v>8692</v>
      </c>
      <c r="B6132">
        <v>2014</v>
      </c>
      <c r="C6132" s="1">
        <v>41725</v>
      </c>
      <c r="D6132" s="1">
        <v>41732</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v>0</v>
      </c>
      <c r="U6132">
        <v>1.3160000000000001</v>
      </c>
    </row>
    <row r="6133" spans="1:21" x14ac:dyDescent="0.3">
      <c r="A6133" t="s">
        <v>8695</v>
      </c>
      <c r="B6133">
        <v>2011</v>
      </c>
      <c r="C6133" s="1">
        <v>40904</v>
      </c>
      <c r="D6133" s="1">
        <v>40908</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v>0.1</v>
      </c>
      <c r="U6133">
        <v>161.9674</v>
      </c>
    </row>
    <row r="6134" spans="1:21" x14ac:dyDescent="0.3">
      <c r="A6134" t="s">
        <v>8696</v>
      </c>
      <c r="B6134">
        <v>2014</v>
      </c>
      <c r="C6134" s="1">
        <v>41898</v>
      </c>
      <c r="D6134" s="1">
        <v>41903</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v>0.2</v>
      </c>
      <c r="U6134">
        <v>59.435499999999998</v>
      </c>
    </row>
    <row r="6135" spans="1:21" x14ac:dyDescent="0.3">
      <c r="A6135" t="s">
        <v>8698</v>
      </c>
      <c r="B6135">
        <v>2013</v>
      </c>
      <c r="C6135" s="1">
        <v>41503</v>
      </c>
      <c r="D6135" s="1">
        <v>41506</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v>0.2</v>
      </c>
      <c r="U6135">
        <v>12.096</v>
      </c>
    </row>
    <row r="6136" spans="1:21" x14ac:dyDescent="0.3">
      <c r="A6136" t="s">
        <v>8701</v>
      </c>
      <c r="B6136">
        <v>2013</v>
      </c>
      <c r="C6136" s="1">
        <v>41583</v>
      </c>
      <c r="D6136" s="1">
        <v>41583</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v>0</v>
      </c>
      <c r="U6136">
        <v>55.911999999999999</v>
      </c>
    </row>
    <row r="6137" spans="1:21" x14ac:dyDescent="0.3">
      <c r="A6137" t="s">
        <v>8702</v>
      </c>
      <c r="B6137">
        <v>2012</v>
      </c>
      <c r="C6137" s="1">
        <v>41200</v>
      </c>
      <c r="D6137" s="1">
        <v>41204</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row>
    <row r="6138" spans="1:21" x14ac:dyDescent="0.3">
      <c r="A6138" t="s">
        <v>8702</v>
      </c>
      <c r="B6138">
        <v>2012</v>
      </c>
      <c r="C6138" s="1">
        <v>41200</v>
      </c>
      <c r="D6138" s="1">
        <v>41204</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row>
    <row r="6139" spans="1:21" x14ac:dyDescent="0.3">
      <c r="A6139" t="s">
        <v>8703</v>
      </c>
      <c r="B6139">
        <v>2013</v>
      </c>
      <c r="C6139" s="1">
        <v>41579</v>
      </c>
      <c r="D6139" s="1">
        <v>41583</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v>0.2</v>
      </c>
      <c r="U6139">
        <v>11.2224</v>
      </c>
    </row>
    <row r="6140" spans="1:21" x14ac:dyDescent="0.3">
      <c r="A6140" t="s">
        <v>8704</v>
      </c>
      <c r="B6140">
        <v>2011</v>
      </c>
      <c r="C6140" s="1">
        <v>40632</v>
      </c>
      <c r="D6140" s="1">
        <v>40637</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row>
    <row r="6141" spans="1:21" x14ac:dyDescent="0.3">
      <c r="A6141" t="s">
        <v>8705</v>
      </c>
      <c r="B6141">
        <v>2012</v>
      </c>
      <c r="C6141" s="1">
        <v>41017</v>
      </c>
      <c r="D6141" s="1">
        <v>41019</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v>0</v>
      </c>
      <c r="U6141">
        <v>30.014399999999998</v>
      </c>
    </row>
    <row r="6142" spans="1:21" x14ac:dyDescent="0.3">
      <c r="A6142" t="s">
        <v>8707</v>
      </c>
      <c r="B6142">
        <v>2014</v>
      </c>
      <c r="C6142" s="1">
        <v>41830</v>
      </c>
      <c r="D6142" s="1">
        <v>41836</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v>0</v>
      </c>
      <c r="U6142">
        <v>134.65199999999999</v>
      </c>
    </row>
    <row r="6143" spans="1:21" x14ac:dyDescent="0.3">
      <c r="A6143" t="s">
        <v>8707</v>
      </c>
      <c r="B6143">
        <v>2014</v>
      </c>
      <c r="C6143" s="1">
        <v>41830</v>
      </c>
      <c r="D6143" s="1">
        <v>41836</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v>0</v>
      </c>
      <c r="U6143">
        <v>3.9127999999999998</v>
      </c>
    </row>
    <row r="6144" spans="1:21" x14ac:dyDescent="0.3">
      <c r="A6144" t="s">
        <v>8707</v>
      </c>
      <c r="B6144">
        <v>2014</v>
      </c>
      <c r="C6144" s="1">
        <v>41830</v>
      </c>
      <c r="D6144" s="1">
        <v>41836</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v>0</v>
      </c>
      <c r="U6144">
        <v>74.8142</v>
      </c>
    </row>
    <row r="6145" spans="1:21" x14ac:dyDescent="0.3">
      <c r="A6145" t="s">
        <v>8707</v>
      </c>
      <c r="B6145">
        <v>2014</v>
      </c>
      <c r="C6145" s="1">
        <v>41830</v>
      </c>
      <c r="D6145" s="1">
        <v>41836</v>
      </c>
      <c r="E6145" t="s">
        <v>49</v>
      </c>
      <c r="F6145" t="s">
        <v>3690</v>
      </c>
      <c r="G6145" t="s">
        <v>3691</v>
      </c>
      <c r="H6145" t="s">
        <v>25</v>
      </c>
      <c r="I6145" t="s">
        <v>26</v>
      </c>
      <c r="J6145" t="s">
        <v>1292</v>
      </c>
      <c r="K6145" t="s">
        <v>746</v>
      </c>
      <c r="L6145">
        <v>6040</v>
      </c>
      <c r="M6145" t="s">
        <v>147</v>
      </c>
      <c r="N6145" t="s">
        <v>6844</v>
      </c>
      <c r="O6145" t="s">
        <v>45</v>
      </c>
      <c r="P6145" t="s">
        <v>67</v>
      </c>
      <c r="Q6145" t="s">
        <v>6845</v>
      </c>
      <c r="R6145">
        <v>119.04</v>
      </c>
      <c r="S6145">
        <v>6</v>
      </c>
      <c r="T6145">
        <v>0</v>
      </c>
      <c r="U6145">
        <v>48.806399999999996</v>
      </c>
    </row>
    <row r="6146" spans="1:21" x14ac:dyDescent="0.3">
      <c r="A6146" t="s">
        <v>8708</v>
      </c>
      <c r="B6146">
        <v>2014</v>
      </c>
      <c r="C6146" s="1">
        <v>41818</v>
      </c>
      <c r="D6146" s="1">
        <v>41822</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row>
    <row r="6147" spans="1:21" x14ac:dyDescent="0.3">
      <c r="A6147" t="s">
        <v>8709</v>
      </c>
      <c r="B6147">
        <v>2011</v>
      </c>
      <c r="C6147" s="1">
        <v>40899</v>
      </c>
      <c r="D6147" s="1">
        <v>40903</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v>0</v>
      </c>
      <c r="U6147">
        <v>3.1751999999999998</v>
      </c>
    </row>
    <row r="6148" spans="1:21" x14ac:dyDescent="0.3">
      <c r="A6148" t="s">
        <v>8710</v>
      </c>
      <c r="B6148">
        <v>2014</v>
      </c>
      <c r="C6148" s="1">
        <v>41965</v>
      </c>
      <c r="D6148" s="1">
        <v>41969</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v>0</v>
      </c>
      <c r="U6148">
        <v>3.1751999999999998</v>
      </c>
    </row>
    <row r="6149" spans="1:21" x14ac:dyDescent="0.3">
      <c r="A6149" t="s">
        <v>8710</v>
      </c>
      <c r="B6149">
        <v>2014</v>
      </c>
      <c r="C6149" s="1">
        <v>41965</v>
      </c>
      <c r="D6149" s="1">
        <v>41969</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row>
    <row r="6150" spans="1:21" x14ac:dyDescent="0.3">
      <c r="A6150" t="s">
        <v>8711</v>
      </c>
      <c r="B6150">
        <v>2013</v>
      </c>
      <c r="C6150" s="1">
        <v>41453</v>
      </c>
      <c r="D6150" s="1">
        <v>41455</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row>
    <row r="6151" spans="1:21" x14ac:dyDescent="0.3">
      <c r="A6151" t="s">
        <v>8712</v>
      </c>
      <c r="B6151">
        <v>2014</v>
      </c>
      <c r="C6151" s="1">
        <v>42002</v>
      </c>
      <c r="D6151" s="1">
        <v>42005</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340.70400000000001</v>
      </c>
      <c r="S6151">
        <v>6</v>
      </c>
      <c r="T6151">
        <v>0.2</v>
      </c>
      <c r="U6151">
        <v>-34.070399999999999</v>
      </c>
    </row>
    <row r="6152" spans="1:21" x14ac:dyDescent="0.3">
      <c r="A6152" t="s">
        <v>8713</v>
      </c>
      <c r="B6152">
        <v>2013</v>
      </c>
      <c r="C6152" s="1">
        <v>41373</v>
      </c>
      <c r="D6152" s="1">
        <v>41376</v>
      </c>
      <c r="E6152" t="s">
        <v>187</v>
      </c>
      <c r="F6152" t="s">
        <v>4467</v>
      </c>
      <c r="G6152" t="s">
        <v>4468</v>
      </c>
      <c r="H6152" t="s">
        <v>25</v>
      </c>
      <c r="I6152" t="s">
        <v>26</v>
      </c>
      <c r="J6152" t="s">
        <v>496</v>
      </c>
      <c r="K6152" t="s">
        <v>1271</v>
      </c>
      <c r="L6152">
        <v>31907</v>
      </c>
      <c r="M6152" t="s">
        <v>29</v>
      </c>
      <c r="N6152" t="s">
        <v>6696</v>
      </c>
      <c r="O6152" t="s">
        <v>31</v>
      </c>
      <c r="P6152" t="s">
        <v>32</v>
      </c>
      <c r="Q6152" t="s">
        <v>6697</v>
      </c>
      <c r="R6152">
        <v>354.9</v>
      </c>
      <c r="S6152">
        <v>5</v>
      </c>
      <c r="T6152">
        <v>0</v>
      </c>
      <c r="U6152">
        <v>88.724999999999994</v>
      </c>
    </row>
    <row r="6153" spans="1:21" x14ac:dyDescent="0.3">
      <c r="A6153" t="s">
        <v>8714</v>
      </c>
      <c r="B6153">
        <v>2011</v>
      </c>
      <c r="C6153" s="1">
        <v>40620</v>
      </c>
      <c r="D6153" s="1">
        <v>40623</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row>
    <row r="6154" spans="1:21" x14ac:dyDescent="0.3">
      <c r="A6154" t="s">
        <v>8715</v>
      </c>
      <c r="B6154">
        <v>2014</v>
      </c>
      <c r="C6154" s="1">
        <v>41824</v>
      </c>
      <c r="D6154" s="1">
        <v>41829</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v>0</v>
      </c>
      <c r="U6154">
        <v>0.87919999999999998</v>
      </c>
    </row>
    <row r="6155" spans="1:21" x14ac:dyDescent="0.3">
      <c r="A6155" t="s">
        <v>8716</v>
      </c>
      <c r="B6155">
        <v>2014</v>
      </c>
      <c r="C6155" s="1">
        <v>41750</v>
      </c>
      <c r="D6155" s="1">
        <v>41753</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row>
    <row r="6156" spans="1:21" x14ac:dyDescent="0.3">
      <c r="A6156" t="s">
        <v>8716</v>
      </c>
      <c r="B6156">
        <v>2014</v>
      </c>
      <c r="C6156" s="1">
        <v>41750</v>
      </c>
      <c r="D6156" s="1">
        <v>41753</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x14ac:dyDescent="0.3">
      <c r="A6157" t="s">
        <v>8716</v>
      </c>
      <c r="B6157">
        <v>2014</v>
      </c>
      <c r="C6157" s="1">
        <v>41750</v>
      </c>
      <c r="D6157" s="1">
        <v>41753</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row>
    <row r="6158" spans="1:21" x14ac:dyDescent="0.3">
      <c r="A6158" t="s">
        <v>8716</v>
      </c>
      <c r="B6158">
        <v>2014</v>
      </c>
      <c r="C6158" s="1">
        <v>41750</v>
      </c>
      <c r="D6158" s="1">
        <v>41753</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row>
    <row r="6159" spans="1:21" x14ac:dyDescent="0.3">
      <c r="A6159" t="s">
        <v>8717</v>
      </c>
      <c r="B6159">
        <v>2013</v>
      </c>
      <c r="C6159" s="1">
        <v>41490</v>
      </c>
      <c r="D6159" s="1">
        <v>41492</v>
      </c>
      <c r="E6159" t="s">
        <v>22</v>
      </c>
      <c r="F6159" t="s">
        <v>7437</v>
      </c>
      <c r="G6159" t="s">
        <v>7438</v>
      </c>
      <c r="H6159" t="s">
        <v>25</v>
      </c>
      <c r="I6159" t="s">
        <v>26</v>
      </c>
      <c r="J6159" t="s">
        <v>4547</v>
      </c>
      <c r="K6159" t="s">
        <v>648</v>
      </c>
      <c r="L6159">
        <v>74133</v>
      </c>
      <c r="M6159" t="s">
        <v>104</v>
      </c>
      <c r="N6159" t="s">
        <v>504</v>
      </c>
      <c r="O6159" t="s">
        <v>45</v>
      </c>
      <c r="P6159" t="s">
        <v>172</v>
      </c>
      <c r="Q6159" t="s">
        <v>505</v>
      </c>
      <c r="R6159">
        <v>81.540000000000006</v>
      </c>
      <c r="S6159">
        <v>3</v>
      </c>
      <c r="T6159">
        <v>0</v>
      </c>
      <c r="U6159">
        <v>38.323799999999999</v>
      </c>
    </row>
    <row r="6160" spans="1:21" x14ac:dyDescent="0.3">
      <c r="A6160" t="s">
        <v>8717</v>
      </c>
      <c r="B6160">
        <v>2013</v>
      </c>
      <c r="C6160" s="1">
        <v>41490</v>
      </c>
      <c r="D6160" s="1">
        <v>41492</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v>0</v>
      </c>
      <c r="U6160">
        <v>23.4192</v>
      </c>
    </row>
    <row r="6161" spans="1:21" x14ac:dyDescent="0.3">
      <c r="A6161" t="s">
        <v>8720</v>
      </c>
      <c r="B6161">
        <v>2013</v>
      </c>
      <c r="C6161" s="1">
        <v>41612</v>
      </c>
      <c r="D6161" s="1">
        <v>41618</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row>
    <row r="6162" spans="1:21" x14ac:dyDescent="0.3">
      <c r="A6162" t="s">
        <v>8721</v>
      </c>
      <c r="B6162">
        <v>2011</v>
      </c>
      <c r="C6162" s="1">
        <v>40621</v>
      </c>
      <c r="D6162" s="1">
        <v>40623</v>
      </c>
      <c r="E6162" t="s">
        <v>187</v>
      </c>
      <c r="F6162" t="s">
        <v>1778</v>
      </c>
      <c r="G6162" t="s">
        <v>1779</v>
      </c>
      <c r="H6162" t="s">
        <v>40</v>
      </c>
      <c r="I6162" t="s">
        <v>26</v>
      </c>
      <c r="J6162" t="s">
        <v>1791</v>
      </c>
      <c r="K6162" t="s">
        <v>53</v>
      </c>
      <c r="L6162">
        <v>33801</v>
      </c>
      <c r="M6162" t="s">
        <v>29</v>
      </c>
      <c r="N6162" t="s">
        <v>2031</v>
      </c>
      <c r="O6162" t="s">
        <v>70</v>
      </c>
      <c r="P6162" t="s">
        <v>71</v>
      </c>
      <c r="Q6162" t="s">
        <v>2032</v>
      </c>
      <c r="R6162">
        <v>323.976</v>
      </c>
      <c r="S6162">
        <v>3</v>
      </c>
      <c r="T6162">
        <v>0.2</v>
      </c>
      <c r="U6162">
        <v>28.347899999999999</v>
      </c>
    </row>
    <row r="6163" spans="1:21" x14ac:dyDescent="0.3">
      <c r="A6163" t="s">
        <v>8721</v>
      </c>
      <c r="B6163">
        <v>2011</v>
      </c>
      <c r="C6163" s="1">
        <v>40621</v>
      </c>
      <c r="D6163" s="1">
        <v>40623</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row>
    <row r="6164" spans="1:21" x14ac:dyDescent="0.3">
      <c r="A6164" t="s">
        <v>8721</v>
      </c>
      <c r="B6164">
        <v>2011</v>
      </c>
      <c r="C6164" s="1">
        <v>40621</v>
      </c>
      <c r="D6164" s="1">
        <v>40623</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row>
    <row r="6165" spans="1:21" x14ac:dyDescent="0.3">
      <c r="A6165" t="s">
        <v>8721</v>
      </c>
      <c r="B6165">
        <v>2011</v>
      </c>
      <c r="C6165" s="1">
        <v>40621</v>
      </c>
      <c r="D6165" s="1">
        <v>40623</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row>
    <row r="6166" spans="1:21" x14ac:dyDescent="0.3">
      <c r="A6166" t="s">
        <v>8721</v>
      </c>
      <c r="B6166">
        <v>2011</v>
      </c>
      <c r="C6166" s="1">
        <v>40621</v>
      </c>
      <c r="D6166" s="1">
        <v>40623</v>
      </c>
      <c r="E6166" t="s">
        <v>187</v>
      </c>
      <c r="F6166" t="s">
        <v>1778</v>
      </c>
      <c r="G6166" t="s">
        <v>1779</v>
      </c>
      <c r="H6166" t="s">
        <v>40</v>
      </c>
      <c r="I6166" t="s">
        <v>26</v>
      </c>
      <c r="J6166" t="s">
        <v>1791</v>
      </c>
      <c r="K6166" t="s">
        <v>53</v>
      </c>
      <c r="L6166">
        <v>33801</v>
      </c>
      <c r="M6166" t="s">
        <v>29</v>
      </c>
      <c r="N6166" t="s">
        <v>4097</v>
      </c>
      <c r="O6166" t="s">
        <v>31</v>
      </c>
      <c r="P6166" t="s">
        <v>64</v>
      </c>
      <c r="Q6166" t="s">
        <v>1284</v>
      </c>
      <c r="R6166">
        <v>4.992</v>
      </c>
      <c r="S6166">
        <v>3</v>
      </c>
      <c r="T6166">
        <v>0.2</v>
      </c>
      <c r="U6166">
        <v>1.3728</v>
      </c>
    </row>
    <row r="6167" spans="1:21" x14ac:dyDescent="0.3">
      <c r="A6167" t="s">
        <v>8721</v>
      </c>
      <c r="B6167">
        <v>2011</v>
      </c>
      <c r="C6167" s="1">
        <v>40621</v>
      </c>
      <c r="D6167" s="1">
        <v>40623</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row>
    <row r="6168" spans="1:21" x14ac:dyDescent="0.3">
      <c r="A6168" t="s">
        <v>8721</v>
      </c>
      <c r="B6168">
        <v>2011</v>
      </c>
      <c r="C6168" s="1">
        <v>40621</v>
      </c>
      <c r="D6168" s="1">
        <v>40623</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v>0.2</v>
      </c>
      <c r="U6168">
        <v>53.2</v>
      </c>
    </row>
    <row r="6169" spans="1:21" x14ac:dyDescent="0.3">
      <c r="A6169" t="s">
        <v>8722</v>
      </c>
      <c r="B6169">
        <v>2012</v>
      </c>
      <c r="C6169" s="1">
        <v>41019</v>
      </c>
      <c r="D6169" s="1">
        <v>41024</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x14ac:dyDescent="0.3">
      <c r="A6170" t="s">
        <v>8723</v>
      </c>
      <c r="B6170">
        <v>2012</v>
      </c>
      <c r="C6170" s="1">
        <v>41171</v>
      </c>
      <c r="D6170" s="1">
        <v>41174</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v>0</v>
      </c>
      <c r="U6170">
        <v>11.250400000000001</v>
      </c>
    </row>
    <row r="6171" spans="1:21" x14ac:dyDescent="0.3">
      <c r="A6171" t="s">
        <v>8724</v>
      </c>
      <c r="B6171">
        <v>2011</v>
      </c>
      <c r="C6171" s="1">
        <v>40782</v>
      </c>
      <c r="D6171" s="1">
        <v>40785</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row>
    <row r="6172" spans="1:21" x14ac:dyDescent="0.3">
      <c r="A6172" t="s">
        <v>8725</v>
      </c>
      <c r="B6172">
        <v>2013</v>
      </c>
      <c r="C6172" s="1">
        <v>41628</v>
      </c>
      <c r="D6172" s="1">
        <v>41633</v>
      </c>
      <c r="E6172" t="s">
        <v>22</v>
      </c>
      <c r="F6172" t="s">
        <v>8726</v>
      </c>
      <c r="G6172" t="s">
        <v>8727</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row>
    <row r="6173" spans="1:21" x14ac:dyDescent="0.3">
      <c r="A6173" t="s">
        <v>8725</v>
      </c>
      <c r="B6173">
        <v>2013</v>
      </c>
      <c r="C6173" s="1">
        <v>41628</v>
      </c>
      <c r="D6173" s="1">
        <v>41633</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v>0</v>
      </c>
      <c r="U6173">
        <v>1.0207999999999999</v>
      </c>
    </row>
    <row r="6174" spans="1:21" x14ac:dyDescent="0.3">
      <c r="A6174" t="s">
        <v>8728</v>
      </c>
      <c r="B6174">
        <v>2011</v>
      </c>
      <c r="C6174" s="1">
        <v>40757</v>
      </c>
      <c r="D6174" s="1">
        <v>40763</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v>0</v>
      </c>
      <c r="U6174">
        <v>12.548999999999999</v>
      </c>
    </row>
    <row r="6175" spans="1:21" x14ac:dyDescent="0.3">
      <c r="A6175" t="s">
        <v>8728</v>
      </c>
      <c r="B6175">
        <v>2011</v>
      </c>
      <c r="C6175" s="1">
        <v>40757</v>
      </c>
      <c r="D6175" s="1">
        <v>40763</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v>0</v>
      </c>
      <c r="U6175">
        <v>9.1159999999999997</v>
      </c>
    </row>
    <row r="6176" spans="1:21" x14ac:dyDescent="0.3">
      <c r="A6176" t="s">
        <v>8728</v>
      </c>
      <c r="B6176">
        <v>2011</v>
      </c>
      <c r="C6176" s="1">
        <v>40757</v>
      </c>
      <c r="D6176" s="1">
        <v>40763</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v>0</v>
      </c>
      <c r="U6176">
        <v>226.36259999999999</v>
      </c>
    </row>
    <row r="6177" spans="1:21" x14ac:dyDescent="0.3">
      <c r="A6177" t="s">
        <v>8729</v>
      </c>
      <c r="B6177">
        <v>2012</v>
      </c>
      <c r="C6177" s="1">
        <v>41173</v>
      </c>
      <c r="D6177" s="1">
        <v>41178</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v>0</v>
      </c>
      <c r="U6177">
        <v>422.51</v>
      </c>
    </row>
    <row r="6178" spans="1:21" x14ac:dyDescent="0.3">
      <c r="A6178" t="s">
        <v>8729</v>
      </c>
      <c r="B6178">
        <v>2012</v>
      </c>
      <c r="C6178" s="1">
        <v>41173</v>
      </c>
      <c r="D6178" s="1">
        <v>41178</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v>0</v>
      </c>
      <c r="U6178">
        <v>24.0688</v>
      </c>
    </row>
    <row r="6179" spans="1:21" x14ac:dyDescent="0.3">
      <c r="A6179" t="s">
        <v>8729</v>
      </c>
      <c r="B6179">
        <v>2012</v>
      </c>
      <c r="C6179" s="1">
        <v>41173</v>
      </c>
      <c r="D6179" s="1">
        <v>41178</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row>
    <row r="6180" spans="1:21" x14ac:dyDescent="0.3">
      <c r="A6180" t="s">
        <v>8729</v>
      </c>
      <c r="B6180">
        <v>2012</v>
      </c>
      <c r="C6180" s="1">
        <v>41173</v>
      </c>
      <c r="D6180" s="1">
        <v>41178</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v>0</v>
      </c>
      <c r="U6180">
        <v>11.720800000000001</v>
      </c>
    </row>
    <row r="6181" spans="1:21" x14ac:dyDescent="0.3">
      <c r="A6181" t="s">
        <v>8729</v>
      </c>
      <c r="B6181">
        <v>2012</v>
      </c>
      <c r="C6181" s="1">
        <v>41173</v>
      </c>
      <c r="D6181" s="1">
        <v>41178</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v>0</v>
      </c>
      <c r="U6181">
        <v>6.3959999999999999</v>
      </c>
    </row>
    <row r="6182" spans="1:21" x14ac:dyDescent="0.3">
      <c r="A6182" t="s">
        <v>8729</v>
      </c>
      <c r="B6182">
        <v>2012</v>
      </c>
      <c r="C6182" s="1">
        <v>41173</v>
      </c>
      <c r="D6182" s="1">
        <v>41178</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row>
    <row r="6183" spans="1:21" x14ac:dyDescent="0.3">
      <c r="A6183" t="s">
        <v>8729</v>
      </c>
      <c r="B6183">
        <v>2012</v>
      </c>
      <c r="C6183" s="1">
        <v>41173</v>
      </c>
      <c r="D6183" s="1">
        <v>41178</v>
      </c>
      <c r="E6183" t="s">
        <v>49</v>
      </c>
      <c r="F6183" t="s">
        <v>6171</v>
      </c>
      <c r="G6183" t="s">
        <v>6172</v>
      </c>
      <c r="H6183" t="s">
        <v>25</v>
      </c>
      <c r="I6183" t="s">
        <v>26</v>
      </c>
      <c r="J6183" t="s">
        <v>381</v>
      </c>
      <c r="K6183" t="s">
        <v>382</v>
      </c>
      <c r="L6183">
        <v>29203</v>
      </c>
      <c r="M6183" t="s">
        <v>29</v>
      </c>
      <c r="N6183" t="s">
        <v>2048</v>
      </c>
      <c r="O6183" t="s">
        <v>70</v>
      </c>
      <c r="P6183" t="s">
        <v>71</v>
      </c>
      <c r="Q6183" t="s">
        <v>2049</v>
      </c>
      <c r="R6183">
        <v>113.73</v>
      </c>
      <c r="S6183">
        <v>3</v>
      </c>
      <c r="T6183">
        <v>0</v>
      </c>
      <c r="U6183">
        <v>32.981699999999996</v>
      </c>
    </row>
    <row r="6184" spans="1:21" x14ac:dyDescent="0.3">
      <c r="A6184" t="s">
        <v>8729</v>
      </c>
      <c r="B6184">
        <v>2012</v>
      </c>
      <c r="C6184" s="1">
        <v>41173</v>
      </c>
      <c r="D6184" s="1">
        <v>41178</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v>0</v>
      </c>
      <c r="U6184">
        <v>6.8620000000000001</v>
      </c>
    </row>
    <row r="6185" spans="1:21" x14ac:dyDescent="0.3">
      <c r="A6185" t="s">
        <v>8729</v>
      </c>
      <c r="B6185">
        <v>2012</v>
      </c>
      <c r="C6185" s="1">
        <v>41173</v>
      </c>
      <c r="D6185" s="1">
        <v>41178</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x14ac:dyDescent="0.3">
      <c r="A6186" t="s">
        <v>8732</v>
      </c>
      <c r="B6186">
        <v>2013</v>
      </c>
      <c r="C6186" s="1">
        <v>41620</v>
      </c>
      <c r="D6186" s="1">
        <v>41622</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x14ac:dyDescent="0.3">
      <c r="A6187" t="s">
        <v>8733</v>
      </c>
      <c r="B6187">
        <v>2012</v>
      </c>
      <c r="C6187" s="1">
        <v>41128</v>
      </c>
      <c r="D6187" s="1">
        <v>41133</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v>0.2</v>
      </c>
      <c r="U6187">
        <v>10.68</v>
      </c>
    </row>
    <row r="6188" spans="1:21" x14ac:dyDescent="0.3">
      <c r="A6188" t="s">
        <v>8734</v>
      </c>
      <c r="B6188">
        <v>2012</v>
      </c>
      <c r="C6188" s="1">
        <v>41228</v>
      </c>
      <c r="D6188" s="1">
        <v>41230</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row>
    <row r="6189" spans="1:21" x14ac:dyDescent="0.3">
      <c r="A6189" t="s">
        <v>8734</v>
      </c>
      <c r="B6189">
        <v>2012</v>
      </c>
      <c r="C6189" s="1">
        <v>41228</v>
      </c>
      <c r="D6189" s="1">
        <v>41230</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row>
    <row r="6190" spans="1:21" x14ac:dyDescent="0.3">
      <c r="A6190" t="s">
        <v>8734</v>
      </c>
      <c r="B6190">
        <v>2012</v>
      </c>
      <c r="C6190" s="1">
        <v>41228</v>
      </c>
      <c r="D6190" s="1">
        <v>41230</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row>
    <row r="6191" spans="1:21" x14ac:dyDescent="0.3">
      <c r="A6191" t="s">
        <v>8735</v>
      </c>
      <c r="B6191">
        <v>2014</v>
      </c>
      <c r="C6191" s="1">
        <v>41734</v>
      </c>
      <c r="D6191" s="1">
        <v>41738</v>
      </c>
      <c r="E6191" t="s">
        <v>49</v>
      </c>
      <c r="F6191" t="s">
        <v>4892</v>
      </c>
      <c r="G6191" t="s">
        <v>4893</v>
      </c>
      <c r="H6191" t="s">
        <v>25</v>
      </c>
      <c r="I6191" t="s">
        <v>26</v>
      </c>
      <c r="J6191" t="s">
        <v>8736</v>
      </c>
      <c r="K6191" t="s">
        <v>210</v>
      </c>
      <c r="L6191">
        <v>60016</v>
      </c>
      <c r="M6191" t="s">
        <v>104</v>
      </c>
      <c r="N6191" t="s">
        <v>4775</v>
      </c>
      <c r="O6191" t="s">
        <v>70</v>
      </c>
      <c r="P6191" t="s">
        <v>71</v>
      </c>
      <c r="Q6191" t="s">
        <v>4776</v>
      </c>
      <c r="R6191">
        <v>383.84</v>
      </c>
      <c r="S6191">
        <v>4</v>
      </c>
      <c r="T6191">
        <v>0.2</v>
      </c>
      <c r="U6191">
        <v>47.98</v>
      </c>
    </row>
    <row r="6192" spans="1:21" x14ac:dyDescent="0.3">
      <c r="A6192" t="s">
        <v>8737</v>
      </c>
      <c r="B6192">
        <v>2013</v>
      </c>
      <c r="C6192" s="1">
        <v>41633</v>
      </c>
      <c r="D6192" s="1">
        <v>41637</v>
      </c>
      <c r="E6192" t="s">
        <v>49</v>
      </c>
      <c r="F6192" t="s">
        <v>2824</v>
      </c>
      <c r="G6192" t="s">
        <v>2825</v>
      </c>
      <c r="H6192" t="s">
        <v>25</v>
      </c>
      <c r="I6192" t="s">
        <v>26</v>
      </c>
      <c r="J6192" t="s">
        <v>265</v>
      </c>
      <c r="K6192" t="s">
        <v>266</v>
      </c>
      <c r="L6192">
        <v>10035</v>
      </c>
      <c r="M6192" t="s">
        <v>147</v>
      </c>
      <c r="N6192" t="s">
        <v>8238</v>
      </c>
      <c r="O6192" t="s">
        <v>31</v>
      </c>
      <c r="P6192" t="s">
        <v>64</v>
      </c>
      <c r="Q6192" t="s">
        <v>8239</v>
      </c>
      <c r="R6192">
        <v>799.56</v>
      </c>
      <c r="S6192">
        <v>9</v>
      </c>
      <c r="T6192">
        <v>0</v>
      </c>
      <c r="U6192">
        <v>207.88560000000001</v>
      </c>
    </row>
    <row r="6193" spans="1:21" x14ac:dyDescent="0.3">
      <c r="A6193" t="s">
        <v>8738</v>
      </c>
      <c r="B6193">
        <v>2014</v>
      </c>
      <c r="C6193" s="1">
        <v>41987</v>
      </c>
      <c r="D6193" s="1">
        <v>41987</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row>
    <row r="6194" spans="1:21" x14ac:dyDescent="0.3">
      <c r="A6194" t="s">
        <v>8739</v>
      </c>
      <c r="B6194">
        <v>2014</v>
      </c>
      <c r="C6194" s="1">
        <v>41996</v>
      </c>
      <c r="D6194" s="1">
        <v>42000</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row>
    <row r="6195" spans="1:21" x14ac:dyDescent="0.3">
      <c r="A6195" t="s">
        <v>8739</v>
      </c>
      <c r="B6195">
        <v>2014</v>
      </c>
      <c r="C6195" s="1">
        <v>41996</v>
      </c>
      <c r="D6195" s="1">
        <v>42000</v>
      </c>
      <c r="E6195" t="s">
        <v>49</v>
      </c>
      <c r="F6195" t="s">
        <v>7437</v>
      </c>
      <c r="G6195" t="s">
        <v>7438</v>
      </c>
      <c r="H6195" t="s">
        <v>25</v>
      </c>
      <c r="I6195" t="s">
        <v>26</v>
      </c>
      <c r="J6195" t="s">
        <v>183</v>
      </c>
      <c r="K6195" t="s">
        <v>103</v>
      </c>
      <c r="L6195">
        <v>77095</v>
      </c>
      <c r="M6195" t="s">
        <v>104</v>
      </c>
      <c r="N6195" t="s">
        <v>3343</v>
      </c>
      <c r="O6195" t="s">
        <v>45</v>
      </c>
      <c r="P6195" t="s">
        <v>74</v>
      </c>
      <c r="Q6195" t="s">
        <v>3344</v>
      </c>
      <c r="R6195">
        <v>6.33</v>
      </c>
      <c r="S6195">
        <v>5</v>
      </c>
      <c r="T6195">
        <v>0.8</v>
      </c>
      <c r="U6195">
        <v>-9.8115000000000006</v>
      </c>
    </row>
    <row r="6196" spans="1:21" x14ac:dyDescent="0.3">
      <c r="A6196" t="s">
        <v>8739</v>
      </c>
      <c r="B6196">
        <v>2014</v>
      </c>
      <c r="C6196" s="1">
        <v>41996</v>
      </c>
      <c r="D6196" s="1">
        <v>42000</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row>
    <row r="6197" spans="1:21" x14ac:dyDescent="0.3">
      <c r="A6197" t="s">
        <v>8740</v>
      </c>
      <c r="B6197">
        <v>2014</v>
      </c>
      <c r="C6197" s="1">
        <v>41934</v>
      </c>
      <c r="D6197" s="1">
        <v>41941</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v>0.4</v>
      </c>
      <c r="U6197">
        <v>-76.997200000000007</v>
      </c>
    </row>
    <row r="6198" spans="1:21" x14ac:dyDescent="0.3">
      <c r="A6198" t="s">
        <v>8740</v>
      </c>
      <c r="B6198">
        <v>2014</v>
      </c>
      <c r="C6198" s="1">
        <v>41934</v>
      </c>
      <c r="D6198" s="1">
        <v>41941</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row>
    <row r="6199" spans="1:21" x14ac:dyDescent="0.3">
      <c r="A6199" t="s">
        <v>8741</v>
      </c>
      <c r="B6199">
        <v>2012</v>
      </c>
      <c r="C6199" s="1">
        <v>41226</v>
      </c>
      <c r="D6199" s="1">
        <v>41230</v>
      </c>
      <c r="E6199" t="s">
        <v>49</v>
      </c>
      <c r="F6199" t="s">
        <v>1328</v>
      </c>
      <c r="G6199" t="s">
        <v>1329</v>
      </c>
      <c r="H6199" t="s">
        <v>25</v>
      </c>
      <c r="I6199" t="s">
        <v>26</v>
      </c>
      <c r="J6199" t="s">
        <v>496</v>
      </c>
      <c r="K6199" t="s">
        <v>253</v>
      </c>
      <c r="L6199">
        <v>47201</v>
      </c>
      <c r="M6199" t="s">
        <v>104</v>
      </c>
      <c r="N6199" t="s">
        <v>5526</v>
      </c>
      <c r="O6199" t="s">
        <v>45</v>
      </c>
      <c r="P6199" t="s">
        <v>89</v>
      </c>
      <c r="Q6199" t="s">
        <v>5527</v>
      </c>
      <c r="R6199">
        <v>63.77</v>
      </c>
      <c r="S6199">
        <v>7</v>
      </c>
      <c r="T6199">
        <v>0</v>
      </c>
      <c r="U6199">
        <v>28.6965</v>
      </c>
    </row>
    <row r="6200" spans="1:21" x14ac:dyDescent="0.3">
      <c r="A6200" t="s">
        <v>8741</v>
      </c>
      <c r="B6200">
        <v>2012</v>
      </c>
      <c r="C6200" s="1">
        <v>41226</v>
      </c>
      <c r="D6200" s="1">
        <v>41230</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v>0</v>
      </c>
      <c r="U6200">
        <v>13.2522</v>
      </c>
    </row>
    <row r="6201" spans="1:21" x14ac:dyDescent="0.3">
      <c r="A6201" t="s">
        <v>8741</v>
      </c>
      <c r="B6201">
        <v>2012</v>
      </c>
      <c r="C6201" s="1">
        <v>41226</v>
      </c>
      <c r="D6201" s="1">
        <v>41230</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row>
    <row r="6202" spans="1:21" x14ac:dyDescent="0.3">
      <c r="A6202" t="s">
        <v>8742</v>
      </c>
      <c r="B6202">
        <v>2012</v>
      </c>
      <c r="C6202" s="1">
        <v>41015</v>
      </c>
      <c r="D6202" s="1">
        <v>41019</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v>0.2</v>
      </c>
      <c r="U6202">
        <v>485.98919999999998</v>
      </c>
    </row>
    <row r="6203" spans="1:21" x14ac:dyDescent="0.3">
      <c r="A6203" t="s">
        <v>8742</v>
      </c>
      <c r="B6203">
        <v>2012</v>
      </c>
      <c r="C6203" s="1">
        <v>41015</v>
      </c>
      <c r="D6203" s="1">
        <v>41019</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v>0.2</v>
      </c>
      <c r="U6203">
        <v>-4.9005000000000001</v>
      </c>
    </row>
    <row r="6204" spans="1:21" x14ac:dyDescent="0.3">
      <c r="A6204" t="s">
        <v>8743</v>
      </c>
      <c r="B6204">
        <v>2013</v>
      </c>
      <c r="C6204" s="1">
        <v>41625</v>
      </c>
      <c r="D6204" s="1">
        <v>41632</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v>0.2</v>
      </c>
      <c r="U6204">
        <v>7.0490000000000004</v>
      </c>
    </row>
    <row r="6205" spans="1:21" x14ac:dyDescent="0.3">
      <c r="A6205" t="s">
        <v>8744</v>
      </c>
      <c r="B6205">
        <v>2013</v>
      </c>
      <c r="C6205" s="1">
        <v>41569</v>
      </c>
      <c r="D6205" s="1">
        <v>41575</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row>
    <row r="6206" spans="1:21" x14ac:dyDescent="0.3">
      <c r="A6206" t="s">
        <v>8745</v>
      </c>
      <c r="B6206">
        <v>2014</v>
      </c>
      <c r="C6206" s="1">
        <v>41975</v>
      </c>
      <c r="D6206" s="1">
        <v>41977</v>
      </c>
      <c r="E6206" t="s">
        <v>187</v>
      </c>
      <c r="F6206" t="s">
        <v>3129</v>
      </c>
      <c r="G6206" t="s">
        <v>3130</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row>
    <row r="6207" spans="1:21" x14ac:dyDescent="0.3">
      <c r="A6207" t="s">
        <v>8746</v>
      </c>
      <c r="B6207">
        <v>2013</v>
      </c>
      <c r="C6207" s="1">
        <v>41568</v>
      </c>
      <c r="D6207" s="1">
        <v>41572</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row>
    <row r="6208" spans="1:21" x14ac:dyDescent="0.3">
      <c r="A6208" t="s">
        <v>8746</v>
      </c>
      <c r="B6208">
        <v>2013</v>
      </c>
      <c r="C6208" s="1">
        <v>41568</v>
      </c>
      <c r="D6208" s="1">
        <v>41572</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v>0.2</v>
      </c>
      <c r="U6208">
        <v>7.89</v>
      </c>
    </row>
    <row r="6209" spans="1:21" x14ac:dyDescent="0.3">
      <c r="A6209" t="s">
        <v>8746</v>
      </c>
      <c r="B6209">
        <v>2013</v>
      </c>
      <c r="C6209" s="1">
        <v>41568</v>
      </c>
      <c r="D6209" s="1">
        <v>41572</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row>
    <row r="6210" spans="1:21" x14ac:dyDescent="0.3">
      <c r="A6210" t="s">
        <v>8747</v>
      </c>
      <c r="B6210">
        <v>2014</v>
      </c>
      <c r="C6210" s="1">
        <v>41912</v>
      </c>
      <c r="D6210" s="1">
        <v>41916</v>
      </c>
      <c r="E6210" t="s">
        <v>49</v>
      </c>
      <c r="F6210" t="s">
        <v>4666</v>
      </c>
      <c r="G6210" t="s">
        <v>4667</v>
      </c>
      <c r="H6210" t="s">
        <v>40</v>
      </c>
      <c r="I6210" t="s">
        <v>26</v>
      </c>
      <c r="J6210" t="s">
        <v>5177</v>
      </c>
      <c r="K6210" t="s">
        <v>497</v>
      </c>
      <c r="L6210">
        <v>43302</v>
      </c>
      <c r="M6210" t="s">
        <v>147</v>
      </c>
      <c r="N6210" t="s">
        <v>3539</v>
      </c>
      <c r="O6210" t="s">
        <v>45</v>
      </c>
      <c r="P6210" t="s">
        <v>58</v>
      </c>
      <c r="Q6210" t="s">
        <v>3540</v>
      </c>
      <c r="R6210">
        <v>51.167999999999999</v>
      </c>
      <c r="S6210">
        <v>2</v>
      </c>
      <c r="T6210">
        <v>0.2</v>
      </c>
      <c r="U6210">
        <v>-6.3959999999999999</v>
      </c>
    </row>
    <row r="6211" spans="1:21" x14ac:dyDescent="0.3">
      <c r="A6211" t="s">
        <v>8748</v>
      </c>
      <c r="B6211">
        <v>2014</v>
      </c>
      <c r="C6211" s="1">
        <v>41870</v>
      </c>
      <c r="D6211" s="1">
        <v>41877</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row>
    <row r="6212" spans="1:21" x14ac:dyDescent="0.3">
      <c r="A6212" t="s">
        <v>8748</v>
      </c>
      <c r="B6212">
        <v>2014</v>
      </c>
      <c r="C6212" s="1">
        <v>41870</v>
      </c>
      <c r="D6212" s="1">
        <v>41877</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row>
    <row r="6213" spans="1:21" x14ac:dyDescent="0.3">
      <c r="A6213" t="s">
        <v>8748</v>
      </c>
      <c r="B6213">
        <v>2014</v>
      </c>
      <c r="C6213" s="1">
        <v>41870</v>
      </c>
      <c r="D6213" s="1">
        <v>41877</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v>0</v>
      </c>
      <c r="U6213">
        <v>22.419599999999999</v>
      </c>
    </row>
    <row r="6214" spans="1:21" x14ac:dyDescent="0.3">
      <c r="A6214" t="s">
        <v>8749</v>
      </c>
      <c r="B6214">
        <v>2014</v>
      </c>
      <c r="C6214" s="1">
        <v>41956</v>
      </c>
      <c r="D6214" s="1">
        <v>41960</v>
      </c>
      <c r="E6214" t="s">
        <v>22</v>
      </c>
      <c r="F6214" t="s">
        <v>798</v>
      </c>
      <c r="G6214" t="s">
        <v>799</v>
      </c>
      <c r="H6214" t="s">
        <v>25</v>
      </c>
      <c r="I6214" t="s">
        <v>26</v>
      </c>
      <c r="J6214" t="s">
        <v>8750</v>
      </c>
      <c r="K6214" t="s">
        <v>95</v>
      </c>
      <c r="L6214">
        <v>98632</v>
      </c>
      <c r="M6214" t="s">
        <v>43</v>
      </c>
      <c r="N6214" t="s">
        <v>3243</v>
      </c>
      <c r="O6214" t="s">
        <v>45</v>
      </c>
      <c r="P6214" t="s">
        <v>268</v>
      </c>
      <c r="Q6214" t="s">
        <v>185</v>
      </c>
      <c r="R6214">
        <v>18.239999999999998</v>
      </c>
      <c r="S6214">
        <v>3</v>
      </c>
      <c r="T6214">
        <v>0</v>
      </c>
      <c r="U6214">
        <v>9.1199999999999992</v>
      </c>
    </row>
    <row r="6215" spans="1:21" x14ac:dyDescent="0.3">
      <c r="A6215" t="s">
        <v>8749</v>
      </c>
      <c r="B6215">
        <v>2014</v>
      </c>
      <c r="C6215" s="1">
        <v>41956</v>
      </c>
      <c r="D6215" s="1">
        <v>41960</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v>0</v>
      </c>
      <c r="U6215">
        <v>22.0748</v>
      </c>
    </row>
    <row r="6216" spans="1:21" x14ac:dyDescent="0.3">
      <c r="A6216" t="s">
        <v>8751</v>
      </c>
      <c r="B6216">
        <v>2011</v>
      </c>
      <c r="C6216" s="1">
        <v>40827</v>
      </c>
      <c r="D6216" s="1">
        <v>40831</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v>0</v>
      </c>
      <c r="U6216">
        <v>3.7435999999999998</v>
      </c>
    </row>
    <row r="6217" spans="1:21" x14ac:dyDescent="0.3">
      <c r="A6217" t="s">
        <v>8752</v>
      </c>
      <c r="B6217">
        <v>2012</v>
      </c>
      <c r="C6217" s="1">
        <v>41241</v>
      </c>
      <c r="D6217" s="1">
        <v>41246</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v>0</v>
      </c>
      <c r="U6217">
        <v>27.945599999999999</v>
      </c>
    </row>
    <row r="6218" spans="1:21" x14ac:dyDescent="0.3">
      <c r="A6218" t="s">
        <v>8752</v>
      </c>
      <c r="B6218">
        <v>2012</v>
      </c>
      <c r="C6218" s="1">
        <v>41241</v>
      </c>
      <c r="D6218" s="1">
        <v>41246</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v>0</v>
      </c>
      <c r="U6218">
        <v>29.252800000000001</v>
      </c>
    </row>
    <row r="6219" spans="1:21" x14ac:dyDescent="0.3">
      <c r="A6219" t="s">
        <v>8753</v>
      </c>
      <c r="B6219">
        <v>2012</v>
      </c>
      <c r="C6219" s="1">
        <v>41117</v>
      </c>
      <c r="D6219" s="1">
        <v>41123</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row>
    <row r="6220" spans="1:21" x14ac:dyDescent="0.3">
      <c r="A6220" t="s">
        <v>8754</v>
      </c>
      <c r="B6220">
        <v>2013</v>
      </c>
      <c r="C6220" s="1">
        <v>41568</v>
      </c>
      <c r="D6220" s="1">
        <v>41574</v>
      </c>
      <c r="E6220" t="s">
        <v>49</v>
      </c>
      <c r="F6220" t="s">
        <v>4868</v>
      </c>
      <c r="G6220" t="s">
        <v>4869</v>
      </c>
      <c r="H6220" t="s">
        <v>25</v>
      </c>
      <c r="I6220" t="s">
        <v>26</v>
      </c>
      <c r="J6220" t="s">
        <v>2385</v>
      </c>
      <c r="K6220" t="s">
        <v>237</v>
      </c>
      <c r="L6220">
        <v>48183</v>
      </c>
      <c r="M6220" t="s">
        <v>104</v>
      </c>
      <c r="N6220" t="s">
        <v>4020</v>
      </c>
      <c r="O6220" t="s">
        <v>70</v>
      </c>
      <c r="P6220" t="s">
        <v>71</v>
      </c>
      <c r="Q6220" t="s">
        <v>4021</v>
      </c>
      <c r="R6220">
        <v>125.7</v>
      </c>
      <c r="S6220">
        <v>6</v>
      </c>
      <c r="T6220">
        <v>0</v>
      </c>
      <c r="U6220">
        <v>35.195999999999998</v>
      </c>
    </row>
    <row r="6221" spans="1:21" x14ac:dyDescent="0.3">
      <c r="A6221" t="s">
        <v>8754</v>
      </c>
      <c r="B6221">
        <v>2013</v>
      </c>
      <c r="C6221" s="1">
        <v>41568</v>
      </c>
      <c r="D6221" s="1">
        <v>41574</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v>0</v>
      </c>
      <c r="U6221">
        <v>51.834600000000002</v>
      </c>
    </row>
    <row r="6222" spans="1:21" x14ac:dyDescent="0.3">
      <c r="A6222" t="s">
        <v>8754</v>
      </c>
      <c r="B6222">
        <v>2013</v>
      </c>
      <c r="C6222" s="1">
        <v>41568</v>
      </c>
      <c r="D6222" s="1">
        <v>41574</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v>0</v>
      </c>
      <c r="U6222">
        <v>1.4601999999999999</v>
      </c>
    </row>
    <row r="6223" spans="1:21" x14ac:dyDescent="0.3">
      <c r="A6223" t="s">
        <v>8755</v>
      </c>
      <c r="B6223">
        <v>2014</v>
      </c>
      <c r="C6223" s="1">
        <v>41897</v>
      </c>
      <c r="D6223" s="1">
        <v>41901</v>
      </c>
      <c r="E6223" t="s">
        <v>22</v>
      </c>
      <c r="F6223" t="s">
        <v>6219</v>
      </c>
      <c r="G6223" t="s">
        <v>6220</v>
      </c>
      <c r="H6223" t="s">
        <v>25</v>
      </c>
      <c r="I6223" t="s">
        <v>26</v>
      </c>
      <c r="J6223" t="s">
        <v>41</v>
      </c>
      <c r="K6223" t="s">
        <v>42</v>
      </c>
      <c r="L6223">
        <v>90045</v>
      </c>
      <c r="M6223" t="s">
        <v>43</v>
      </c>
      <c r="N6223" t="s">
        <v>3564</v>
      </c>
      <c r="O6223" t="s">
        <v>45</v>
      </c>
      <c r="P6223" t="s">
        <v>46</v>
      </c>
      <c r="Q6223" t="s">
        <v>3565</v>
      </c>
      <c r="R6223">
        <v>56.7</v>
      </c>
      <c r="S6223">
        <v>9</v>
      </c>
      <c r="T6223">
        <v>0</v>
      </c>
      <c r="U6223">
        <v>26.082000000000001</v>
      </c>
    </row>
    <row r="6224" spans="1:21" x14ac:dyDescent="0.3">
      <c r="A6224" t="s">
        <v>8756</v>
      </c>
      <c r="B6224">
        <v>2014</v>
      </c>
      <c r="C6224" s="1">
        <v>41997</v>
      </c>
      <c r="D6224" s="1">
        <v>42001</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v>0.2</v>
      </c>
      <c r="U6224">
        <v>19.084800000000001</v>
      </c>
    </row>
    <row r="6225" spans="1:21" x14ac:dyDescent="0.3">
      <c r="A6225" t="s">
        <v>8756</v>
      </c>
      <c r="B6225">
        <v>2014</v>
      </c>
      <c r="C6225" s="1">
        <v>41997</v>
      </c>
      <c r="D6225" s="1">
        <v>42001</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v>0.2</v>
      </c>
      <c r="U6225">
        <v>1.0730999999999999</v>
      </c>
    </row>
    <row r="6226" spans="1:21" x14ac:dyDescent="0.3">
      <c r="A6226" t="s">
        <v>8756</v>
      </c>
      <c r="B6226">
        <v>2014</v>
      </c>
      <c r="C6226" s="1">
        <v>41997</v>
      </c>
      <c r="D6226" s="1">
        <v>42001</v>
      </c>
      <c r="E6226" t="s">
        <v>49</v>
      </c>
      <c r="F6226" t="s">
        <v>1834</v>
      </c>
      <c r="G6226" t="s">
        <v>1835</v>
      </c>
      <c r="H6226" t="s">
        <v>25</v>
      </c>
      <c r="I6226" t="s">
        <v>26</v>
      </c>
      <c r="J6226" t="s">
        <v>8757</v>
      </c>
      <c r="K6226" t="s">
        <v>334</v>
      </c>
      <c r="L6226">
        <v>37075</v>
      </c>
      <c r="M6226" t="s">
        <v>29</v>
      </c>
      <c r="N6226" t="s">
        <v>339</v>
      </c>
      <c r="O6226" t="s">
        <v>45</v>
      </c>
      <c r="P6226" t="s">
        <v>58</v>
      </c>
      <c r="Q6226" t="s">
        <v>340</v>
      </c>
      <c r="R6226">
        <v>218.352</v>
      </c>
      <c r="S6226">
        <v>3</v>
      </c>
      <c r="T6226">
        <v>0.2</v>
      </c>
      <c r="U6226">
        <v>-54.588000000000001</v>
      </c>
    </row>
    <row r="6227" spans="1:21" x14ac:dyDescent="0.3">
      <c r="A6227" t="s">
        <v>8758</v>
      </c>
      <c r="B6227">
        <v>2012</v>
      </c>
      <c r="C6227" s="1">
        <v>41187</v>
      </c>
      <c r="D6227" s="1">
        <v>41191</v>
      </c>
      <c r="E6227" t="s">
        <v>49</v>
      </c>
      <c r="F6227" t="s">
        <v>1912</v>
      </c>
      <c r="G6227" t="s">
        <v>1913</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row>
    <row r="6228" spans="1:21" x14ac:dyDescent="0.3">
      <c r="A6228" t="s">
        <v>8758</v>
      </c>
      <c r="B6228">
        <v>2012</v>
      </c>
      <c r="C6228" s="1">
        <v>41187</v>
      </c>
      <c r="D6228" s="1">
        <v>41191</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row>
    <row r="6229" spans="1:21" x14ac:dyDescent="0.3">
      <c r="A6229" t="s">
        <v>8759</v>
      </c>
      <c r="B6229">
        <v>2011</v>
      </c>
      <c r="C6229" s="1">
        <v>40849</v>
      </c>
      <c r="D6229" s="1">
        <v>40854</v>
      </c>
      <c r="E6229" t="s">
        <v>49</v>
      </c>
      <c r="F6229" t="s">
        <v>1188</v>
      </c>
      <c r="G6229" t="s">
        <v>1189</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row>
    <row r="6230" spans="1:21" x14ac:dyDescent="0.3">
      <c r="A6230" t="s">
        <v>8760</v>
      </c>
      <c r="B6230">
        <v>2013</v>
      </c>
      <c r="C6230" s="1">
        <v>41296</v>
      </c>
      <c r="D6230" s="1">
        <v>41301</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v>0.4</v>
      </c>
      <c r="U6230">
        <v>-20.235600000000002</v>
      </c>
    </row>
    <row r="6231" spans="1:21" x14ac:dyDescent="0.3">
      <c r="A6231" t="s">
        <v>8760</v>
      </c>
      <c r="B6231">
        <v>2013</v>
      </c>
      <c r="C6231" s="1">
        <v>41296</v>
      </c>
      <c r="D6231" s="1">
        <v>41301</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v>0.2</v>
      </c>
      <c r="U6231">
        <v>15.863099999999999</v>
      </c>
    </row>
    <row r="6232" spans="1:21" x14ac:dyDescent="0.3">
      <c r="A6232" t="s">
        <v>8761</v>
      </c>
      <c r="B6232">
        <v>2014</v>
      </c>
      <c r="C6232" s="1">
        <v>41832</v>
      </c>
      <c r="D6232" s="1">
        <v>41838</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v>0</v>
      </c>
      <c r="U6232">
        <v>11.8248</v>
      </c>
    </row>
    <row r="6233" spans="1:21" x14ac:dyDescent="0.3">
      <c r="A6233" t="s">
        <v>8763</v>
      </c>
      <c r="B6233">
        <v>2014</v>
      </c>
      <c r="C6233" s="1">
        <v>41894</v>
      </c>
      <c r="D6233" s="1">
        <v>41894</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row>
    <row r="6234" spans="1:21" x14ac:dyDescent="0.3">
      <c r="A6234" t="s">
        <v>8763</v>
      </c>
      <c r="B6234">
        <v>2014</v>
      </c>
      <c r="C6234" s="1">
        <v>41894</v>
      </c>
      <c r="D6234" s="1">
        <v>41894</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v>0</v>
      </c>
      <c r="U6234">
        <v>9.3312000000000008</v>
      </c>
    </row>
    <row r="6235" spans="1:21" x14ac:dyDescent="0.3">
      <c r="A6235" t="s">
        <v>8763</v>
      </c>
      <c r="B6235">
        <v>2014</v>
      </c>
      <c r="C6235" s="1">
        <v>41894</v>
      </c>
      <c r="D6235" s="1">
        <v>41894</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v>0</v>
      </c>
      <c r="U6235">
        <v>34.214399999999998</v>
      </c>
    </row>
    <row r="6236" spans="1:21" x14ac:dyDescent="0.3">
      <c r="A6236" t="s">
        <v>8763</v>
      </c>
      <c r="B6236">
        <v>2014</v>
      </c>
      <c r="C6236" s="1">
        <v>41894</v>
      </c>
      <c r="D6236" s="1">
        <v>41894</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row>
    <row r="6237" spans="1:21" x14ac:dyDescent="0.3">
      <c r="A6237" t="s">
        <v>8763</v>
      </c>
      <c r="B6237">
        <v>2014</v>
      </c>
      <c r="C6237" s="1">
        <v>41894</v>
      </c>
      <c r="D6237" s="1">
        <v>41894</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v>0.2</v>
      </c>
      <c r="U6237">
        <v>-17.991</v>
      </c>
    </row>
    <row r="6238" spans="1:21" x14ac:dyDescent="0.3">
      <c r="A6238" t="s">
        <v>8766</v>
      </c>
      <c r="B6238">
        <v>2013</v>
      </c>
      <c r="C6238" s="1">
        <v>41328</v>
      </c>
      <c r="D6238" s="1">
        <v>41332</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v>0.2</v>
      </c>
      <c r="U6238">
        <v>21.591000000000001</v>
      </c>
    </row>
    <row r="6239" spans="1:21" x14ac:dyDescent="0.3">
      <c r="A6239" t="s">
        <v>8767</v>
      </c>
      <c r="B6239">
        <v>2013</v>
      </c>
      <c r="C6239" s="1">
        <v>41296</v>
      </c>
      <c r="D6239" s="1">
        <v>41303</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row>
    <row r="6240" spans="1:21" x14ac:dyDescent="0.3">
      <c r="A6240" t="s">
        <v>8768</v>
      </c>
      <c r="B6240">
        <v>2012</v>
      </c>
      <c r="C6240" s="1">
        <v>41255</v>
      </c>
      <c r="D6240" s="1">
        <v>41259</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v>0</v>
      </c>
      <c r="U6240">
        <v>21.645</v>
      </c>
    </row>
    <row r="6241" spans="1:21" x14ac:dyDescent="0.3">
      <c r="A6241" t="s">
        <v>8768</v>
      </c>
      <c r="B6241">
        <v>2012</v>
      </c>
      <c r="C6241" s="1">
        <v>41255</v>
      </c>
      <c r="D6241" s="1">
        <v>41259</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v>0</v>
      </c>
      <c r="U6241">
        <v>93.698800000000006</v>
      </c>
    </row>
    <row r="6242" spans="1:21" x14ac:dyDescent="0.3">
      <c r="A6242" t="s">
        <v>8769</v>
      </c>
      <c r="B6242">
        <v>2013</v>
      </c>
      <c r="C6242" s="1">
        <v>41577</v>
      </c>
      <c r="D6242" s="1">
        <v>41580</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v>0.2</v>
      </c>
      <c r="U6242">
        <v>3.8168000000000002</v>
      </c>
    </row>
    <row r="6243" spans="1:21" x14ac:dyDescent="0.3">
      <c r="A6243" t="s">
        <v>8770</v>
      </c>
      <c r="B6243">
        <v>2014</v>
      </c>
      <c r="C6243" s="1">
        <v>41788</v>
      </c>
      <c r="D6243" s="1">
        <v>41791</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row>
    <row r="6244" spans="1:21" x14ac:dyDescent="0.3">
      <c r="A6244" t="s">
        <v>8771</v>
      </c>
      <c r="B6244">
        <v>2011</v>
      </c>
      <c r="C6244" s="1">
        <v>40898</v>
      </c>
      <c r="D6244" s="1">
        <v>40905</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row>
    <row r="6245" spans="1:21" x14ac:dyDescent="0.3">
      <c r="A6245" t="s">
        <v>8772</v>
      </c>
      <c r="B6245">
        <v>2013</v>
      </c>
      <c r="C6245" s="1">
        <v>41603</v>
      </c>
      <c r="D6245" s="1">
        <v>41607</v>
      </c>
      <c r="E6245" t="s">
        <v>49</v>
      </c>
      <c r="F6245" t="s">
        <v>5476</v>
      </c>
      <c r="G6245" t="s">
        <v>5477</v>
      </c>
      <c r="H6245" t="s">
        <v>101</v>
      </c>
      <c r="I6245" t="s">
        <v>26</v>
      </c>
      <c r="J6245" t="s">
        <v>4121</v>
      </c>
      <c r="K6245" t="s">
        <v>95</v>
      </c>
      <c r="L6245">
        <v>98006</v>
      </c>
      <c r="M6245" t="s">
        <v>43</v>
      </c>
      <c r="N6245" t="s">
        <v>6827</v>
      </c>
      <c r="O6245" t="s">
        <v>45</v>
      </c>
      <c r="P6245" t="s">
        <v>577</v>
      </c>
      <c r="Q6245" t="s">
        <v>6828</v>
      </c>
      <c r="R6245">
        <v>25.35</v>
      </c>
      <c r="S6245">
        <v>3</v>
      </c>
      <c r="T6245">
        <v>0</v>
      </c>
      <c r="U6245">
        <v>7.6050000000000004</v>
      </c>
    </row>
    <row r="6246" spans="1:21" x14ac:dyDescent="0.3">
      <c r="A6246" t="s">
        <v>8773</v>
      </c>
      <c r="B6246">
        <v>2012</v>
      </c>
      <c r="C6246" s="1">
        <v>41233</v>
      </c>
      <c r="D6246" s="1">
        <v>41238</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row>
    <row r="6247" spans="1:21" x14ac:dyDescent="0.3">
      <c r="A6247" t="s">
        <v>8773</v>
      </c>
      <c r="B6247">
        <v>2012</v>
      </c>
      <c r="C6247" s="1">
        <v>41233</v>
      </c>
      <c r="D6247" s="1">
        <v>41238</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row>
    <row r="6248" spans="1:21" x14ac:dyDescent="0.3">
      <c r="A6248" t="s">
        <v>8773</v>
      </c>
      <c r="B6248">
        <v>2012</v>
      </c>
      <c r="C6248" s="1">
        <v>41233</v>
      </c>
      <c r="D6248" s="1">
        <v>41238</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row>
    <row r="6249" spans="1:21" x14ac:dyDescent="0.3">
      <c r="A6249" t="s">
        <v>8774</v>
      </c>
      <c r="B6249">
        <v>2014</v>
      </c>
      <c r="C6249" s="1">
        <v>41789</v>
      </c>
      <c r="D6249" s="1">
        <v>41795</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row>
    <row r="6250" spans="1:21" x14ac:dyDescent="0.3">
      <c r="A6250" t="s">
        <v>8774</v>
      </c>
      <c r="B6250">
        <v>2014</v>
      </c>
      <c r="C6250" s="1">
        <v>41789</v>
      </c>
      <c r="D6250" s="1">
        <v>41795</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v>0</v>
      </c>
      <c r="U6250">
        <v>2.6208</v>
      </c>
    </row>
    <row r="6251" spans="1:21" x14ac:dyDescent="0.3">
      <c r="A6251" t="s">
        <v>8774</v>
      </c>
      <c r="B6251">
        <v>2014</v>
      </c>
      <c r="C6251" s="1">
        <v>41789</v>
      </c>
      <c r="D6251" s="1">
        <v>41795</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v>0</v>
      </c>
      <c r="U6251">
        <v>120.94159999999999</v>
      </c>
    </row>
    <row r="6252" spans="1:21" x14ac:dyDescent="0.3">
      <c r="A6252" t="s">
        <v>8774</v>
      </c>
      <c r="B6252">
        <v>2014</v>
      </c>
      <c r="C6252" s="1">
        <v>41789</v>
      </c>
      <c r="D6252" s="1">
        <v>41795</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v>0</v>
      </c>
      <c r="U6252">
        <v>3.99</v>
      </c>
    </row>
    <row r="6253" spans="1:21" x14ac:dyDescent="0.3">
      <c r="A6253" t="s">
        <v>8777</v>
      </c>
      <c r="B6253">
        <v>2011</v>
      </c>
      <c r="C6253" s="1">
        <v>40879</v>
      </c>
      <c r="D6253" s="1">
        <v>40881</v>
      </c>
      <c r="E6253" t="s">
        <v>187</v>
      </c>
      <c r="F6253" t="s">
        <v>3643</v>
      </c>
      <c r="G6253" t="s">
        <v>3644</v>
      </c>
      <c r="H6253" t="s">
        <v>25</v>
      </c>
      <c r="I6253" t="s">
        <v>26</v>
      </c>
      <c r="J6253" t="s">
        <v>302</v>
      </c>
      <c r="K6253" t="s">
        <v>210</v>
      </c>
      <c r="L6253">
        <v>60623</v>
      </c>
      <c r="M6253" t="s">
        <v>104</v>
      </c>
      <c r="N6253" t="s">
        <v>1427</v>
      </c>
      <c r="O6253" t="s">
        <v>45</v>
      </c>
      <c r="P6253" t="s">
        <v>77</v>
      </c>
      <c r="Q6253" t="s">
        <v>185</v>
      </c>
      <c r="R6253">
        <v>2.3940000000000001</v>
      </c>
      <c r="S6253">
        <v>1</v>
      </c>
      <c r="T6253">
        <v>0.8</v>
      </c>
      <c r="U6253">
        <v>-6.3441000000000001</v>
      </c>
    </row>
    <row r="6254" spans="1:21" x14ac:dyDescent="0.3">
      <c r="A6254" t="s">
        <v>8778</v>
      </c>
      <c r="B6254">
        <v>2011</v>
      </c>
      <c r="C6254" s="1">
        <v>40640</v>
      </c>
      <c r="D6254" s="1">
        <v>40640</v>
      </c>
      <c r="E6254" t="s">
        <v>1289</v>
      </c>
      <c r="F6254" t="s">
        <v>784</v>
      </c>
      <c r="G6254" t="s">
        <v>785</v>
      </c>
      <c r="H6254" t="s">
        <v>101</v>
      </c>
      <c r="I6254" t="s">
        <v>26</v>
      </c>
      <c r="J6254" t="s">
        <v>7781</v>
      </c>
      <c r="K6254" t="s">
        <v>1271</v>
      </c>
      <c r="L6254">
        <v>30062</v>
      </c>
      <c r="M6254" t="s">
        <v>29</v>
      </c>
      <c r="N6254" t="s">
        <v>1897</v>
      </c>
      <c r="O6254" t="s">
        <v>45</v>
      </c>
      <c r="P6254" t="s">
        <v>89</v>
      </c>
      <c r="Q6254" t="s">
        <v>1898</v>
      </c>
      <c r="R6254">
        <v>58.32</v>
      </c>
      <c r="S6254">
        <v>9</v>
      </c>
      <c r="T6254">
        <v>0</v>
      </c>
      <c r="U6254">
        <v>27.993600000000001</v>
      </c>
    </row>
    <row r="6255" spans="1:21" x14ac:dyDescent="0.3">
      <c r="A6255" t="s">
        <v>8778</v>
      </c>
      <c r="B6255">
        <v>2011</v>
      </c>
      <c r="C6255" s="1">
        <v>40640</v>
      </c>
      <c r="D6255" s="1">
        <v>40640</v>
      </c>
      <c r="E6255" t="s">
        <v>1289</v>
      </c>
      <c r="F6255" t="s">
        <v>784</v>
      </c>
      <c r="G6255" t="s">
        <v>785</v>
      </c>
      <c r="H6255" t="s">
        <v>101</v>
      </c>
      <c r="I6255" t="s">
        <v>26</v>
      </c>
      <c r="J6255" t="s">
        <v>7781</v>
      </c>
      <c r="K6255" t="s">
        <v>1271</v>
      </c>
      <c r="L6255">
        <v>30062</v>
      </c>
      <c r="M6255" t="s">
        <v>29</v>
      </c>
      <c r="N6255" t="s">
        <v>4320</v>
      </c>
      <c r="O6255" t="s">
        <v>70</v>
      </c>
      <c r="P6255" t="s">
        <v>71</v>
      </c>
      <c r="Q6255" t="s">
        <v>4321</v>
      </c>
      <c r="R6255">
        <v>200.97</v>
      </c>
      <c r="S6255">
        <v>3</v>
      </c>
      <c r="T6255">
        <v>0</v>
      </c>
      <c r="U6255">
        <v>50.2425</v>
      </c>
    </row>
    <row r="6256" spans="1:21" x14ac:dyDescent="0.3">
      <c r="A6256" t="s">
        <v>8779</v>
      </c>
      <c r="B6256">
        <v>2012</v>
      </c>
      <c r="C6256" s="1">
        <v>41160</v>
      </c>
      <c r="D6256" s="1">
        <v>41166</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row>
    <row r="6257" spans="1:21" x14ac:dyDescent="0.3">
      <c r="A6257" t="s">
        <v>8780</v>
      </c>
      <c r="B6257">
        <v>2014</v>
      </c>
      <c r="C6257" s="1">
        <v>41892</v>
      </c>
      <c r="D6257" s="1">
        <v>41898</v>
      </c>
      <c r="E6257" t="s">
        <v>49</v>
      </c>
      <c r="F6257" t="s">
        <v>1176</v>
      </c>
      <c r="G6257" t="s">
        <v>1177</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row>
    <row r="6258" spans="1:21" x14ac:dyDescent="0.3">
      <c r="A6258" t="s">
        <v>8781</v>
      </c>
      <c r="B6258">
        <v>2012</v>
      </c>
      <c r="C6258" s="1">
        <v>41158</v>
      </c>
      <c r="D6258" s="1">
        <v>41160</v>
      </c>
      <c r="E6258" t="s">
        <v>22</v>
      </c>
      <c r="F6258" t="s">
        <v>3369</v>
      </c>
      <c r="G6258" t="s">
        <v>3370</v>
      </c>
      <c r="H6258" t="s">
        <v>101</v>
      </c>
      <c r="I6258" t="s">
        <v>26</v>
      </c>
      <c r="J6258" t="s">
        <v>1061</v>
      </c>
      <c r="K6258" t="s">
        <v>53</v>
      </c>
      <c r="L6258">
        <v>33319</v>
      </c>
      <c r="M6258" t="s">
        <v>29</v>
      </c>
      <c r="N6258" t="s">
        <v>5932</v>
      </c>
      <c r="O6258" t="s">
        <v>45</v>
      </c>
      <c r="P6258" t="s">
        <v>74</v>
      </c>
      <c r="Q6258" t="s">
        <v>5933</v>
      </c>
      <c r="R6258">
        <v>3.444</v>
      </c>
      <c r="S6258">
        <v>1</v>
      </c>
      <c r="T6258">
        <v>0.7</v>
      </c>
      <c r="U6258">
        <v>-2.5255999999999998</v>
      </c>
    </row>
    <row r="6259" spans="1:21" x14ac:dyDescent="0.3">
      <c r="A6259" t="s">
        <v>8782</v>
      </c>
      <c r="B6259">
        <v>2014</v>
      </c>
      <c r="C6259" s="1">
        <v>41946</v>
      </c>
      <c r="D6259" s="1">
        <v>41950</v>
      </c>
      <c r="E6259" t="s">
        <v>22</v>
      </c>
      <c r="F6259" t="s">
        <v>2139</v>
      </c>
      <c r="G6259" t="s">
        <v>2140</v>
      </c>
      <c r="H6259" t="s">
        <v>40</v>
      </c>
      <c r="I6259" t="s">
        <v>26</v>
      </c>
      <c r="J6259" t="s">
        <v>496</v>
      </c>
      <c r="K6259" t="s">
        <v>497</v>
      </c>
      <c r="L6259">
        <v>43229</v>
      </c>
      <c r="M6259" t="s">
        <v>147</v>
      </c>
      <c r="N6259" t="s">
        <v>1064</v>
      </c>
      <c r="O6259" t="s">
        <v>45</v>
      </c>
      <c r="P6259" t="s">
        <v>577</v>
      </c>
      <c r="Q6259" t="s">
        <v>1065</v>
      </c>
      <c r="R6259">
        <v>384.59199999999998</v>
      </c>
      <c r="S6259">
        <v>2</v>
      </c>
      <c r="T6259">
        <v>0.2</v>
      </c>
      <c r="U6259">
        <v>-81.725800000000007</v>
      </c>
    </row>
    <row r="6260" spans="1:21" x14ac:dyDescent="0.3">
      <c r="A6260" t="s">
        <v>8783</v>
      </c>
      <c r="B6260">
        <v>2012</v>
      </c>
      <c r="C6260" s="1">
        <v>40996</v>
      </c>
      <c r="D6260" s="1">
        <v>40998</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row>
    <row r="6261" spans="1:21" x14ac:dyDescent="0.3">
      <c r="A6261" t="s">
        <v>8784</v>
      </c>
      <c r="B6261">
        <v>2012</v>
      </c>
      <c r="C6261" s="1">
        <v>41134</v>
      </c>
      <c r="D6261" s="1">
        <v>41138</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v>0</v>
      </c>
      <c r="U6261">
        <v>5.5663999999999998</v>
      </c>
    </row>
    <row r="6262" spans="1:21" x14ac:dyDescent="0.3">
      <c r="A6262" t="s">
        <v>8785</v>
      </c>
      <c r="B6262">
        <v>2012</v>
      </c>
      <c r="C6262" s="1">
        <v>41041</v>
      </c>
      <c r="D6262" s="1">
        <v>41047</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14.592000000000001</v>
      </c>
      <c r="S6262">
        <v>3</v>
      </c>
      <c r="T6262">
        <v>0.2</v>
      </c>
      <c r="U6262">
        <v>4.9248000000000003</v>
      </c>
    </row>
    <row r="6263" spans="1:21" x14ac:dyDescent="0.3">
      <c r="A6263" t="s">
        <v>8786</v>
      </c>
      <c r="B6263">
        <v>2014</v>
      </c>
      <c r="C6263" s="1">
        <v>41844</v>
      </c>
      <c r="D6263" s="1">
        <v>41848</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v>0</v>
      </c>
      <c r="U6263">
        <v>19.872</v>
      </c>
    </row>
    <row r="6264" spans="1:21" x14ac:dyDescent="0.3">
      <c r="A6264" t="s">
        <v>8787</v>
      </c>
      <c r="B6264">
        <v>2013</v>
      </c>
      <c r="C6264" s="1">
        <v>41542</v>
      </c>
      <c r="D6264" s="1">
        <v>41544</v>
      </c>
      <c r="E6264" t="s">
        <v>187</v>
      </c>
      <c r="F6264" t="s">
        <v>1290</v>
      </c>
      <c r="G6264" t="s">
        <v>1291</v>
      </c>
      <c r="H6264" t="s">
        <v>40</v>
      </c>
      <c r="I6264" t="s">
        <v>26</v>
      </c>
      <c r="J6264" t="s">
        <v>3100</v>
      </c>
      <c r="K6264" t="s">
        <v>210</v>
      </c>
      <c r="L6264">
        <v>61107</v>
      </c>
      <c r="M6264" t="s">
        <v>104</v>
      </c>
      <c r="N6264" t="s">
        <v>1510</v>
      </c>
      <c r="O6264" t="s">
        <v>45</v>
      </c>
      <c r="P6264" t="s">
        <v>74</v>
      </c>
      <c r="Q6264" t="s">
        <v>1511</v>
      </c>
      <c r="R6264">
        <v>442.37200000000001</v>
      </c>
      <c r="S6264">
        <v>7</v>
      </c>
      <c r="T6264">
        <v>0.8</v>
      </c>
      <c r="U6264">
        <v>-729.91380000000004</v>
      </c>
    </row>
    <row r="6265" spans="1:21" x14ac:dyDescent="0.3">
      <c r="A6265" t="s">
        <v>8788</v>
      </c>
      <c r="B6265">
        <v>2014</v>
      </c>
      <c r="C6265" s="1">
        <v>41765</v>
      </c>
      <c r="D6265" s="1">
        <v>41770</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v>0</v>
      </c>
      <c r="U6265">
        <v>15.525</v>
      </c>
    </row>
    <row r="6266" spans="1:21" x14ac:dyDescent="0.3">
      <c r="A6266" t="s">
        <v>8789</v>
      </c>
      <c r="B6266">
        <v>2013</v>
      </c>
      <c r="C6266" s="1">
        <v>41554</v>
      </c>
      <c r="D6266" s="1">
        <v>41554</v>
      </c>
      <c r="E6266" t="s">
        <v>1289</v>
      </c>
      <c r="F6266" t="s">
        <v>858</v>
      </c>
      <c r="G6266" t="s">
        <v>859</v>
      </c>
      <c r="H6266" t="s">
        <v>25</v>
      </c>
      <c r="I6266" t="s">
        <v>26</v>
      </c>
      <c r="J6266" t="s">
        <v>4547</v>
      </c>
      <c r="K6266" t="s">
        <v>648</v>
      </c>
      <c r="L6266">
        <v>74133</v>
      </c>
      <c r="M6266" t="s">
        <v>104</v>
      </c>
      <c r="N6266" t="s">
        <v>324</v>
      </c>
      <c r="O6266" t="s">
        <v>45</v>
      </c>
      <c r="P6266" t="s">
        <v>74</v>
      </c>
      <c r="Q6266" t="s">
        <v>325</v>
      </c>
      <c r="R6266">
        <v>28.85</v>
      </c>
      <c r="S6266">
        <v>5</v>
      </c>
      <c r="T6266">
        <v>0</v>
      </c>
      <c r="U6266">
        <v>14.425000000000001</v>
      </c>
    </row>
    <row r="6267" spans="1:21" x14ac:dyDescent="0.3">
      <c r="A6267" t="s">
        <v>8790</v>
      </c>
      <c r="B6267">
        <v>2011</v>
      </c>
      <c r="C6267" s="1">
        <v>40850</v>
      </c>
      <c r="D6267" s="1">
        <v>40855</v>
      </c>
      <c r="E6267" t="s">
        <v>49</v>
      </c>
      <c r="F6267" t="s">
        <v>2071</v>
      </c>
      <c r="G6267" t="s">
        <v>2072</v>
      </c>
      <c r="H6267" t="s">
        <v>25</v>
      </c>
      <c r="I6267" t="s">
        <v>26</v>
      </c>
      <c r="J6267" t="s">
        <v>5659</v>
      </c>
      <c r="K6267" t="s">
        <v>334</v>
      </c>
      <c r="L6267">
        <v>37211</v>
      </c>
      <c r="M6267" t="s">
        <v>29</v>
      </c>
      <c r="N6267" t="s">
        <v>3261</v>
      </c>
      <c r="O6267" t="s">
        <v>45</v>
      </c>
      <c r="P6267" t="s">
        <v>89</v>
      </c>
      <c r="Q6267" t="s">
        <v>3262</v>
      </c>
      <c r="R6267">
        <v>3.488</v>
      </c>
      <c r="S6267">
        <v>2</v>
      </c>
      <c r="T6267">
        <v>0.2</v>
      </c>
      <c r="U6267">
        <v>1.1772</v>
      </c>
    </row>
    <row r="6268" spans="1:21" x14ac:dyDescent="0.3">
      <c r="A6268" t="s">
        <v>8790</v>
      </c>
      <c r="B6268">
        <v>2011</v>
      </c>
      <c r="C6268" s="1">
        <v>40850</v>
      </c>
      <c r="D6268" s="1">
        <v>40855</v>
      </c>
      <c r="E6268" t="s">
        <v>49</v>
      </c>
      <c r="F6268" t="s">
        <v>2071</v>
      </c>
      <c r="G6268" t="s">
        <v>2072</v>
      </c>
      <c r="H6268" t="s">
        <v>25</v>
      </c>
      <c r="I6268" t="s">
        <v>26</v>
      </c>
      <c r="J6268" t="s">
        <v>5659</v>
      </c>
      <c r="K6268" t="s">
        <v>334</v>
      </c>
      <c r="L6268">
        <v>37211</v>
      </c>
      <c r="M6268" t="s">
        <v>29</v>
      </c>
      <c r="N6268" t="s">
        <v>2649</v>
      </c>
      <c r="O6268" t="s">
        <v>45</v>
      </c>
      <c r="P6268" t="s">
        <v>89</v>
      </c>
      <c r="Q6268" t="s">
        <v>2650</v>
      </c>
      <c r="R6268">
        <v>143.85599999999999</v>
      </c>
      <c r="S6268">
        <v>9</v>
      </c>
      <c r="T6268">
        <v>0.2</v>
      </c>
      <c r="U6268">
        <v>48.551400000000001</v>
      </c>
    </row>
    <row r="6269" spans="1:21" x14ac:dyDescent="0.3">
      <c r="A6269" t="s">
        <v>8791</v>
      </c>
      <c r="B6269">
        <v>2012</v>
      </c>
      <c r="C6269" s="1">
        <v>41183</v>
      </c>
      <c r="D6269" s="1">
        <v>41186</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v>0</v>
      </c>
      <c r="U6269">
        <v>93.593999999999994</v>
      </c>
    </row>
    <row r="6270" spans="1:21" x14ac:dyDescent="0.3">
      <c r="A6270" t="s">
        <v>8791</v>
      </c>
      <c r="B6270">
        <v>2012</v>
      </c>
      <c r="C6270" s="1">
        <v>41183</v>
      </c>
      <c r="D6270" s="1">
        <v>41186</v>
      </c>
      <c r="E6270" t="s">
        <v>22</v>
      </c>
      <c r="F6270" t="s">
        <v>732</v>
      </c>
      <c r="G6270" t="s">
        <v>733</v>
      </c>
      <c r="H6270" t="s">
        <v>101</v>
      </c>
      <c r="I6270" t="s">
        <v>26</v>
      </c>
      <c r="J6270" t="s">
        <v>8792</v>
      </c>
      <c r="K6270" t="s">
        <v>1244</v>
      </c>
      <c r="L6270">
        <v>2138</v>
      </c>
      <c r="M6270" t="s">
        <v>147</v>
      </c>
      <c r="N6270" t="s">
        <v>5619</v>
      </c>
      <c r="O6270" t="s">
        <v>45</v>
      </c>
      <c r="P6270" t="s">
        <v>74</v>
      </c>
      <c r="Q6270" t="s">
        <v>1218</v>
      </c>
      <c r="R6270">
        <v>22.45</v>
      </c>
      <c r="S6270">
        <v>5</v>
      </c>
      <c r="T6270">
        <v>0</v>
      </c>
      <c r="U6270">
        <v>10.327</v>
      </c>
    </row>
    <row r="6271" spans="1:21" x14ac:dyDescent="0.3">
      <c r="A6271" t="s">
        <v>8793</v>
      </c>
      <c r="B6271">
        <v>2014</v>
      </c>
      <c r="C6271" s="1">
        <v>41976</v>
      </c>
      <c r="D6271" s="1">
        <v>41980</v>
      </c>
      <c r="E6271" t="s">
        <v>49</v>
      </c>
      <c r="F6271" t="s">
        <v>1531</v>
      </c>
      <c r="G6271" t="s">
        <v>1532</v>
      </c>
      <c r="H6271" t="s">
        <v>40</v>
      </c>
      <c r="I6271" t="s">
        <v>26</v>
      </c>
      <c r="J6271" t="s">
        <v>3198</v>
      </c>
      <c r="K6271" t="s">
        <v>42</v>
      </c>
      <c r="L6271">
        <v>94601</v>
      </c>
      <c r="M6271" t="s">
        <v>43</v>
      </c>
      <c r="N6271" t="s">
        <v>614</v>
      </c>
      <c r="O6271" t="s">
        <v>70</v>
      </c>
      <c r="P6271" t="s">
        <v>71</v>
      </c>
      <c r="Q6271" t="s">
        <v>615</v>
      </c>
      <c r="R6271">
        <v>39.991999999999997</v>
      </c>
      <c r="S6271">
        <v>1</v>
      </c>
      <c r="T6271">
        <v>0.2</v>
      </c>
      <c r="U6271">
        <v>-7.9984000000000002</v>
      </c>
    </row>
    <row r="6272" spans="1:21" x14ac:dyDescent="0.3">
      <c r="A6272" t="s">
        <v>8793</v>
      </c>
      <c r="B6272">
        <v>2014</v>
      </c>
      <c r="C6272" s="1">
        <v>41976</v>
      </c>
      <c r="D6272" s="1">
        <v>41980</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v>0.2</v>
      </c>
      <c r="U6272">
        <v>43.464599999999997</v>
      </c>
    </row>
    <row r="6273" spans="1:21" x14ac:dyDescent="0.3">
      <c r="A6273" t="s">
        <v>8793</v>
      </c>
      <c r="B6273">
        <v>2014</v>
      </c>
      <c r="C6273" s="1">
        <v>41976</v>
      </c>
      <c r="D6273" s="1">
        <v>41980</v>
      </c>
      <c r="E6273" t="s">
        <v>49</v>
      </c>
      <c r="F6273" t="s">
        <v>1531</v>
      </c>
      <c r="G6273" t="s">
        <v>1532</v>
      </c>
      <c r="H6273" t="s">
        <v>40</v>
      </c>
      <c r="I6273" t="s">
        <v>26</v>
      </c>
      <c r="J6273" t="s">
        <v>3198</v>
      </c>
      <c r="K6273" t="s">
        <v>42</v>
      </c>
      <c r="L6273">
        <v>94601</v>
      </c>
      <c r="M6273" t="s">
        <v>43</v>
      </c>
      <c r="N6273" t="s">
        <v>3551</v>
      </c>
      <c r="O6273" t="s">
        <v>45</v>
      </c>
      <c r="P6273" t="s">
        <v>67</v>
      </c>
      <c r="Q6273" t="s">
        <v>3552</v>
      </c>
      <c r="R6273">
        <v>179.9</v>
      </c>
      <c r="S6273">
        <v>5</v>
      </c>
      <c r="T6273">
        <v>0</v>
      </c>
      <c r="U6273">
        <v>44.975000000000001</v>
      </c>
    </row>
    <row r="6274" spans="1:21" x14ac:dyDescent="0.3">
      <c r="A6274" t="s">
        <v>8794</v>
      </c>
      <c r="B6274">
        <v>2014</v>
      </c>
      <c r="C6274" s="1">
        <v>41985</v>
      </c>
      <c r="D6274" s="1">
        <v>41986</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v>0.2</v>
      </c>
      <c r="U6274">
        <v>23.2624</v>
      </c>
    </row>
    <row r="6275" spans="1:21" x14ac:dyDescent="0.3">
      <c r="A6275" t="s">
        <v>8796</v>
      </c>
      <c r="B6275">
        <v>2013</v>
      </c>
      <c r="C6275" s="1">
        <v>41473</v>
      </c>
      <c r="D6275" s="1">
        <v>41478</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row>
    <row r="6276" spans="1:21" x14ac:dyDescent="0.3">
      <c r="A6276" t="s">
        <v>8796</v>
      </c>
      <c r="B6276">
        <v>2013</v>
      </c>
      <c r="C6276" s="1">
        <v>41473</v>
      </c>
      <c r="D6276" s="1">
        <v>41478</v>
      </c>
      <c r="E6276" t="s">
        <v>22</v>
      </c>
      <c r="F6276" t="s">
        <v>5175</v>
      </c>
      <c r="G6276" t="s">
        <v>5176</v>
      </c>
      <c r="H6276" t="s">
        <v>25</v>
      </c>
      <c r="I6276" t="s">
        <v>26</v>
      </c>
      <c r="J6276" t="s">
        <v>94</v>
      </c>
      <c r="K6276" t="s">
        <v>95</v>
      </c>
      <c r="L6276">
        <v>98105</v>
      </c>
      <c r="M6276" t="s">
        <v>43</v>
      </c>
      <c r="N6276" t="s">
        <v>8797</v>
      </c>
      <c r="O6276" t="s">
        <v>70</v>
      </c>
      <c r="P6276" t="s">
        <v>160</v>
      </c>
      <c r="Q6276" t="s">
        <v>8798</v>
      </c>
      <c r="R6276">
        <v>428.4</v>
      </c>
      <c r="S6276">
        <v>3</v>
      </c>
      <c r="T6276">
        <v>0</v>
      </c>
      <c r="U6276">
        <v>89.963999999999999</v>
      </c>
    </row>
    <row r="6277" spans="1:21" x14ac:dyDescent="0.3">
      <c r="A6277" t="s">
        <v>8796</v>
      </c>
      <c r="B6277">
        <v>2013</v>
      </c>
      <c r="C6277" s="1">
        <v>41473</v>
      </c>
      <c r="D6277" s="1">
        <v>41478</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row>
    <row r="6278" spans="1:21" x14ac:dyDescent="0.3">
      <c r="A6278" t="s">
        <v>8796</v>
      </c>
      <c r="B6278">
        <v>2013</v>
      </c>
      <c r="C6278" s="1">
        <v>41473</v>
      </c>
      <c r="D6278" s="1">
        <v>41478</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row>
    <row r="6279" spans="1:21" x14ac:dyDescent="0.3">
      <c r="A6279" t="s">
        <v>8796</v>
      </c>
      <c r="B6279">
        <v>2013</v>
      </c>
      <c r="C6279" s="1">
        <v>41473</v>
      </c>
      <c r="D6279" s="1">
        <v>41478</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x14ac:dyDescent="0.3">
      <c r="A6280" t="s">
        <v>8796</v>
      </c>
      <c r="B6280">
        <v>2013</v>
      </c>
      <c r="C6280" s="1">
        <v>41473</v>
      </c>
      <c r="D6280" s="1">
        <v>41478</v>
      </c>
      <c r="E6280" t="s">
        <v>22</v>
      </c>
      <c r="F6280" t="s">
        <v>5175</v>
      </c>
      <c r="G6280" t="s">
        <v>5176</v>
      </c>
      <c r="H6280" t="s">
        <v>25</v>
      </c>
      <c r="I6280" t="s">
        <v>26</v>
      </c>
      <c r="J6280" t="s">
        <v>94</v>
      </c>
      <c r="K6280" t="s">
        <v>95</v>
      </c>
      <c r="L6280">
        <v>98105</v>
      </c>
      <c r="M6280" t="s">
        <v>43</v>
      </c>
      <c r="N6280" t="s">
        <v>3054</v>
      </c>
      <c r="O6280" t="s">
        <v>70</v>
      </c>
      <c r="P6280" t="s">
        <v>71</v>
      </c>
      <c r="Q6280" t="s">
        <v>3055</v>
      </c>
      <c r="R6280">
        <v>20.783999999999999</v>
      </c>
      <c r="S6280">
        <v>2</v>
      </c>
      <c r="T6280">
        <v>0.2</v>
      </c>
      <c r="U6280">
        <v>-4.6764000000000001</v>
      </c>
    </row>
    <row r="6281" spans="1:21" x14ac:dyDescent="0.3">
      <c r="A6281" t="s">
        <v>8796</v>
      </c>
      <c r="B6281">
        <v>2013</v>
      </c>
      <c r="C6281" s="1">
        <v>41473</v>
      </c>
      <c r="D6281" s="1">
        <v>41478</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row>
    <row r="6282" spans="1:21" x14ac:dyDescent="0.3">
      <c r="A6282" t="s">
        <v>8799</v>
      </c>
      <c r="B6282">
        <v>2014</v>
      </c>
      <c r="C6282" s="1">
        <v>41772</v>
      </c>
      <c r="D6282" s="1">
        <v>41776</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v>0.2</v>
      </c>
      <c r="U6282">
        <v>1.9925999999999999</v>
      </c>
    </row>
    <row r="6283" spans="1:21" x14ac:dyDescent="0.3">
      <c r="A6283" t="s">
        <v>8800</v>
      </c>
      <c r="B6283">
        <v>2012</v>
      </c>
      <c r="C6283" s="1">
        <v>41233</v>
      </c>
      <c r="D6283" s="1">
        <v>41239</v>
      </c>
      <c r="E6283" t="s">
        <v>49</v>
      </c>
      <c r="F6283" t="s">
        <v>4396</v>
      </c>
      <c r="G6283" t="s">
        <v>4397</v>
      </c>
      <c r="H6283" t="s">
        <v>25</v>
      </c>
      <c r="I6283" t="s">
        <v>26</v>
      </c>
      <c r="J6283" t="s">
        <v>5177</v>
      </c>
      <c r="K6283" t="s">
        <v>497</v>
      </c>
      <c r="L6283">
        <v>43302</v>
      </c>
      <c r="M6283" t="s">
        <v>147</v>
      </c>
      <c r="N6283" t="s">
        <v>8801</v>
      </c>
      <c r="O6283" t="s">
        <v>31</v>
      </c>
      <c r="P6283" t="s">
        <v>64</v>
      </c>
      <c r="Q6283" t="s">
        <v>8802</v>
      </c>
      <c r="R6283">
        <v>63.823999999999998</v>
      </c>
      <c r="S6283">
        <v>2</v>
      </c>
      <c r="T6283">
        <v>0.2</v>
      </c>
      <c r="U6283">
        <v>9.5736000000000008</v>
      </c>
    </row>
    <row r="6284" spans="1:21" x14ac:dyDescent="0.3">
      <c r="A6284" t="s">
        <v>8800</v>
      </c>
      <c r="B6284">
        <v>2012</v>
      </c>
      <c r="C6284" s="1">
        <v>41233</v>
      </c>
      <c r="D6284" s="1">
        <v>41239</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v>0.2</v>
      </c>
      <c r="U6284">
        <v>-26.541</v>
      </c>
    </row>
    <row r="6285" spans="1:21" x14ac:dyDescent="0.3">
      <c r="A6285" t="s">
        <v>8803</v>
      </c>
      <c r="B6285">
        <v>2013</v>
      </c>
      <c r="C6285" s="1">
        <v>41542</v>
      </c>
      <c r="D6285" s="1">
        <v>41546</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row>
    <row r="6286" spans="1:21" x14ac:dyDescent="0.3">
      <c r="A6286" t="s">
        <v>8803</v>
      </c>
      <c r="B6286">
        <v>2013</v>
      </c>
      <c r="C6286" s="1">
        <v>41542</v>
      </c>
      <c r="D6286" s="1">
        <v>41546</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row>
    <row r="6287" spans="1:21" x14ac:dyDescent="0.3">
      <c r="A6287" t="s">
        <v>8804</v>
      </c>
      <c r="B6287">
        <v>2013</v>
      </c>
      <c r="C6287" s="1">
        <v>41569</v>
      </c>
      <c r="D6287" s="1">
        <v>41574</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v>0.4</v>
      </c>
      <c r="U6287">
        <v>-231.41159999999999</v>
      </c>
    </row>
    <row r="6288" spans="1:21" x14ac:dyDescent="0.3">
      <c r="A6288" t="s">
        <v>8805</v>
      </c>
      <c r="B6288">
        <v>2013</v>
      </c>
      <c r="C6288" s="1">
        <v>41572</v>
      </c>
      <c r="D6288" s="1">
        <v>41579</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v>0.2</v>
      </c>
      <c r="U6288">
        <v>17.998200000000001</v>
      </c>
    </row>
    <row r="6289" spans="1:21" x14ac:dyDescent="0.3">
      <c r="A6289" t="s">
        <v>8806</v>
      </c>
      <c r="B6289">
        <v>2011</v>
      </c>
      <c r="C6289" s="1">
        <v>40732</v>
      </c>
      <c r="D6289" s="1">
        <v>40736</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row>
    <row r="6290" spans="1:21" x14ac:dyDescent="0.3">
      <c r="A6290" t="s">
        <v>8806</v>
      </c>
      <c r="B6290">
        <v>2011</v>
      </c>
      <c r="C6290" s="1">
        <v>40732</v>
      </c>
      <c r="D6290" s="1">
        <v>40736</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v>0.2</v>
      </c>
      <c r="U6290">
        <v>68.846400000000003</v>
      </c>
    </row>
    <row r="6291" spans="1:21" x14ac:dyDescent="0.3">
      <c r="A6291" t="s">
        <v>8807</v>
      </c>
      <c r="B6291">
        <v>2012</v>
      </c>
      <c r="C6291" s="1">
        <v>40981</v>
      </c>
      <c r="D6291" s="1">
        <v>40986</v>
      </c>
      <c r="E6291" t="s">
        <v>22</v>
      </c>
      <c r="F6291" t="s">
        <v>3115</v>
      </c>
      <c r="G6291" t="s">
        <v>3116</v>
      </c>
      <c r="H6291" t="s">
        <v>101</v>
      </c>
      <c r="I6291" t="s">
        <v>26</v>
      </c>
      <c r="J6291" t="s">
        <v>8486</v>
      </c>
      <c r="K6291" t="s">
        <v>42</v>
      </c>
      <c r="L6291">
        <v>95928</v>
      </c>
      <c r="M6291" t="s">
        <v>43</v>
      </c>
      <c r="N6291" t="s">
        <v>532</v>
      </c>
      <c r="O6291" t="s">
        <v>31</v>
      </c>
      <c r="P6291" t="s">
        <v>35</v>
      </c>
      <c r="Q6291" t="s">
        <v>533</v>
      </c>
      <c r="R6291">
        <v>915.13599999999997</v>
      </c>
      <c r="S6291">
        <v>4</v>
      </c>
      <c r="T6291">
        <v>0.2</v>
      </c>
      <c r="U6291">
        <v>102.9528</v>
      </c>
    </row>
    <row r="6292" spans="1:21" x14ac:dyDescent="0.3">
      <c r="A6292" t="s">
        <v>8807</v>
      </c>
      <c r="B6292">
        <v>2012</v>
      </c>
      <c r="C6292" s="1">
        <v>40981</v>
      </c>
      <c r="D6292" s="1">
        <v>40986</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v>0</v>
      </c>
      <c r="U6292">
        <v>91.772800000000004</v>
      </c>
    </row>
    <row r="6293" spans="1:21" x14ac:dyDescent="0.3">
      <c r="A6293" t="s">
        <v>8808</v>
      </c>
      <c r="B6293">
        <v>2014</v>
      </c>
      <c r="C6293" s="1">
        <v>41976</v>
      </c>
      <c r="D6293" s="1">
        <v>41979</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v>0</v>
      </c>
      <c r="U6293">
        <v>168.47040000000001</v>
      </c>
    </row>
    <row r="6294" spans="1:21" x14ac:dyDescent="0.3">
      <c r="A6294" t="s">
        <v>8809</v>
      </c>
      <c r="B6294">
        <v>2012</v>
      </c>
      <c r="C6294" s="1">
        <v>41021</v>
      </c>
      <c r="D6294" s="1">
        <v>41025</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row>
    <row r="6295" spans="1:21" x14ac:dyDescent="0.3">
      <c r="A6295" t="s">
        <v>8809</v>
      </c>
      <c r="B6295">
        <v>2012</v>
      </c>
      <c r="C6295" s="1">
        <v>41021</v>
      </c>
      <c r="D6295" s="1">
        <v>41025</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row>
    <row r="6296" spans="1:21" x14ac:dyDescent="0.3">
      <c r="A6296" t="s">
        <v>8810</v>
      </c>
      <c r="B6296">
        <v>2011</v>
      </c>
      <c r="C6296" s="1">
        <v>40802</v>
      </c>
      <c r="D6296" s="1">
        <v>40805</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row>
    <row r="6297" spans="1:21" x14ac:dyDescent="0.3">
      <c r="A6297" t="s">
        <v>8811</v>
      </c>
      <c r="B6297">
        <v>2011</v>
      </c>
      <c r="C6297" s="1">
        <v>40905</v>
      </c>
      <c r="D6297" s="1">
        <v>40909</v>
      </c>
      <c r="E6297" t="s">
        <v>49</v>
      </c>
      <c r="F6297" t="s">
        <v>2671</v>
      </c>
      <c r="G6297" t="s">
        <v>2672</v>
      </c>
      <c r="H6297" t="s">
        <v>40</v>
      </c>
      <c r="I6297" t="s">
        <v>26</v>
      </c>
      <c r="J6297" t="s">
        <v>8812</v>
      </c>
      <c r="K6297" t="s">
        <v>1244</v>
      </c>
      <c r="L6297">
        <v>1915</v>
      </c>
      <c r="M6297" t="s">
        <v>147</v>
      </c>
      <c r="N6297" t="s">
        <v>5610</v>
      </c>
      <c r="O6297" t="s">
        <v>45</v>
      </c>
      <c r="P6297" t="s">
        <v>77</v>
      </c>
      <c r="Q6297" t="s">
        <v>5611</v>
      </c>
      <c r="R6297">
        <v>1737.18</v>
      </c>
      <c r="S6297">
        <v>6</v>
      </c>
      <c r="T6297">
        <v>0</v>
      </c>
      <c r="U6297">
        <v>503.78219999999999</v>
      </c>
    </row>
    <row r="6298" spans="1:21" x14ac:dyDescent="0.3">
      <c r="A6298" t="s">
        <v>8811</v>
      </c>
      <c r="B6298">
        <v>2011</v>
      </c>
      <c r="C6298" s="1">
        <v>40905</v>
      </c>
      <c r="D6298" s="1">
        <v>40909</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v>0</v>
      </c>
      <c r="U6298">
        <v>84.51</v>
      </c>
    </row>
    <row r="6299" spans="1:21" x14ac:dyDescent="0.3">
      <c r="A6299" t="s">
        <v>8811</v>
      </c>
      <c r="B6299">
        <v>2011</v>
      </c>
      <c r="C6299" s="1">
        <v>40905</v>
      </c>
      <c r="D6299" s="1">
        <v>40909</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v>0</v>
      </c>
      <c r="U6299">
        <v>66.627200000000002</v>
      </c>
    </row>
    <row r="6300" spans="1:21" x14ac:dyDescent="0.3">
      <c r="A6300" t="s">
        <v>8813</v>
      </c>
      <c r="B6300">
        <v>2011</v>
      </c>
      <c r="C6300" s="1">
        <v>40837</v>
      </c>
      <c r="D6300" s="1">
        <v>40842</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v>0.2</v>
      </c>
      <c r="U6300">
        <v>12.2715</v>
      </c>
    </row>
    <row r="6301" spans="1:21" x14ac:dyDescent="0.3">
      <c r="A6301" t="s">
        <v>8814</v>
      </c>
      <c r="B6301">
        <v>2014</v>
      </c>
      <c r="C6301" s="1">
        <v>41974</v>
      </c>
      <c r="D6301" s="1">
        <v>41977</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v>0</v>
      </c>
      <c r="U6301">
        <v>9.5571000000000002</v>
      </c>
    </row>
    <row r="6302" spans="1:21" x14ac:dyDescent="0.3">
      <c r="A6302" t="s">
        <v>8817</v>
      </c>
      <c r="B6302">
        <v>2011</v>
      </c>
      <c r="C6302" s="1">
        <v>40700</v>
      </c>
      <c r="D6302" s="1">
        <v>40706</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x14ac:dyDescent="0.3">
      <c r="A6303" t="s">
        <v>8817</v>
      </c>
      <c r="B6303">
        <v>2011</v>
      </c>
      <c r="C6303" s="1">
        <v>40700</v>
      </c>
      <c r="D6303" s="1">
        <v>40706</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row>
    <row r="6304" spans="1:21" x14ac:dyDescent="0.3">
      <c r="A6304" t="s">
        <v>8818</v>
      </c>
      <c r="B6304">
        <v>2014</v>
      </c>
      <c r="C6304" s="1">
        <v>41967</v>
      </c>
      <c r="D6304" s="1">
        <v>41971</v>
      </c>
      <c r="E6304" t="s">
        <v>49</v>
      </c>
      <c r="F6304" t="s">
        <v>988</v>
      </c>
      <c r="G6304" t="s">
        <v>989</v>
      </c>
      <c r="H6304" t="s">
        <v>25</v>
      </c>
      <c r="I6304" t="s">
        <v>26</v>
      </c>
      <c r="J6304" t="s">
        <v>814</v>
      </c>
      <c r="K6304" t="s">
        <v>103</v>
      </c>
      <c r="L6304">
        <v>75220</v>
      </c>
      <c r="M6304" t="s">
        <v>104</v>
      </c>
      <c r="N6304" t="s">
        <v>7696</v>
      </c>
      <c r="O6304" t="s">
        <v>70</v>
      </c>
      <c r="P6304" t="s">
        <v>71</v>
      </c>
      <c r="Q6304" t="s">
        <v>7697</v>
      </c>
      <c r="R6304">
        <v>195.96</v>
      </c>
      <c r="S6304">
        <v>5</v>
      </c>
      <c r="T6304">
        <v>0.2</v>
      </c>
      <c r="U6304">
        <v>19.596</v>
      </c>
    </row>
    <row r="6305" spans="1:21" x14ac:dyDescent="0.3">
      <c r="A6305" t="s">
        <v>8819</v>
      </c>
      <c r="B6305">
        <v>2014</v>
      </c>
      <c r="C6305" s="1">
        <v>41809</v>
      </c>
      <c r="D6305" s="1">
        <v>41811</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row>
    <row r="6306" spans="1:21" x14ac:dyDescent="0.3">
      <c r="A6306" t="s">
        <v>8820</v>
      </c>
      <c r="B6306">
        <v>2014</v>
      </c>
      <c r="C6306" s="1">
        <v>41765</v>
      </c>
      <c r="D6306" s="1">
        <v>41765</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row>
    <row r="6307" spans="1:21" x14ac:dyDescent="0.3">
      <c r="A6307" t="s">
        <v>8821</v>
      </c>
      <c r="B6307">
        <v>2013</v>
      </c>
      <c r="C6307" s="1">
        <v>41583</v>
      </c>
      <c r="D6307" s="1">
        <v>41585</v>
      </c>
      <c r="E6307" t="s">
        <v>22</v>
      </c>
      <c r="F6307" t="s">
        <v>7261</v>
      </c>
      <c r="G6307" t="s">
        <v>7262</v>
      </c>
      <c r="H6307" t="s">
        <v>40</v>
      </c>
      <c r="I6307" t="s">
        <v>26</v>
      </c>
      <c r="J6307" t="s">
        <v>8822</v>
      </c>
      <c r="K6307" t="s">
        <v>419</v>
      </c>
      <c r="L6307">
        <v>97405</v>
      </c>
      <c r="M6307" t="s">
        <v>43</v>
      </c>
      <c r="N6307" t="s">
        <v>6983</v>
      </c>
      <c r="O6307" t="s">
        <v>45</v>
      </c>
      <c r="P6307" t="s">
        <v>577</v>
      </c>
      <c r="Q6307" t="s">
        <v>6984</v>
      </c>
      <c r="R6307">
        <v>17.584</v>
      </c>
      <c r="S6307">
        <v>7</v>
      </c>
      <c r="T6307">
        <v>0.2</v>
      </c>
      <c r="U6307">
        <v>-4.1761999999999997</v>
      </c>
    </row>
    <row r="6308" spans="1:21" x14ac:dyDescent="0.3">
      <c r="A6308" t="s">
        <v>8821</v>
      </c>
      <c r="B6308">
        <v>2013</v>
      </c>
      <c r="C6308" s="1">
        <v>41583</v>
      </c>
      <c r="D6308" s="1">
        <v>41585</v>
      </c>
      <c r="E6308" t="s">
        <v>22</v>
      </c>
      <c r="F6308" t="s">
        <v>7261</v>
      </c>
      <c r="G6308" t="s">
        <v>7262</v>
      </c>
      <c r="H6308" t="s">
        <v>40</v>
      </c>
      <c r="I6308" t="s">
        <v>26</v>
      </c>
      <c r="J6308" t="s">
        <v>8822</v>
      </c>
      <c r="K6308" t="s">
        <v>419</v>
      </c>
      <c r="L6308">
        <v>97405</v>
      </c>
      <c r="M6308" t="s">
        <v>43</v>
      </c>
      <c r="N6308" t="s">
        <v>6954</v>
      </c>
      <c r="O6308" t="s">
        <v>31</v>
      </c>
      <c r="P6308" t="s">
        <v>35</v>
      </c>
      <c r="Q6308" t="s">
        <v>6955</v>
      </c>
      <c r="R6308">
        <v>104.78400000000001</v>
      </c>
      <c r="S6308">
        <v>1</v>
      </c>
      <c r="T6308">
        <v>0.2</v>
      </c>
      <c r="U6308">
        <v>-14.4078</v>
      </c>
    </row>
    <row r="6309" spans="1:21" x14ac:dyDescent="0.3">
      <c r="A6309" t="s">
        <v>8821</v>
      </c>
      <c r="B6309">
        <v>2013</v>
      </c>
      <c r="C6309" s="1">
        <v>41583</v>
      </c>
      <c r="D6309" s="1">
        <v>41585</v>
      </c>
      <c r="E6309" t="s">
        <v>22</v>
      </c>
      <c r="F6309" t="s">
        <v>7261</v>
      </c>
      <c r="G6309" t="s">
        <v>7262</v>
      </c>
      <c r="H6309" t="s">
        <v>40</v>
      </c>
      <c r="I6309" t="s">
        <v>26</v>
      </c>
      <c r="J6309" t="s">
        <v>8822</v>
      </c>
      <c r="K6309" t="s">
        <v>419</v>
      </c>
      <c r="L6309">
        <v>97405</v>
      </c>
      <c r="M6309" t="s">
        <v>43</v>
      </c>
      <c r="N6309" t="s">
        <v>7568</v>
      </c>
      <c r="O6309" t="s">
        <v>45</v>
      </c>
      <c r="P6309" t="s">
        <v>89</v>
      </c>
      <c r="Q6309" t="s">
        <v>7569</v>
      </c>
      <c r="R6309">
        <v>47.951999999999998</v>
      </c>
      <c r="S6309">
        <v>3</v>
      </c>
      <c r="T6309">
        <v>0.2</v>
      </c>
      <c r="U6309">
        <v>16.783200000000001</v>
      </c>
    </row>
    <row r="6310" spans="1:21" x14ac:dyDescent="0.3">
      <c r="A6310" t="s">
        <v>8821</v>
      </c>
      <c r="B6310">
        <v>2013</v>
      </c>
      <c r="C6310" s="1">
        <v>41583</v>
      </c>
      <c r="D6310" s="1">
        <v>41585</v>
      </c>
      <c r="E6310" t="s">
        <v>22</v>
      </c>
      <c r="F6310" t="s">
        <v>7261</v>
      </c>
      <c r="G6310" t="s">
        <v>7262</v>
      </c>
      <c r="H6310" t="s">
        <v>40</v>
      </c>
      <c r="I6310" t="s">
        <v>26</v>
      </c>
      <c r="J6310" t="s">
        <v>8822</v>
      </c>
      <c r="K6310" t="s">
        <v>419</v>
      </c>
      <c r="L6310">
        <v>97405</v>
      </c>
      <c r="M6310" t="s">
        <v>43</v>
      </c>
      <c r="N6310" t="s">
        <v>7265</v>
      </c>
      <c r="O6310" t="s">
        <v>31</v>
      </c>
      <c r="P6310" t="s">
        <v>35</v>
      </c>
      <c r="Q6310" t="s">
        <v>7266</v>
      </c>
      <c r="R6310">
        <v>650.35199999999998</v>
      </c>
      <c r="S6310">
        <v>3</v>
      </c>
      <c r="T6310">
        <v>0.2</v>
      </c>
      <c r="U6310">
        <v>-97.552800000000005</v>
      </c>
    </row>
    <row r="6311" spans="1:21" x14ac:dyDescent="0.3">
      <c r="A6311" t="s">
        <v>8821</v>
      </c>
      <c r="B6311">
        <v>2013</v>
      </c>
      <c r="C6311" s="1">
        <v>41583</v>
      </c>
      <c r="D6311" s="1">
        <v>41585</v>
      </c>
      <c r="E6311" t="s">
        <v>22</v>
      </c>
      <c r="F6311" t="s">
        <v>7261</v>
      </c>
      <c r="G6311" t="s">
        <v>7262</v>
      </c>
      <c r="H6311" t="s">
        <v>40</v>
      </c>
      <c r="I6311" t="s">
        <v>26</v>
      </c>
      <c r="J6311" t="s">
        <v>8822</v>
      </c>
      <c r="K6311" t="s">
        <v>419</v>
      </c>
      <c r="L6311">
        <v>97405</v>
      </c>
      <c r="M6311" t="s">
        <v>43</v>
      </c>
      <c r="N6311" t="s">
        <v>1970</v>
      </c>
      <c r="O6311" t="s">
        <v>45</v>
      </c>
      <c r="P6311" t="s">
        <v>46</v>
      </c>
      <c r="Q6311" t="s">
        <v>1971</v>
      </c>
      <c r="R6311">
        <v>629.18399999999997</v>
      </c>
      <c r="S6311">
        <v>8</v>
      </c>
      <c r="T6311">
        <v>0.2</v>
      </c>
      <c r="U6311">
        <v>228.07919999999999</v>
      </c>
    </row>
    <row r="6312" spans="1:21" x14ac:dyDescent="0.3">
      <c r="A6312" t="s">
        <v>8821</v>
      </c>
      <c r="B6312">
        <v>2013</v>
      </c>
      <c r="C6312" s="1">
        <v>41583</v>
      </c>
      <c r="D6312" s="1">
        <v>41585</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v>0.2</v>
      </c>
      <c r="U6312">
        <v>5.3116000000000003</v>
      </c>
    </row>
    <row r="6313" spans="1:21" x14ac:dyDescent="0.3">
      <c r="A6313" t="s">
        <v>8823</v>
      </c>
      <c r="B6313">
        <v>2011</v>
      </c>
      <c r="C6313" s="1">
        <v>40797</v>
      </c>
      <c r="D6313" s="1">
        <v>40802</v>
      </c>
      <c r="E6313" t="s">
        <v>49</v>
      </c>
      <c r="F6313" t="s">
        <v>7795</v>
      </c>
      <c r="G6313" t="s">
        <v>7796</v>
      </c>
      <c r="H6313" t="s">
        <v>25</v>
      </c>
      <c r="I6313" t="s">
        <v>26</v>
      </c>
      <c r="J6313" t="s">
        <v>8824</v>
      </c>
      <c r="K6313" t="s">
        <v>42</v>
      </c>
      <c r="L6313">
        <v>93030</v>
      </c>
      <c r="M6313" t="s">
        <v>43</v>
      </c>
      <c r="N6313" t="s">
        <v>459</v>
      </c>
      <c r="O6313" t="s">
        <v>31</v>
      </c>
      <c r="P6313" t="s">
        <v>64</v>
      </c>
      <c r="Q6313" t="s">
        <v>460</v>
      </c>
      <c r="R6313">
        <v>127.95</v>
      </c>
      <c r="S6313">
        <v>3</v>
      </c>
      <c r="T6313">
        <v>0</v>
      </c>
      <c r="U6313">
        <v>21.7515</v>
      </c>
    </row>
    <row r="6314" spans="1:21" x14ac:dyDescent="0.3">
      <c r="A6314" t="s">
        <v>8825</v>
      </c>
      <c r="B6314">
        <v>2014</v>
      </c>
      <c r="C6314" s="1">
        <v>41687</v>
      </c>
      <c r="D6314" s="1">
        <v>41692</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v>0</v>
      </c>
      <c r="U6314">
        <v>81.131399999999999</v>
      </c>
    </row>
    <row r="6315" spans="1:21" x14ac:dyDescent="0.3">
      <c r="A6315" t="s">
        <v>8825</v>
      </c>
      <c r="B6315">
        <v>2014</v>
      </c>
      <c r="C6315" s="1">
        <v>41687</v>
      </c>
      <c r="D6315" s="1">
        <v>41692</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v>0</v>
      </c>
      <c r="U6315">
        <v>7.3451000000000004</v>
      </c>
    </row>
    <row r="6316" spans="1:21" x14ac:dyDescent="0.3">
      <c r="A6316" t="s">
        <v>8826</v>
      </c>
      <c r="B6316">
        <v>2011</v>
      </c>
      <c r="C6316" s="1">
        <v>40871</v>
      </c>
      <c r="D6316" s="1">
        <v>40876</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x14ac:dyDescent="0.3">
      <c r="A6317" t="s">
        <v>8826</v>
      </c>
      <c r="B6317">
        <v>2011</v>
      </c>
      <c r="C6317" s="1">
        <v>40871</v>
      </c>
      <c r="D6317" s="1">
        <v>40876</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v>0</v>
      </c>
      <c r="U6317">
        <v>96.343800000000002</v>
      </c>
    </row>
    <row r="6318" spans="1:21" x14ac:dyDescent="0.3">
      <c r="A6318" t="s">
        <v>8826</v>
      </c>
      <c r="B6318">
        <v>2011</v>
      </c>
      <c r="C6318" s="1">
        <v>40871</v>
      </c>
      <c r="D6318" s="1">
        <v>40876</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row>
    <row r="6319" spans="1:21" x14ac:dyDescent="0.3">
      <c r="A6319" t="s">
        <v>8826</v>
      </c>
      <c r="B6319">
        <v>2011</v>
      </c>
      <c r="C6319" s="1">
        <v>40871</v>
      </c>
      <c r="D6319" s="1">
        <v>40876</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v>0</v>
      </c>
      <c r="U6319">
        <v>7.98</v>
      </c>
    </row>
    <row r="6320" spans="1:21" x14ac:dyDescent="0.3">
      <c r="A6320" t="s">
        <v>8827</v>
      </c>
      <c r="B6320">
        <v>2014</v>
      </c>
      <c r="C6320" s="1">
        <v>41969</v>
      </c>
      <c r="D6320" s="1">
        <v>41973</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row>
    <row r="6321" spans="1:21" x14ac:dyDescent="0.3">
      <c r="A6321" t="s">
        <v>8827</v>
      </c>
      <c r="B6321">
        <v>2014</v>
      </c>
      <c r="C6321" s="1">
        <v>41969</v>
      </c>
      <c r="D6321" s="1">
        <v>41973</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v>0</v>
      </c>
      <c r="U6321">
        <v>15.336</v>
      </c>
    </row>
    <row r="6322" spans="1:21" x14ac:dyDescent="0.3">
      <c r="A6322" t="s">
        <v>8828</v>
      </c>
      <c r="B6322">
        <v>2014</v>
      </c>
      <c r="C6322" s="1">
        <v>41911</v>
      </c>
      <c r="D6322" s="1">
        <v>41915</v>
      </c>
      <c r="E6322" t="s">
        <v>49</v>
      </c>
      <c r="F6322" t="s">
        <v>1156</v>
      </c>
      <c r="G6322" t="s">
        <v>1157</v>
      </c>
      <c r="H6322" t="s">
        <v>40</v>
      </c>
      <c r="I6322" t="s">
        <v>26</v>
      </c>
      <c r="J6322" t="s">
        <v>1520</v>
      </c>
      <c r="K6322" t="s">
        <v>53</v>
      </c>
      <c r="L6322">
        <v>32216</v>
      </c>
      <c r="M6322" t="s">
        <v>29</v>
      </c>
      <c r="N6322" t="s">
        <v>2273</v>
      </c>
      <c r="O6322" t="s">
        <v>45</v>
      </c>
      <c r="P6322" t="s">
        <v>89</v>
      </c>
      <c r="Q6322" t="s">
        <v>2274</v>
      </c>
      <c r="R6322">
        <v>10.368</v>
      </c>
      <c r="S6322">
        <v>2</v>
      </c>
      <c r="T6322">
        <v>0.2</v>
      </c>
      <c r="U6322">
        <v>3.6288</v>
      </c>
    </row>
    <row r="6323" spans="1:21" x14ac:dyDescent="0.3">
      <c r="A6323" t="s">
        <v>8829</v>
      </c>
      <c r="B6323">
        <v>2011</v>
      </c>
      <c r="C6323" s="1">
        <v>40829</v>
      </c>
      <c r="D6323" s="1">
        <v>40833</v>
      </c>
      <c r="E6323" t="s">
        <v>49</v>
      </c>
      <c r="F6323" t="s">
        <v>2166</v>
      </c>
      <c r="G6323" t="s">
        <v>2167</v>
      </c>
      <c r="H6323" t="s">
        <v>40</v>
      </c>
      <c r="I6323" t="s">
        <v>26</v>
      </c>
      <c r="J6323" t="s">
        <v>2294</v>
      </c>
      <c r="K6323" t="s">
        <v>266</v>
      </c>
      <c r="L6323">
        <v>10550</v>
      </c>
      <c r="M6323" t="s">
        <v>147</v>
      </c>
      <c r="N6323" t="s">
        <v>1965</v>
      </c>
      <c r="O6323" t="s">
        <v>45</v>
      </c>
      <c r="P6323" t="s">
        <v>74</v>
      </c>
      <c r="Q6323" t="s">
        <v>1966</v>
      </c>
      <c r="R6323">
        <v>7.7519999999999998</v>
      </c>
      <c r="S6323">
        <v>3</v>
      </c>
      <c r="T6323">
        <v>0.2</v>
      </c>
      <c r="U6323">
        <v>2.8100999999999998</v>
      </c>
    </row>
    <row r="6324" spans="1:21" x14ac:dyDescent="0.3">
      <c r="A6324" t="s">
        <v>8830</v>
      </c>
      <c r="B6324">
        <v>2011</v>
      </c>
      <c r="C6324" s="1">
        <v>40697</v>
      </c>
      <c r="D6324" s="1">
        <v>40701</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row>
    <row r="6325" spans="1:21" x14ac:dyDescent="0.3">
      <c r="A6325" t="s">
        <v>8831</v>
      </c>
      <c r="B6325">
        <v>2011</v>
      </c>
      <c r="C6325" s="1">
        <v>40711</v>
      </c>
      <c r="D6325" s="1">
        <v>40717</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v>0</v>
      </c>
      <c r="U6325">
        <v>31.0059</v>
      </c>
    </row>
    <row r="6326" spans="1:21" x14ac:dyDescent="0.3">
      <c r="A6326" t="s">
        <v>8832</v>
      </c>
      <c r="B6326">
        <v>2012</v>
      </c>
      <c r="C6326" s="1">
        <v>41211</v>
      </c>
      <c r="D6326" s="1">
        <v>41215</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v>0</v>
      </c>
      <c r="U6326">
        <v>16.032</v>
      </c>
    </row>
    <row r="6327" spans="1:21" x14ac:dyDescent="0.3">
      <c r="A6327" t="s">
        <v>8832</v>
      </c>
      <c r="B6327">
        <v>2012</v>
      </c>
      <c r="C6327" s="1">
        <v>41211</v>
      </c>
      <c r="D6327" s="1">
        <v>41215</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v>0</v>
      </c>
      <c r="U6327">
        <v>103.3116</v>
      </c>
    </row>
    <row r="6328" spans="1:21" x14ac:dyDescent="0.3">
      <c r="A6328" t="s">
        <v>8833</v>
      </c>
      <c r="B6328">
        <v>2011</v>
      </c>
      <c r="C6328" s="1">
        <v>40564</v>
      </c>
      <c r="D6328" s="1">
        <v>40570</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x14ac:dyDescent="0.3">
      <c r="A6329" t="s">
        <v>8833</v>
      </c>
      <c r="B6329">
        <v>2011</v>
      </c>
      <c r="C6329" s="1">
        <v>40564</v>
      </c>
      <c r="D6329" s="1">
        <v>40570</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v>0</v>
      </c>
      <c r="U6329">
        <v>30.023399999999999</v>
      </c>
    </row>
    <row r="6330" spans="1:21" x14ac:dyDescent="0.3">
      <c r="A6330" t="s">
        <v>8833</v>
      </c>
      <c r="B6330">
        <v>2011</v>
      </c>
      <c r="C6330" s="1">
        <v>40564</v>
      </c>
      <c r="D6330" s="1">
        <v>40570</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v>0</v>
      </c>
      <c r="U6330">
        <v>8.9535</v>
      </c>
    </row>
    <row r="6331" spans="1:21" x14ac:dyDescent="0.3">
      <c r="A6331" t="s">
        <v>8833</v>
      </c>
      <c r="B6331">
        <v>2011</v>
      </c>
      <c r="C6331" s="1">
        <v>40564</v>
      </c>
      <c r="D6331" s="1">
        <v>40570</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x14ac:dyDescent="0.3">
      <c r="A6332" t="s">
        <v>8833</v>
      </c>
      <c r="B6332">
        <v>2011</v>
      </c>
      <c r="C6332" s="1">
        <v>40564</v>
      </c>
      <c r="D6332" s="1">
        <v>40570</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row>
    <row r="6333" spans="1:21" x14ac:dyDescent="0.3">
      <c r="A6333" t="s">
        <v>8833</v>
      </c>
      <c r="B6333">
        <v>2011</v>
      </c>
      <c r="C6333" s="1">
        <v>40564</v>
      </c>
      <c r="D6333" s="1">
        <v>40570</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row>
    <row r="6334" spans="1:21" x14ac:dyDescent="0.3">
      <c r="A6334" t="s">
        <v>8833</v>
      </c>
      <c r="B6334">
        <v>2011</v>
      </c>
      <c r="C6334" s="1">
        <v>40564</v>
      </c>
      <c r="D6334" s="1">
        <v>40570</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v>0</v>
      </c>
      <c r="U6334">
        <v>4.8609</v>
      </c>
    </row>
    <row r="6335" spans="1:21" x14ac:dyDescent="0.3">
      <c r="A6335" t="s">
        <v>8833</v>
      </c>
      <c r="B6335">
        <v>2011</v>
      </c>
      <c r="C6335" s="1">
        <v>40564</v>
      </c>
      <c r="D6335" s="1">
        <v>40570</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row>
    <row r="6336" spans="1:21" x14ac:dyDescent="0.3">
      <c r="A6336" t="s">
        <v>8834</v>
      </c>
      <c r="B6336">
        <v>2011</v>
      </c>
      <c r="C6336" s="1">
        <v>40735</v>
      </c>
      <c r="D6336" s="1">
        <v>40739</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row>
    <row r="6337" spans="1:21" x14ac:dyDescent="0.3">
      <c r="A6337" t="s">
        <v>8834</v>
      </c>
      <c r="B6337">
        <v>2011</v>
      </c>
      <c r="C6337" s="1">
        <v>40735</v>
      </c>
      <c r="D6337" s="1">
        <v>40739</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row>
    <row r="6338" spans="1:21" x14ac:dyDescent="0.3">
      <c r="A6338" t="s">
        <v>8835</v>
      </c>
      <c r="B6338">
        <v>2013</v>
      </c>
      <c r="C6338" s="1">
        <v>41517</v>
      </c>
      <c r="D6338" s="1">
        <v>41524</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row>
    <row r="6339" spans="1:21" x14ac:dyDescent="0.3">
      <c r="A6339" t="s">
        <v>8835</v>
      </c>
      <c r="B6339">
        <v>2013</v>
      </c>
      <c r="C6339" s="1">
        <v>41517</v>
      </c>
      <c r="D6339" s="1">
        <v>41524</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row>
    <row r="6340" spans="1:21" x14ac:dyDescent="0.3">
      <c r="A6340" t="s">
        <v>8836</v>
      </c>
      <c r="B6340">
        <v>2014</v>
      </c>
      <c r="C6340" s="1">
        <v>41918</v>
      </c>
      <c r="D6340" s="1">
        <v>41922</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row>
    <row r="6341" spans="1:21" x14ac:dyDescent="0.3">
      <c r="A6341" t="s">
        <v>8836</v>
      </c>
      <c r="B6341">
        <v>2014</v>
      </c>
      <c r="C6341" s="1">
        <v>41918</v>
      </c>
      <c r="D6341" s="1">
        <v>41922</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v>0.1</v>
      </c>
      <c r="U6341">
        <v>2.4598</v>
      </c>
    </row>
    <row r="6342" spans="1:21" x14ac:dyDescent="0.3">
      <c r="A6342" t="s">
        <v>8836</v>
      </c>
      <c r="B6342">
        <v>2014</v>
      </c>
      <c r="C6342" s="1">
        <v>41918</v>
      </c>
      <c r="D6342" s="1">
        <v>41922</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v>0</v>
      </c>
      <c r="U6342">
        <v>1351.9896000000001</v>
      </c>
    </row>
    <row r="6343" spans="1:21" x14ac:dyDescent="0.3">
      <c r="A6343" t="s">
        <v>8837</v>
      </c>
      <c r="B6343">
        <v>2014</v>
      </c>
      <c r="C6343" s="1">
        <v>41640</v>
      </c>
      <c r="D6343" s="1">
        <v>41642</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row>
    <row r="6344" spans="1:21" x14ac:dyDescent="0.3">
      <c r="A6344" t="s">
        <v>8838</v>
      </c>
      <c r="B6344">
        <v>2012</v>
      </c>
      <c r="C6344" s="1">
        <v>40975</v>
      </c>
      <c r="D6344" s="1">
        <v>40978</v>
      </c>
      <c r="E6344" t="s">
        <v>187</v>
      </c>
      <c r="F6344" t="s">
        <v>6138</v>
      </c>
      <c r="G6344" t="s">
        <v>6139</v>
      </c>
      <c r="H6344" t="s">
        <v>101</v>
      </c>
      <c r="I6344" t="s">
        <v>26</v>
      </c>
      <c r="J6344" t="s">
        <v>605</v>
      </c>
      <c r="K6344" t="s">
        <v>244</v>
      </c>
      <c r="L6344">
        <v>19711</v>
      </c>
      <c r="M6344" t="s">
        <v>147</v>
      </c>
      <c r="N6344" t="s">
        <v>991</v>
      </c>
      <c r="O6344" t="s">
        <v>70</v>
      </c>
      <c r="P6344" t="s">
        <v>160</v>
      </c>
      <c r="Q6344" t="s">
        <v>992</v>
      </c>
      <c r="R6344">
        <v>119.85</v>
      </c>
      <c r="S6344">
        <v>3</v>
      </c>
      <c r="T6344">
        <v>0</v>
      </c>
      <c r="U6344">
        <v>52.734000000000002</v>
      </c>
    </row>
    <row r="6345" spans="1:21" x14ac:dyDescent="0.3">
      <c r="A6345" t="s">
        <v>8838</v>
      </c>
      <c r="B6345">
        <v>2012</v>
      </c>
      <c r="C6345" s="1">
        <v>40975</v>
      </c>
      <c r="D6345" s="1">
        <v>40978</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v>0</v>
      </c>
      <c r="U6345">
        <v>14.9156</v>
      </c>
    </row>
    <row r="6346" spans="1:21" x14ac:dyDescent="0.3">
      <c r="A6346" t="s">
        <v>8838</v>
      </c>
      <c r="B6346">
        <v>2012</v>
      </c>
      <c r="C6346" s="1">
        <v>40975</v>
      </c>
      <c r="D6346" s="1">
        <v>40978</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v>0</v>
      </c>
      <c r="U6346">
        <v>33.254399999999997</v>
      </c>
    </row>
    <row r="6347" spans="1:21" x14ac:dyDescent="0.3">
      <c r="A6347" t="s">
        <v>8838</v>
      </c>
      <c r="B6347">
        <v>2012</v>
      </c>
      <c r="C6347" s="1">
        <v>40975</v>
      </c>
      <c r="D6347" s="1">
        <v>40978</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v>0</v>
      </c>
      <c r="U6347">
        <v>170.51130000000001</v>
      </c>
    </row>
    <row r="6348" spans="1:21" x14ac:dyDescent="0.3">
      <c r="A6348" t="s">
        <v>8839</v>
      </c>
      <c r="B6348">
        <v>2014</v>
      </c>
      <c r="C6348" s="1">
        <v>41933</v>
      </c>
      <c r="D6348" s="1">
        <v>41933</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row>
    <row r="6349" spans="1:21" x14ac:dyDescent="0.3">
      <c r="A6349" t="s">
        <v>8840</v>
      </c>
      <c r="B6349">
        <v>2012</v>
      </c>
      <c r="C6349" s="1">
        <v>41030</v>
      </c>
      <c r="D6349" s="1">
        <v>41035</v>
      </c>
      <c r="E6349" t="s">
        <v>49</v>
      </c>
      <c r="F6349" t="s">
        <v>1188</v>
      </c>
      <c r="G6349" t="s">
        <v>1189</v>
      </c>
      <c r="H6349" t="s">
        <v>25</v>
      </c>
      <c r="I6349" t="s">
        <v>26</v>
      </c>
      <c r="J6349" t="s">
        <v>126</v>
      </c>
      <c r="K6349" t="s">
        <v>42</v>
      </c>
      <c r="L6349">
        <v>94109</v>
      </c>
      <c r="M6349" t="s">
        <v>43</v>
      </c>
      <c r="N6349" t="s">
        <v>1334</v>
      </c>
      <c r="O6349" t="s">
        <v>45</v>
      </c>
      <c r="P6349" t="s">
        <v>74</v>
      </c>
      <c r="Q6349" t="s">
        <v>1335</v>
      </c>
      <c r="R6349">
        <v>12.176</v>
      </c>
      <c r="S6349">
        <v>1</v>
      </c>
      <c r="T6349">
        <v>0.2</v>
      </c>
      <c r="U6349">
        <v>4.4138000000000002</v>
      </c>
    </row>
    <row r="6350" spans="1:21" x14ac:dyDescent="0.3">
      <c r="A6350" t="s">
        <v>8840</v>
      </c>
      <c r="B6350">
        <v>2012</v>
      </c>
      <c r="C6350" s="1">
        <v>41030</v>
      </c>
      <c r="D6350" s="1">
        <v>41035</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v>0</v>
      </c>
      <c r="U6350">
        <v>10.4496</v>
      </c>
    </row>
    <row r="6351" spans="1:21" x14ac:dyDescent="0.3">
      <c r="A6351" t="s">
        <v>8840</v>
      </c>
      <c r="B6351">
        <v>2012</v>
      </c>
      <c r="C6351" s="1">
        <v>41030</v>
      </c>
      <c r="D6351" s="1">
        <v>41035</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v>0</v>
      </c>
      <c r="U6351">
        <v>10.518000000000001</v>
      </c>
    </row>
    <row r="6352" spans="1:21" x14ac:dyDescent="0.3">
      <c r="A6352" t="s">
        <v>8841</v>
      </c>
      <c r="B6352">
        <v>2014</v>
      </c>
      <c r="C6352" s="1">
        <v>41886</v>
      </c>
      <c r="D6352" s="1">
        <v>41891</v>
      </c>
      <c r="E6352" t="s">
        <v>49</v>
      </c>
      <c r="F6352" t="s">
        <v>1307</v>
      </c>
      <c r="G6352" t="s">
        <v>1308</v>
      </c>
      <c r="H6352" t="s">
        <v>25</v>
      </c>
      <c r="I6352" t="s">
        <v>26</v>
      </c>
      <c r="J6352" t="s">
        <v>814</v>
      </c>
      <c r="K6352" t="s">
        <v>103</v>
      </c>
      <c r="L6352">
        <v>75217</v>
      </c>
      <c r="M6352" t="s">
        <v>104</v>
      </c>
      <c r="N6352" t="s">
        <v>3119</v>
      </c>
      <c r="O6352" t="s">
        <v>31</v>
      </c>
      <c r="P6352" t="s">
        <v>64</v>
      </c>
      <c r="Q6352" t="s">
        <v>3120</v>
      </c>
      <c r="R6352">
        <v>108.4</v>
      </c>
      <c r="S6352">
        <v>5</v>
      </c>
      <c r="T6352">
        <v>0.6</v>
      </c>
      <c r="U6352">
        <v>-105.69</v>
      </c>
    </row>
    <row r="6353" spans="1:21" x14ac:dyDescent="0.3">
      <c r="A6353" t="s">
        <v>8842</v>
      </c>
      <c r="B6353">
        <v>2014</v>
      </c>
      <c r="C6353" s="1">
        <v>41947</v>
      </c>
      <c r="D6353" s="1">
        <v>41952</v>
      </c>
      <c r="E6353" t="s">
        <v>49</v>
      </c>
      <c r="F6353" t="s">
        <v>6057</v>
      </c>
      <c r="G6353" t="s">
        <v>6058</v>
      </c>
      <c r="H6353" t="s">
        <v>40</v>
      </c>
      <c r="I6353" t="s">
        <v>26</v>
      </c>
      <c r="J6353" t="s">
        <v>1418</v>
      </c>
      <c r="K6353" t="s">
        <v>53</v>
      </c>
      <c r="L6353">
        <v>33178</v>
      </c>
      <c r="M6353" t="s">
        <v>29</v>
      </c>
      <c r="N6353" t="s">
        <v>3697</v>
      </c>
      <c r="O6353" t="s">
        <v>70</v>
      </c>
      <c r="P6353" t="s">
        <v>71</v>
      </c>
      <c r="Q6353" t="s">
        <v>3698</v>
      </c>
      <c r="R6353">
        <v>361.37599999999998</v>
      </c>
      <c r="S6353">
        <v>2</v>
      </c>
      <c r="T6353">
        <v>0.2</v>
      </c>
      <c r="U6353">
        <v>27.103200000000001</v>
      </c>
    </row>
    <row r="6354" spans="1:21" x14ac:dyDescent="0.3">
      <c r="A6354" t="s">
        <v>8843</v>
      </c>
      <c r="B6354">
        <v>2012</v>
      </c>
      <c r="C6354" s="1">
        <v>41165</v>
      </c>
      <c r="D6354" s="1">
        <v>41171</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row>
    <row r="6355" spans="1:21" x14ac:dyDescent="0.3">
      <c r="A6355" t="s">
        <v>8844</v>
      </c>
      <c r="B6355">
        <v>2012</v>
      </c>
      <c r="C6355" s="1">
        <v>41158</v>
      </c>
      <c r="D6355" s="1">
        <v>41164</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row>
    <row r="6356" spans="1:21" x14ac:dyDescent="0.3">
      <c r="A6356" t="s">
        <v>8844</v>
      </c>
      <c r="B6356">
        <v>2012</v>
      </c>
      <c r="C6356" s="1">
        <v>41158</v>
      </c>
      <c r="D6356" s="1">
        <v>41164</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row>
    <row r="6357" spans="1:21" x14ac:dyDescent="0.3">
      <c r="A6357" t="s">
        <v>8845</v>
      </c>
      <c r="B6357">
        <v>2011</v>
      </c>
      <c r="C6357" s="1">
        <v>40822</v>
      </c>
      <c r="D6357" s="1">
        <v>40829</v>
      </c>
      <c r="E6357" t="s">
        <v>49</v>
      </c>
      <c r="F6357" t="s">
        <v>4829</v>
      </c>
      <c r="G6357" t="s">
        <v>4830</v>
      </c>
      <c r="H6357" t="s">
        <v>25</v>
      </c>
      <c r="I6357" t="s">
        <v>26</v>
      </c>
      <c r="J6357" t="s">
        <v>145</v>
      </c>
      <c r="K6357" t="s">
        <v>146</v>
      </c>
      <c r="L6357">
        <v>19120</v>
      </c>
      <c r="M6357" t="s">
        <v>147</v>
      </c>
      <c r="N6357" t="s">
        <v>832</v>
      </c>
      <c r="O6357" t="s">
        <v>45</v>
      </c>
      <c r="P6357" t="s">
        <v>58</v>
      </c>
      <c r="Q6357" t="s">
        <v>833</v>
      </c>
      <c r="R6357">
        <v>83.92</v>
      </c>
      <c r="S6357">
        <v>5</v>
      </c>
      <c r="T6357">
        <v>0.2</v>
      </c>
      <c r="U6357">
        <v>-13.637</v>
      </c>
    </row>
    <row r="6358" spans="1:21" x14ac:dyDescent="0.3">
      <c r="A6358" t="s">
        <v>8846</v>
      </c>
      <c r="B6358">
        <v>2014</v>
      </c>
      <c r="C6358" s="1">
        <v>41663</v>
      </c>
      <c r="D6358" s="1">
        <v>41668</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v>0.2</v>
      </c>
      <c r="U6358">
        <v>6.8879999999999999</v>
      </c>
    </row>
    <row r="6359" spans="1:21" x14ac:dyDescent="0.3">
      <c r="A6359" t="s">
        <v>8846</v>
      </c>
      <c r="B6359">
        <v>2014</v>
      </c>
      <c r="C6359" s="1">
        <v>41663</v>
      </c>
      <c r="D6359" s="1">
        <v>41668</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v>0</v>
      </c>
      <c r="U6359">
        <v>12.441599999999999</v>
      </c>
    </row>
    <row r="6360" spans="1:21" x14ac:dyDescent="0.3">
      <c r="A6360" t="s">
        <v>8846</v>
      </c>
      <c r="B6360">
        <v>2014</v>
      </c>
      <c r="C6360" s="1">
        <v>41663</v>
      </c>
      <c r="D6360" s="1">
        <v>41668</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v>0</v>
      </c>
      <c r="U6360">
        <v>3.1103999999999998</v>
      </c>
    </row>
    <row r="6361" spans="1:21" x14ac:dyDescent="0.3">
      <c r="A6361" t="s">
        <v>8846</v>
      </c>
      <c r="B6361">
        <v>2014</v>
      </c>
      <c r="C6361" s="1">
        <v>41663</v>
      </c>
      <c r="D6361" s="1">
        <v>41668</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v>0.2</v>
      </c>
      <c r="U6361">
        <v>8.6351999999999993</v>
      </c>
    </row>
    <row r="6362" spans="1:21" x14ac:dyDescent="0.3">
      <c r="A6362" t="s">
        <v>8847</v>
      </c>
      <c r="B6362">
        <v>2012</v>
      </c>
      <c r="C6362" s="1">
        <v>41253</v>
      </c>
      <c r="D6362" s="1">
        <v>41258</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v>0</v>
      </c>
      <c r="U6362">
        <v>15.763999999999999</v>
      </c>
    </row>
    <row r="6363" spans="1:21" x14ac:dyDescent="0.3">
      <c r="A6363" t="s">
        <v>8848</v>
      </c>
      <c r="B6363">
        <v>2011</v>
      </c>
      <c r="C6363" s="1">
        <v>40872</v>
      </c>
      <c r="D6363" s="1">
        <v>40877</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row>
    <row r="6364" spans="1:21" x14ac:dyDescent="0.3">
      <c r="A6364" t="s">
        <v>8849</v>
      </c>
      <c r="B6364">
        <v>2014</v>
      </c>
      <c r="C6364" s="1">
        <v>41965</v>
      </c>
      <c r="D6364" s="1">
        <v>41969</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v>0.2</v>
      </c>
      <c r="U6364">
        <v>56.55</v>
      </c>
    </row>
    <row r="6365" spans="1:21" x14ac:dyDescent="0.3">
      <c r="A6365" t="s">
        <v>8849</v>
      </c>
      <c r="B6365">
        <v>2014</v>
      </c>
      <c r="C6365" s="1">
        <v>41965</v>
      </c>
      <c r="D6365" s="1">
        <v>41969</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v>0.2</v>
      </c>
      <c r="U6365">
        <v>103.9992</v>
      </c>
    </row>
    <row r="6366" spans="1:21" x14ac:dyDescent="0.3">
      <c r="A6366" t="s">
        <v>8849</v>
      </c>
      <c r="B6366">
        <v>2014</v>
      </c>
      <c r="C6366" s="1">
        <v>41965</v>
      </c>
      <c r="D6366" s="1">
        <v>41969</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v>0</v>
      </c>
      <c r="U6366">
        <v>24.883199999999999</v>
      </c>
    </row>
    <row r="6367" spans="1:21" x14ac:dyDescent="0.3">
      <c r="A6367" t="s">
        <v>8853</v>
      </c>
      <c r="B6367">
        <v>2014</v>
      </c>
      <c r="C6367" s="1">
        <v>41734</v>
      </c>
      <c r="D6367" s="1">
        <v>41735</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v>0</v>
      </c>
      <c r="U6367">
        <v>11.1294</v>
      </c>
    </row>
    <row r="6368" spans="1:21" x14ac:dyDescent="0.3">
      <c r="A6368" t="s">
        <v>8853</v>
      </c>
      <c r="B6368">
        <v>2014</v>
      </c>
      <c r="C6368" s="1">
        <v>41734</v>
      </c>
      <c r="D6368" s="1">
        <v>41735</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v>0</v>
      </c>
      <c r="U6368">
        <v>7.2111000000000001</v>
      </c>
    </row>
    <row r="6369" spans="1:21" x14ac:dyDescent="0.3">
      <c r="A6369" t="s">
        <v>8853</v>
      </c>
      <c r="B6369">
        <v>2014</v>
      </c>
      <c r="C6369" s="1">
        <v>41734</v>
      </c>
      <c r="D6369" s="1">
        <v>41735</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row>
    <row r="6370" spans="1:21" x14ac:dyDescent="0.3">
      <c r="A6370" t="s">
        <v>8856</v>
      </c>
      <c r="B6370">
        <v>2014</v>
      </c>
      <c r="C6370" s="1">
        <v>41779</v>
      </c>
      <c r="D6370" s="1">
        <v>41784</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v>0.2</v>
      </c>
      <c r="U6370">
        <v>49.92</v>
      </c>
    </row>
    <row r="6371" spans="1:21" x14ac:dyDescent="0.3">
      <c r="A6371" t="s">
        <v>8857</v>
      </c>
      <c r="B6371">
        <v>2013</v>
      </c>
      <c r="C6371" s="1">
        <v>41551</v>
      </c>
      <c r="D6371" s="1">
        <v>41555</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v>0.6</v>
      </c>
      <c r="U6371">
        <v>-29.512</v>
      </c>
    </row>
    <row r="6372" spans="1:21" x14ac:dyDescent="0.3">
      <c r="A6372" t="s">
        <v>8858</v>
      </c>
      <c r="B6372">
        <v>2013</v>
      </c>
      <c r="C6372" s="1">
        <v>41600</v>
      </c>
      <c r="D6372" s="1">
        <v>41600</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row>
    <row r="6373" spans="1:21" x14ac:dyDescent="0.3">
      <c r="A6373" t="s">
        <v>8859</v>
      </c>
      <c r="B6373">
        <v>2014</v>
      </c>
      <c r="C6373" s="1">
        <v>41916</v>
      </c>
      <c r="D6373" s="1">
        <v>41918</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x14ac:dyDescent="0.3">
      <c r="A6374" t="s">
        <v>8859</v>
      </c>
      <c r="B6374">
        <v>2014</v>
      </c>
      <c r="C6374" s="1">
        <v>41916</v>
      </c>
      <c r="D6374" s="1">
        <v>41918</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v>0</v>
      </c>
      <c r="U6374">
        <v>3.1160999999999999</v>
      </c>
    </row>
    <row r="6375" spans="1:21" x14ac:dyDescent="0.3">
      <c r="A6375" t="s">
        <v>8859</v>
      </c>
      <c r="B6375">
        <v>2014</v>
      </c>
      <c r="C6375" s="1">
        <v>41916</v>
      </c>
      <c r="D6375" s="1">
        <v>41918</v>
      </c>
      <c r="E6375" t="s">
        <v>22</v>
      </c>
      <c r="F6375" t="s">
        <v>2129</v>
      </c>
      <c r="G6375" t="s">
        <v>2130</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row>
    <row r="6376" spans="1:21" x14ac:dyDescent="0.3">
      <c r="A6376" t="s">
        <v>8860</v>
      </c>
      <c r="B6376">
        <v>2011</v>
      </c>
      <c r="C6376" s="1">
        <v>40662</v>
      </c>
      <c r="D6376" s="1">
        <v>40666</v>
      </c>
      <c r="E6376" t="s">
        <v>49</v>
      </c>
      <c r="F6376" t="s">
        <v>1344</v>
      </c>
      <c r="G6376" t="s">
        <v>1345</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row>
    <row r="6377" spans="1:21" x14ac:dyDescent="0.3">
      <c r="A6377" t="s">
        <v>8860</v>
      </c>
      <c r="B6377">
        <v>2011</v>
      </c>
      <c r="C6377" s="1">
        <v>40662</v>
      </c>
      <c r="D6377" s="1">
        <v>40666</v>
      </c>
      <c r="E6377" t="s">
        <v>49</v>
      </c>
      <c r="F6377" t="s">
        <v>1344</v>
      </c>
      <c r="G6377" t="s">
        <v>1345</v>
      </c>
      <c r="H6377" t="s">
        <v>40</v>
      </c>
      <c r="I6377" t="s">
        <v>26</v>
      </c>
      <c r="J6377" t="s">
        <v>333</v>
      </c>
      <c r="K6377" t="s">
        <v>334</v>
      </c>
      <c r="L6377">
        <v>38109</v>
      </c>
      <c r="M6377" t="s">
        <v>29</v>
      </c>
      <c r="N6377" t="s">
        <v>1399</v>
      </c>
      <c r="O6377" t="s">
        <v>45</v>
      </c>
      <c r="P6377" t="s">
        <v>58</v>
      </c>
      <c r="Q6377" t="s">
        <v>1400</v>
      </c>
      <c r="R6377">
        <v>99.92</v>
      </c>
      <c r="S6377">
        <v>5</v>
      </c>
      <c r="T6377">
        <v>0.2</v>
      </c>
      <c r="U6377">
        <v>-1.2490000000000001</v>
      </c>
    </row>
    <row r="6378" spans="1:21" x14ac:dyDescent="0.3">
      <c r="A6378" t="s">
        <v>8861</v>
      </c>
      <c r="B6378">
        <v>2013</v>
      </c>
      <c r="C6378" s="1">
        <v>41555</v>
      </c>
      <c r="D6378" s="1">
        <v>41558</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x14ac:dyDescent="0.3">
      <c r="A6379" t="s">
        <v>8862</v>
      </c>
      <c r="B6379">
        <v>2013</v>
      </c>
      <c r="C6379" s="1">
        <v>41624</v>
      </c>
      <c r="D6379" s="1">
        <v>41631</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row>
    <row r="6380" spans="1:21" x14ac:dyDescent="0.3">
      <c r="A6380" t="s">
        <v>8863</v>
      </c>
      <c r="B6380">
        <v>2014</v>
      </c>
      <c r="C6380" s="1">
        <v>41740</v>
      </c>
      <c r="D6380" s="1">
        <v>41744</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v>0</v>
      </c>
      <c r="U6380">
        <v>41.995800000000003</v>
      </c>
    </row>
    <row r="6381" spans="1:21" x14ac:dyDescent="0.3">
      <c r="A6381" t="s">
        <v>8863</v>
      </c>
      <c r="B6381">
        <v>2014</v>
      </c>
      <c r="C6381" s="1">
        <v>41740</v>
      </c>
      <c r="D6381" s="1">
        <v>41744</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v>0</v>
      </c>
      <c r="U6381">
        <v>71.537499999999994</v>
      </c>
    </row>
    <row r="6382" spans="1:21" x14ac:dyDescent="0.3">
      <c r="A6382" t="s">
        <v>8864</v>
      </c>
      <c r="B6382">
        <v>2011</v>
      </c>
      <c r="C6382" s="1">
        <v>40641</v>
      </c>
      <c r="D6382" s="1">
        <v>40646</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row>
    <row r="6383" spans="1:21" x14ac:dyDescent="0.3">
      <c r="A6383" t="s">
        <v>8865</v>
      </c>
      <c r="B6383">
        <v>2013</v>
      </c>
      <c r="C6383" s="1">
        <v>41363</v>
      </c>
      <c r="D6383" s="1">
        <v>41367</v>
      </c>
      <c r="E6383" t="s">
        <v>49</v>
      </c>
      <c r="F6383" t="s">
        <v>1552</v>
      </c>
      <c r="G6383" t="s">
        <v>1553</v>
      </c>
      <c r="H6383" t="s">
        <v>25</v>
      </c>
      <c r="I6383" t="s">
        <v>26</v>
      </c>
      <c r="J6383" t="s">
        <v>317</v>
      </c>
      <c r="K6383" t="s">
        <v>497</v>
      </c>
      <c r="L6383">
        <v>45503</v>
      </c>
      <c r="M6383" t="s">
        <v>147</v>
      </c>
      <c r="N6383" t="s">
        <v>2231</v>
      </c>
      <c r="O6383" t="s">
        <v>31</v>
      </c>
      <c r="P6383" t="s">
        <v>32</v>
      </c>
      <c r="Q6383" t="s">
        <v>2232</v>
      </c>
      <c r="R6383">
        <v>299.97500000000002</v>
      </c>
      <c r="S6383">
        <v>5</v>
      </c>
      <c r="T6383">
        <v>0.5</v>
      </c>
      <c r="U6383">
        <v>-167.98599999999999</v>
      </c>
    </row>
    <row r="6384" spans="1:21" x14ac:dyDescent="0.3">
      <c r="A6384" t="s">
        <v>8865</v>
      </c>
      <c r="B6384">
        <v>2013</v>
      </c>
      <c r="C6384" s="1">
        <v>41363</v>
      </c>
      <c r="D6384" s="1">
        <v>41367</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row>
    <row r="6385" spans="1:21" x14ac:dyDescent="0.3">
      <c r="A6385" t="s">
        <v>8866</v>
      </c>
      <c r="B6385">
        <v>2014</v>
      </c>
      <c r="C6385" s="1">
        <v>41655</v>
      </c>
      <c r="D6385" s="1">
        <v>41658</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32.783999999999999</v>
      </c>
      <c r="S6385">
        <v>4</v>
      </c>
      <c r="T6385">
        <v>0.8</v>
      </c>
      <c r="U6385">
        <v>-52.4544</v>
      </c>
    </row>
    <row r="6386" spans="1:21" x14ac:dyDescent="0.3">
      <c r="A6386" t="s">
        <v>8866</v>
      </c>
      <c r="B6386">
        <v>2014</v>
      </c>
      <c r="C6386" s="1">
        <v>41655</v>
      </c>
      <c r="D6386" s="1">
        <v>41658</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v>0.2</v>
      </c>
      <c r="U6386">
        <v>14.395200000000001</v>
      </c>
    </row>
    <row r="6387" spans="1:21" x14ac:dyDescent="0.3">
      <c r="A6387" t="s">
        <v>8866</v>
      </c>
      <c r="B6387">
        <v>2014</v>
      </c>
      <c r="C6387" s="1">
        <v>41655</v>
      </c>
      <c r="D6387" s="1">
        <v>41658</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row>
    <row r="6388" spans="1:21" x14ac:dyDescent="0.3">
      <c r="A6388" t="s">
        <v>8866</v>
      </c>
      <c r="B6388">
        <v>2014</v>
      </c>
      <c r="C6388" s="1">
        <v>41655</v>
      </c>
      <c r="D6388" s="1">
        <v>41658</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row>
    <row r="6389" spans="1:21" x14ac:dyDescent="0.3">
      <c r="A6389" t="s">
        <v>8867</v>
      </c>
      <c r="B6389">
        <v>2011</v>
      </c>
      <c r="C6389" s="1">
        <v>40574</v>
      </c>
      <c r="D6389" s="1">
        <v>40579</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v>0</v>
      </c>
      <c r="U6389">
        <v>4.7519999999999998</v>
      </c>
    </row>
    <row r="6390" spans="1:21" x14ac:dyDescent="0.3">
      <c r="A6390" t="s">
        <v>8867</v>
      </c>
      <c r="B6390">
        <v>2011</v>
      </c>
      <c r="C6390" s="1">
        <v>40574</v>
      </c>
      <c r="D6390" s="1">
        <v>40579</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v>0</v>
      </c>
      <c r="U6390">
        <v>6.8982000000000001</v>
      </c>
    </row>
    <row r="6391" spans="1:21" x14ac:dyDescent="0.3">
      <c r="A6391" t="s">
        <v>8868</v>
      </c>
      <c r="B6391">
        <v>2012</v>
      </c>
      <c r="C6391" s="1">
        <v>40946</v>
      </c>
      <c r="D6391" s="1">
        <v>40950</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row>
    <row r="6392" spans="1:21" x14ac:dyDescent="0.3">
      <c r="A6392" t="s">
        <v>8868</v>
      </c>
      <c r="B6392">
        <v>2012</v>
      </c>
      <c r="C6392" s="1">
        <v>40946</v>
      </c>
      <c r="D6392" s="1">
        <v>40950</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v>0</v>
      </c>
      <c r="U6392">
        <v>6.3503999999999996</v>
      </c>
    </row>
    <row r="6393" spans="1:21" x14ac:dyDescent="0.3">
      <c r="A6393" t="s">
        <v>8869</v>
      </c>
      <c r="B6393">
        <v>2013</v>
      </c>
      <c r="C6393" s="1">
        <v>41623</v>
      </c>
      <c r="D6393" s="1">
        <v>41628</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row>
    <row r="6394" spans="1:21" x14ac:dyDescent="0.3">
      <c r="A6394" t="s">
        <v>8869</v>
      </c>
      <c r="B6394">
        <v>2013</v>
      </c>
      <c r="C6394" s="1">
        <v>41623</v>
      </c>
      <c r="D6394" s="1">
        <v>41628</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row>
    <row r="6395" spans="1:21" x14ac:dyDescent="0.3">
      <c r="A6395" t="s">
        <v>8869</v>
      </c>
      <c r="B6395">
        <v>2013</v>
      </c>
      <c r="C6395" s="1">
        <v>41623</v>
      </c>
      <c r="D6395" s="1">
        <v>41628</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x14ac:dyDescent="0.3">
      <c r="A6396" t="s">
        <v>8869</v>
      </c>
      <c r="B6396">
        <v>2013</v>
      </c>
      <c r="C6396" s="1">
        <v>41623</v>
      </c>
      <c r="D6396" s="1">
        <v>41628</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row>
    <row r="6397" spans="1:21" x14ac:dyDescent="0.3">
      <c r="A6397" t="s">
        <v>8869</v>
      </c>
      <c r="B6397">
        <v>2013</v>
      </c>
      <c r="C6397" s="1">
        <v>41623</v>
      </c>
      <c r="D6397" s="1">
        <v>41628</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row>
    <row r="6398" spans="1:21" x14ac:dyDescent="0.3">
      <c r="A6398" t="s">
        <v>8869</v>
      </c>
      <c r="B6398">
        <v>2013</v>
      </c>
      <c r="C6398" s="1">
        <v>41623</v>
      </c>
      <c r="D6398" s="1">
        <v>41628</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v>0.2</v>
      </c>
      <c r="U6398">
        <v>7.8029999999999999</v>
      </c>
    </row>
    <row r="6399" spans="1:21" x14ac:dyDescent="0.3">
      <c r="A6399" t="s">
        <v>8872</v>
      </c>
      <c r="B6399">
        <v>2014</v>
      </c>
      <c r="C6399" s="1">
        <v>41944</v>
      </c>
      <c r="D6399" s="1">
        <v>41948</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v>0.2</v>
      </c>
      <c r="U6399">
        <v>0.59040000000000004</v>
      </c>
    </row>
    <row r="6400" spans="1:21" x14ac:dyDescent="0.3">
      <c r="A6400" t="s">
        <v>8873</v>
      </c>
      <c r="B6400">
        <v>2014</v>
      </c>
      <c r="C6400" s="1">
        <v>41858</v>
      </c>
      <c r="D6400" s="1">
        <v>41864</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row>
    <row r="6401" spans="1:21" x14ac:dyDescent="0.3">
      <c r="A6401" t="s">
        <v>8873</v>
      </c>
      <c r="B6401">
        <v>2014</v>
      </c>
      <c r="C6401" s="1">
        <v>41858</v>
      </c>
      <c r="D6401" s="1">
        <v>41864</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row>
    <row r="6402" spans="1:21" x14ac:dyDescent="0.3">
      <c r="A6402" t="s">
        <v>8873</v>
      </c>
      <c r="B6402">
        <v>2014</v>
      </c>
      <c r="C6402" s="1">
        <v>41858</v>
      </c>
      <c r="D6402" s="1">
        <v>41864</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row>
    <row r="6403" spans="1:21" x14ac:dyDescent="0.3">
      <c r="A6403" t="s">
        <v>8874</v>
      </c>
      <c r="B6403">
        <v>2014</v>
      </c>
      <c r="C6403" s="1">
        <v>41790</v>
      </c>
      <c r="D6403" s="1">
        <v>41791</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v>0</v>
      </c>
      <c r="U6403">
        <v>33.874400000000001</v>
      </c>
    </row>
    <row r="6404" spans="1:21" x14ac:dyDescent="0.3">
      <c r="A6404" t="s">
        <v>8874</v>
      </c>
      <c r="B6404">
        <v>2014</v>
      </c>
      <c r="C6404" s="1">
        <v>41790</v>
      </c>
      <c r="D6404" s="1">
        <v>41791</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v>0</v>
      </c>
      <c r="U6404">
        <v>1.8672</v>
      </c>
    </row>
    <row r="6405" spans="1:21" x14ac:dyDescent="0.3">
      <c r="A6405" t="s">
        <v>8874</v>
      </c>
      <c r="B6405">
        <v>2014</v>
      </c>
      <c r="C6405" s="1">
        <v>41790</v>
      </c>
      <c r="D6405" s="1">
        <v>41791</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v>0</v>
      </c>
      <c r="U6405">
        <v>3.0438000000000001</v>
      </c>
    </row>
    <row r="6406" spans="1:21" x14ac:dyDescent="0.3">
      <c r="A6406" t="s">
        <v>8875</v>
      </c>
      <c r="B6406">
        <v>2012</v>
      </c>
      <c r="C6406" s="1">
        <v>41243</v>
      </c>
      <c r="D6406" s="1">
        <v>41248</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row>
    <row r="6407" spans="1:21" x14ac:dyDescent="0.3">
      <c r="A6407" t="s">
        <v>8876</v>
      </c>
      <c r="B6407">
        <v>2014</v>
      </c>
      <c r="C6407" s="1">
        <v>41883</v>
      </c>
      <c r="D6407" s="1">
        <v>41885</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row>
    <row r="6408" spans="1:21" x14ac:dyDescent="0.3">
      <c r="A6408" t="s">
        <v>8876</v>
      </c>
      <c r="B6408">
        <v>2014</v>
      </c>
      <c r="C6408" s="1">
        <v>41883</v>
      </c>
      <c r="D6408" s="1">
        <v>41885</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row>
    <row r="6409" spans="1:21" x14ac:dyDescent="0.3">
      <c r="A6409" t="s">
        <v>8877</v>
      </c>
      <c r="B6409">
        <v>2014</v>
      </c>
      <c r="C6409" s="1">
        <v>41774</v>
      </c>
      <c r="D6409" s="1">
        <v>41775</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row>
    <row r="6410" spans="1:21" x14ac:dyDescent="0.3">
      <c r="A6410" t="s">
        <v>8877</v>
      </c>
      <c r="B6410">
        <v>2014</v>
      </c>
      <c r="C6410" s="1">
        <v>41774</v>
      </c>
      <c r="D6410" s="1">
        <v>41775</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row>
    <row r="6411" spans="1:21" x14ac:dyDescent="0.3">
      <c r="A6411" t="s">
        <v>8877</v>
      </c>
      <c r="B6411">
        <v>2014</v>
      </c>
      <c r="C6411" s="1">
        <v>41774</v>
      </c>
      <c r="D6411" s="1">
        <v>41775</v>
      </c>
      <c r="E6411" t="s">
        <v>187</v>
      </c>
      <c r="F6411" t="s">
        <v>1877</v>
      </c>
      <c r="G6411" t="s">
        <v>1878</v>
      </c>
      <c r="H6411" t="s">
        <v>25</v>
      </c>
      <c r="I6411" t="s">
        <v>26</v>
      </c>
      <c r="J6411" t="s">
        <v>183</v>
      </c>
      <c r="K6411" t="s">
        <v>103</v>
      </c>
      <c r="L6411">
        <v>77041</v>
      </c>
      <c r="M6411" t="s">
        <v>104</v>
      </c>
      <c r="N6411" t="s">
        <v>8878</v>
      </c>
      <c r="O6411" t="s">
        <v>45</v>
      </c>
      <c r="P6411" t="s">
        <v>89</v>
      </c>
      <c r="Q6411" t="s">
        <v>8879</v>
      </c>
      <c r="R6411">
        <v>47.951999999999998</v>
      </c>
      <c r="S6411">
        <v>3</v>
      </c>
      <c r="T6411">
        <v>0.2</v>
      </c>
      <c r="U6411">
        <v>16.183800000000002</v>
      </c>
    </row>
    <row r="6412" spans="1:21" x14ac:dyDescent="0.3">
      <c r="A6412" t="s">
        <v>8877</v>
      </c>
      <c r="B6412">
        <v>2014</v>
      </c>
      <c r="C6412" s="1">
        <v>41774</v>
      </c>
      <c r="D6412" s="1">
        <v>41775</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row>
    <row r="6413" spans="1:21" x14ac:dyDescent="0.3">
      <c r="A6413" t="s">
        <v>8877</v>
      </c>
      <c r="B6413">
        <v>2014</v>
      </c>
      <c r="C6413" s="1">
        <v>41774</v>
      </c>
      <c r="D6413" s="1">
        <v>41775</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row>
    <row r="6414" spans="1:21" x14ac:dyDescent="0.3">
      <c r="A6414" t="s">
        <v>8880</v>
      </c>
      <c r="B6414">
        <v>2014</v>
      </c>
      <c r="C6414" s="1">
        <v>41869</v>
      </c>
      <c r="D6414" s="1">
        <v>41875</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v>0</v>
      </c>
      <c r="U6414">
        <v>48.377099999999999</v>
      </c>
    </row>
    <row r="6415" spans="1:21" x14ac:dyDescent="0.3">
      <c r="A6415" t="s">
        <v>8880</v>
      </c>
      <c r="B6415">
        <v>2014</v>
      </c>
      <c r="C6415" s="1">
        <v>41869</v>
      </c>
      <c r="D6415" s="1">
        <v>41875</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row>
    <row r="6416" spans="1:21" x14ac:dyDescent="0.3">
      <c r="A6416" t="s">
        <v>8881</v>
      </c>
      <c r="B6416">
        <v>2014</v>
      </c>
      <c r="C6416" s="1">
        <v>41954</v>
      </c>
      <c r="D6416" s="1">
        <v>41958</v>
      </c>
      <c r="E6416" t="s">
        <v>22</v>
      </c>
      <c r="F6416" t="s">
        <v>5991</v>
      </c>
      <c r="G6416" t="s">
        <v>5992</v>
      </c>
      <c r="H6416" t="s">
        <v>101</v>
      </c>
      <c r="I6416" t="s">
        <v>26</v>
      </c>
      <c r="J6416" t="s">
        <v>7236</v>
      </c>
      <c r="K6416" t="s">
        <v>53</v>
      </c>
      <c r="L6416">
        <v>33021</v>
      </c>
      <c r="M6416" t="s">
        <v>29</v>
      </c>
      <c r="N6416" t="s">
        <v>8213</v>
      </c>
      <c r="O6416" t="s">
        <v>45</v>
      </c>
      <c r="P6416" t="s">
        <v>74</v>
      </c>
      <c r="Q6416" t="s">
        <v>8214</v>
      </c>
      <c r="R6416">
        <v>11.52</v>
      </c>
      <c r="S6416">
        <v>5</v>
      </c>
      <c r="T6416">
        <v>0.7</v>
      </c>
      <c r="U6416">
        <v>-7.68</v>
      </c>
    </row>
    <row r="6417" spans="1:21" x14ac:dyDescent="0.3">
      <c r="A6417" t="s">
        <v>8882</v>
      </c>
      <c r="B6417">
        <v>2014</v>
      </c>
      <c r="C6417" s="1">
        <v>41873</v>
      </c>
      <c r="D6417" s="1">
        <v>41873</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row>
    <row r="6418" spans="1:21" x14ac:dyDescent="0.3">
      <c r="A6418" t="s">
        <v>8883</v>
      </c>
      <c r="B6418">
        <v>2013</v>
      </c>
      <c r="C6418" s="1">
        <v>41342</v>
      </c>
      <c r="D6418" s="1">
        <v>41346</v>
      </c>
      <c r="E6418" t="s">
        <v>49</v>
      </c>
      <c r="F6418" t="s">
        <v>3146</v>
      </c>
      <c r="G6418" t="s">
        <v>3147</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row>
    <row r="6419" spans="1:21" x14ac:dyDescent="0.3">
      <c r="A6419" t="s">
        <v>8883</v>
      </c>
      <c r="B6419">
        <v>2013</v>
      </c>
      <c r="C6419" s="1">
        <v>41342</v>
      </c>
      <c r="D6419" s="1">
        <v>41346</v>
      </c>
      <c r="E6419" t="s">
        <v>49</v>
      </c>
      <c r="F6419" t="s">
        <v>3146</v>
      </c>
      <c r="G6419" t="s">
        <v>3147</v>
      </c>
      <c r="H6419" t="s">
        <v>25</v>
      </c>
      <c r="I6419" t="s">
        <v>26</v>
      </c>
      <c r="J6419" t="s">
        <v>145</v>
      </c>
      <c r="K6419" t="s">
        <v>146</v>
      </c>
      <c r="L6419">
        <v>19120</v>
      </c>
      <c r="M6419" t="s">
        <v>147</v>
      </c>
      <c r="N6419" t="s">
        <v>4066</v>
      </c>
      <c r="O6419" t="s">
        <v>45</v>
      </c>
      <c r="P6419" t="s">
        <v>268</v>
      </c>
      <c r="Q6419" t="s">
        <v>4067</v>
      </c>
      <c r="R6419">
        <v>5.984</v>
      </c>
      <c r="S6419">
        <v>2</v>
      </c>
      <c r="T6419">
        <v>0.2</v>
      </c>
      <c r="U6419">
        <v>-1.3464</v>
      </c>
    </row>
    <row r="6420" spans="1:21" x14ac:dyDescent="0.3">
      <c r="A6420" t="s">
        <v>8884</v>
      </c>
      <c r="B6420">
        <v>2013</v>
      </c>
      <c r="C6420" s="1">
        <v>41579</v>
      </c>
      <c r="D6420" s="1">
        <v>41584</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v>0</v>
      </c>
      <c r="U6420">
        <v>6.1487999999999996</v>
      </c>
    </row>
    <row r="6421" spans="1:21" x14ac:dyDescent="0.3">
      <c r="A6421" t="s">
        <v>8884</v>
      </c>
      <c r="B6421">
        <v>2013</v>
      </c>
      <c r="C6421" s="1">
        <v>41579</v>
      </c>
      <c r="D6421" s="1">
        <v>41584</v>
      </c>
      <c r="E6421" t="s">
        <v>49</v>
      </c>
      <c r="F6421" t="s">
        <v>2506</v>
      </c>
      <c r="G6421" t="s">
        <v>2507</v>
      </c>
      <c r="H6421" t="s">
        <v>40</v>
      </c>
      <c r="I6421" t="s">
        <v>26</v>
      </c>
      <c r="J6421" t="s">
        <v>4547</v>
      </c>
      <c r="K6421" t="s">
        <v>648</v>
      </c>
      <c r="L6421">
        <v>74133</v>
      </c>
      <c r="M6421" t="s">
        <v>104</v>
      </c>
      <c r="N6421" t="s">
        <v>5122</v>
      </c>
      <c r="O6421" t="s">
        <v>31</v>
      </c>
      <c r="P6421" t="s">
        <v>35</v>
      </c>
      <c r="Q6421" t="s">
        <v>5123</v>
      </c>
      <c r="R6421">
        <v>368.97</v>
      </c>
      <c r="S6421">
        <v>3</v>
      </c>
      <c r="T6421">
        <v>0</v>
      </c>
      <c r="U6421">
        <v>81.173400000000001</v>
      </c>
    </row>
    <row r="6422" spans="1:21" x14ac:dyDescent="0.3">
      <c r="A6422" t="s">
        <v>8884</v>
      </c>
      <c r="B6422">
        <v>2013</v>
      </c>
      <c r="C6422" s="1">
        <v>41579</v>
      </c>
      <c r="D6422" s="1">
        <v>41584</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v>0</v>
      </c>
      <c r="U6422">
        <v>3.4691999999999998</v>
      </c>
    </row>
    <row r="6423" spans="1:21" x14ac:dyDescent="0.3">
      <c r="A6423" t="s">
        <v>8884</v>
      </c>
      <c r="B6423">
        <v>2013</v>
      </c>
      <c r="C6423" s="1">
        <v>41579</v>
      </c>
      <c r="D6423" s="1">
        <v>41584</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v>0</v>
      </c>
      <c r="U6423">
        <v>9.9882000000000009</v>
      </c>
    </row>
    <row r="6424" spans="1:21" x14ac:dyDescent="0.3">
      <c r="A6424" t="s">
        <v>8885</v>
      </c>
      <c r="B6424">
        <v>2011</v>
      </c>
      <c r="C6424" s="1">
        <v>40750</v>
      </c>
      <c r="D6424" s="1">
        <v>40756</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v>0</v>
      </c>
      <c r="U6424">
        <v>34.698300000000003</v>
      </c>
    </row>
    <row r="6425" spans="1:21" x14ac:dyDescent="0.3">
      <c r="A6425" t="s">
        <v>8886</v>
      </c>
      <c r="B6425">
        <v>2012</v>
      </c>
      <c r="C6425" s="1">
        <v>41206</v>
      </c>
      <c r="D6425" s="1">
        <v>41209</v>
      </c>
      <c r="E6425" t="s">
        <v>187</v>
      </c>
      <c r="F6425" t="s">
        <v>3082</v>
      </c>
      <c r="G6425" t="s">
        <v>3083</v>
      </c>
      <c r="H6425" t="s">
        <v>101</v>
      </c>
      <c r="I6425" t="s">
        <v>26</v>
      </c>
      <c r="J6425" t="s">
        <v>3198</v>
      </c>
      <c r="K6425" t="s">
        <v>42</v>
      </c>
      <c r="L6425">
        <v>94601</v>
      </c>
      <c r="M6425" t="s">
        <v>43</v>
      </c>
      <c r="N6425" t="s">
        <v>1444</v>
      </c>
      <c r="O6425" t="s">
        <v>31</v>
      </c>
      <c r="P6425" t="s">
        <v>35</v>
      </c>
      <c r="Q6425" t="s">
        <v>1445</v>
      </c>
      <c r="R6425">
        <v>454.27199999999999</v>
      </c>
      <c r="S6425">
        <v>8</v>
      </c>
      <c r="T6425">
        <v>0.2</v>
      </c>
      <c r="U6425">
        <v>-73.819199999999995</v>
      </c>
    </row>
    <row r="6426" spans="1:21" x14ac:dyDescent="0.3">
      <c r="A6426" t="s">
        <v>8887</v>
      </c>
      <c r="B6426">
        <v>2014</v>
      </c>
      <c r="C6426" s="1">
        <v>41871</v>
      </c>
      <c r="D6426" s="1">
        <v>41876</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row>
    <row r="6427" spans="1:21" x14ac:dyDescent="0.3">
      <c r="A6427" t="s">
        <v>8888</v>
      </c>
      <c r="B6427">
        <v>2013</v>
      </c>
      <c r="C6427" s="1">
        <v>41418</v>
      </c>
      <c r="D6427" s="1">
        <v>41422</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row>
    <row r="6428" spans="1:21" x14ac:dyDescent="0.3">
      <c r="A6428" t="s">
        <v>8888</v>
      </c>
      <c r="B6428">
        <v>2013</v>
      </c>
      <c r="C6428" s="1">
        <v>41418</v>
      </c>
      <c r="D6428" s="1">
        <v>41422</v>
      </c>
      <c r="E6428" t="s">
        <v>49</v>
      </c>
      <c r="F6428" t="s">
        <v>6043</v>
      </c>
      <c r="G6428" t="s">
        <v>6044</v>
      </c>
      <c r="H6428" t="s">
        <v>25</v>
      </c>
      <c r="I6428" t="s">
        <v>26</v>
      </c>
      <c r="J6428" t="s">
        <v>145</v>
      </c>
      <c r="K6428" t="s">
        <v>146</v>
      </c>
      <c r="L6428">
        <v>19120</v>
      </c>
      <c r="M6428" t="s">
        <v>147</v>
      </c>
      <c r="N6428" t="s">
        <v>8889</v>
      </c>
      <c r="O6428" t="s">
        <v>45</v>
      </c>
      <c r="P6428" t="s">
        <v>74</v>
      </c>
      <c r="Q6428" t="s">
        <v>8890</v>
      </c>
      <c r="R6428">
        <v>6.2939999999999996</v>
      </c>
      <c r="S6428">
        <v>1</v>
      </c>
      <c r="T6428">
        <v>0.7</v>
      </c>
      <c r="U6428">
        <v>-4.1959999999999997</v>
      </c>
    </row>
    <row r="6429" spans="1:21" x14ac:dyDescent="0.3">
      <c r="A6429" t="s">
        <v>8888</v>
      </c>
      <c r="B6429">
        <v>2013</v>
      </c>
      <c r="C6429" s="1">
        <v>41418</v>
      </c>
      <c r="D6429" s="1">
        <v>41422</v>
      </c>
      <c r="E6429" t="s">
        <v>49</v>
      </c>
      <c r="F6429" t="s">
        <v>6043</v>
      </c>
      <c r="G6429" t="s">
        <v>6044</v>
      </c>
      <c r="H6429" t="s">
        <v>25</v>
      </c>
      <c r="I6429" t="s">
        <v>26</v>
      </c>
      <c r="J6429" t="s">
        <v>145</v>
      </c>
      <c r="K6429" t="s">
        <v>146</v>
      </c>
      <c r="L6429">
        <v>19120</v>
      </c>
      <c r="M6429" t="s">
        <v>147</v>
      </c>
      <c r="N6429" t="s">
        <v>3193</v>
      </c>
      <c r="O6429" t="s">
        <v>45</v>
      </c>
      <c r="P6429" t="s">
        <v>89</v>
      </c>
      <c r="Q6429" t="s">
        <v>3194</v>
      </c>
      <c r="R6429">
        <v>10.368</v>
      </c>
      <c r="S6429">
        <v>2</v>
      </c>
      <c r="T6429">
        <v>0.2</v>
      </c>
      <c r="U6429">
        <v>3.6288</v>
      </c>
    </row>
    <row r="6430" spans="1:21" x14ac:dyDescent="0.3">
      <c r="A6430" t="s">
        <v>8888</v>
      </c>
      <c r="B6430">
        <v>2013</v>
      </c>
      <c r="C6430" s="1">
        <v>41418</v>
      </c>
      <c r="D6430" s="1">
        <v>41422</v>
      </c>
      <c r="E6430" t="s">
        <v>49</v>
      </c>
      <c r="F6430" t="s">
        <v>6043</v>
      </c>
      <c r="G6430" t="s">
        <v>6044</v>
      </c>
      <c r="H6430" t="s">
        <v>25</v>
      </c>
      <c r="I6430" t="s">
        <v>26</v>
      </c>
      <c r="J6430" t="s">
        <v>145</v>
      </c>
      <c r="K6430" t="s">
        <v>146</v>
      </c>
      <c r="L6430">
        <v>19120</v>
      </c>
      <c r="M6430" t="s">
        <v>147</v>
      </c>
      <c r="N6430" t="s">
        <v>8891</v>
      </c>
      <c r="O6430" t="s">
        <v>70</v>
      </c>
      <c r="P6430" t="s">
        <v>71</v>
      </c>
      <c r="Q6430" t="s">
        <v>8892</v>
      </c>
      <c r="R6430">
        <v>122.38200000000001</v>
      </c>
      <c r="S6430">
        <v>3</v>
      </c>
      <c r="T6430">
        <v>0.4</v>
      </c>
      <c r="U6430">
        <v>-24.476400000000002</v>
      </c>
    </row>
    <row r="6431" spans="1:21" x14ac:dyDescent="0.3">
      <c r="A6431" t="s">
        <v>8893</v>
      </c>
      <c r="B6431">
        <v>2011</v>
      </c>
      <c r="C6431" s="1">
        <v>40850</v>
      </c>
      <c r="D6431" s="1">
        <v>40854</v>
      </c>
      <c r="E6431" t="s">
        <v>49</v>
      </c>
      <c r="F6431" t="s">
        <v>1124</v>
      </c>
      <c r="G6431" t="s">
        <v>1125</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row>
    <row r="6432" spans="1:21" x14ac:dyDescent="0.3">
      <c r="A6432" t="s">
        <v>8893</v>
      </c>
      <c r="B6432">
        <v>2011</v>
      </c>
      <c r="C6432" s="1">
        <v>40850</v>
      </c>
      <c r="D6432" s="1">
        <v>40854</v>
      </c>
      <c r="E6432" t="s">
        <v>49</v>
      </c>
      <c r="F6432" t="s">
        <v>1124</v>
      </c>
      <c r="G6432" t="s">
        <v>1125</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row>
    <row r="6433" spans="1:21" x14ac:dyDescent="0.3">
      <c r="A6433" t="s">
        <v>8893</v>
      </c>
      <c r="B6433">
        <v>2011</v>
      </c>
      <c r="C6433" s="1">
        <v>40850</v>
      </c>
      <c r="D6433" s="1">
        <v>40854</v>
      </c>
      <c r="E6433" t="s">
        <v>49</v>
      </c>
      <c r="F6433" t="s">
        <v>1124</v>
      </c>
      <c r="G6433" t="s">
        <v>1125</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row>
    <row r="6434" spans="1:21" x14ac:dyDescent="0.3">
      <c r="A6434" t="s">
        <v>8893</v>
      </c>
      <c r="B6434">
        <v>2011</v>
      </c>
      <c r="C6434" s="1">
        <v>40850</v>
      </c>
      <c r="D6434" s="1">
        <v>40854</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row>
    <row r="6435" spans="1:21" x14ac:dyDescent="0.3">
      <c r="A6435" t="s">
        <v>8894</v>
      </c>
      <c r="B6435">
        <v>2012</v>
      </c>
      <c r="C6435" s="1">
        <v>40998</v>
      </c>
      <c r="D6435" s="1">
        <v>41003</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row>
    <row r="6436" spans="1:21" x14ac:dyDescent="0.3">
      <c r="A6436" t="s">
        <v>8894</v>
      </c>
      <c r="B6436">
        <v>2012</v>
      </c>
      <c r="C6436" s="1">
        <v>40998</v>
      </c>
      <c r="D6436" s="1">
        <v>41003</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row>
    <row r="6437" spans="1:21" x14ac:dyDescent="0.3">
      <c r="A6437" t="s">
        <v>8895</v>
      </c>
      <c r="B6437">
        <v>2014</v>
      </c>
      <c r="C6437" s="1">
        <v>41787</v>
      </c>
      <c r="D6437" s="1">
        <v>41789</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v>0</v>
      </c>
      <c r="U6437">
        <v>14.7</v>
      </c>
    </row>
    <row r="6438" spans="1:21" x14ac:dyDescent="0.3">
      <c r="A6438" t="s">
        <v>8895</v>
      </c>
      <c r="B6438">
        <v>2014</v>
      </c>
      <c r="C6438" s="1">
        <v>41787</v>
      </c>
      <c r="D6438" s="1">
        <v>41789</v>
      </c>
      <c r="E6438" t="s">
        <v>187</v>
      </c>
      <c r="F6438" t="s">
        <v>4260</v>
      </c>
      <c r="G6438" t="s">
        <v>4261</v>
      </c>
      <c r="H6438" t="s">
        <v>25</v>
      </c>
      <c r="I6438" t="s">
        <v>26</v>
      </c>
      <c r="J6438" t="s">
        <v>8412</v>
      </c>
      <c r="K6438" t="s">
        <v>6258</v>
      </c>
      <c r="L6438">
        <v>83201</v>
      </c>
      <c r="M6438" t="s">
        <v>43</v>
      </c>
      <c r="N6438" t="s">
        <v>2427</v>
      </c>
      <c r="O6438" t="s">
        <v>45</v>
      </c>
      <c r="P6438" t="s">
        <v>58</v>
      </c>
      <c r="Q6438" t="s">
        <v>2428</v>
      </c>
      <c r="R6438">
        <v>477.15</v>
      </c>
      <c r="S6438">
        <v>5</v>
      </c>
      <c r="T6438">
        <v>0</v>
      </c>
      <c r="U6438">
        <v>28.629000000000001</v>
      </c>
    </row>
    <row r="6439" spans="1:21" x14ac:dyDescent="0.3">
      <c r="A6439" t="s">
        <v>8895</v>
      </c>
      <c r="B6439">
        <v>2014</v>
      </c>
      <c r="C6439" s="1">
        <v>41787</v>
      </c>
      <c r="D6439" s="1">
        <v>41789</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v>0.2</v>
      </c>
      <c r="U6439">
        <v>22.6782</v>
      </c>
    </row>
    <row r="6440" spans="1:21" x14ac:dyDescent="0.3">
      <c r="A6440" t="s">
        <v>8896</v>
      </c>
      <c r="B6440">
        <v>2014</v>
      </c>
      <c r="C6440" s="1">
        <v>41988</v>
      </c>
      <c r="D6440" s="1">
        <v>41993</v>
      </c>
      <c r="E6440" t="s">
        <v>49</v>
      </c>
      <c r="F6440" t="s">
        <v>563</v>
      </c>
      <c r="G6440" t="s">
        <v>564</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row>
    <row r="6441" spans="1:21" x14ac:dyDescent="0.3">
      <c r="A6441" t="s">
        <v>8897</v>
      </c>
      <c r="B6441">
        <v>2011</v>
      </c>
      <c r="C6441" s="1">
        <v>40820</v>
      </c>
      <c r="D6441" s="1">
        <v>40822</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row>
    <row r="6442" spans="1:21" x14ac:dyDescent="0.3">
      <c r="A6442" t="s">
        <v>8898</v>
      </c>
      <c r="B6442">
        <v>2013</v>
      </c>
      <c r="C6442" s="1">
        <v>41561</v>
      </c>
      <c r="D6442" s="1">
        <v>41568</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v>0</v>
      </c>
      <c r="U6442">
        <v>12.492000000000001</v>
      </c>
    </row>
    <row r="6443" spans="1:21" x14ac:dyDescent="0.3">
      <c r="A6443" t="s">
        <v>8898</v>
      </c>
      <c r="B6443">
        <v>2013</v>
      </c>
      <c r="C6443" s="1">
        <v>41561</v>
      </c>
      <c r="D6443" s="1">
        <v>41568</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row>
    <row r="6444" spans="1:21" x14ac:dyDescent="0.3">
      <c r="A6444" t="s">
        <v>8898</v>
      </c>
      <c r="B6444">
        <v>2013</v>
      </c>
      <c r="C6444" s="1">
        <v>41561</v>
      </c>
      <c r="D6444" s="1">
        <v>41568</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row>
    <row r="6445" spans="1:21" x14ac:dyDescent="0.3">
      <c r="A6445" t="s">
        <v>8898</v>
      </c>
      <c r="B6445">
        <v>2013</v>
      </c>
      <c r="C6445" s="1">
        <v>41561</v>
      </c>
      <c r="D6445" s="1">
        <v>41568</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row>
    <row r="6446" spans="1:21" x14ac:dyDescent="0.3">
      <c r="A6446" t="s">
        <v>8898</v>
      </c>
      <c r="B6446">
        <v>2013</v>
      </c>
      <c r="C6446" s="1">
        <v>41561</v>
      </c>
      <c r="D6446" s="1">
        <v>41568</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v>0</v>
      </c>
      <c r="U6446">
        <v>33.726599999999998</v>
      </c>
    </row>
    <row r="6447" spans="1:21" x14ac:dyDescent="0.3">
      <c r="A6447" t="s">
        <v>8899</v>
      </c>
      <c r="B6447">
        <v>2012</v>
      </c>
      <c r="C6447" s="1">
        <v>40973</v>
      </c>
      <c r="D6447" s="1">
        <v>40978</v>
      </c>
      <c r="E6447" t="s">
        <v>49</v>
      </c>
      <c r="F6447" t="s">
        <v>3071</v>
      </c>
      <c r="G6447" t="s">
        <v>3072</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row>
    <row r="6448" spans="1:21" x14ac:dyDescent="0.3">
      <c r="A6448" t="s">
        <v>8900</v>
      </c>
      <c r="B6448">
        <v>2014</v>
      </c>
      <c r="C6448" s="1">
        <v>41703</v>
      </c>
      <c r="D6448" s="1">
        <v>41705</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x14ac:dyDescent="0.3">
      <c r="A6449" t="s">
        <v>8900</v>
      </c>
      <c r="B6449">
        <v>2014</v>
      </c>
      <c r="C6449" s="1">
        <v>41703</v>
      </c>
      <c r="D6449" s="1">
        <v>41705</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row>
    <row r="6450" spans="1:21" x14ac:dyDescent="0.3">
      <c r="A6450" t="s">
        <v>8900</v>
      </c>
      <c r="B6450">
        <v>2014</v>
      </c>
      <c r="C6450" s="1">
        <v>41703</v>
      </c>
      <c r="D6450" s="1">
        <v>41705</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row>
    <row r="6451" spans="1:21" x14ac:dyDescent="0.3">
      <c r="A6451" t="s">
        <v>8901</v>
      </c>
      <c r="B6451">
        <v>2012</v>
      </c>
      <c r="C6451" s="1">
        <v>41177</v>
      </c>
      <c r="D6451" s="1">
        <v>41181</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v>0</v>
      </c>
      <c r="U6451">
        <v>5.1647999999999996</v>
      </c>
    </row>
    <row r="6452" spans="1:21" x14ac:dyDescent="0.3">
      <c r="A6452" t="s">
        <v>8901</v>
      </c>
      <c r="B6452">
        <v>2012</v>
      </c>
      <c r="C6452" s="1">
        <v>41177</v>
      </c>
      <c r="D6452" s="1">
        <v>41181</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v>0</v>
      </c>
      <c r="U6452">
        <v>21.012799999999999</v>
      </c>
    </row>
    <row r="6453" spans="1:21" x14ac:dyDescent="0.3">
      <c r="A6453" t="s">
        <v>8901</v>
      </c>
      <c r="B6453">
        <v>2012</v>
      </c>
      <c r="C6453" s="1">
        <v>41177</v>
      </c>
      <c r="D6453" s="1">
        <v>41181</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v>0</v>
      </c>
      <c r="U6453">
        <v>2.2109999999999999</v>
      </c>
    </row>
    <row r="6454" spans="1:21" x14ac:dyDescent="0.3">
      <c r="A6454" t="s">
        <v>8902</v>
      </c>
      <c r="B6454">
        <v>2012</v>
      </c>
      <c r="C6454" s="1">
        <v>41262</v>
      </c>
      <c r="D6454" s="1">
        <v>41266</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v>0.2</v>
      </c>
      <c r="U6454">
        <v>13.857900000000001</v>
      </c>
    </row>
    <row r="6455" spans="1:21" x14ac:dyDescent="0.3">
      <c r="A6455" t="s">
        <v>8904</v>
      </c>
      <c r="B6455">
        <v>2012</v>
      </c>
      <c r="C6455" s="1">
        <v>41190</v>
      </c>
      <c r="D6455" s="1">
        <v>41195</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row>
    <row r="6456" spans="1:21" x14ac:dyDescent="0.3">
      <c r="A6456" t="s">
        <v>8905</v>
      </c>
      <c r="B6456">
        <v>2014</v>
      </c>
      <c r="C6456" s="1">
        <v>41852</v>
      </c>
      <c r="D6456" s="1">
        <v>41855</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x14ac:dyDescent="0.3">
      <c r="A6457" t="s">
        <v>8905</v>
      </c>
      <c r="B6457">
        <v>2014</v>
      </c>
      <c r="C6457" s="1">
        <v>41852</v>
      </c>
      <c r="D6457" s="1">
        <v>41855</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row>
    <row r="6458" spans="1:21" x14ac:dyDescent="0.3">
      <c r="A6458" t="s">
        <v>8906</v>
      </c>
      <c r="B6458">
        <v>2011</v>
      </c>
      <c r="C6458" s="1">
        <v>40760</v>
      </c>
      <c r="D6458" s="1">
        <v>40766</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row>
    <row r="6459" spans="1:21" x14ac:dyDescent="0.3">
      <c r="A6459" t="s">
        <v>8906</v>
      </c>
      <c r="B6459">
        <v>2011</v>
      </c>
      <c r="C6459" s="1">
        <v>40760</v>
      </c>
      <c r="D6459" s="1">
        <v>40766</v>
      </c>
      <c r="E6459" t="s">
        <v>49</v>
      </c>
      <c r="F6459" t="s">
        <v>627</v>
      </c>
      <c r="G6459" t="s">
        <v>628</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row>
    <row r="6460" spans="1:21" x14ac:dyDescent="0.3">
      <c r="A6460" t="s">
        <v>8907</v>
      </c>
      <c r="B6460">
        <v>2014</v>
      </c>
      <c r="C6460" s="1">
        <v>41774</v>
      </c>
      <c r="D6460" s="1">
        <v>41777</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v>0</v>
      </c>
      <c r="U6460">
        <v>1.0904</v>
      </c>
    </row>
    <row r="6461" spans="1:21" x14ac:dyDescent="0.3">
      <c r="A6461" t="s">
        <v>8907</v>
      </c>
      <c r="B6461">
        <v>2014</v>
      </c>
      <c r="C6461" s="1">
        <v>41774</v>
      </c>
      <c r="D6461" s="1">
        <v>41777</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row>
    <row r="6462" spans="1:21" x14ac:dyDescent="0.3">
      <c r="A6462" t="s">
        <v>8907</v>
      </c>
      <c r="B6462">
        <v>2014</v>
      </c>
      <c r="C6462" s="1">
        <v>41774</v>
      </c>
      <c r="D6462" s="1">
        <v>41777</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row>
    <row r="6463" spans="1:21" x14ac:dyDescent="0.3">
      <c r="A6463" t="s">
        <v>8907</v>
      </c>
      <c r="B6463">
        <v>2014</v>
      </c>
      <c r="C6463" s="1">
        <v>41774</v>
      </c>
      <c r="D6463" s="1">
        <v>41777</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row>
    <row r="6464" spans="1:21" x14ac:dyDescent="0.3">
      <c r="A6464" t="s">
        <v>8907</v>
      </c>
      <c r="B6464">
        <v>2014</v>
      </c>
      <c r="C6464" s="1">
        <v>41774</v>
      </c>
      <c r="D6464" s="1">
        <v>41777</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row>
    <row r="6465" spans="1:21" x14ac:dyDescent="0.3">
      <c r="A6465" t="s">
        <v>8907</v>
      </c>
      <c r="B6465">
        <v>2014</v>
      </c>
      <c r="C6465" s="1">
        <v>41774</v>
      </c>
      <c r="D6465" s="1">
        <v>41777</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v>0</v>
      </c>
      <c r="U6465">
        <v>37</v>
      </c>
    </row>
    <row r="6466" spans="1:21" x14ac:dyDescent="0.3">
      <c r="A6466" t="s">
        <v>8908</v>
      </c>
      <c r="B6466">
        <v>2013</v>
      </c>
      <c r="C6466" s="1">
        <v>41540</v>
      </c>
      <c r="D6466" s="1">
        <v>41546</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row>
    <row r="6467" spans="1:21" x14ac:dyDescent="0.3">
      <c r="A6467" t="s">
        <v>8909</v>
      </c>
      <c r="B6467">
        <v>2012</v>
      </c>
      <c r="C6467" s="1">
        <v>41226</v>
      </c>
      <c r="D6467" s="1">
        <v>41230</v>
      </c>
      <c r="E6467" t="s">
        <v>49</v>
      </c>
      <c r="F6467" t="s">
        <v>1820</v>
      </c>
      <c r="G6467" t="s">
        <v>1821</v>
      </c>
      <c r="H6467" t="s">
        <v>25</v>
      </c>
      <c r="I6467" t="s">
        <v>26</v>
      </c>
      <c r="J6467" t="s">
        <v>8697</v>
      </c>
      <c r="K6467" t="s">
        <v>334</v>
      </c>
      <c r="L6467">
        <v>37087</v>
      </c>
      <c r="M6467" t="s">
        <v>29</v>
      </c>
      <c r="N6467" t="s">
        <v>8359</v>
      </c>
      <c r="O6467" t="s">
        <v>45</v>
      </c>
      <c r="P6467" t="s">
        <v>58</v>
      </c>
      <c r="Q6467" t="s">
        <v>8360</v>
      </c>
      <c r="R6467">
        <v>84.96</v>
      </c>
      <c r="S6467">
        <v>6</v>
      </c>
      <c r="T6467">
        <v>0.2</v>
      </c>
      <c r="U6467">
        <v>6.3719999999999999</v>
      </c>
    </row>
    <row r="6468" spans="1:21" x14ac:dyDescent="0.3">
      <c r="A6468" t="s">
        <v>8910</v>
      </c>
      <c r="B6468">
        <v>2014</v>
      </c>
      <c r="C6468" s="1">
        <v>41782</v>
      </c>
      <c r="D6468" s="1">
        <v>41785</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row>
    <row r="6469" spans="1:21" x14ac:dyDescent="0.3">
      <c r="A6469" t="s">
        <v>8911</v>
      </c>
      <c r="B6469">
        <v>2013</v>
      </c>
      <c r="C6469" s="1">
        <v>41611</v>
      </c>
      <c r="D6469" s="1">
        <v>41617</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v>0</v>
      </c>
      <c r="U6469">
        <v>582.23199999999997</v>
      </c>
    </row>
    <row r="6470" spans="1:21" x14ac:dyDescent="0.3">
      <c r="A6470" t="s">
        <v>8911</v>
      </c>
      <c r="B6470">
        <v>2013</v>
      </c>
      <c r="C6470" s="1">
        <v>41611</v>
      </c>
      <c r="D6470" s="1">
        <v>41617</v>
      </c>
      <c r="E6470" t="s">
        <v>49</v>
      </c>
      <c r="F6470" t="s">
        <v>4099</v>
      </c>
      <c r="G6470" t="s">
        <v>4100</v>
      </c>
      <c r="H6470" t="s">
        <v>101</v>
      </c>
      <c r="I6470" t="s">
        <v>26</v>
      </c>
      <c r="J6470" t="s">
        <v>3576</v>
      </c>
      <c r="K6470" t="s">
        <v>1398</v>
      </c>
      <c r="L6470">
        <v>2908</v>
      </c>
      <c r="M6470" t="s">
        <v>147</v>
      </c>
      <c r="N6470" t="s">
        <v>4237</v>
      </c>
      <c r="O6470" t="s">
        <v>70</v>
      </c>
      <c r="P6470" t="s">
        <v>71</v>
      </c>
      <c r="Q6470" t="s">
        <v>4238</v>
      </c>
      <c r="R6470">
        <v>629.95000000000005</v>
      </c>
      <c r="S6470">
        <v>5</v>
      </c>
      <c r="T6470">
        <v>0</v>
      </c>
      <c r="U6470">
        <v>176.386</v>
      </c>
    </row>
    <row r="6471" spans="1:21" x14ac:dyDescent="0.3">
      <c r="A6471" t="s">
        <v>8911</v>
      </c>
      <c r="B6471">
        <v>2013</v>
      </c>
      <c r="C6471" s="1">
        <v>41611</v>
      </c>
      <c r="D6471" s="1">
        <v>41617</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v>0</v>
      </c>
      <c r="U6471">
        <v>23.898599999999998</v>
      </c>
    </row>
    <row r="6472" spans="1:21" x14ac:dyDescent="0.3">
      <c r="A6472" t="s">
        <v>8912</v>
      </c>
      <c r="B6472">
        <v>2012</v>
      </c>
      <c r="C6472" s="1">
        <v>41150</v>
      </c>
      <c r="D6472" s="1">
        <v>41154</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v>0</v>
      </c>
      <c r="U6472">
        <v>35.634599999999999</v>
      </c>
    </row>
    <row r="6473" spans="1:21" x14ac:dyDescent="0.3">
      <c r="A6473" t="s">
        <v>8912</v>
      </c>
      <c r="B6473">
        <v>2012</v>
      </c>
      <c r="C6473" s="1">
        <v>41150</v>
      </c>
      <c r="D6473" s="1">
        <v>41154</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v>0</v>
      </c>
      <c r="U6473">
        <v>11.452</v>
      </c>
    </row>
    <row r="6474" spans="1:21" x14ac:dyDescent="0.3">
      <c r="A6474" t="s">
        <v>8913</v>
      </c>
      <c r="B6474">
        <v>2011</v>
      </c>
      <c r="C6474" s="1">
        <v>40700</v>
      </c>
      <c r="D6474" s="1">
        <v>40704</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row>
    <row r="6475" spans="1:21" x14ac:dyDescent="0.3">
      <c r="A6475" t="s">
        <v>8914</v>
      </c>
      <c r="B6475">
        <v>2013</v>
      </c>
      <c r="C6475" s="1">
        <v>41352</v>
      </c>
      <c r="D6475" s="1">
        <v>41354</v>
      </c>
      <c r="E6475" t="s">
        <v>22</v>
      </c>
      <c r="F6475" t="s">
        <v>642</v>
      </c>
      <c r="G6475" t="s">
        <v>643</v>
      </c>
      <c r="H6475" t="s">
        <v>25</v>
      </c>
      <c r="I6475" t="s">
        <v>26</v>
      </c>
      <c r="J6475" t="s">
        <v>381</v>
      </c>
      <c r="K6475" t="s">
        <v>334</v>
      </c>
      <c r="L6475">
        <v>38401</v>
      </c>
      <c r="M6475" t="s">
        <v>29</v>
      </c>
      <c r="N6475" t="s">
        <v>3775</v>
      </c>
      <c r="O6475" t="s">
        <v>45</v>
      </c>
      <c r="P6475" t="s">
        <v>77</v>
      </c>
      <c r="Q6475" t="s">
        <v>3776</v>
      </c>
      <c r="R6475">
        <v>871.8</v>
      </c>
      <c r="S6475">
        <v>3</v>
      </c>
      <c r="T6475">
        <v>0.2</v>
      </c>
      <c r="U6475">
        <v>87.18</v>
      </c>
    </row>
    <row r="6476" spans="1:21" x14ac:dyDescent="0.3">
      <c r="A6476" t="s">
        <v>8915</v>
      </c>
      <c r="B6476">
        <v>2011</v>
      </c>
      <c r="C6476" s="1">
        <v>40558</v>
      </c>
      <c r="D6476" s="1">
        <v>40559</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v>0.5</v>
      </c>
      <c r="U6476">
        <v>-53.285600000000002</v>
      </c>
    </row>
    <row r="6477" spans="1:21" x14ac:dyDescent="0.3">
      <c r="A6477" t="s">
        <v>8916</v>
      </c>
      <c r="B6477">
        <v>2014</v>
      </c>
      <c r="C6477" s="1">
        <v>41794</v>
      </c>
      <c r="D6477" s="1">
        <v>41801</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v>0.7</v>
      </c>
      <c r="U6477">
        <v>-3.4914000000000001</v>
      </c>
    </row>
    <row r="6478" spans="1:21" x14ac:dyDescent="0.3">
      <c r="A6478" t="s">
        <v>8916</v>
      </c>
      <c r="B6478">
        <v>2014</v>
      </c>
      <c r="C6478" s="1">
        <v>41794</v>
      </c>
      <c r="D6478" s="1">
        <v>41801</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v>0.2</v>
      </c>
      <c r="U6478">
        <v>0.58499999999999996</v>
      </c>
    </row>
    <row r="6479" spans="1:21" x14ac:dyDescent="0.3">
      <c r="A6479" t="s">
        <v>8916</v>
      </c>
      <c r="B6479">
        <v>2014</v>
      </c>
      <c r="C6479" s="1">
        <v>41794</v>
      </c>
      <c r="D6479" s="1">
        <v>41801</v>
      </c>
      <c r="E6479" t="s">
        <v>49</v>
      </c>
      <c r="F6479" t="s">
        <v>7717</v>
      </c>
      <c r="G6479" t="s">
        <v>7718</v>
      </c>
      <c r="H6479" t="s">
        <v>25</v>
      </c>
      <c r="I6479" t="s">
        <v>26</v>
      </c>
      <c r="J6479" t="s">
        <v>1351</v>
      </c>
      <c r="K6479" t="s">
        <v>53</v>
      </c>
      <c r="L6479">
        <v>33024</v>
      </c>
      <c r="M6479" t="s">
        <v>29</v>
      </c>
      <c r="N6479" t="s">
        <v>906</v>
      </c>
      <c r="O6479" t="s">
        <v>70</v>
      </c>
      <c r="P6479" t="s">
        <v>160</v>
      </c>
      <c r="Q6479" t="s">
        <v>907</v>
      </c>
      <c r="R6479">
        <v>205.99199999999999</v>
      </c>
      <c r="S6479">
        <v>1</v>
      </c>
      <c r="T6479">
        <v>0.2</v>
      </c>
      <c r="U6479">
        <v>-2.5749</v>
      </c>
    </row>
    <row r="6480" spans="1:21" x14ac:dyDescent="0.3">
      <c r="A6480" t="s">
        <v>8916</v>
      </c>
      <c r="B6480">
        <v>2014</v>
      </c>
      <c r="C6480" s="1">
        <v>41794</v>
      </c>
      <c r="D6480" s="1">
        <v>41801</v>
      </c>
      <c r="E6480" t="s">
        <v>49</v>
      </c>
      <c r="F6480" t="s">
        <v>7717</v>
      </c>
      <c r="G6480" t="s">
        <v>7718</v>
      </c>
      <c r="H6480" t="s">
        <v>25</v>
      </c>
      <c r="I6480" t="s">
        <v>26</v>
      </c>
      <c r="J6480" t="s">
        <v>1351</v>
      </c>
      <c r="K6480" t="s">
        <v>53</v>
      </c>
      <c r="L6480">
        <v>33024</v>
      </c>
      <c r="M6480" t="s">
        <v>29</v>
      </c>
      <c r="N6480" t="s">
        <v>4578</v>
      </c>
      <c r="O6480" t="s">
        <v>45</v>
      </c>
      <c r="P6480" t="s">
        <v>89</v>
      </c>
      <c r="Q6480" t="s">
        <v>4579</v>
      </c>
      <c r="R6480">
        <v>15.552</v>
      </c>
      <c r="S6480">
        <v>3</v>
      </c>
      <c r="T6480">
        <v>0.2</v>
      </c>
      <c r="U6480">
        <v>5.4432</v>
      </c>
    </row>
    <row r="6481" spans="1:21" x14ac:dyDescent="0.3">
      <c r="A6481" t="s">
        <v>8916</v>
      </c>
      <c r="B6481">
        <v>2014</v>
      </c>
      <c r="C6481" s="1">
        <v>41794</v>
      </c>
      <c r="D6481" s="1">
        <v>41801</v>
      </c>
      <c r="E6481" t="s">
        <v>49</v>
      </c>
      <c r="F6481" t="s">
        <v>7717</v>
      </c>
      <c r="G6481" t="s">
        <v>7718</v>
      </c>
      <c r="H6481" t="s">
        <v>25</v>
      </c>
      <c r="I6481" t="s">
        <v>26</v>
      </c>
      <c r="J6481" t="s">
        <v>1351</v>
      </c>
      <c r="K6481" t="s">
        <v>53</v>
      </c>
      <c r="L6481">
        <v>33024</v>
      </c>
      <c r="M6481" t="s">
        <v>29</v>
      </c>
      <c r="N6481" t="s">
        <v>4237</v>
      </c>
      <c r="O6481" t="s">
        <v>70</v>
      </c>
      <c r="P6481" t="s">
        <v>71</v>
      </c>
      <c r="Q6481" t="s">
        <v>4238</v>
      </c>
      <c r="R6481">
        <v>503.96</v>
      </c>
      <c r="S6481">
        <v>5</v>
      </c>
      <c r="T6481">
        <v>0.2</v>
      </c>
      <c r="U6481">
        <v>50.396000000000001</v>
      </c>
    </row>
    <row r="6482" spans="1:21" x14ac:dyDescent="0.3">
      <c r="A6482" t="s">
        <v>8916</v>
      </c>
      <c r="B6482">
        <v>2014</v>
      </c>
      <c r="C6482" s="1">
        <v>41794</v>
      </c>
      <c r="D6482" s="1">
        <v>41801</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v>0.2</v>
      </c>
      <c r="U6482">
        <v>1.8353999999999999</v>
      </c>
    </row>
    <row r="6483" spans="1:21" x14ac:dyDescent="0.3">
      <c r="A6483" t="s">
        <v>8916</v>
      </c>
      <c r="B6483">
        <v>2014</v>
      </c>
      <c r="C6483" s="1">
        <v>41794</v>
      </c>
      <c r="D6483" s="1">
        <v>41801</v>
      </c>
      <c r="E6483" t="s">
        <v>49</v>
      </c>
      <c r="F6483" t="s">
        <v>7717</v>
      </c>
      <c r="G6483" t="s">
        <v>7718</v>
      </c>
      <c r="H6483" t="s">
        <v>25</v>
      </c>
      <c r="I6483" t="s">
        <v>26</v>
      </c>
      <c r="J6483" t="s">
        <v>1351</v>
      </c>
      <c r="K6483" t="s">
        <v>53</v>
      </c>
      <c r="L6483">
        <v>33024</v>
      </c>
      <c r="M6483" t="s">
        <v>29</v>
      </c>
      <c r="N6483" t="s">
        <v>1614</v>
      </c>
      <c r="O6483" t="s">
        <v>31</v>
      </c>
      <c r="P6483" t="s">
        <v>32</v>
      </c>
      <c r="Q6483" t="s">
        <v>1615</v>
      </c>
      <c r="R6483">
        <v>241.56800000000001</v>
      </c>
      <c r="S6483">
        <v>2</v>
      </c>
      <c r="T6483">
        <v>0.2</v>
      </c>
      <c r="U6483">
        <v>0</v>
      </c>
    </row>
    <row r="6484" spans="1:21" x14ac:dyDescent="0.3">
      <c r="A6484" t="s">
        <v>8916</v>
      </c>
      <c r="B6484">
        <v>2014</v>
      </c>
      <c r="C6484" s="1">
        <v>41794</v>
      </c>
      <c r="D6484" s="1">
        <v>41801</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v>0.2</v>
      </c>
      <c r="U6484">
        <v>-4.1399999999999997</v>
      </c>
    </row>
    <row r="6485" spans="1:21" x14ac:dyDescent="0.3">
      <c r="A6485" t="s">
        <v>8917</v>
      </c>
      <c r="B6485">
        <v>2014</v>
      </c>
      <c r="C6485" s="1">
        <v>41794</v>
      </c>
      <c r="D6485" s="1">
        <v>41800</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v>0.4</v>
      </c>
      <c r="U6485">
        <v>-115.43040000000001</v>
      </c>
    </row>
    <row r="6486" spans="1:21" x14ac:dyDescent="0.3">
      <c r="A6486" t="s">
        <v>8917</v>
      </c>
      <c r="B6486">
        <v>2014</v>
      </c>
      <c r="C6486" s="1">
        <v>41794</v>
      </c>
      <c r="D6486" s="1">
        <v>41800</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v>0</v>
      </c>
      <c r="U6486">
        <v>36.183599999999998</v>
      </c>
    </row>
    <row r="6487" spans="1:21" x14ac:dyDescent="0.3">
      <c r="A6487" t="s">
        <v>8917</v>
      </c>
      <c r="B6487">
        <v>2014</v>
      </c>
      <c r="C6487" s="1">
        <v>41794</v>
      </c>
      <c r="D6487" s="1">
        <v>41800</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row>
    <row r="6488" spans="1:21" x14ac:dyDescent="0.3">
      <c r="A6488" t="s">
        <v>8918</v>
      </c>
      <c r="B6488">
        <v>2012</v>
      </c>
      <c r="C6488" s="1">
        <v>40989</v>
      </c>
      <c r="D6488" s="1">
        <v>40994</v>
      </c>
      <c r="E6488" t="s">
        <v>49</v>
      </c>
      <c r="F6488" t="s">
        <v>4128</v>
      </c>
      <c r="G6488" t="s">
        <v>4129</v>
      </c>
      <c r="H6488" t="s">
        <v>25</v>
      </c>
      <c r="I6488" t="s">
        <v>26</v>
      </c>
      <c r="J6488" t="s">
        <v>1520</v>
      </c>
      <c r="K6488" t="s">
        <v>87</v>
      </c>
      <c r="L6488">
        <v>28540</v>
      </c>
      <c r="M6488" t="s">
        <v>29</v>
      </c>
      <c r="N6488" t="s">
        <v>936</v>
      </c>
      <c r="O6488" t="s">
        <v>45</v>
      </c>
      <c r="P6488" t="s">
        <v>77</v>
      </c>
      <c r="Q6488" t="s">
        <v>937</v>
      </c>
      <c r="R6488">
        <v>962.08</v>
      </c>
      <c r="S6488">
        <v>4</v>
      </c>
      <c r="T6488">
        <v>0.2</v>
      </c>
      <c r="U6488">
        <v>156.33799999999999</v>
      </c>
    </row>
    <row r="6489" spans="1:21" x14ac:dyDescent="0.3">
      <c r="A6489" t="s">
        <v>8918</v>
      </c>
      <c r="B6489">
        <v>2012</v>
      </c>
      <c r="C6489" s="1">
        <v>40989</v>
      </c>
      <c r="D6489" s="1">
        <v>40994</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row>
    <row r="6490" spans="1:21" x14ac:dyDescent="0.3">
      <c r="A6490" t="s">
        <v>8918</v>
      </c>
      <c r="B6490">
        <v>2012</v>
      </c>
      <c r="C6490" s="1">
        <v>40989</v>
      </c>
      <c r="D6490" s="1">
        <v>40994</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v>0.2</v>
      </c>
      <c r="U6490">
        <v>96.023200000000003</v>
      </c>
    </row>
    <row r="6491" spans="1:21" x14ac:dyDescent="0.3">
      <c r="A6491" t="s">
        <v>8919</v>
      </c>
      <c r="B6491">
        <v>2014</v>
      </c>
      <c r="C6491" s="1">
        <v>41902</v>
      </c>
      <c r="D6491" s="1">
        <v>41907</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row>
    <row r="6492" spans="1:21" x14ac:dyDescent="0.3">
      <c r="A6492" t="s">
        <v>8920</v>
      </c>
      <c r="B6492">
        <v>2011</v>
      </c>
      <c r="C6492" s="1">
        <v>40801</v>
      </c>
      <c r="D6492" s="1">
        <v>40805</v>
      </c>
      <c r="E6492" t="s">
        <v>49</v>
      </c>
      <c r="F6492" t="s">
        <v>7778</v>
      </c>
      <c r="G6492" t="s">
        <v>7779</v>
      </c>
      <c r="H6492" t="s">
        <v>40</v>
      </c>
      <c r="I6492" t="s">
        <v>26</v>
      </c>
      <c r="J6492" t="s">
        <v>145</v>
      </c>
      <c r="K6492" t="s">
        <v>146</v>
      </c>
      <c r="L6492">
        <v>19120</v>
      </c>
      <c r="M6492" t="s">
        <v>147</v>
      </c>
      <c r="N6492" t="s">
        <v>2324</v>
      </c>
      <c r="O6492" t="s">
        <v>31</v>
      </c>
      <c r="P6492" t="s">
        <v>64</v>
      </c>
      <c r="Q6492" t="s">
        <v>2325</v>
      </c>
      <c r="R6492">
        <v>103.93600000000001</v>
      </c>
      <c r="S6492">
        <v>4</v>
      </c>
      <c r="T6492">
        <v>0.2</v>
      </c>
      <c r="U6492">
        <v>16.889600000000002</v>
      </c>
    </row>
    <row r="6493" spans="1:21" x14ac:dyDescent="0.3">
      <c r="A6493" t="s">
        <v>8921</v>
      </c>
      <c r="B6493">
        <v>2013</v>
      </c>
      <c r="C6493" s="1">
        <v>41599</v>
      </c>
      <c r="D6493" s="1">
        <v>41604</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v>0.2</v>
      </c>
      <c r="U6493">
        <v>10.8588</v>
      </c>
    </row>
    <row r="6494" spans="1:21" x14ac:dyDescent="0.3">
      <c r="A6494" t="s">
        <v>8921</v>
      </c>
      <c r="B6494">
        <v>2013</v>
      </c>
      <c r="C6494" s="1">
        <v>41599</v>
      </c>
      <c r="D6494" s="1">
        <v>41604</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v>0.2</v>
      </c>
      <c r="U6494">
        <v>4.4684999999999997</v>
      </c>
    </row>
    <row r="6495" spans="1:21" x14ac:dyDescent="0.3">
      <c r="A6495" t="s">
        <v>8921</v>
      </c>
      <c r="B6495">
        <v>2013</v>
      </c>
      <c r="C6495" s="1">
        <v>41599</v>
      </c>
      <c r="D6495" s="1">
        <v>41604</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row>
    <row r="6496" spans="1:21" x14ac:dyDescent="0.3">
      <c r="A6496" t="s">
        <v>8922</v>
      </c>
      <c r="B6496">
        <v>2014</v>
      </c>
      <c r="C6496" s="1">
        <v>41941</v>
      </c>
      <c r="D6496" s="1">
        <v>41945</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x14ac:dyDescent="0.3">
      <c r="A6497" t="s">
        <v>8922</v>
      </c>
      <c r="B6497">
        <v>2014</v>
      </c>
      <c r="C6497" s="1">
        <v>41941</v>
      </c>
      <c r="D6497" s="1">
        <v>41945</v>
      </c>
      <c r="E6497" t="s">
        <v>22</v>
      </c>
      <c r="F6497" t="s">
        <v>1429</v>
      </c>
      <c r="G6497" t="s">
        <v>1430</v>
      </c>
      <c r="H6497" t="s">
        <v>25</v>
      </c>
      <c r="I6497" t="s">
        <v>26</v>
      </c>
      <c r="J6497" t="s">
        <v>183</v>
      </c>
      <c r="K6497" t="s">
        <v>103</v>
      </c>
      <c r="L6497">
        <v>77095</v>
      </c>
      <c r="M6497" t="s">
        <v>104</v>
      </c>
      <c r="N6497" t="s">
        <v>1153</v>
      </c>
      <c r="O6497" t="s">
        <v>45</v>
      </c>
      <c r="P6497" t="s">
        <v>89</v>
      </c>
      <c r="Q6497" t="s">
        <v>1154</v>
      </c>
      <c r="R6497">
        <v>15.552</v>
      </c>
      <c r="S6497">
        <v>3</v>
      </c>
      <c r="T6497">
        <v>0.2</v>
      </c>
      <c r="U6497">
        <v>5.4432</v>
      </c>
    </row>
    <row r="6498" spans="1:21" x14ac:dyDescent="0.3">
      <c r="A6498" t="s">
        <v>8922</v>
      </c>
      <c r="B6498">
        <v>2014</v>
      </c>
      <c r="C6498" s="1">
        <v>41941</v>
      </c>
      <c r="D6498" s="1">
        <v>41945</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row>
    <row r="6499" spans="1:21" x14ac:dyDescent="0.3">
      <c r="A6499" t="s">
        <v>8923</v>
      </c>
      <c r="B6499">
        <v>2012</v>
      </c>
      <c r="C6499" s="1">
        <v>41114</v>
      </c>
      <c r="D6499" s="1">
        <v>41118</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v>0</v>
      </c>
      <c r="U6499">
        <v>6.0726000000000004</v>
      </c>
    </row>
    <row r="6500" spans="1:21" x14ac:dyDescent="0.3">
      <c r="A6500" t="s">
        <v>8923</v>
      </c>
      <c r="B6500">
        <v>2012</v>
      </c>
      <c r="C6500" s="1">
        <v>41114</v>
      </c>
      <c r="D6500" s="1">
        <v>41118</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v>0</v>
      </c>
      <c r="U6500">
        <v>62.141399999999997</v>
      </c>
    </row>
    <row r="6501" spans="1:21" x14ac:dyDescent="0.3">
      <c r="A6501" t="s">
        <v>8923</v>
      </c>
      <c r="B6501">
        <v>2012</v>
      </c>
      <c r="C6501" s="1">
        <v>41114</v>
      </c>
      <c r="D6501" s="1">
        <v>41118</v>
      </c>
      <c r="E6501" t="s">
        <v>49</v>
      </c>
      <c r="F6501" t="s">
        <v>8924</v>
      </c>
      <c r="G6501" t="s">
        <v>8925</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row>
    <row r="6502" spans="1:21" x14ac:dyDescent="0.3">
      <c r="A6502" t="s">
        <v>8923</v>
      </c>
      <c r="B6502">
        <v>2012</v>
      </c>
      <c r="C6502" s="1">
        <v>41114</v>
      </c>
      <c r="D6502" s="1">
        <v>41118</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v>0</v>
      </c>
      <c r="U6502">
        <v>41.427599999999998</v>
      </c>
    </row>
    <row r="6503" spans="1:21" x14ac:dyDescent="0.3">
      <c r="A6503" t="s">
        <v>8926</v>
      </c>
      <c r="B6503">
        <v>2011</v>
      </c>
      <c r="C6503" s="1">
        <v>40849</v>
      </c>
      <c r="D6503" s="1">
        <v>40853</v>
      </c>
      <c r="E6503" t="s">
        <v>49</v>
      </c>
      <c r="F6503" t="s">
        <v>6571</v>
      </c>
      <c r="G6503" t="s">
        <v>6572</v>
      </c>
      <c r="H6503" t="s">
        <v>25</v>
      </c>
      <c r="I6503" t="s">
        <v>26</v>
      </c>
      <c r="J6503" t="s">
        <v>848</v>
      </c>
      <c r="K6503" t="s">
        <v>497</v>
      </c>
      <c r="L6503">
        <v>44256</v>
      </c>
      <c r="M6503" t="s">
        <v>147</v>
      </c>
      <c r="N6503" t="s">
        <v>6380</v>
      </c>
      <c r="O6503" t="s">
        <v>70</v>
      </c>
      <c r="P6503" t="s">
        <v>71</v>
      </c>
      <c r="Q6503" t="s">
        <v>6381</v>
      </c>
      <c r="R6503">
        <v>539.96400000000006</v>
      </c>
      <c r="S6503">
        <v>6</v>
      </c>
      <c r="T6503">
        <v>0.4</v>
      </c>
      <c r="U6503">
        <v>-107.9928</v>
      </c>
    </row>
    <row r="6504" spans="1:21" x14ac:dyDescent="0.3">
      <c r="A6504" t="s">
        <v>8926</v>
      </c>
      <c r="B6504">
        <v>2011</v>
      </c>
      <c r="C6504" s="1">
        <v>40849</v>
      </c>
      <c r="D6504" s="1">
        <v>40853</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v>0.4</v>
      </c>
      <c r="U6504">
        <v>-10.0464</v>
      </c>
    </row>
    <row r="6505" spans="1:21" x14ac:dyDescent="0.3">
      <c r="A6505" t="s">
        <v>8926</v>
      </c>
      <c r="B6505">
        <v>2011</v>
      </c>
      <c r="C6505" s="1">
        <v>40849</v>
      </c>
      <c r="D6505" s="1">
        <v>40853</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v>0.7</v>
      </c>
      <c r="U6505">
        <v>-13.4694</v>
      </c>
    </row>
    <row r="6506" spans="1:21" x14ac:dyDescent="0.3">
      <c r="A6506" t="s">
        <v>8927</v>
      </c>
      <c r="B6506">
        <v>2014</v>
      </c>
      <c r="C6506" s="1">
        <v>41961</v>
      </c>
      <c r="D6506" s="1">
        <v>41966</v>
      </c>
      <c r="E6506" t="s">
        <v>22</v>
      </c>
      <c r="F6506" t="s">
        <v>846</v>
      </c>
      <c r="G6506" t="s">
        <v>847</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row>
    <row r="6507" spans="1:21" x14ac:dyDescent="0.3">
      <c r="A6507" t="s">
        <v>8928</v>
      </c>
      <c r="B6507">
        <v>2013</v>
      </c>
      <c r="C6507" s="1">
        <v>41452</v>
      </c>
      <c r="D6507" s="1">
        <v>41456</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v>0.2</v>
      </c>
      <c r="U6507">
        <v>0.46410000000000001</v>
      </c>
    </row>
    <row r="6508" spans="1:21" x14ac:dyDescent="0.3">
      <c r="A6508" t="s">
        <v>8931</v>
      </c>
      <c r="B6508">
        <v>2013</v>
      </c>
      <c r="C6508" s="1">
        <v>41557</v>
      </c>
      <c r="D6508" s="1">
        <v>41559</v>
      </c>
      <c r="E6508" t="s">
        <v>22</v>
      </c>
      <c r="F6508" t="s">
        <v>2166</v>
      </c>
      <c r="G6508" t="s">
        <v>2167</v>
      </c>
      <c r="H6508" t="s">
        <v>40</v>
      </c>
      <c r="I6508" t="s">
        <v>26</v>
      </c>
      <c r="J6508" t="s">
        <v>145</v>
      </c>
      <c r="K6508" t="s">
        <v>146</v>
      </c>
      <c r="L6508">
        <v>19143</v>
      </c>
      <c r="M6508" t="s">
        <v>147</v>
      </c>
      <c r="N6508" t="s">
        <v>8688</v>
      </c>
      <c r="O6508" t="s">
        <v>45</v>
      </c>
      <c r="P6508" t="s">
        <v>89</v>
      </c>
      <c r="Q6508" t="s">
        <v>8689</v>
      </c>
      <c r="R6508">
        <v>19.135999999999999</v>
      </c>
      <c r="S6508">
        <v>4</v>
      </c>
      <c r="T6508">
        <v>0.2</v>
      </c>
      <c r="U6508">
        <v>5.98</v>
      </c>
    </row>
    <row r="6509" spans="1:21" x14ac:dyDescent="0.3">
      <c r="A6509" t="s">
        <v>8931</v>
      </c>
      <c r="B6509">
        <v>2013</v>
      </c>
      <c r="C6509" s="1">
        <v>41557</v>
      </c>
      <c r="D6509" s="1">
        <v>41559</v>
      </c>
      <c r="E6509" t="s">
        <v>22</v>
      </c>
      <c r="F6509" t="s">
        <v>2166</v>
      </c>
      <c r="G6509" t="s">
        <v>2167</v>
      </c>
      <c r="H6509" t="s">
        <v>40</v>
      </c>
      <c r="I6509" t="s">
        <v>26</v>
      </c>
      <c r="J6509" t="s">
        <v>145</v>
      </c>
      <c r="K6509" t="s">
        <v>146</v>
      </c>
      <c r="L6509">
        <v>19143</v>
      </c>
      <c r="M6509" t="s">
        <v>147</v>
      </c>
      <c r="N6509" t="s">
        <v>2237</v>
      </c>
      <c r="O6509" t="s">
        <v>31</v>
      </c>
      <c r="P6509" t="s">
        <v>64</v>
      </c>
      <c r="Q6509" t="s">
        <v>2238</v>
      </c>
      <c r="R6509">
        <v>332.83199999999999</v>
      </c>
      <c r="S6509">
        <v>4</v>
      </c>
      <c r="T6509">
        <v>0.2</v>
      </c>
      <c r="U6509">
        <v>-24.962399999999999</v>
      </c>
    </row>
    <row r="6510" spans="1:21" x14ac:dyDescent="0.3">
      <c r="A6510" t="s">
        <v>8932</v>
      </c>
      <c r="B6510">
        <v>2014</v>
      </c>
      <c r="C6510" s="1">
        <v>41994</v>
      </c>
      <c r="D6510" s="1">
        <v>42000</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row>
    <row r="6511" spans="1:21" x14ac:dyDescent="0.3">
      <c r="A6511" t="s">
        <v>8932</v>
      </c>
      <c r="B6511">
        <v>2014</v>
      </c>
      <c r="C6511" s="1">
        <v>41994</v>
      </c>
      <c r="D6511" s="1">
        <v>42000</v>
      </c>
      <c r="E6511" t="s">
        <v>49</v>
      </c>
      <c r="F6511" t="s">
        <v>725</v>
      </c>
      <c r="G6511" t="s">
        <v>726</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row>
    <row r="6512" spans="1:21" x14ac:dyDescent="0.3">
      <c r="A6512" t="s">
        <v>8932</v>
      </c>
      <c r="B6512">
        <v>2014</v>
      </c>
      <c r="C6512" s="1">
        <v>41994</v>
      </c>
      <c r="D6512" s="1">
        <v>42000</v>
      </c>
      <c r="E6512" t="s">
        <v>49</v>
      </c>
      <c r="F6512" t="s">
        <v>725</v>
      </c>
      <c r="G6512" t="s">
        <v>726</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row>
    <row r="6513" spans="1:21" x14ac:dyDescent="0.3">
      <c r="A6513" t="s">
        <v>8933</v>
      </c>
      <c r="B6513">
        <v>2014</v>
      </c>
      <c r="C6513" s="1">
        <v>41705</v>
      </c>
      <c r="D6513" s="1">
        <v>41709</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v>0</v>
      </c>
      <c r="U6513">
        <v>8.1191999999999993</v>
      </c>
    </row>
    <row r="6514" spans="1:21" x14ac:dyDescent="0.3">
      <c r="A6514" t="s">
        <v>8933</v>
      </c>
      <c r="B6514">
        <v>2014</v>
      </c>
      <c r="C6514" s="1">
        <v>41705</v>
      </c>
      <c r="D6514" s="1">
        <v>41709</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v>0</v>
      </c>
      <c r="U6514">
        <v>5.6448</v>
      </c>
    </row>
    <row r="6515" spans="1:21" x14ac:dyDescent="0.3">
      <c r="A6515" t="s">
        <v>8933</v>
      </c>
      <c r="B6515">
        <v>2014</v>
      </c>
      <c r="C6515" s="1">
        <v>41705</v>
      </c>
      <c r="D6515" s="1">
        <v>41709</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row>
    <row r="6516" spans="1:21" x14ac:dyDescent="0.3">
      <c r="A6516" t="s">
        <v>8933</v>
      </c>
      <c r="B6516">
        <v>2014</v>
      </c>
      <c r="C6516" s="1">
        <v>41705</v>
      </c>
      <c r="D6516" s="1">
        <v>41709</v>
      </c>
      <c r="E6516" t="s">
        <v>49</v>
      </c>
      <c r="F6516" t="s">
        <v>8231</v>
      </c>
      <c r="G6516" t="s">
        <v>8232</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row>
    <row r="6517" spans="1:21" x14ac:dyDescent="0.3">
      <c r="A6517" t="s">
        <v>8934</v>
      </c>
      <c r="B6517">
        <v>2014</v>
      </c>
      <c r="C6517" s="1">
        <v>41898</v>
      </c>
      <c r="D6517" s="1">
        <v>41902</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row>
    <row r="6518" spans="1:21" x14ac:dyDescent="0.3">
      <c r="A6518" t="s">
        <v>8934</v>
      </c>
      <c r="B6518">
        <v>2014</v>
      </c>
      <c r="C6518" s="1">
        <v>41898</v>
      </c>
      <c r="D6518" s="1">
        <v>41902</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row>
    <row r="6519" spans="1:21" x14ac:dyDescent="0.3">
      <c r="A6519" t="s">
        <v>8934</v>
      </c>
      <c r="B6519">
        <v>2014</v>
      </c>
      <c r="C6519" s="1">
        <v>41898</v>
      </c>
      <c r="D6519" s="1">
        <v>41902</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row>
    <row r="6520" spans="1:21" x14ac:dyDescent="0.3">
      <c r="A6520" t="s">
        <v>8934</v>
      </c>
      <c r="B6520">
        <v>2014</v>
      </c>
      <c r="C6520" s="1">
        <v>41898</v>
      </c>
      <c r="D6520" s="1">
        <v>41902</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row>
    <row r="6521" spans="1:21" x14ac:dyDescent="0.3">
      <c r="A6521" t="s">
        <v>8934</v>
      </c>
      <c r="B6521">
        <v>2014</v>
      </c>
      <c r="C6521" s="1">
        <v>41898</v>
      </c>
      <c r="D6521" s="1">
        <v>41902</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row>
    <row r="6522" spans="1:21" x14ac:dyDescent="0.3">
      <c r="A6522" t="s">
        <v>8935</v>
      </c>
      <c r="B6522">
        <v>2014</v>
      </c>
      <c r="C6522" s="1">
        <v>41656</v>
      </c>
      <c r="D6522" s="1">
        <v>41658</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row>
    <row r="6523" spans="1:21" x14ac:dyDescent="0.3">
      <c r="A6523" t="s">
        <v>8935</v>
      </c>
      <c r="B6523">
        <v>2014</v>
      </c>
      <c r="C6523" s="1">
        <v>41656</v>
      </c>
      <c r="D6523" s="1">
        <v>41658</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row>
    <row r="6524" spans="1:21" x14ac:dyDescent="0.3">
      <c r="A6524" t="s">
        <v>8935</v>
      </c>
      <c r="B6524">
        <v>2014</v>
      </c>
      <c r="C6524" s="1">
        <v>41656</v>
      </c>
      <c r="D6524" s="1">
        <v>41658</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v>0</v>
      </c>
      <c r="U6524">
        <v>25.2315</v>
      </c>
    </row>
    <row r="6525" spans="1:21" x14ac:dyDescent="0.3">
      <c r="A6525" t="s">
        <v>8938</v>
      </c>
      <c r="B6525">
        <v>2013</v>
      </c>
      <c r="C6525" s="1">
        <v>41463</v>
      </c>
      <c r="D6525" s="1">
        <v>41469</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row>
    <row r="6526" spans="1:21" x14ac:dyDescent="0.3">
      <c r="A6526" t="s">
        <v>8938</v>
      </c>
      <c r="B6526">
        <v>2013</v>
      </c>
      <c r="C6526" s="1">
        <v>41463</v>
      </c>
      <c r="D6526" s="1">
        <v>41469</v>
      </c>
      <c r="E6526" t="s">
        <v>49</v>
      </c>
      <c r="F6526" t="s">
        <v>3172</v>
      </c>
      <c r="G6526" t="s">
        <v>3173</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row>
    <row r="6527" spans="1:21" x14ac:dyDescent="0.3">
      <c r="A6527" t="s">
        <v>8938</v>
      </c>
      <c r="B6527">
        <v>2013</v>
      </c>
      <c r="C6527" s="1">
        <v>41463</v>
      </c>
      <c r="D6527" s="1">
        <v>41469</v>
      </c>
      <c r="E6527" t="s">
        <v>49</v>
      </c>
      <c r="F6527" t="s">
        <v>3172</v>
      </c>
      <c r="G6527" t="s">
        <v>3173</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x14ac:dyDescent="0.3">
      <c r="A6528" t="s">
        <v>8938</v>
      </c>
      <c r="B6528">
        <v>2013</v>
      </c>
      <c r="C6528" s="1">
        <v>41463</v>
      </c>
      <c r="D6528" s="1">
        <v>41469</v>
      </c>
      <c r="E6528" t="s">
        <v>49</v>
      </c>
      <c r="F6528" t="s">
        <v>3172</v>
      </c>
      <c r="G6528" t="s">
        <v>3173</v>
      </c>
      <c r="H6528" t="s">
        <v>101</v>
      </c>
      <c r="I6528" t="s">
        <v>26</v>
      </c>
      <c r="J6528" t="s">
        <v>145</v>
      </c>
      <c r="K6528" t="s">
        <v>146</v>
      </c>
      <c r="L6528">
        <v>19120</v>
      </c>
      <c r="M6528" t="s">
        <v>147</v>
      </c>
      <c r="N6528" t="s">
        <v>5668</v>
      </c>
      <c r="O6528" t="s">
        <v>45</v>
      </c>
      <c r="P6528" t="s">
        <v>74</v>
      </c>
      <c r="Q6528" t="s">
        <v>5669</v>
      </c>
      <c r="R6528">
        <v>9.42</v>
      </c>
      <c r="S6528">
        <v>5</v>
      </c>
      <c r="T6528">
        <v>0.7</v>
      </c>
      <c r="U6528">
        <v>-7.85</v>
      </c>
    </row>
    <row r="6529" spans="1:21" x14ac:dyDescent="0.3">
      <c r="A6529" t="s">
        <v>8939</v>
      </c>
      <c r="B6529">
        <v>2013</v>
      </c>
      <c r="C6529" s="1">
        <v>41632</v>
      </c>
      <c r="D6529" s="1">
        <v>41637</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v>0</v>
      </c>
      <c r="U6529">
        <v>899.98199999999997</v>
      </c>
    </row>
    <row r="6530" spans="1:21" x14ac:dyDescent="0.3">
      <c r="A6530" t="s">
        <v>8940</v>
      </c>
      <c r="B6530">
        <v>2011</v>
      </c>
      <c r="C6530" s="1">
        <v>40899</v>
      </c>
      <c r="D6530" s="1">
        <v>40903</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v>0</v>
      </c>
      <c r="U6530">
        <v>56.264000000000003</v>
      </c>
    </row>
    <row r="6531" spans="1:21" x14ac:dyDescent="0.3">
      <c r="A6531" t="s">
        <v>8943</v>
      </c>
      <c r="B6531">
        <v>2011</v>
      </c>
      <c r="C6531" s="1">
        <v>40598</v>
      </c>
      <c r="D6531" s="1">
        <v>40602</v>
      </c>
      <c r="E6531" t="s">
        <v>49</v>
      </c>
      <c r="F6531" t="s">
        <v>6199</v>
      </c>
      <c r="G6531" t="s">
        <v>6200</v>
      </c>
      <c r="H6531" t="s">
        <v>101</v>
      </c>
      <c r="I6531" t="s">
        <v>26</v>
      </c>
      <c r="J6531" t="s">
        <v>4171</v>
      </c>
      <c r="K6531" t="s">
        <v>103</v>
      </c>
      <c r="L6531">
        <v>79907</v>
      </c>
      <c r="M6531" t="s">
        <v>104</v>
      </c>
      <c r="N6531" t="s">
        <v>3371</v>
      </c>
      <c r="O6531" t="s">
        <v>45</v>
      </c>
      <c r="P6531" t="s">
        <v>46</v>
      </c>
      <c r="Q6531" t="s">
        <v>185</v>
      </c>
      <c r="R6531">
        <v>6.9359999999999999</v>
      </c>
      <c r="S6531">
        <v>3</v>
      </c>
      <c r="T6531">
        <v>0.2</v>
      </c>
      <c r="U6531">
        <v>2.3409</v>
      </c>
    </row>
    <row r="6532" spans="1:21" x14ac:dyDescent="0.3">
      <c r="A6532" t="s">
        <v>8943</v>
      </c>
      <c r="B6532">
        <v>2011</v>
      </c>
      <c r="C6532" s="1">
        <v>40598</v>
      </c>
      <c r="D6532" s="1">
        <v>40602</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4.4279999999999999</v>
      </c>
      <c r="S6532">
        <v>3</v>
      </c>
      <c r="T6532">
        <v>0.8</v>
      </c>
      <c r="U6532">
        <v>-6.8634000000000004</v>
      </c>
    </row>
    <row r="6533" spans="1:21" x14ac:dyDescent="0.3">
      <c r="A6533" t="s">
        <v>8944</v>
      </c>
      <c r="B6533">
        <v>2014</v>
      </c>
      <c r="C6533" s="1">
        <v>41978</v>
      </c>
      <c r="D6533" s="1">
        <v>41982</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row>
    <row r="6534" spans="1:21" x14ac:dyDescent="0.3">
      <c r="A6534" t="s">
        <v>8944</v>
      </c>
      <c r="B6534">
        <v>2014</v>
      </c>
      <c r="C6534" s="1">
        <v>41978</v>
      </c>
      <c r="D6534" s="1">
        <v>41982</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v>0</v>
      </c>
      <c r="U6534">
        <v>29.988</v>
      </c>
    </row>
    <row r="6535" spans="1:21" x14ac:dyDescent="0.3">
      <c r="A6535" t="s">
        <v>8944</v>
      </c>
      <c r="B6535">
        <v>2014</v>
      </c>
      <c r="C6535" s="1">
        <v>41978</v>
      </c>
      <c r="D6535" s="1">
        <v>41982</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v>0</v>
      </c>
      <c r="U6535">
        <v>143.982</v>
      </c>
    </row>
    <row r="6536" spans="1:21" x14ac:dyDescent="0.3">
      <c r="A6536" t="s">
        <v>8945</v>
      </c>
      <c r="B6536">
        <v>2011</v>
      </c>
      <c r="C6536" s="1">
        <v>40864</v>
      </c>
      <c r="D6536" s="1">
        <v>40869</v>
      </c>
      <c r="E6536" t="s">
        <v>49</v>
      </c>
      <c r="F6536" t="s">
        <v>1877</v>
      </c>
      <c r="G6536" t="s">
        <v>1878</v>
      </c>
      <c r="H6536" t="s">
        <v>25</v>
      </c>
      <c r="I6536" t="s">
        <v>26</v>
      </c>
      <c r="J6536" t="s">
        <v>3451</v>
      </c>
      <c r="K6536" t="s">
        <v>266</v>
      </c>
      <c r="L6536">
        <v>14215</v>
      </c>
      <c r="M6536" t="s">
        <v>147</v>
      </c>
      <c r="N6536" t="s">
        <v>4717</v>
      </c>
      <c r="O6536" t="s">
        <v>45</v>
      </c>
      <c r="P6536" t="s">
        <v>74</v>
      </c>
      <c r="Q6536" t="s">
        <v>4718</v>
      </c>
      <c r="R6536">
        <v>2152.7759999999998</v>
      </c>
      <c r="S6536">
        <v>3</v>
      </c>
      <c r="T6536">
        <v>0.2</v>
      </c>
      <c r="U6536">
        <v>726.56190000000004</v>
      </c>
    </row>
    <row r="6537" spans="1:21" x14ac:dyDescent="0.3">
      <c r="A6537" t="s">
        <v>8945</v>
      </c>
      <c r="B6537">
        <v>2011</v>
      </c>
      <c r="C6537" s="1">
        <v>40864</v>
      </c>
      <c r="D6537" s="1">
        <v>40869</v>
      </c>
      <c r="E6537" t="s">
        <v>49</v>
      </c>
      <c r="F6537" t="s">
        <v>1877</v>
      </c>
      <c r="G6537" t="s">
        <v>1878</v>
      </c>
      <c r="H6537" t="s">
        <v>25</v>
      </c>
      <c r="I6537" t="s">
        <v>26</v>
      </c>
      <c r="J6537" t="s">
        <v>3451</v>
      </c>
      <c r="K6537" t="s">
        <v>266</v>
      </c>
      <c r="L6537">
        <v>14215</v>
      </c>
      <c r="M6537" t="s">
        <v>147</v>
      </c>
      <c r="N6537" t="s">
        <v>5018</v>
      </c>
      <c r="O6537" t="s">
        <v>31</v>
      </c>
      <c r="P6537" t="s">
        <v>32</v>
      </c>
      <c r="Q6537" t="s">
        <v>5019</v>
      </c>
      <c r="R6537">
        <v>4007.84</v>
      </c>
      <c r="S6537">
        <v>10</v>
      </c>
      <c r="T6537">
        <v>0.2</v>
      </c>
      <c r="U6537">
        <v>-50.097999999999999</v>
      </c>
    </row>
    <row r="6538" spans="1:21" x14ac:dyDescent="0.3">
      <c r="A6538" t="s">
        <v>8946</v>
      </c>
      <c r="B6538">
        <v>2011</v>
      </c>
      <c r="C6538" s="1">
        <v>40836</v>
      </c>
      <c r="D6538" s="1">
        <v>40839</v>
      </c>
      <c r="E6538" t="s">
        <v>187</v>
      </c>
      <c r="F6538" t="s">
        <v>791</v>
      </c>
      <c r="G6538" t="s">
        <v>792</v>
      </c>
      <c r="H6538" t="s">
        <v>40</v>
      </c>
      <c r="I6538" t="s">
        <v>26</v>
      </c>
      <c r="J6538" t="s">
        <v>5136</v>
      </c>
      <c r="K6538" t="s">
        <v>334</v>
      </c>
      <c r="L6538">
        <v>37918</v>
      </c>
      <c r="M6538" t="s">
        <v>29</v>
      </c>
      <c r="N6538" t="s">
        <v>3771</v>
      </c>
      <c r="O6538" t="s">
        <v>31</v>
      </c>
      <c r="P6538" t="s">
        <v>55</v>
      </c>
      <c r="Q6538" t="s">
        <v>3772</v>
      </c>
      <c r="R6538">
        <v>328.59</v>
      </c>
      <c r="S6538">
        <v>3</v>
      </c>
      <c r="T6538">
        <v>0.4</v>
      </c>
      <c r="U6538">
        <v>-147.8655</v>
      </c>
    </row>
    <row r="6539" spans="1:21" x14ac:dyDescent="0.3">
      <c r="A6539" t="s">
        <v>8946</v>
      </c>
      <c r="B6539">
        <v>2011</v>
      </c>
      <c r="C6539" s="1">
        <v>40836</v>
      </c>
      <c r="D6539" s="1">
        <v>40839</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v>0.2</v>
      </c>
      <c r="U6539">
        <v>-24.588000000000001</v>
      </c>
    </row>
    <row r="6540" spans="1:21" x14ac:dyDescent="0.3">
      <c r="A6540" t="s">
        <v>8947</v>
      </c>
      <c r="B6540">
        <v>2012</v>
      </c>
      <c r="C6540" s="1">
        <v>41207</v>
      </c>
      <c r="D6540" s="1">
        <v>41212</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v>0</v>
      </c>
      <c r="U6540">
        <v>41.337400000000002</v>
      </c>
    </row>
    <row r="6541" spans="1:21" x14ac:dyDescent="0.3">
      <c r="A6541" t="s">
        <v>8947</v>
      </c>
      <c r="B6541">
        <v>2012</v>
      </c>
      <c r="C6541" s="1">
        <v>41207</v>
      </c>
      <c r="D6541" s="1">
        <v>41212</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v>0</v>
      </c>
      <c r="U6541">
        <v>75.686000000000007</v>
      </c>
    </row>
    <row r="6542" spans="1:21" x14ac:dyDescent="0.3">
      <c r="A6542" t="s">
        <v>8948</v>
      </c>
      <c r="B6542">
        <v>2014</v>
      </c>
      <c r="C6542" s="1">
        <v>41960</v>
      </c>
      <c r="D6542" s="1">
        <v>41963</v>
      </c>
      <c r="E6542" t="s">
        <v>187</v>
      </c>
      <c r="F6542" t="s">
        <v>3524</v>
      </c>
      <c r="G6542" t="s">
        <v>3525</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row>
    <row r="6543" spans="1:21" x14ac:dyDescent="0.3">
      <c r="A6543" t="s">
        <v>8948</v>
      </c>
      <c r="B6543">
        <v>2014</v>
      </c>
      <c r="C6543" s="1">
        <v>41960</v>
      </c>
      <c r="D6543" s="1">
        <v>41963</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v>0</v>
      </c>
      <c r="U6543">
        <v>23.7864</v>
      </c>
    </row>
    <row r="6544" spans="1:21" x14ac:dyDescent="0.3">
      <c r="A6544" t="s">
        <v>8948</v>
      </c>
      <c r="B6544">
        <v>2014</v>
      </c>
      <c r="C6544" s="1">
        <v>41960</v>
      </c>
      <c r="D6544" s="1">
        <v>41963</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v>0.2</v>
      </c>
      <c r="U6544">
        <v>10.788</v>
      </c>
    </row>
    <row r="6545" spans="1:21" x14ac:dyDescent="0.3">
      <c r="A6545" t="s">
        <v>8948</v>
      </c>
      <c r="B6545">
        <v>2014</v>
      </c>
      <c r="C6545" s="1">
        <v>41960</v>
      </c>
      <c r="D6545" s="1">
        <v>41963</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v>0</v>
      </c>
      <c r="U6545">
        <v>7.9896000000000003</v>
      </c>
    </row>
    <row r="6546" spans="1:21" x14ac:dyDescent="0.3">
      <c r="A6546" t="s">
        <v>8949</v>
      </c>
      <c r="B6546">
        <v>2014</v>
      </c>
      <c r="C6546" s="1">
        <v>41774</v>
      </c>
      <c r="D6546" s="1">
        <v>41778</v>
      </c>
      <c r="E6546" t="s">
        <v>49</v>
      </c>
      <c r="F6546" t="s">
        <v>250</v>
      </c>
      <c r="G6546" t="s">
        <v>251</v>
      </c>
      <c r="H6546" t="s">
        <v>25</v>
      </c>
      <c r="I6546" t="s">
        <v>26</v>
      </c>
      <c r="J6546" t="s">
        <v>2179</v>
      </c>
      <c r="K6546" t="s">
        <v>497</v>
      </c>
      <c r="L6546">
        <v>44105</v>
      </c>
      <c r="M6546" t="s">
        <v>147</v>
      </c>
      <c r="N6546" t="s">
        <v>6807</v>
      </c>
      <c r="O6546" t="s">
        <v>45</v>
      </c>
      <c r="P6546" t="s">
        <v>74</v>
      </c>
      <c r="Q6546" t="s">
        <v>6808</v>
      </c>
      <c r="R6546">
        <v>58.17</v>
      </c>
      <c r="S6546">
        <v>5</v>
      </c>
      <c r="T6546">
        <v>0.7</v>
      </c>
      <c r="U6546">
        <v>-46.536000000000001</v>
      </c>
    </row>
    <row r="6547" spans="1:21" x14ac:dyDescent="0.3">
      <c r="A6547" t="s">
        <v>8949</v>
      </c>
      <c r="B6547">
        <v>2014</v>
      </c>
      <c r="C6547" s="1">
        <v>41774</v>
      </c>
      <c r="D6547" s="1">
        <v>41778</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v>0.2</v>
      </c>
      <c r="U6547">
        <v>1.764</v>
      </c>
    </row>
    <row r="6548" spans="1:21" x14ac:dyDescent="0.3">
      <c r="A6548" t="s">
        <v>8949</v>
      </c>
      <c r="B6548">
        <v>2014</v>
      </c>
      <c r="C6548" s="1">
        <v>41774</v>
      </c>
      <c r="D6548" s="1">
        <v>41778</v>
      </c>
      <c r="E6548" t="s">
        <v>49</v>
      </c>
      <c r="F6548" t="s">
        <v>250</v>
      </c>
      <c r="G6548" t="s">
        <v>251</v>
      </c>
      <c r="H6548" t="s">
        <v>25</v>
      </c>
      <c r="I6548" t="s">
        <v>26</v>
      </c>
      <c r="J6548" t="s">
        <v>2179</v>
      </c>
      <c r="K6548" t="s">
        <v>497</v>
      </c>
      <c r="L6548">
        <v>44105</v>
      </c>
      <c r="M6548" t="s">
        <v>147</v>
      </c>
      <c r="N6548" t="s">
        <v>7714</v>
      </c>
      <c r="O6548" t="s">
        <v>45</v>
      </c>
      <c r="P6548" t="s">
        <v>89</v>
      </c>
      <c r="Q6548" t="s">
        <v>7715</v>
      </c>
      <c r="R6548">
        <v>24.783999999999999</v>
      </c>
      <c r="S6548">
        <v>1</v>
      </c>
      <c r="T6548">
        <v>0.2</v>
      </c>
      <c r="U6548">
        <v>7.7450000000000001</v>
      </c>
    </row>
    <row r="6549" spans="1:21" x14ac:dyDescent="0.3">
      <c r="A6549" t="s">
        <v>8950</v>
      </c>
      <c r="B6549">
        <v>2011</v>
      </c>
      <c r="C6549" s="1">
        <v>40603</v>
      </c>
      <c r="D6549" s="1">
        <v>40607</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row>
    <row r="6550" spans="1:21" x14ac:dyDescent="0.3">
      <c r="A6550" t="s">
        <v>8950</v>
      </c>
      <c r="B6550">
        <v>2011</v>
      </c>
      <c r="C6550" s="1">
        <v>40603</v>
      </c>
      <c r="D6550" s="1">
        <v>40607</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v>0.2</v>
      </c>
      <c r="U6550">
        <v>5.6783999999999999</v>
      </c>
    </row>
    <row r="6551" spans="1:21" x14ac:dyDescent="0.3">
      <c r="A6551" t="s">
        <v>8951</v>
      </c>
      <c r="B6551">
        <v>2012</v>
      </c>
      <c r="C6551" s="1">
        <v>41120</v>
      </c>
      <c r="D6551" s="1">
        <v>41122</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v>0</v>
      </c>
      <c r="U6551">
        <v>38.97</v>
      </c>
    </row>
    <row r="6552" spans="1:21" x14ac:dyDescent="0.3">
      <c r="A6552" t="s">
        <v>8952</v>
      </c>
      <c r="B6552">
        <v>2012</v>
      </c>
      <c r="C6552" s="1">
        <v>41214</v>
      </c>
      <c r="D6552" s="1">
        <v>41216</v>
      </c>
      <c r="E6552" t="s">
        <v>22</v>
      </c>
      <c r="F6552" t="s">
        <v>3592</v>
      </c>
      <c r="G6552" t="s">
        <v>3593</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row>
    <row r="6553" spans="1:21" x14ac:dyDescent="0.3">
      <c r="A6553" t="s">
        <v>8953</v>
      </c>
      <c r="B6553">
        <v>2014</v>
      </c>
      <c r="C6553" s="1">
        <v>41990</v>
      </c>
      <c r="D6553" s="1">
        <v>41995</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row>
    <row r="6554" spans="1:21" x14ac:dyDescent="0.3">
      <c r="A6554" t="s">
        <v>8953</v>
      </c>
      <c r="B6554">
        <v>2014</v>
      </c>
      <c r="C6554" s="1">
        <v>41990</v>
      </c>
      <c r="D6554" s="1">
        <v>41995</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row>
    <row r="6555" spans="1:21" x14ac:dyDescent="0.3">
      <c r="A6555" t="s">
        <v>8954</v>
      </c>
      <c r="B6555">
        <v>2011</v>
      </c>
      <c r="C6555" s="1">
        <v>40836</v>
      </c>
      <c r="D6555" s="1">
        <v>40838</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v>0.2</v>
      </c>
      <c r="U6555">
        <v>71.992800000000003</v>
      </c>
    </row>
    <row r="6556" spans="1:21" x14ac:dyDescent="0.3">
      <c r="A6556" t="s">
        <v>8954</v>
      </c>
      <c r="B6556">
        <v>2011</v>
      </c>
      <c r="C6556" s="1">
        <v>40836</v>
      </c>
      <c r="D6556" s="1">
        <v>40838</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row>
    <row r="6557" spans="1:21" x14ac:dyDescent="0.3">
      <c r="A6557" t="s">
        <v>8954</v>
      </c>
      <c r="B6557">
        <v>2011</v>
      </c>
      <c r="C6557" s="1">
        <v>40836</v>
      </c>
      <c r="D6557" s="1">
        <v>40838</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v>0.2</v>
      </c>
      <c r="U6557">
        <v>1.2376</v>
      </c>
    </row>
    <row r="6558" spans="1:21" x14ac:dyDescent="0.3">
      <c r="A6558" t="s">
        <v>8954</v>
      </c>
      <c r="B6558">
        <v>2011</v>
      </c>
      <c r="C6558" s="1">
        <v>40836</v>
      </c>
      <c r="D6558" s="1">
        <v>40838</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row>
    <row r="6559" spans="1:21" x14ac:dyDescent="0.3">
      <c r="A6559" t="s">
        <v>8954</v>
      </c>
      <c r="B6559">
        <v>2011</v>
      </c>
      <c r="C6559" s="1">
        <v>40836</v>
      </c>
      <c r="D6559" s="1">
        <v>40838</v>
      </c>
      <c r="E6559" t="s">
        <v>22</v>
      </c>
      <c r="F6559" t="s">
        <v>549</v>
      </c>
      <c r="G6559" t="s">
        <v>550</v>
      </c>
      <c r="H6559" t="s">
        <v>101</v>
      </c>
      <c r="I6559" t="s">
        <v>26</v>
      </c>
      <c r="J6559" t="s">
        <v>302</v>
      </c>
      <c r="K6559" t="s">
        <v>210</v>
      </c>
      <c r="L6559">
        <v>60653</v>
      </c>
      <c r="M6559" t="s">
        <v>104</v>
      </c>
      <c r="N6559" t="s">
        <v>2254</v>
      </c>
      <c r="O6559" t="s">
        <v>45</v>
      </c>
      <c r="P6559" t="s">
        <v>46</v>
      </c>
      <c r="Q6559" t="s">
        <v>2255</v>
      </c>
      <c r="R6559">
        <v>24.423999999999999</v>
      </c>
      <c r="S6559">
        <v>1</v>
      </c>
      <c r="T6559">
        <v>0.2</v>
      </c>
      <c r="U6559">
        <v>7.9378000000000002</v>
      </c>
    </row>
    <row r="6560" spans="1:21" x14ac:dyDescent="0.3">
      <c r="A6560" t="s">
        <v>8957</v>
      </c>
      <c r="B6560">
        <v>2012</v>
      </c>
      <c r="C6560" s="1">
        <v>41065</v>
      </c>
      <c r="D6560" s="1">
        <v>41070</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v>0.1</v>
      </c>
      <c r="U6560">
        <v>169.18199999999999</v>
      </c>
    </row>
    <row r="6561" spans="1:21" x14ac:dyDescent="0.3">
      <c r="A6561" t="s">
        <v>8958</v>
      </c>
      <c r="B6561">
        <v>2013</v>
      </c>
      <c r="C6561" s="1">
        <v>41477</v>
      </c>
      <c r="D6561" s="1">
        <v>41482</v>
      </c>
      <c r="E6561" t="s">
        <v>49</v>
      </c>
      <c r="F6561" t="s">
        <v>3855</v>
      </c>
      <c r="G6561" t="s">
        <v>3856</v>
      </c>
      <c r="H6561" t="s">
        <v>40</v>
      </c>
      <c r="I6561" t="s">
        <v>26</v>
      </c>
      <c r="J6561" t="s">
        <v>565</v>
      </c>
      <c r="K6561" t="s">
        <v>42</v>
      </c>
      <c r="L6561">
        <v>95661</v>
      </c>
      <c r="M6561" t="s">
        <v>43</v>
      </c>
      <c r="N6561" t="s">
        <v>3797</v>
      </c>
      <c r="O6561" t="s">
        <v>45</v>
      </c>
      <c r="P6561" t="s">
        <v>172</v>
      </c>
      <c r="Q6561" t="s">
        <v>3798</v>
      </c>
      <c r="R6561">
        <v>419.9</v>
      </c>
      <c r="S6561">
        <v>5</v>
      </c>
      <c r="T6561">
        <v>0</v>
      </c>
      <c r="U6561">
        <v>197.35300000000001</v>
      </c>
    </row>
    <row r="6562" spans="1:21" x14ac:dyDescent="0.3">
      <c r="A6562" t="s">
        <v>8958</v>
      </c>
      <c r="B6562">
        <v>2013</v>
      </c>
      <c r="C6562" s="1">
        <v>41477</v>
      </c>
      <c r="D6562" s="1">
        <v>41482</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v>0</v>
      </c>
      <c r="U6562">
        <v>1.512</v>
      </c>
    </row>
    <row r="6563" spans="1:21" x14ac:dyDescent="0.3">
      <c r="A6563" t="s">
        <v>8959</v>
      </c>
      <c r="B6563">
        <v>2014</v>
      </c>
      <c r="C6563" s="1">
        <v>41730</v>
      </c>
      <c r="D6563" s="1">
        <v>41732</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33.619999999999997</v>
      </c>
      <c r="S6563">
        <v>5</v>
      </c>
      <c r="T6563">
        <v>0.8</v>
      </c>
      <c r="U6563">
        <v>-90.774000000000001</v>
      </c>
    </row>
    <row r="6564" spans="1:21" x14ac:dyDescent="0.3">
      <c r="A6564" t="s">
        <v>8960</v>
      </c>
      <c r="B6564">
        <v>2011</v>
      </c>
      <c r="C6564" s="1">
        <v>40670</v>
      </c>
      <c r="D6564" s="1">
        <v>40675</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row>
    <row r="6565" spans="1:21" x14ac:dyDescent="0.3">
      <c r="A6565" t="s">
        <v>8960</v>
      </c>
      <c r="B6565">
        <v>2011</v>
      </c>
      <c r="C6565" s="1">
        <v>40670</v>
      </c>
      <c r="D6565" s="1">
        <v>40675</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row>
    <row r="6566" spans="1:21" x14ac:dyDescent="0.3">
      <c r="A6566" t="s">
        <v>8960</v>
      </c>
      <c r="B6566">
        <v>2011</v>
      </c>
      <c r="C6566" s="1">
        <v>40670</v>
      </c>
      <c r="D6566" s="1">
        <v>40675</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v>0</v>
      </c>
      <c r="U6566">
        <v>2.5055999999999998</v>
      </c>
    </row>
    <row r="6567" spans="1:21" x14ac:dyDescent="0.3">
      <c r="A6567" t="s">
        <v>8960</v>
      </c>
      <c r="B6567">
        <v>2011</v>
      </c>
      <c r="C6567" s="1">
        <v>40670</v>
      </c>
      <c r="D6567" s="1">
        <v>40675</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row>
    <row r="6568" spans="1:21" x14ac:dyDescent="0.3">
      <c r="A6568" t="s">
        <v>8961</v>
      </c>
      <c r="B6568">
        <v>2014</v>
      </c>
      <c r="C6568" s="1">
        <v>41676</v>
      </c>
      <c r="D6568" s="1">
        <v>41679</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243.99199999999999</v>
      </c>
      <c r="S6568">
        <v>4</v>
      </c>
      <c r="T6568">
        <v>0.8</v>
      </c>
      <c r="U6568">
        <v>-426.98599999999999</v>
      </c>
    </row>
    <row r="6569" spans="1:21" x14ac:dyDescent="0.3">
      <c r="A6569" t="s">
        <v>8961</v>
      </c>
      <c r="B6569">
        <v>2014</v>
      </c>
      <c r="C6569" s="1">
        <v>41676</v>
      </c>
      <c r="D6569" s="1">
        <v>41679</v>
      </c>
      <c r="E6569" t="s">
        <v>22</v>
      </c>
      <c r="F6569" t="s">
        <v>776</v>
      </c>
      <c r="G6569" t="s">
        <v>777</v>
      </c>
      <c r="H6569" t="s">
        <v>25</v>
      </c>
      <c r="I6569" t="s">
        <v>26</v>
      </c>
      <c r="J6569" t="s">
        <v>8042</v>
      </c>
      <c r="K6569" t="s">
        <v>103</v>
      </c>
      <c r="L6569">
        <v>76706</v>
      </c>
      <c r="M6569" t="s">
        <v>104</v>
      </c>
      <c r="N6569" t="s">
        <v>5421</v>
      </c>
      <c r="O6569" t="s">
        <v>45</v>
      </c>
      <c r="P6569" t="s">
        <v>67</v>
      </c>
      <c r="Q6569" t="s">
        <v>185</v>
      </c>
      <c r="R6569">
        <v>7.12</v>
      </c>
      <c r="S6569">
        <v>5</v>
      </c>
      <c r="T6569">
        <v>0.2</v>
      </c>
      <c r="U6569">
        <v>0.71199999999999997</v>
      </c>
    </row>
    <row r="6570" spans="1:21" x14ac:dyDescent="0.3">
      <c r="A6570" t="s">
        <v>8962</v>
      </c>
      <c r="B6570">
        <v>2011</v>
      </c>
      <c r="C6570" s="1">
        <v>40651</v>
      </c>
      <c r="D6570" s="1">
        <v>40655</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x14ac:dyDescent="0.3">
      <c r="A6571" t="s">
        <v>8962</v>
      </c>
      <c r="B6571">
        <v>2011</v>
      </c>
      <c r="C6571" s="1">
        <v>40651</v>
      </c>
      <c r="D6571" s="1">
        <v>40655</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v>0.3</v>
      </c>
      <c r="U6571">
        <v>-18.117599999999999</v>
      </c>
    </row>
    <row r="6572" spans="1:21" x14ac:dyDescent="0.3">
      <c r="A6572" t="s">
        <v>8962</v>
      </c>
      <c r="B6572">
        <v>2011</v>
      </c>
      <c r="C6572" s="1">
        <v>40651</v>
      </c>
      <c r="D6572" s="1">
        <v>40655</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row>
    <row r="6573" spans="1:21" x14ac:dyDescent="0.3">
      <c r="A6573" t="s">
        <v>8962</v>
      </c>
      <c r="B6573">
        <v>2011</v>
      </c>
      <c r="C6573" s="1">
        <v>40651</v>
      </c>
      <c r="D6573" s="1">
        <v>40655</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row>
    <row r="6574" spans="1:21" x14ac:dyDescent="0.3">
      <c r="A6574" t="s">
        <v>8963</v>
      </c>
      <c r="B6574">
        <v>2013</v>
      </c>
      <c r="C6574" s="1">
        <v>41405</v>
      </c>
      <c r="D6574" s="1">
        <v>41411</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row>
    <row r="6575" spans="1:21" x14ac:dyDescent="0.3">
      <c r="A6575" t="s">
        <v>8964</v>
      </c>
      <c r="B6575">
        <v>2013</v>
      </c>
      <c r="C6575" s="1">
        <v>41604</v>
      </c>
      <c r="D6575" s="1">
        <v>41609</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v>0</v>
      </c>
      <c r="U6575">
        <v>67.608000000000004</v>
      </c>
    </row>
    <row r="6576" spans="1:21" x14ac:dyDescent="0.3">
      <c r="A6576" t="s">
        <v>8964</v>
      </c>
      <c r="B6576">
        <v>2013</v>
      </c>
      <c r="C6576" s="1">
        <v>41604</v>
      </c>
      <c r="D6576" s="1">
        <v>41609</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v>0</v>
      </c>
      <c r="U6576">
        <v>118.3704</v>
      </c>
    </row>
    <row r="6577" spans="1:21" x14ac:dyDescent="0.3">
      <c r="A6577" t="s">
        <v>8967</v>
      </c>
      <c r="B6577">
        <v>2014</v>
      </c>
      <c r="C6577" s="1">
        <v>41702</v>
      </c>
      <c r="D6577" s="1">
        <v>41707</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row>
    <row r="6578" spans="1:21" x14ac:dyDescent="0.3">
      <c r="A6578" t="s">
        <v>8967</v>
      </c>
      <c r="B6578">
        <v>2014</v>
      </c>
      <c r="C6578" s="1">
        <v>41702</v>
      </c>
      <c r="D6578" s="1">
        <v>41707</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x14ac:dyDescent="0.3">
      <c r="A6579" t="s">
        <v>8968</v>
      </c>
      <c r="B6579">
        <v>2012</v>
      </c>
      <c r="C6579" s="1">
        <v>41249</v>
      </c>
      <c r="D6579" s="1">
        <v>41254</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v>0</v>
      </c>
      <c r="U6579">
        <v>50.442599999999999</v>
      </c>
    </row>
    <row r="6580" spans="1:21" x14ac:dyDescent="0.3">
      <c r="A6580" t="s">
        <v>8969</v>
      </c>
      <c r="B6580">
        <v>2011</v>
      </c>
      <c r="C6580" s="1">
        <v>40780</v>
      </c>
      <c r="D6580" s="1">
        <v>40785</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row>
    <row r="6581" spans="1:21" x14ac:dyDescent="0.3">
      <c r="A6581" t="s">
        <v>8970</v>
      </c>
      <c r="B6581">
        <v>2013</v>
      </c>
      <c r="C6581" s="1">
        <v>41570</v>
      </c>
      <c r="D6581" s="1">
        <v>41570</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row>
    <row r="6582" spans="1:21" x14ac:dyDescent="0.3">
      <c r="A6582" t="s">
        <v>8970</v>
      </c>
      <c r="B6582">
        <v>2013</v>
      </c>
      <c r="C6582" s="1">
        <v>41570</v>
      </c>
      <c r="D6582" s="1">
        <v>41570</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row>
    <row r="6583" spans="1:21" x14ac:dyDescent="0.3">
      <c r="A6583" t="s">
        <v>8970</v>
      </c>
      <c r="B6583">
        <v>2013</v>
      </c>
      <c r="C6583" s="1">
        <v>41570</v>
      </c>
      <c r="D6583" s="1">
        <v>41570</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v>0</v>
      </c>
      <c r="U6583">
        <v>30.582000000000001</v>
      </c>
    </row>
    <row r="6584" spans="1:21" x14ac:dyDescent="0.3">
      <c r="A6584" t="s">
        <v>8973</v>
      </c>
      <c r="B6584">
        <v>2013</v>
      </c>
      <c r="C6584" s="1">
        <v>41494</v>
      </c>
      <c r="D6584" s="1">
        <v>41498</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v>0</v>
      </c>
      <c r="U6584">
        <v>86.385599999999997</v>
      </c>
    </row>
    <row r="6585" spans="1:21" x14ac:dyDescent="0.3">
      <c r="A6585" t="s">
        <v>8974</v>
      </c>
      <c r="B6585">
        <v>2014</v>
      </c>
      <c r="C6585" s="1">
        <v>41842</v>
      </c>
      <c r="D6585" s="1">
        <v>41848</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v>0</v>
      </c>
      <c r="U6585">
        <v>29.5626</v>
      </c>
    </row>
    <row r="6586" spans="1:21" x14ac:dyDescent="0.3">
      <c r="A6586" t="s">
        <v>8974</v>
      </c>
      <c r="B6586">
        <v>2014</v>
      </c>
      <c r="C6586" s="1">
        <v>41842</v>
      </c>
      <c r="D6586" s="1">
        <v>41848</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v>0</v>
      </c>
      <c r="U6586">
        <v>67.989999999999995</v>
      </c>
    </row>
    <row r="6587" spans="1:21" x14ac:dyDescent="0.3">
      <c r="A6587" t="s">
        <v>8974</v>
      </c>
      <c r="B6587">
        <v>2014</v>
      </c>
      <c r="C6587" s="1">
        <v>41842</v>
      </c>
      <c r="D6587" s="1">
        <v>41848</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v>0</v>
      </c>
      <c r="U6587">
        <v>3.8719999999999999</v>
      </c>
    </row>
    <row r="6588" spans="1:21" x14ac:dyDescent="0.3">
      <c r="A6588" t="s">
        <v>8974</v>
      </c>
      <c r="B6588">
        <v>2014</v>
      </c>
      <c r="C6588" s="1">
        <v>41842</v>
      </c>
      <c r="D6588" s="1">
        <v>41848</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v>0</v>
      </c>
      <c r="U6588">
        <v>5.7072000000000003</v>
      </c>
    </row>
    <row r="6589" spans="1:21" x14ac:dyDescent="0.3">
      <c r="A6589" t="s">
        <v>8974</v>
      </c>
      <c r="B6589">
        <v>2014</v>
      </c>
      <c r="C6589" s="1">
        <v>41842</v>
      </c>
      <c r="D6589" s="1">
        <v>41848</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v>0</v>
      </c>
      <c r="U6589">
        <v>69.676199999999994</v>
      </c>
    </row>
    <row r="6590" spans="1:21" x14ac:dyDescent="0.3">
      <c r="A6590" t="s">
        <v>8974</v>
      </c>
      <c r="B6590">
        <v>2014</v>
      </c>
      <c r="C6590" s="1">
        <v>41842</v>
      </c>
      <c r="D6590" s="1">
        <v>41848</v>
      </c>
      <c r="E6590" t="s">
        <v>49</v>
      </c>
      <c r="F6590" t="s">
        <v>4892</v>
      </c>
      <c r="G6590" t="s">
        <v>4893</v>
      </c>
      <c r="H6590" t="s">
        <v>25</v>
      </c>
      <c r="I6590" t="s">
        <v>26</v>
      </c>
      <c r="J6590" t="s">
        <v>1975</v>
      </c>
      <c r="K6590" t="s">
        <v>318</v>
      </c>
      <c r="L6590">
        <v>24153</v>
      </c>
      <c r="M6590" t="s">
        <v>29</v>
      </c>
      <c r="N6590" t="s">
        <v>2300</v>
      </c>
      <c r="O6590" t="s">
        <v>45</v>
      </c>
      <c r="P6590" t="s">
        <v>74</v>
      </c>
      <c r="Q6590" t="s">
        <v>2301</v>
      </c>
      <c r="R6590">
        <v>14.94</v>
      </c>
      <c r="S6590">
        <v>3</v>
      </c>
      <c r="T6590">
        <v>0</v>
      </c>
      <c r="U6590">
        <v>7.1711999999999998</v>
      </c>
    </row>
    <row r="6591" spans="1:21" x14ac:dyDescent="0.3">
      <c r="A6591" t="s">
        <v>8974</v>
      </c>
      <c r="B6591">
        <v>2014</v>
      </c>
      <c r="C6591" s="1">
        <v>41842</v>
      </c>
      <c r="D6591" s="1">
        <v>41848</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v>0</v>
      </c>
      <c r="U6591">
        <v>11.586</v>
      </c>
    </row>
    <row r="6592" spans="1:21" x14ac:dyDescent="0.3">
      <c r="A6592" t="s">
        <v>8975</v>
      </c>
      <c r="B6592">
        <v>2011</v>
      </c>
      <c r="C6592" s="1">
        <v>40625</v>
      </c>
      <c r="D6592" s="1">
        <v>40628</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v>0.2</v>
      </c>
      <c r="U6592">
        <v>3.2214</v>
      </c>
    </row>
    <row r="6593" spans="1:21" x14ac:dyDescent="0.3">
      <c r="A6593" t="s">
        <v>8977</v>
      </c>
      <c r="B6593">
        <v>2012</v>
      </c>
      <c r="C6593" s="1">
        <v>41029</v>
      </c>
      <c r="D6593" s="1">
        <v>41035</v>
      </c>
      <c r="E6593" t="s">
        <v>49</v>
      </c>
      <c r="F6593" t="s">
        <v>134</v>
      </c>
      <c r="G6593" t="s">
        <v>135</v>
      </c>
      <c r="H6593" t="s">
        <v>40</v>
      </c>
      <c r="I6593" t="s">
        <v>26</v>
      </c>
      <c r="J6593" t="s">
        <v>126</v>
      </c>
      <c r="K6593" t="s">
        <v>42</v>
      </c>
      <c r="L6593">
        <v>94110</v>
      </c>
      <c r="M6593" t="s">
        <v>43</v>
      </c>
      <c r="N6593" t="s">
        <v>1312</v>
      </c>
      <c r="O6593" t="s">
        <v>45</v>
      </c>
      <c r="P6593" t="s">
        <v>67</v>
      </c>
      <c r="Q6593" t="s">
        <v>1313</v>
      </c>
      <c r="R6593">
        <v>34.65</v>
      </c>
      <c r="S6593">
        <v>3</v>
      </c>
      <c r="T6593">
        <v>0</v>
      </c>
      <c r="U6593">
        <v>9.702</v>
      </c>
    </row>
    <row r="6594" spans="1:21" x14ac:dyDescent="0.3">
      <c r="A6594" t="s">
        <v>8977</v>
      </c>
      <c r="B6594">
        <v>2012</v>
      </c>
      <c r="C6594" s="1">
        <v>41029</v>
      </c>
      <c r="D6594" s="1">
        <v>41035</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v>0.2</v>
      </c>
      <c r="U6594">
        <v>1.7324999999999999</v>
      </c>
    </row>
    <row r="6595" spans="1:21" x14ac:dyDescent="0.3">
      <c r="A6595" t="s">
        <v>8978</v>
      </c>
      <c r="B6595">
        <v>2013</v>
      </c>
      <c r="C6595" s="1">
        <v>41439</v>
      </c>
      <c r="D6595" s="1">
        <v>41442</v>
      </c>
      <c r="E6595" t="s">
        <v>22</v>
      </c>
      <c r="F6595" t="s">
        <v>1877</v>
      </c>
      <c r="G6595" t="s">
        <v>1878</v>
      </c>
      <c r="H6595" t="s">
        <v>25</v>
      </c>
      <c r="I6595" t="s">
        <v>26</v>
      </c>
      <c r="J6595" t="s">
        <v>265</v>
      </c>
      <c r="K6595" t="s">
        <v>266</v>
      </c>
      <c r="L6595">
        <v>10024</v>
      </c>
      <c r="M6595" t="s">
        <v>147</v>
      </c>
      <c r="N6595" t="s">
        <v>2099</v>
      </c>
      <c r="O6595" t="s">
        <v>45</v>
      </c>
      <c r="P6595" t="s">
        <v>74</v>
      </c>
      <c r="Q6595" t="s">
        <v>2100</v>
      </c>
      <c r="R6595">
        <v>33.567999999999998</v>
      </c>
      <c r="S6595">
        <v>2</v>
      </c>
      <c r="T6595">
        <v>0.2</v>
      </c>
      <c r="U6595">
        <v>11.748799999999999</v>
      </c>
    </row>
    <row r="6596" spans="1:21" x14ac:dyDescent="0.3">
      <c r="A6596" t="s">
        <v>8979</v>
      </c>
      <c r="B6596">
        <v>2012</v>
      </c>
      <c r="C6596" s="1">
        <v>41033</v>
      </c>
      <c r="D6596" s="1">
        <v>41040</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row>
    <row r="6597" spans="1:21" x14ac:dyDescent="0.3">
      <c r="A6597" t="s">
        <v>8980</v>
      </c>
      <c r="B6597">
        <v>2014</v>
      </c>
      <c r="C6597" s="1">
        <v>41753</v>
      </c>
      <c r="D6597" s="1">
        <v>41756</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row>
    <row r="6598" spans="1:21" x14ac:dyDescent="0.3">
      <c r="A6598" t="s">
        <v>8980</v>
      </c>
      <c r="B6598">
        <v>2014</v>
      </c>
      <c r="C6598" s="1">
        <v>41753</v>
      </c>
      <c r="D6598" s="1">
        <v>41756</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v>0.2</v>
      </c>
      <c r="U6598">
        <v>1.8704000000000001</v>
      </c>
    </row>
    <row r="6599" spans="1:21" x14ac:dyDescent="0.3">
      <c r="A6599" t="s">
        <v>8981</v>
      </c>
      <c r="B6599">
        <v>2011</v>
      </c>
      <c r="C6599" s="1">
        <v>40700</v>
      </c>
      <c r="D6599" s="1">
        <v>40706</v>
      </c>
      <c r="E6599" t="s">
        <v>49</v>
      </c>
      <c r="F6599" t="s">
        <v>5808</v>
      </c>
      <c r="G6599" t="s">
        <v>5809</v>
      </c>
      <c r="H6599" t="s">
        <v>25</v>
      </c>
      <c r="I6599" t="s">
        <v>26</v>
      </c>
      <c r="J6599" t="s">
        <v>1520</v>
      </c>
      <c r="K6599" t="s">
        <v>53</v>
      </c>
      <c r="L6599">
        <v>32216</v>
      </c>
      <c r="M6599" t="s">
        <v>29</v>
      </c>
      <c r="N6599" t="s">
        <v>1021</v>
      </c>
      <c r="O6599" t="s">
        <v>45</v>
      </c>
      <c r="P6599" t="s">
        <v>74</v>
      </c>
      <c r="Q6599" t="s">
        <v>1022</v>
      </c>
      <c r="R6599">
        <v>1.365</v>
      </c>
      <c r="S6599">
        <v>1</v>
      </c>
      <c r="T6599">
        <v>0.7</v>
      </c>
      <c r="U6599">
        <v>-0.91</v>
      </c>
    </row>
    <row r="6600" spans="1:21" x14ac:dyDescent="0.3">
      <c r="A6600" t="s">
        <v>8981</v>
      </c>
      <c r="B6600">
        <v>2011</v>
      </c>
      <c r="C6600" s="1">
        <v>40700</v>
      </c>
      <c r="D6600" s="1">
        <v>40706</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row>
    <row r="6601" spans="1:21" x14ac:dyDescent="0.3">
      <c r="A6601" t="s">
        <v>8982</v>
      </c>
      <c r="B6601">
        <v>2011</v>
      </c>
      <c r="C6601" s="1">
        <v>40879</v>
      </c>
      <c r="D6601" s="1">
        <v>40884</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v>0</v>
      </c>
      <c r="U6601">
        <v>23.680800000000001</v>
      </c>
    </row>
    <row r="6602" spans="1:21" x14ac:dyDescent="0.3">
      <c r="A6602" t="s">
        <v>8982</v>
      </c>
      <c r="B6602">
        <v>2011</v>
      </c>
      <c r="C6602" s="1">
        <v>40879</v>
      </c>
      <c r="D6602" s="1">
        <v>40884</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v>0</v>
      </c>
      <c r="U6602">
        <v>73.41</v>
      </c>
    </row>
    <row r="6603" spans="1:21" x14ac:dyDescent="0.3">
      <c r="A6603" t="s">
        <v>8982</v>
      </c>
      <c r="B6603">
        <v>2011</v>
      </c>
      <c r="C6603" s="1">
        <v>40879</v>
      </c>
      <c r="D6603" s="1">
        <v>40884</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v>0</v>
      </c>
      <c r="U6603">
        <v>64.756799999999998</v>
      </c>
    </row>
    <row r="6604" spans="1:21" x14ac:dyDescent="0.3">
      <c r="A6604" t="s">
        <v>8982</v>
      </c>
      <c r="B6604">
        <v>2011</v>
      </c>
      <c r="C6604" s="1">
        <v>40879</v>
      </c>
      <c r="D6604" s="1">
        <v>40884</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v>0</v>
      </c>
      <c r="U6604">
        <v>7.2035999999999998</v>
      </c>
    </row>
    <row r="6605" spans="1:21" x14ac:dyDescent="0.3">
      <c r="A6605" t="s">
        <v>8983</v>
      </c>
      <c r="B6605">
        <v>2014</v>
      </c>
      <c r="C6605" s="1">
        <v>41808</v>
      </c>
      <c r="D6605" s="1">
        <v>41811</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v>0.2</v>
      </c>
      <c r="U6605">
        <v>-32.929200000000002</v>
      </c>
    </row>
    <row r="6606" spans="1:21" x14ac:dyDescent="0.3">
      <c r="A6606" t="s">
        <v>8985</v>
      </c>
      <c r="B6606">
        <v>2013</v>
      </c>
      <c r="C6606" s="1">
        <v>41421</v>
      </c>
      <c r="D6606" s="1">
        <v>41426</v>
      </c>
      <c r="E6606" t="s">
        <v>49</v>
      </c>
      <c r="F6606" t="s">
        <v>5808</v>
      </c>
      <c r="G6606" t="s">
        <v>5809</v>
      </c>
      <c r="H6606" t="s">
        <v>25</v>
      </c>
      <c r="I6606" t="s">
        <v>26</v>
      </c>
      <c r="J6606" t="s">
        <v>2541</v>
      </c>
      <c r="K6606" t="s">
        <v>42</v>
      </c>
      <c r="L6606">
        <v>92704</v>
      </c>
      <c r="M6606" t="s">
        <v>43</v>
      </c>
      <c r="N6606" t="s">
        <v>1914</v>
      </c>
      <c r="O6606" t="s">
        <v>45</v>
      </c>
      <c r="P6606" t="s">
        <v>268</v>
      </c>
      <c r="Q6606" t="s">
        <v>1915</v>
      </c>
      <c r="R6606">
        <v>5.94</v>
      </c>
      <c r="S6606">
        <v>3</v>
      </c>
      <c r="T6606">
        <v>0</v>
      </c>
      <c r="U6606">
        <v>0</v>
      </c>
    </row>
    <row r="6607" spans="1:21" x14ac:dyDescent="0.3">
      <c r="A6607" t="s">
        <v>8985</v>
      </c>
      <c r="B6607">
        <v>2013</v>
      </c>
      <c r="C6607" s="1">
        <v>41421</v>
      </c>
      <c r="D6607" s="1">
        <v>41426</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row>
    <row r="6608" spans="1:21" x14ac:dyDescent="0.3">
      <c r="A6608" t="s">
        <v>8985</v>
      </c>
      <c r="B6608">
        <v>2013</v>
      </c>
      <c r="C6608" s="1">
        <v>41421</v>
      </c>
      <c r="D6608" s="1">
        <v>41426</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v>0.2</v>
      </c>
      <c r="U6608">
        <v>23.756399999999999</v>
      </c>
    </row>
    <row r="6609" spans="1:21" x14ac:dyDescent="0.3">
      <c r="A6609" t="s">
        <v>8985</v>
      </c>
      <c r="B6609">
        <v>2013</v>
      </c>
      <c r="C6609" s="1">
        <v>41421</v>
      </c>
      <c r="D6609" s="1">
        <v>41426</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484.70400000000001</v>
      </c>
      <c r="S6609">
        <v>6</v>
      </c>
      <c r="T6609">
        <v>0.2</v>
      </c>
      <c r="U6609">
        <v>-84.8232</v>
      </c>
    </row>
    <row r="6610" spans="1:21" x14ac:dyDescent="0.3">
      <c r="A6610" t="s">
        <v>8985</v>
      </c>
      <c r="B6610">
        <v>2013</v>
      </c>
      <c r="C6610" s="1">
        <v>41421</v>
      </c>
      <c r="D6610" s="1">
        <v>41426</v>
      </c>
      <c r="E6610" t="s">
        <v>49</v>
      </c>
      <c r="F6610" t="s">
        <v>5808</v>
      </c>
      <c r="G6610" t="s">
        <v>5809</v>
      </c>
      <c r="H6610" t="s">
        <v>25</v>
      </c>
      <c r="I6610" t="s">
        <v>26</v>
      </c>
      <c r="J6610" t="s">
        <v>2541</v>
      </c>
      <c r="K6610" t="s">
        <v>42</v>
      </c>
      <c r="L6610">
        <v>92704</v>
      </c>
      <c r="M6610" t="s">
        <v>43</v>
      </c>
      <c r="N6610" t="s">
        <v>6514</v>
      </c>
      <c r="O6610" t="s">
        <v>70</v>
      </c>
      <c r="P6610" t="s">
        <v>681</v>
      </c>
      <c r="Q6610" t="s">
        <v>6515</v>
      </c>
      <c r="R6610">
        <v>371.976</v>
      </c>
      <c r="S6610">
        <v>3</v>
      </c>
      <c r="T6610">
        <v>0.2</v>
      </c>
      <c r="U6610">
        <v>116.24250000000001</v>
      </c>
    </row>
    <row r="6611" spans="1:21" x14ac:dyDescent="0.3">
      <c r="A6611" t="s">
        <v>8986</v>
      </c>
      <c r="B6611">
        <v>2012</v>
      </c>
      <c r="C6611" s="1">
        <v>40978</v>
      </c>
      <c r="D6611" s="1">
        <v>40978</v>
      </c>
      <c r="E6611" t="s">
        <v>1289</v>
      </c>
      <c r="F6611" t="s">
        <v>134</v>
      </c>
      <c r="G6611" t="s">
        <v>135</v>
      </c>
      <c r="H6611" t="s">
        <v>40</v>
      </c>
      <c r="I6611" t="s">
        <v>26</v>
      </c>
      <c r="J6611" t="s">
        <v>3212</v>
      </c>
      <c r="K6611" t="s">
        <v>2734</v>
      </c>
      <c r="L6611">
        <v>20735</v>
      </c>
      <c r="M6611" t="s">
        <v>147</v>
      </c>
      <c r="N6611" t="s">
        <v>1296</v>
      </c>
      <c r="O6611" t="s">
        <v>45</v>
      </c>
      <c r="P6611" t="s">
        <v>58</v>
      </c>
      <c r="Q6611" t="s">
        <v>1297</v>
      </c>
      <c r="R6611">
        <v>89.82</v>
      </c>
      <c r="S6611">
        <v>6</v>
      </c>
      <c r="T6611">
        <v>0</v>
      </c>
      <c r="U6611">
        <v>25.1496</v>
      </c>
    </row>
    <row r="6612" spans="1:21" x14ac:dyDescent="0.3">
      <c r="A6612" t="s">
        <v>8987</v>
      </c>
      <c r="B6612">
        <v>2013</v>
      </c>
      <c r="C6612" s="1">
        <v>41568</v>
      </c>
      <c r="D6612" s="1">
        <v>41570</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v>0.2</v>
      </c>
      <c r="U6612">
        <v>6.03</v>
      </c>
    </row>
    <row r="6613" spans="1:21" x14ac:dyDescent="0.3">
      <c r="A6613" t="s">
        <v>8988</v>
      </c>
      <c r="B6613">
        <v>2012</v>
      </c>
      <c r="C6613" s="1">
        <v>41020</v>
      </c>
      <c r="D6613" s="1">
        <v>41027</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v>0</v>
      </c>
      <c r="U6613">
        <v>51.8292</v>
      </c>
    </row>
    <row r="6614" spans="1:21" x14ac:dyDescent="0.3">
      <c r="A6614" t="s">
        <v>8988</v>
      </c>
      <c r="B6614">
        <v>2012</v>
      </c>
      <c r="C6614" s="1">
        <v>41020</v>
      </c>
      <c r="D6614" s="1">
        <v>41027</v>
      </c>
      <c r="E6614" t="s">
        <v>49</v>
      </c>
      <c r="F6614" t="s">
        <v>8307</v>
      </c>
      <c r="G6614" t="s">
        <v>8308</v>
      </c>
      <c r="H6614" t="s">
        <v>25</v>
      </c>
      <c r="I6614" t="s">
        <v>26</v>
      </c>
      <c r="J6614" t="s">
        <v>1472</v>
      </c>
      <c r="K6614" t="s">
        <v>28</v>
      </c>
      <c r="L6614">
        <v>40214</v>
      </c>
      <c r="M6614" t="s">
        <v>29</v>
      </c>
      <c r="N6614" t="s">
        <v>131</v>
      </c>
      <c r="O6614" t="s">
        <v>45</v>
      </c>
      <c r="P6614" t="s">
        <v>74</v>
      </c>
      <c r="Q6614" t="s">
        <v>132</v>
      </c>
      <c r="R6614">
        <v>21.3</v>
      </c>
      <c r="S6614">
        <v>3</v>
      </c>
      <c r="T6614">
        <v>0</v>
      </c>
      <c r="U6614">
        <v>9.798</v>
      </c>
    </row>
    <row r="6615" spans="1:21" x14ac:dyDescent="0.3">
      <c r="A6615" t="s">
        <v>8988</v>
      </c>
      <c r="B6615">
        <v>2012</v>
      </c>
      <c r="C6615" s="1">
        <v>41020</v>
      </c>
      <c r="D6615" s="1">
        <v>41027</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v>0</v>
      </c>
      <c r="U6615">
        <v>131.58600000000001</v>
      </c>
    </row>
    <row r="6616" spans="1:21" x14ac:dyDescent="0.3">
      <c r="A6616" t="s">
        <v>8988</v>
      </c>
      <c r="B6616">
        <v>2012</v>
      </c>
      <c r="C6616" s="1">
        <v>41020</v>
      </c>
      <c r="D6616" s="1">
        <v>41027</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v>0</v>
      </c>
      <c r="U6616">
        <v>35.679600000000001</v>
      </c>
    </row>
    <row r="6617" spans="1:21" x14ac:dyDescent="0.3">
      <c r="A6617" t="s">
        <v>8989</v>
      </c>
      <c r="B6617">
        <v>2013</v>
      </c>
      <c r="C6617" s="1">
        <v>41443</v>
      </c>
      <c r="D6617" s="1">
        <v>41445</v>
      </c>
      <c r="E6617" t="s">
        <v>187</v>
      </c>
      <c r="F6617" t="s">
        <v>1369</v>
      </c>
      <c r="G6617" t="s">
        <v>1370</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row>
    <row r="6618" spans="1:21" x14ac:dyDescent="0.3">
      <c r="A6618" t="s">
        <v>8989</v>
      </c>
      <c r="B6618">
        <v>2013</v>
      </c>
      <c r="C6618" s="1">
        <v>41443</v>
      </c>
      <c r="D6618" s="1">
        <v>41445</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v>0</v>
      </c>
      <c r="U6618">
        <v>10.8</v>
      </c>
    </row>
    <row r="6619" spans="1:21" x14ac:dyDescent="0.3">
      <c r="A6619" t="s">
        <v>8989</v>
      </c>
      <c r="B6619">
        <v>2013</v>
      </c>
      <c r="C6619" s="1">
        <v>41443</v>
      </c>
      <c r="D6619" s="1">
        <v>41445</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v>0</v>
      </c>
      <c r="U6619">
        <v>107.7216</v>
      </c>
    </row>
    <row r="6620" spans="1:21" x14ac:dyDescent="0.3">
      <c r="A6620" t="s">
        <v>8990</v>
      </c>
      <c r="B6620">
        <v>2014</v>
      </c>
      <c r="C6620" s="1">
        <v>41653</v>
      </c>
      <c r="D6620" s="1">
        <v>41658</v>
      </c>
      <c r="E6620" t="s">
        <v>22</v>
      </c>
      <c r="F6620" t="s">
        <v>3664</v>
      </c>
      <c r="G6620" t="s">
        <v>3665</v>
      </c>
      <c r="H6620" t="s">
        <v>40</v>
      </c>
      <c r="I6620" t="s">
        <v>26</v>
      </c>
      <c r="J6620" t="s">
        <v>317</v>
      </c>
      <c r="K6620" t="s">
        <v>595</v>
      </c>
      <c r="L6620">
        <v>65807</v>
      </c>
      <c r="M6620" t="s">
        <v>104</v>
      </c>
      <c r="N6620" t="s">
        <v>5528</v>
      </c>
      <c r="O6620" t="s">
        <v>45</v>
      </c>
      <c r="P6620" t="s">
        <v>89</v>
      </c>
      <c r="Q6620" t="s">
        <v>5529</v>
      </c>
      <c r="R6620">
        <v>32.4</v>
      </c>
      <c r="S6620">
        <v>5</v>
      </c>
      <c r="T6620">
        <v>0</v>
      </c>
      <c r="U6620">
        <v>15.552</v>
      </c>
    </row>
    <row r="6621" spans="1:21" x14ac:dyDescent="0.3">
      <c r="A6621" t="s">
        <v>8990</v>
      </c>
      <c r="B6621">
        <v>2014</v>
      </c>
      <c r="C6621" s="1">
        <v>41653</v>
      </c>
      <c r="D6621" s="1">
        <v>41658</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v>0</v>
      </c>
      <c r="U6621">
        <v>54.584400000000002</v>
      </c>
    </row>
    <row r="6622" spans="1:21" x14ac:dyDescent="0.3">
      <c r="A6622" t="s">
        <v>8990</v>
      </c>
      <c r="B6622">
        <v>2014</v>
      </c>
      <c r="C6622" s="1">
        <v>41653</v>
      </c>
      <c r="D6622" s="1">
        <v>41658</v>
      </c>
      <c r="E6622" t="s">
        <v>22</v>
      </c>
      <c r="F6622" t="s">
        <v>3664</v>
      </c>
      <c r="G6622" t="s">
        <v>3665</v>
      </c>
      <c r="H6622" t="s">
        <v>40</v>
      </c>
      <c r="I6622" t="s">
        <v>26</v>
      </c>
      <c r="J6622" t="s">
        <v>317</v>
      </c>
      <c r="K6622" t="s">
        <v>595</v>
      </c>
      <c r="L6622">
        <v>65807</v>
      </c>
      <c r="M6622" t="s">
        <v>104</v>
      </c>
      <c r="N6622" t="s">
        <v>1799</v>
      </c>
      <c r="O6622" t="s">
        <v>45</v>
      </c>
      <c r="P6622" t="s">
        <v>577</v>
      </c>
      <c r="Q6622" t="s">
        <v>1800</v>
      </c>
      <c r="R6622">
        <v>4164.05</v>
      </c>
      <c r="S6622">
        <v>5</v>
      </c>
      <c r="T6622">
        <v>0</v>
      </c>
      <c r="U6622">
        <v>83.281000000000006</v>
      </c>
    </row>
    <row r="6623" spans="1:21" x14ac:dyDescent="0.3">
      <c r="A6623" t="s">
        <v>8990</v>
      </c>
      <c r="B6623">
        <v>2014</v>
      </c>
      <c r="C6623" s="1">
        <v>41653</v>
      </c>
      <c r="D6623" s="1">
        <v>41658</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v>0</v>
      </c>
      <c r="U6623">
        <v>53.234999999999999</v>
      </c>
    </row>
    <row r="6624" spans="1:21" x14ac:dyDescent="0.3">
      <c r="A6624" t="s">
        <v>8991</v>
      </c>
      <c r="B6624">
        <v>2011</v>
      </c>
      <c r="C6624" s="1">
        <v>40792</v>
      </c>
      <c r="D6624" s="1">
        <v>40795</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x14ac:dyDescent="0.3">
      <c r="A6625" t="s">
        <v>8991</v>
      </c>
      <c r="B6625">
        <v>2011</v>
      </c>
      <c r="C6625" s="1">
        <v>40792</v>
      </c>
      <c r="D6625" s="1">
        <v>40795</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v>0</v>
      </c>
      <c r="U6625">
        <v>27.485600000000002</v>
      </c>
    </row>
    <row r="6626" spans="1:21" x14ac:dyDescent="0.3">
      <c r="A6626" t="s">
        <v>8994</v>
      </c>
      <c r="B6626">
        <v>2012</v>
      </c>
      <c r="C6626" s="1">
        <v>40927</v>
      </c>
      <c r="D6626" s="1">
        <v>40931</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v>0.3</v>
      </c>
      <c r="U6626">
        <v>-13.1706</v>
      </c>
    </row>
    <row r="6627" spans="1:21" x14ac:dyDescent="0.3">
      <c r="A6627" t="s">
        <v>8994</v>
      </c>
      <c r="B6627">
        <v>2012</v>
      </c>
      <c r="C6627" s="1">
        <v>40927</v>
      </c>
      <c r="D6627" s="1">
        <v>40931</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v>0.3</v>
      </c>
      <c r="U6627">
        <v>-8.5416000000000007</v>
      </c>
    </row>
    <row r="6628" spans="1:21" x14ac:dyDescent="0.3">
      <c r="A6628" t="s">
        <v>8996</v>
      </c>
      <c r="B6628">
        <v>2011</v>
      </c>
      <c r="C6628" s="1">
        <v>40891</v>
      </c>
      <c r="D6628" s="1">
        <v>40898</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v>0</v>
      </c>
      <c r="U6628">
        <v>2239.9872</v>
      </c>
    </row>
    <row r="6629" spans="1:21" x14ac:dyDescent="0.3">
      <c r="A6629" t="s">
        <v>8997</v>
      </c>
      <c r="B6629">
        <v>2011</v>
      </c>
      <c r="C6629" s="1">
        <v>40686</v>
      </c>
      <c r="D6629" s="1">
        <v>40690</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row>
    <row r="6630" spans="1:21" x14ac:dyDescent="0.3">
      <c r="A6630" t="s">
        <v>8998</v>
      </c>
      <c r="B6630">
        <v>2012</v>
      </c>
      <c r="C6630" s="1">
        <v>41171</v>
      </c>
      <c r="D6630" s="1">
        <v>41174</v>
      </c>
      <c r="E6630" t="s">
        <v>22</v>
      </c>
      <c r="F6630" t="s">
        <v>4624</v>
      </c>
      <c r="G6630" t="s">
        <v>4625</v>
      </c>
      <c r="H6630" t="s">
        <v>25</v>
      </c>
      <c r="I6630" t="s">
        <v>26</v>
      </c>
      <c r="J6630" t="s">
        <v>265</v>
      </c>
      <c r="K6630" t="s">
        <v>266</v>
      </c>
      <c r="L6630">
        <v>10024</v>
      </c>
      <c r="M6630" t="s">
        <v>147</v>
      </c>
      <c r="N6630" t="s">
        <v>922</v>
      </c>
      <c r="O6630" t="s">
        <v>70</v>
      </c>
      <c r="P6630" t="s">
        <v>71</v>
      </c>
      <c r="Q6630" t="s">
        <v>923</v>
      </c>
      <c r="R6630">
        <v>279.86</v>
      </c>
      <c r="S6630">
        <v>14</v>
      </c>
      <c r="T6630">
        <v>0</v>
      </c>
      <c r="U6630">
        <v>134.33279999999999</v>
      </c>
    </row>
    <row r="6631" spans="1:21" x14ac:dyDescent="0.3">
      <c r="A6631" t="s">
        <v>8999</v>
      </c>
      <c r="B6631">
        <v>2012</v>
      </c>
      <c r="C6631" s="1">
        <v>41184</v>
      </c>
      <c r="D6631" s="1">
        <v>41188</v>
      </c>
      <c r="E6631" t="s">
        <v>49</v>
      </c>
      <c r="F6631" t="s">
        <v>3958</v>
      </c>
      <c r="G6631" t="s">
        <v>3959</v>
      </c>
      <c r="H6631" t="s">
        <v>101</v>
      </c>
      <c r="I6631" t="s">
        <v>26</v>
      </c>
      <c r="J6631" t="s">
        <v>9000</v>
      </c>
      <c r="K6631" t="s">
        <v>87</v>
      </c>
      <c r="L6631">
        <v>27893</v>
      </c>
      <c r="M6631" t="s">
        <v>29</v>
      </c>
      <c r="N6631" t="s">
        <v>4736</v>
      </c>
      <c r="O6631" t="s">
        <v>45</v>
      </c>
      <c r="P6631" t="s">
        <v>74</v>
      </c>
      <c r="Q6631" t="s">
        <v>4737</v>
      </c>
      <c r="R6631">
        <v>7.38</v>
      </c>
      <c r="S6631">
        <v>5</v>
      </c>
      <c r="T6631">
        <v>0.7</v>
      </c>
      <c r="U6631">
        <v>-5.4119999999999999</v>
      </c>
    </row>
    <row r="6632" spans="1:21" x14ac:dyDescent="0.3">
      <c r="A6632" t="s">
        <v>9001</v>
      </c>
      <c r="B6632">
        <v>2013</v>
      </c>
      <c r="C6632" s="1">
        <v>41634</v>
      </c>
      <c r="D6632" s="1">
        <v>41639</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row>
    <row r="6633" spans="1:21" x14ac:dyDescent="0.3">
      <c r="A6633" t="s">
        <v>9001</v>
      </c>
      <c r="B6633">
        <v>2013</v>
      </c>
      <c r="C6633" s="1">
        <v>41634</v>
      </c>
      <c r="D6633" s="1">
        <v>41639</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row>
    <row r="6634" spans="1:21" x14ac:dyDescent="0.3">
      <c r="A6634" t="s">
        <v>9002</v>
      </c>
      <c r="B6634">
        <v>2013</v>
      </c>
      <c r="C6634" s="1">
        <v>41401</v>
      </c>
      <c r="D6634" s="1">
        <v>41403</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v>0</v>
      </c>
      <c r="U6634">
        <v>15.2544</v>
      </c>
    </row>
    <row r="6635" spans="1:21" x14ac:dyDescent="0.3">
      <c r="A6635" t="s">
        <v>9003</v>
      </c>
      <c r="B6635">
        <v>2013</v>
      </c>
      <c r="C6635" s="1">
        <v>41572</v>
      </c>
      <c r="D6635" s="1">
        <v>41572</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row>
    <row r="6636" spans="1:21" x14ac:dyDescent="0.3">
      <c r="A6636" t="s">
        <v>9004</v>
      </c>
      <c r="B6636">
        <v>2014</v>
      </c>
      <c r="C6636" s="1">
        <v>41766</v>
      </c>
      <c r="D6636" s="1">
        <v>41766</v>
      </c>
      <c r="E6636" t="s">
        <v>1289</v>
      </c>
      <c r="F6636" t="s">
        <v>3933</v>
      </c>
      <c r="G6636" t="s">
        <v>3934</v>
      </c>
      <c r="H6636" t="s">
        <v>25</v>
      </c>
      <c r="I6636" t="s">
        <v>26</v>
      </c>
      <c r="J6636" t="s">
        <v>466</v>
      </c>
      <c r="K6636" t="s">
        <v>87</v>
      </c>
      <c r="L6636">
        <v>28205</v>
      </c>
      <c r="M6636" t="s">
        <v>29</v>
      </c>
      <c r="N6636" t="s">
        <v>1385</v>
      </c>
      <c r="O6636" t="s">
        <v>45</v>
      </c>
      <c r="P6636" t="s">
        <v>74</v>
      </c>
      <c r="Q6636" t="s">
        <v>1386</v>
      </c>
      <c r="R6636">
        <v>68.540999999999997</v>
      </c>
      <c r="S6636">
        <v>11</v>
      </c>
      <c r="T6636">
        <v>0.7</v>
      </c>
      <c r="U6636">
        <v>-52.548099999999998</v>
      </c>
    </row>
    <row r="6637" spans="1:21" x14ac:dyDescent="0.3">
      <c r="A6637" t="s">
        <v>9004</v>
      </c>
      <c r="B6637">
        <v>2014</v>
      </c>
      <c r="C6637" s="1">
        <v>41766</v>
      </c>
      <c r="D6637" s="1">
        <v>41766</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x14ac:dyDescent="0.3">
      <c r="A6638" t="s">
        <v>9004</v>
      </c>
      <c r="B6638">
        <v>2014</v>
      </c>
      <c r="C6638" s="1">
        <v>41766</v>
      </c>
      <c r="D6638" s="1">
        <v>41766</v>
      </c>
      <c r="E6638" t="s">
        <v>1289</v>
      </c>
      <c r="F6638" t="s">
        <v>3933</v>
      </c>
      <c r="G6638" t="s">
        <v>3934</v>
      </c>
      <c r="H6638" t="s">
        <v>25</v>
      </c>
      <c r="I6638" t="s">
        <v>26</v>
      </c>
      <c r="J6638" t="s">
        <v>466</v>
      </c>
      <c r="K6638" t="s">
        <v>87</v>
      </c>
      <c r="L6638">
        <v>28205</v>
      </c>
      <c r="M6638" t="s">
        <v>29</v>
      </c>
      <c r="N6638" t="s">
        <v>2254</v>
      </c>
      <c r="O6638" t="s">
        <v>45</v>
      </c>
      <c r="P6638" t="s">
        <v>46</v>
      </c>
      <c r="Q6638" t="s">
        <v>2255</v>
      </c>
      <c r="R6638">
        <v>122.12</v>
      </c>
      <c r="S6638">
        <v>5</v>
      </c>
      <c r="T6638">
        <v>0.2</v>
      </c>
      <c r="U6638">
        <v>39.689</v>
      </c>
    </row>
    <row r="6639" spans="1:21" x14ac:dyDescent="0.3">
      <c r="A6639" t="s">
        <v>9005</v>
      </c>
      <c r="B6639">
        <v>2014</v>
      </c>
      <c r="C6639" s="1">
        <v>41971</v>
      </c>
      <c r="D6639" s="1">
        <v>41974</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v>0</v>
      </c>
      <c r="U6639">
        <v>2.0270999999999999</v>
      </c>
    </row>
    <row r="6640" spans="1:21" x14ac:dyDescent="0.3">
      <c r="A6640" t="s">
        <v>9005</v>
      </c>
      <c r="B6640">
        <v>2014</v>
      </c>
      <c r="C6640" s="1">
        <v>41971</v>
      </c>
      <c r="D6640" s="1">
        <v>41974</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row>
    <row r="6641" spans="1:21" x14ac:dyDescent="0.3">
      <c r="A6641" t="s">
        <v>9006</v>
      </c>
      <c r="B6641">
        <v>2011</v>
      </c>
      <c r="C6641" s="1">
        <v>40847</v>
      </c>
      <c r="D6641" s="1">
        <v>40849</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v>0.4</v>
      </c>
      <c r="U6641">
        <v>-734.52639999999997</v>
      </c>
    </row>
    <row r="6642" spans="1:21" x14ac:dyDescent="0.3">
      <c r="A6642" t="s">
        <v>9007</v>
      </c>
      <c r="B6642">
        <v>2014</v>
      </c>
      <c r="C6642" s="1">
        <v>41857</v>
      </c>
      <c r="D6642" s="1">
        <v>41861</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v>0</v>
      </c>
      <c r="U6642">
        <v>60.422400000000003</v>
      </c>
    </row>
    <row r="6643" spans="1:21" x14ac:dyDescent="0.3">
      <c r="A6643" t="s">
        <v>9007</v>
      </c>
      <c r="B6643">
        <v>2014</v>
      </c>
      <c r="C6643" s="1">
        <v>41857</v>
      </c>
      <c r="D6643" s="1">
        <v>41861</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row>
    <row r="6644" spans="1:21" x14ac:dyDescent="0.3">
      <c r="A6644" t="s">
        <v>9007</v>
      </c>
      <c r="B6644">
        <v>2014</v>
      </c>
      <c r="C6644" s="1">
        <v>41857</v>
      </c>
      <c r="D6644" s="1">
        <v>41861</v>
      </c>
      <c r="E6644" t="s">
        <v>49</v>
      </c>
      <c r="F6644" t="s">
        <v>234</v>
      </c>
      <c r="G6644" t="s">
        <v>235</v>
      </c>
      <c r="H6644" t="s">
        <v>25</v>
      </c>
      <c r="I6644" t="s">
        <v>26</v>
      </c>
      <c r="J6644" t="s">
        <v>4373</v>
      </c>
      <c r="K6644" t="s">
        <v>253</v>
      </c>
      <c r="L6644">
        <v>46203</v>
      </c>
      <c r="M6644" t="s">
        <v>104</v>
      </c>
      <c r="N6644" t="s">
        <v>8456</v>
      </c>
      <c r="O6644" t="s">
        <v>45</v>
      </c>
      <c r="P6644" t="s">
        <v>46</v>
      </c>
      <c r="Q6644" t="s">
        <v>8457</v>
      </c>
      <c r="R6644">
        <v>133.19999999999999</v>
      </c>
      <c r="S6644">
        <v>9</v>
      </c>
      <c r="T6644">
        <v>0</v>
      </c>
      <c r="U6644">
        <v>66.599999999999994</v>
      </c>
    </row>
    <row r="6645" spans="1:21" x14ac:dyDescent="0.3">
      <c r="A6645" t="s">
        <v>9008</v>
      </c>
      <c r="B6645">
        <v>2012</v>
      </c>
      <c r="C6645" s="1">
        <v>41131</v>
      </c>
      <c r="D6645" s="1">
        <v>41137</v>
      </c>
      <c r="E6645" t="s">
        <v>49</v>
      </c>
      <c r="F6645" t="s">
        <v>5053</v>
      </c>
      <c r="G6645" t="s">
        <v>5054</v>
      </c>
      <c r="H6645" t="s">
        <v>25</v>
      </c>
      <c r="I6645" t="s">
        <v>26</v>
      </c>
      <c r="J6645" t="s">
        <v>4581</v>
      </c>
      <c r="K6645" t="s">
        <v>419</v>
      </c>
      <c r="L6645">
        <v>97756</v>
      </c>
      <c r="M6645" t="s">
        <v>43</v>
      </c>
      <c r="N6645" t="s">
        <v>3207</v>
      </c>
      <c r="O6645" t="s">
        <v>70</v>
      </c>
      <c r="P6645" t="s">
        <v>71</v>
      </c>
      <c r="Q6645" t="s">
        <v>3208</v>
      </c>
      <c r="R6645">
        <v>438.36799999999999</v>
      </c>
      <c r="S6645">
        <v>4</v>
      </c>
      <c r="T6645">
        <v>0.2</v>
      </c>
      <c r="U6645">
        <v>38.357199999999999</v>
      </c>
    </row>
    <row r="6646" spans="1:21" x14ac:dyDescent="0.3">
      <c r="A6646" t="s">
        <v>9008</v>
      </c>
      <c r="B6646">
        <v>2012</v>
      </c>
      <c r="C6646" s="1">
        <v>41131</v>
      </c>
      <c r="D6646" s="1">
        <v>41137</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row>
    <row r="6647" spans="1:21" x14ac:dyDescent="0.3">
      <c r="A6647" t="s">
        <v>9008</v>
      </c>
      <c r="B6647">
        <v>2012</v>
      </c>
      <c r="C6647" s="1">
        <v>41131</v>
      </c>
      <c r="D6647" s="1">
        <v>41137</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v>0.2</v>
      </c>
      <c r="U6647">
        <v>15.015599999999999</v>
      </c>
    </row>
    <row r="6648" spans="1:21" x14ac:dyDescent="0.3">
      <c r="A6648" t="s">
        <v>9009</v>
      </c>
      <c r="B6648">
        <v>2013</v>
      </c>
      <c r="C6648" s="1">
        <v>41624</v>
      </c>
      <c r="D6648" s="1">
        <v>41630</v>
      </c>
      <c r="E6648" t="s">
        <v>49</v>
      </c>
      <c r="F6648" t="s">
        <v>4081</v>
      </c>
      <c r="G6648" t="s">
        <v>4082</v>
      </c>
      <c r="H6648" t="s">
        <v>101</v>
      </c>
      <c r="I6648" t="s">
        <v>26</v>
      </c>
      <c r="J6648" t="s">
        <v>317</v>
      </c>
      <c r="K6648" t="s">
        <v>419</v>
      </c>
      <c r="L6648">
        <v>97477</v>
      </c>
      <c r="M6648" t="s">
        <v>43</v>
      </c>
      <c r="N6648" t="s">
        <v>902</v>
      </c>
      <c r="O6648" t="s">
        <v>31</v>
      </c>
      <c r="P6648" t="s">
        <v>55</v>
      </c>
      <c r="Q6648" t="s">
        <v>903</v>
      </c>
      <c r="R6648">
        <v>564.19500000000005</v>
      </c>
      <c r="S6648">
        <v>3</v>
      </c>
      <c r="T6648">
        <v>0.5</v>
      </c>
      <c r="U6648">
        <v>-304.6653</v>
      </c>
    </row>
    <row r="6649" spans="1:21" x14ac:dyDescent="0.3">
      <c r="A6649" t="s">
        <v>9009</v>
      </c>
      <c r="B6649">
        <v>2013</v>
      </c>
      <c r="C6649" s="1">
        <v>41624</v>
      </c>
      <c r="D6649" s="1">
        <v>41630</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row>
    <row r="6650" spans="1:21" x14ac:dyDescent="0.3">
      <c r="A6650" t="s">
        <v>9010</v>
      </c>
      <c r="B6650">
        <v>2014</v>
      </c>
      <c r="C6650" s="1">
        <v>41891</v>
      </c>
      <c r="D6650" s="1">
        <v>41894</v>
      </c>
      <c r="E6650" t="s">
        <v>187</v>
      </c>
      <c r="F6650" t="s">
        <v>2409</v>
      </c>
      <c r="G6650" t="s">
        <v>2410</v>
      </c>
      <c r="H6650" t="s">
        <v>40</v>
      </c>
      <c r="I6650" t="s">
        <v>26</v>
      </c>
      <c r="J6650" t="s">
        <v>1126</v>
      </c>
      <c r="K6650" t="s">
        <v>103</v>
      </c>
      <c r="L6650">
        <v>76017</v>
      </c>
      <c r="M6650" t="s">
        <v>104</v>
      </c>
      <c r="N6650" t="s">
        <v>1828</v>
      </c>
      <c r="O6650" t="s">
        <v>45</v>
      </c>
      <c r="P6650" t="s">
        <v>74</v>
      </c>
      <c r="Q6650" t="s">
        <v>1829</v>
      </c>
      <c r="R6650">
        <v>42.616</v>
      </c>
      <c r="S6650">
        <v>7</v>
      </c>
      <c r="T6650">
        <v>0.8</v>
      </c>
      <c r="U6650">
        <v>-68.185599999999994</v>
      </c>
    </row>
    <row r="6651" spans="1:21" x14ac:dyDescent="0.3">
      <c r="A6651" t="s">
        <v>9010</v>
      </c>
      <c r="B6651">
        <v>2014</v>
      </c>
      <c r="C6651" s="1">
        <v>41891</v>
      </c>
      <c r="D6651" s="1">
        <v>41894</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319.98399999999998</v>
      </c>
      <c r="S6651">
        <v>2</v>
      </c>
      <c r="T6651">
        <v>0.2</v>
      </c>
      <c r="U6651">
        <v>107.99460000000001</v>
      </c>
    </row>
    <row r="6652" spans="1:21" x14ac:dyDescent="0.3">
      <c r="A6652" t="s">
        <v>9010</v>
      </c>
      <c r="B6652">
        <v>2014</v>
      </c>
      <c r="C6652" s="1">
        <v>41891</v>
      </c>
      <c r="D6652" s="1">
        <v>41894</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v>0.2</v>
      </c>
      <c r="U6652">
        <v>15.497999999999999</v>
      </c>
    </row>
    <row r="6653" spans="1:21" x14ac:dyDescent="0.3">
      <c r="A6653" t="s">
        <v>9010</v>
      </c>
      <c r="B6653">
        <v>2014</v>
      </c>
      <c r="C6653" s="1">
        <v>41891</v>
      </c>
      <c r="D6653" s="1">
        <v>41894</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v>0.6</v>
      </c>
      <c r="U6653">
        <v>-11.651199999999999</v>
      </c>
    </row>
    <row r="6654" spans="1:21" x14ac:dyDescent="0.3">
      <c r="A6654" t="s">
        <v>9010</v>
      </c>
      <c r="B6654">
        <v>2014</v>
      </c>
      <c r="C6654" s="1">
        <v>41891</v>
      </c>
      <c r="D6654" s="1">
        <v>41894</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20.736000000000001</v>
      </c>
      <c r="S6654">
        <v>4</v>
      </c>
      <c r="T6654">
        <v>0.2</v>
      </c>
      <c r="U6654">
        <v>7.2576000000000001</v>
      </c>
    </row>
    <row r="6655" spans="1:21" x14ac:dyDescent="0.3">
      <c r="A6655" t="s">
        <v>9010</v>
      </c>
      <c r="B6655">
        <v>2014</v>
      </c>
      <c r="C6655" s="1">
        <v>41891</v>
      </c>
      <c r="D6655" s="1">
        <v>41894</v>
      </c>
      <c r="E6655" t="s">
        <v>187</v>
      </c>
      <c r="F6655" t="s">
        <v>2409</v>
      </c>
      <c r="G6655" t="s">
        <v>2410</v>
      </c>
      <c r="H6655" t="s">
        <v>40</v>
      </c>
      <c r="I6655" t="s">
        <v>26</v>
      </c>
      <c r="J6655" t="s">
        <v>1126</v>
      </c>
      <c r="K6655" t="s">
        <v>103</v>
      </c>
      <c r="L6655">
        <v>76017</v>
      </c>
      <c r="M6655" t="s">
        <v>104</v>
      </c>
      <c r="N6655" t="s">
        <v>6593</v>
      </c>
      <c r="O6655" t="s">
        <v>31</v>
      </c>
      <c r="P6655" t="s">
        <v>35</v>
      </c>
      <c r="Q6655" t="s">
        <v>6594</v>
      </c>
      <c r="R6655">
        <v>213.43</v>
      </c>
      <c r="S6655">
        <v>5</v>
      </c>
      <c r="T6655">
        <v>0.3</v>
      </c>
      <c r="U6655">
        <v>-39.637</v>
      </c>
    </row>
    <row r="6656" spans="1:21" x14ac:dyDescent="0.3">
      <c r="A6656" t="s">
        <v>9011</v>
      </c>
      <c r="B6656">
        <v>2014</v>
      </c>
      <c r="C6656" s="1">
        <v>41691</v>
      </c>
      <c r="D6656" s="1">
        <v>41698</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v>0.2</v>
      </c>
      <c r="U6656">
        <v>25.0182</v>
      </c>
    </row>
    <row r="6657" spans="1:21" x14ac:dyDescent="0.3">
      <c r="A6657" t="s">
        <v>9011</v>
      </c>
      <c r="B6657">
        <v>2014</v>
      </c>
      <c r="C6657" s="1">
        <v>41691</v>
      </c>
      <c r="D6657" s="1">
        <v>41698</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row>
    <row r="6658" spans="1:21" x14ac:dyDescent="0.3">
      <c r="A6658" t="s">
        <v>9011</v>
      </c>
      <c r="B6658">
        <v>2014</v>
      </c>
      <c r="C6658" s="1">
        <v>41691</v>
      </c>
      <c r="D6658" s="1">
        <v>41698</v>
      </c>
      <c r="E6658" t="s">
        <v>49</v>
      </c>
      <c r="F6658" t="s">
        <v>3813</v>
      </c>
      <c r="G6658" t="s">
        <v>3814</v>
      </c>
      <c r="H6658" t="s">
        <v>101</v>
      </c>
      <c r="I6658" t="s">
        <v>26</v>
      </c>
      <c r="J6658" t="s">
        <v>308</v>
      </c>
      <c r="K6658" t="s">
        <v>309</v>
      </c>
      <c r="L6658">
        <v>85234</v>
      </c>
      <c r="M6658" t="s">
        <v>43</v>
      </c>
      <c r="N6658" t="s">
        <v>3539</v>
      </c>
      <c r="O6658" t="s">
        <v>45</v>
      </c>
      <c r="P6658" t="s">
        <v>58</v>
      </c>
      <c r="Q6658" t="s">
        <v>3540</v>
      </c>
      <c r="R6658">
        <v>51.167999999999999</v>
      </c>
      <c r="S6658">
        <v>2</v>
      </c>
      <c r="T6658">
        <v>0.2</v>
      </c>
      <c r="U6658">
        <v>-6.3959999999999999</v>
      </c>
    </row>
    <row r="6659" spans="1:21" x14ac:dyDescent="0.3">
      <c r="A6659" t="s">
        <v>9011</v>
      </c>
      <c r="B6659">
        <v>2014</v>
      </c>
      <c r="C6659" s="1">
        <v>41691</v>
      </c>
      <c r="D6659" s="1">
        <v>41698</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row>
    <row r="6660" spans="1:21" x14ac:dyDescent="0.3">
      <c r="A6660" t="s">
        <v>9011</v>
      </c>
      <c r="B6660">
        <v>2014</v>
      </c>
      <c r="C6660" s="1">
        <v>41691</v>
      </c>
      <c r="D6660" s="1">
        <v>41698</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v>0.2</v>
      </c>
      <c r="U6660">
        <v>16.3172</v>
      </c>
    </row>
    <row r="6661" spans="1:21" x14ac:dyDescent="0.3">
      <c r="A6661" t="s">
        <v>9011</v>
      </c>
      <c r="B6661">
        <v>2014</v>
      </c>
      <c r="C6661" s="1">
        <v>41691</v>
      </c>
      <c r="D6661" s="1">
        <v>41698</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v>0.5</v>
      </c>
      <c r="U6661">
        <v>-185.71680000000001</v>
      </c>
    </row>
    <row r="6662" spans="1:21" x14ac:dyDescent="0.3">
      <c r="A6662" t="s">
        <v>9012</v>
      </c>
      <c r="B6662">
        <v>2012</v>
      </c>
      <c r="C6662" s="1">
        <v>41129</v>
      </c>
      <c r="D6662" s="1">
        <v>41131</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row>
    <row r="6663" spans="1:21" x14ac:dyDescent="0.3">
      <c r="A6663" t="s">
        <v>9012</v>
      </c>
      <c r="B6663">
        <v>2012</v>
      </c>
      <c r="C6663" s="1">
        <v>41129</v>
      </c>
      <c r="D6663" s="1">
        <v>41131</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row>
    <row r="6664" spans="1:21" x14ac:dyDescent="0.3">
      <c r="A6664" t="s">
        <v>9012</v>
      </c>
      <c r="B6664">
        <v>2012</v>
      </c>
      <c r="C6664" s="1">
        <v>41129</v>
      </c>
      <c r="D6664" s="1">
        <v>41131</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row>
    <row r="6665" spans="1:21" x14ac:dyDescent="0.3">
      <c r="A6665" t="s">
        <v>9013</v>
      </c>
      <c r="B6665">
        <v>2014</v>
      </c>
      <c r="C6665" s="1">
        <v>41939</v>
      </c>
      <c r="D6665" s="1">
        <v>41945</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row>
    <row r="6666" spans="1:21" x14ac:dyDescent="0.3">
      <c r="A6666" t="s">
        <v>9013</v>
      </c>
      <c r="B6666">
        <v>2014</v>
      </c>
      <c r="C6666" s="1">
        <v>41939</v>
      </c>
      <c r="D6666" s="1">
        <v>41945</v>
      </c>
      <c r="E6666" t="s">
        <v>49</v>
      </c>
      <c r="F6666" t="s">
        <v>1891</v>
      </c>
      <c r="G6666" t="s">
        <v>1892</v>
      </c>
      <c r="H6666" t="s">
        <v>25</v>
      </c>
      <c r="I6666" t="s">
        <v>26</v>
      </c>
      <c r="J6666" t="s">
        <v>2977</v>
      </c>
      <c r="K6666" t="s">
        <v>318</v>
      </c>
      <c r="L6666">
        <v>23464</v>
      </c>
      <c r="M6666" t="s">
        <v>29</v>
      </c>
      <c r="N6666" t="s">
        <v>3289</v>
      </c>
      <c r="O6666" t="s">
        <v>45</v>
      </c>
      <c r="P6666" t="s">
        <v>172</v>
      </c>
      <c r="Q6666" t="s">
        <v>3290</v>
      </c>
      <c r="R6666">
        <v>251.58</v>
      </c>
      <c r="S6666">
        <v>7</v>
      </c>
      <c r="T6666">
        <v>0</v>
      </c>
      <c r="U6666">
        <v>113.211</v>
      </c>
    </row>
    <row r="6667" spans="1:21" x14ac:dyDescent="0.3">
      <c r="A6667" t="s">
        <v>9014</v>
      </c>
      <c r="B6667">
        <v>2013</v>
      </c>
      <c r="C6667" s="1">
        <v>41470</v>
      </c>
      <c r="D6667" s="1">
        <v>41474</v>
      </c>
      <c r="E6667" t="s">
        <v>22</v>
      </c>
      <c r="F6667" t="s">
        <v>3018</v>
      </c>
      <c r="G6667" t="s">
        <v>3019</v>
      </c>
      <c r="H6667" t="s">
        <v>25</v>
      </c>
      <c r="I6667" t="s">
        <v>26</v>
      </c>
      <c r="J6667" t="s">
        <v>3925</v>
      </c>
      <c r="K6667" t="s">
        <v>103</v>
      </c>
      <c r="L6667">
        <v>75061</v>
      </c>
      <c r="M6667" t="s">
        <v>104</v>
      </c>
      <c r="N6667" t="s">
        <v>8534</v>
      </c>
      <c r="O6667" t="s">
        <v>45</v>
      </c>
      <c r="P6667" t="s">
        <v>89</v>
      </c>
      <c r="Q6667" t="s">
        <v>8535</v>
      </c>
      <c r="R6667">
        <v>219.84</v>
      </c>
      <c r="S6667">
        <v>5</v>
      </c>
      <c r="T6667">
        <v>0.2</v>
      </c>
      <c r="U6667">
        <v>79.691999999999993</v>
      </c>
    </row>
    <row r="6668" spans="1:21" x14ac:dyDescent="0.3">
      <c r="A6668" t="s">
        <v>9015</v>
      </c>
      <c r="B6668">
        <v>2014</v>
      </c>
      <c r="C6668" s="1">
        <v>41772</v>
      </c>
      <c r="D6668" s="1">
        <v>41774</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v>0</v>
      </c>
      <c r="U6668">
        <v>15.426</v>
      </c>
    </row>
    <row r="6669" spans="1:21" x14ac:dyDescent="0.3">
      <c r="A6669" t="s">
        <v>9015</v>
      </c>
      <c r="B6669">
        <v>2014</v>
      </c>
      <c r="C6669" s="1">
        <v>41772</v>
      </c>
      <c r="D6669" s="1">
        <v>41774</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v>0</v>
      </c>
      <c r="U6669">
        <v>2.9567999999999999</v>
      </c>
    </row>
    <row r="6670" spans="1:21" x14ac:dyDescent="0.3">
      <c r="A6670" t="s">
        <v>9015</v>
      </c>
      <c r="B6670">
        <v>2014</v>
      </c>
      <c r="C6670" s="1">
        <v>41772</v>
      </c>
      <c r="D6670" s="1">
        <v>41774</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v>0</v>
      </c>
      <c r="U6670">
        <v>4.42</v>
      </c>
    </row>
    <row r="6671" spans="1:21" x14ac:dyDescent="0.3">
      <c r="A6671" t="s">
        <v>9015</v>
      </c>
      <c r="B6671">
        <v>2014</v>
      </c>
      <c r="C6671" s="1">
        <v>41772</v>
      </c>
      <c r="D6671" s="1">
        <v>41774</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v>0</v>
      </c>
      <c r="U6671">
        <v>34.96</v>
      </c>
    </row>
    <row r="6672" spans="1:21" x14ac:dyDescent="0.3">
      <c r="A6672" t="s">
        <v>9016</v>
      </c>
      <c r="B6672">
        <v>2014</v>
      </c>
      <c r="C6672" s="1">
        <v>41785</v>
      </c>
      <c r="D6672" s="1">
        <v>41789</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v>0</v>
      </c>
      <c r="U6672">
        <v>13.428000000000001</v>
      </c>
    </row>
    <row r="6673" spans="1:21" x14ac:dyDescent="0.3">
      <c r="A6673" t="s">
        <v>9017</v>
      </c>
      <c r="B6673">
        <v>2011</v>
      </c>
      <c r="C6673" s="1">
        <v>40778</v>
      </c>
      <c r="D6673" s="1">
        <v>40782</v>
      </c>
      <c r="E6673" t="s">
        <v>22</v>
      </c>
      <c r="F6673" t="s">
        <v>4342</v>
      </c>
      <c r="G6673" t="s">
        <v>4343</v>
      </c>
      <c r="H6673" t="s">
        <v>40</v>
      </c>
      <c r="I6673" t="s">
        <v>26</v>
      </c>
      <c r="J6673" t="s">
        <v>41</v>
      </c>
      <c r="K6673" t="s">
        <v>42</v>
      </c>
      <c r="L6673">
        <v>90032</v>
      </c>
      <c r="M6673" t="s">
        <v>43</v>
      </c>
      <c r="N6673" t="s">
        <v>2258</v>
      </c>
      <c r="O6673" t="s">
        <v>45</v>
      </c>
      <c r="P6673" t="s">
        <v>74</v>
      </c>
      <c r="Q6673" t="s">
        <v>2259</v>
      </c>
      <c r="R6673">
        <v>49.567999999999998</v>
      </c>
      <c r="S6673">
        <v>2</v>
      </c>
      <c r="T6673">
        <v>0.2</v>
      </c>
      <c r="U6673">
        <v>17.348800000000001</v>
      </c>
    </row>
    <row r="6674" spans="1:21" x14ac:dyDescent="0.3">
      <c r="A6674" t="s">
        <v>9018</v>
      </c>
      <c r="B6674">
        <v>2012</v>
      </c>
      <c r="C6674" s="1">
        <v>41163</v>
      </c>
      <c r="D6674" s="1">
        <v>41168</v>
      </c>
      <c r="E6674" t="s">
        <v>49</v>
      </c>
      <c r="F6674" t="s">
        <v>978</v>
      </c>
      <c r="G6674" t="s">
        <v>979</v>
      </c>
      <c r="H6674" t="s">
        <v>40</v>
      </c>
      <c r="I6674" t="s">
        <v>26</v>
      </c>
      <c r="J6674" t="s">
        <v>946</v>
      </c>
      <c r="K6674" t="s">
        <v>42</v>
      </c>
      <c r="L6674">
        <v>92024</v>
      </c>
      <c r="M6674" t="s">
        <v>43</v>
      </c>
      <c r="N6674" t="s">
        <v>489</v>
      </c>
      <c r="O6674" t="s">
        <v>45</v>
      </c>
      <c r="P6674" t="s">
        <v>67</v>
      </c>
      <c r="Q6674" t="s">
        <v>490</v>
      </c>
      <c r="R6674">
        <v>265.86</v>
      </c>
      <c r="S6674">
        <v>7</v>
      </c>
      <c r="T6674">
        <v>0</v>
      </c>
      <c r="U6674">
        <v>79.757999999999996</v>
      </c>
    </row>
    <row r="6675" spans="1:21" x14ac:dyDescent="0.3">
      <c r="A6675" t="s">
        <v>9019</v>
      </c>
      <c r="B6675">
        <v>2012</v>
      </c>
      <c r="C6675" s="1">
        <v>41157</v>
      </c>
      <c r="D6675" s="1">
        <v>41164</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v>0</v>
      </c>
      <c r="U6675">
        <v>12.232799999999999</v>
      </c>
    </row>
    <row r="6676" spans="1:21" x14ac:dyDescent="0.3">
      <c r="A6676" t="s">
        <v>9022</v>
      </c>
      <c r="B6676">
        <v>2012</v>
      </c>
      <c r="C6676" s="1">
        <v>41234</v>
      </c>
      <c r="D6676" s="1">
        <v>41236</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v>0</v>
      </c>
      <c r="U6676">
        <v>4.9139999999999997</v>
      </c>
    </row>
    <row r="6677" spans="1:21" x14ac:dyDescent="0.3">
      <c r="A6677" t="s">
        <v>9022</v>
      </c>
      <c r="B6677">
        <v>2012</v>
      </c>
      <c r="C6677" s="1">
        <v>41234</v>
      </c>
      <c r="D6677" s="1">
        <v>41236</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v>0</v>
      </c>
      <c r="U6677">
        <v>22.652999999999999</v>
      </c>
    </row>
    <row r="6678" spans="1:21" x14ac:dyDescent="0.3">
      <c r="A6678" t="s">
        <v>9022</v>
      </c>
      <c r="B6678">
        <v>2012</v>
      </c>
      <c r="C6678" s="1">
        <v>41234</v>
      </c>
      <c r="D6678" s="1">
        <v>41236</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row>
    <row r="6679" spans="1:21" x14ac:dyDescent="0.3">
      <c r="A6679" t="s">
        <v>9022</v>
      </c>
      <c r="B6679">
        <v>2012</v>
      </c>
      <c r="C6679" s="1">
        <v>41234</v>
      </c>
      <c r="D6679" s="1">
        <v>41236</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row>
    <row r="6680" spans="1:21" x14ac:dyDescent="0.3">
      <c r="A6680" t="s">
        <v>9025</v>
      </c>
      <c r="B6680">
        <v>2011</v>
      </c>
      <c r="C6680" s="1">
        <v>40826</v>
      </c>
      <c r="D6680" s="1">
        <v>40830</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v>0.2</v>
      </c>
      <c r="U6680">
        <v>3.5154000000000001</v>
      </c>
    </row>
    <row r="6681" spans="1:21" x14ac:dyDescent="0.3">
      <c r="A6681" t="s">
        <v>9026</v>
      </c>
      <c r="B6681">
        <v>2014</v>
      </c>
      <c r="C6681" s="1">
        <v>41885</v>
      </c>
      <c r="D6681" s="1">
        <v>41890</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v>0</v>
      </c>
      <c r="U6681">
        <v>2.8340000000000001</v>
      </c>
    </row>
    <row r="6682" spans="1:21" x14ac:dyDescent="0.3">
      <c r="A6682" t="s">
        <v>9026</v>
      </c>
      <c r="B6682">
        <v>2014</v>
      </c>
      <c r="C6682" s="1">
        <v>41885</v>
      </c>
      <c r="D6682" s="1">
        <v>41890</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v>0</v>
      </c>
      <c r="U6682">
        <v>37.562399999999997</v>
      </c>
    </row>
    <row r="6683" spans="1:21" x14ac:dyDescent="0.3">
      <c r="A6683" t="s">
        <v>9026</v>
      </c>
      <c r="B6683">
        <v>2014</v>
      </c>
      <c r="C6683" s="1">
        <v>41885</v>
      </c>
      <c r="D6683" s="1">
        <v>41890</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v>0</v>
      </c>
      <c r="U6683">
        <v>73.41</v>
      </c>
    </row>
    <row r="6684" spans="1:21" x14ac:dyDescent="0.3">
      <c r="A6684" t="s">
        <v>9027</v>
      </c>
      <c r="B6684">
        <v>2014</v>
      </c>
      <c r="C6684" s="1">
        <v>41641</v>
      </c>
      <c r="D6684" s="1">
        <v>41642</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v>0</v>
      </c>
      <c r="U6684">
        <v>1.728</v>
      </c>
    </row>
    <row r="6685" spans="1:21" x14ac:dyDescent="0.3">
      <c r="A6685" t="s">
        <v>9028</v>
      </c>
      <c r="B6685">
        <v>2011</v>
      </c>
      <c r="C6685" s="1">
        <v>40852</v>
      </c>
      <c r="D6685" s="1">
        <v>40857</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v>0</v>
      </c>
      <c r="U6685">
        <v>8.8176000000000005</v>
      </c>
    </row>
    <row r="6686" spans="1:21" x14ac:dyDescent="0.3">
      <c r="A6686" t="s">
        <v>9029</v>
      </c>
      <c r="B6686">
        <v>2012</v>
      </c>
      <c r="C6686" s="1">
        <v>41260</v>
      </c>
      <c r="D6686" s="1">
        <v>41265</v>
      </c>
      <c r="E6686" t="s">
        <v>49</v>
      </c>
      <c r="F6686" t="s">
        <v>4169</v>
      </c>
      <c r="G6686" t="s">
        <v>4170</v>
      </c>
      <c r="H6686" t="s">
        <v>25</v>
      </c>
      <c r="I6686" t="s">
        <v>26</v>
      </c>
      <c r="J6686" t="s">
        <v>537</v>
      </c>
      <c r="K6686" t="s">
        <v>210</v>
      </c>
      <c r="L6686">
        <v>61701</v>
      </c>
      <c r="M6686" t="s">
        <v>104</v>
      </c>
      <c r="N6686" t="s">
        <v>3509</v>
      </c>
      <c r="O6686" t="s">
        <v>45</v>
      </c>
      <c r="P6686" t="s">
        <v>58</v>
      </c>
      <c r="Q6686" t="s">
        <v>3510</v>
      </c>
      <c r="R6686">
        <v>180.01599999999999</v>
      </c>
      <c r="S6686">
        <v>1</v>
      </c>
      <c r="T6686">
        <v>0.2</v>
      </c>
      <c r="U6686">
        <v>-15.7514</v>
      </c>
    </row>
    <row r="6687" spans="1:21" x14ac:dyDescent="0.3">
      <c r="A6687" t="s">
        <v>9029</v>
      </c>
      <c r="B6687">
        <v>2012</v>
      </c>
      <c r="C6687" s="1">
        <v>41260</v>
      </c>
      <c r="D6687" s="1">
        <v>41265</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row>
    <row r="6688" spans="1:21" x14ac:dyDescent="0.3">
      <c r="A6688" t="s">
        <v>9029</v>
      </c>
      <c r="B6688">
        <v>2012</v>
      </c>
      <c r="C6688" s="1">
        <v>41260</v>
      </c>
      <c r="D6688" s="1">
        <v>41265</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row>
    <row r="6689" spans="1:21" x14ac:dyDescent="0.3">
      <c r="A6689" t="s">
        <v>9030</v>
      </c>
      <c r="B6689">
        <v>2012</v>
      </c>
      <c r="C6689" s="1">
        <v>41043</v>
      </c>
      <c r="D6689" s="1">
        <v>41050</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row>
    <row r="6690" spans="1:21" x14ac:dyDescent="0.3">
      <c r="A6690" t="s">
        <v>9031</v>
      </c>
      <c r="B6690">
        <v>2014</v>
      </c>
      <c r="C6690" s="1">
        <v>41709</v>
      </c>
      <c r="D6690" s="1">
        <v>41714</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row>
    <row r="6691" spans="1:21" x14ac:dyDescent="0.3">
      <c r="A6691" t="s">
        <v>9032</v>
      </c>
      <c r="B6691">
        <v>2014</v>
      </c>
      <c r="C6691" s="1">
        <v>41976</v>
      </c>
      <c r="D6691" s="1">
        <v>41983</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row>
    <row r="6692" spans="1:21" x14ac:dyDescent="0.3">
      <c r="A6692" t="s">
        <v>9033</v>
      </c>
      <c r="B6692">
        <v>2014</v>
      </c>
      <c r="C6692" s="1">
        <v>41852</v>
      </c>
      <c r="D6692" s="1">
        <v>41857</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v>0</v>
      </c>
      <c r="U6692">
        <v>8.4095999999999993</v>
      </c>
    </row>
    <row r="6693" spans="1:21" x14ac:dyDescent="0.3">
      <c r="A6693" t="s">
        <v>9033</v>
      </c>
      <c r="B6693">
        <v>2014</v>
      </c>
      <c r="C6693" s="1">
        <v>41852</v>
      </c>
      <c r="D6693" s="1">
        <v>41857</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row>
    <row r="6694" spans="1:21" x14ac:dyDescent="0.3">
      <c r="A6694" t="s">
        <v>9034</v>
      </c>
      <c r="B6694">
        <v>2014</v>
      </c>
      <c r="C6694" s="1">
        <v>41863</v>
      </c>
      <c r="D6694" s="1">
        <v>41865</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v>0</v>
      </c>
      <c r="U6694">
        <v>219.65459999999999</v>
      </c>
    </row>
    <row r="6695" spans="1:21" x14ac:dyDescent="0.3">
      <c r="A6695" t="s">
        <v>9035</v>
      </c>
      <c r="B6695">
        <v>2014</v>
      </c>
      <c r="C6695" s="1">
        <v>41913</v>
      </c>
      <c r="D6695" s="1">
        <v>41915</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row>
    <row r="6696" spans="1:21" x14ac:dyDescent="0.3">
      <c r="A6696" t="s">
        <v>9036</v>
      </c>
      <c r="B6696">
        <v>2013</v>
      </c>
      <c r="C6696" s="1">
        <v>41513</v>
      </c>
      <c r="D6696" s="1">
        <v>41517</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v>0</v>
      </c>
      <c r="U6696">
        <v>14.870699999999999</v>
      </c>
    </row>
    <row r="6697" spans="1:21" x14ac:dyDescent="0.3">
      <c r="A6697" t="s">
        <v>9037</v>
      </c>
      <c r="B6697">
        <v>2013</v>
      </c>
      <c r="C6697" s="1">
        <v>41611</v>
      </c>
      <c r="D6697" s="1">
        <v>41616</v>
      </c>
      <c r="E6697" t="s">
        <v>49</v>
      </c>
      <c r="F6697" t="s">
        <v>3690</v>
      </c>
      <c r="G6697" t="s">
        <v>3691</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row>
    <row r="6698" spans="1:21" x14ac:dyDescent="0.3">
      <c r="A6698" t="s">
        <v>9037</v>
      </c>
      <c r="B6698">
        <v>2013</v>
      </c>
      <c r="C6698" s="1">
        <v>41611</v>
      </c>
      <c r="D6698" s="1">
        <v>41616</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v>0.2</v>
      </c>
      <c r="U6698">
        <v>11.4504</v>
      </c>
    </row>
    <row r="6699" spans="1:21" x14ac:dyDescent="0.3">
      <c r="A6699" t="s">
        <v>9037</v>
      </c>
      <c r="B6699">
        <v>2013</v>
      </c>
      <c r="C6699" s="1">
        <v>41611</v>
      </c>
      <c r="D6699" s="1">
        <v>41616</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row>
    <row r="6700" spans="1:21" x14ac:dyDescent="0.3">
      <c r="A6700" t="s">
        <v>9038</v>
      </c>
      <c r="B6700">
        <v>2014</v>
      </c>
      <c r="C6700" s="1">
        <v>41842</v>
      </c>
      <c r="D6700" s="1">
        <v>41846</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v>0</v>
      </c>
      <c r="U6700">
        <v>7.6798000000000002</v>
      </c>
    </row>
    <row r="6701" spans="1:21" x14ac:dyDescent="0.3">
      <c r="A6701" t="s">
        <v>9038</v>
      </c>
      <c r="B6701">
        <v>2014</v>
      </c>
      <c r="C6701" s="1">
        <v>41842</v>
      </c>
      <c r="D6701" s="1">
        <v>41846</v>
      </c>
      <c r="E6701" t="s">
        <v>49</v>
      </c>
      <c r="F6701" t="s">
        <v>4347</v>
      </c>
      <c r="G6701" t="s">
        <v>4348</v>
      </c>
      <c r="H6701" t="s">
        <v>25</v>
      </c>
      <c r="I6701" t="s">
        <v>26</v>
      </c>
      <c r="J6701" t="s">
        <v>946</v>
      </c>
      <c r="K6701" t="s">
        <v>42</v>
      </c>
      <c r="L6701">
        <v>92024</v>
      </c>
      <c r="M6701" t="s">
        <v>43</v>
      </c>
      <c r="N6701" t="s">
        <v>4618</v>
      </c>
      <c r="O6701" t="s">
        <v>31</v>
      </c>
      <c r="P6701" t="s">
        <v>35</v>
      </c>
      <c r="Q6701" t="s">
        <v>4619</v>
      </c>
      <c r="R6701">
        <v>225.29599999999999</v>
      </c>
      <c r="S6701">
        <v>2</v>
      </c>
      <c r="T6701">
        <v>0.2</v>
      </c>
      <c r="U6701">
        <v>22.529599999999999</v>
      </c>
    </row>
    <row r="6702" spans="1:21" x14ac:dyDescent="0.3">
      <c r="A6702" t="s">
        <v>9038</v>
      </c>
      <c r="B6702">
        <v>2014</v>
      </c>
      <c r="C6702" s="1">
        <v>41842</v>
      </c>
      <c r="D6702" s="1">
        <v>41846</v>
      </c>
      <c r="E6702" t="s">
        <v>49</v>
      </c>
      <c r="F6702" t="s">
        <v>4347</v>
      </c>
      <c r="G6702" t="s">
        <v>4348</v>
      </c>
      <c r="H6702" t="s">
        <v>25</v>
      </c>
      <c r="I6702" t="s">
        <v>26</v>
      </c>
      <c r="J6702" t="s">
        <v>946</v>
      </c>
      <c r="K6702" t="s">
        <v>42</v>
      </c>
      <c r="L6702">
        <v>92024</v>
      </c>
      <c r="M6702" t="s">
        <v>43</v>
      </c>
      <c r="N6702" t="s">
        <v>1198</v>
      </c>
      <c r="O6702" t="s">
        <v>45</v>
      </c>
      <c r="P6702" t="s">
        <v>74</v>
      </c>
      <c r="Q6702" t="s">
        <v>1199</v>
      </c>
      <c r="R6702">
        <v>50.351999999999997</v>
      </c>
      <c r="S6702">
        <v>3</v>
      </c>
      <c r="T6702">
        <v>0.2</v>
      </c>
      <c r="U6702">
        <v>17.623200000000001</v>
      </c>
    </row>
    <row r="6703" spans="1:21" x14ac:dyDescent="0.3">
      <c r="A6703" t="s">
        <v>9041</v>
      </c>
      <c r="B6703">
        <v>2012</v>
      </c>
      <c r="C6703" s="1">
        <v>41049</v>
      </c>
      <c r="D6703" s="1">
        <v>41053</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v>0.2</v>
      </c>
      <c r="U6703">
        <v>20.391999999999999</v>
      </c>
    </row>
    <row r="6704" spans="1:21" x14ac:dyDescent="0.3">
      <c r="A6704" t="s">
        <v>9041</v>
      </c>
      <c r="B6704">
        <v>2012</v>
      </c>
      <c r="C6704" s="1">
        <v>41049</v>
      </c>
      <c r="D6704" s="1">
        <v>41053</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v>0.7</v>
      </c>
      <c r="U6704">
        <v>-4.9127999999999998</v>
      </c>
    </row>
    <row r="6705" spans="1:21" x14ac:dyDescent="0.3">
      <c r="A6705" t="s">
        <v>9042</v>
      </c>
      <c r="B6705">
        <v>2012</v>
      </c>
      <c r="C6705" s="1">
        <v>41083</v>
      </c>
      <c r="D6705" s="1">
        <v>41088</v>
      </c>
      <c r="E6705" t="s">
        <v>49</v>
      </c>
      <c r="F6705" t="s">
        <v>3258</v>
      </c>
      <c r="G6705" t="s">
        <v>3259</v>
      </c>
      <c r="H6705" t="s">
        <v>25</v>
      </c>
      <c r="I6705" t="s">
        <v>26</v>
      </c>
      <c r="J6705" t="s">
        <v>1172</v>
      </c>
      <c r="K6705" t="s">
        <v>42</v>
      </c>
      <c r="L6705">
        <v>90805</v>
      </c>
      <c r="M6705" t="s">
        <v>43</v>
      </c>
      <c r="N6705" t="s">
        <v>4963</v>
      </c>
      <c r="O6705" t="s">
        <v>70</v>
      </c>
      <c r="P6705" t="s">
        <v>71</v>
      </c>
      <c r="Q6705" t="s">
        <v>4964</v>
      </c>
      <c r="R6705">
        <v>217.584</v>
      </c>
      <c r="S6705">
        <v>2</v>
      </c>
      <c r="T6705">
        <v>0.2</v>
      </c>
      <c r="U6705">
        <v>19.038599999999999</v>
      </c>
    </row>
    <row r="6706" spans="1:21" x14ac:dyDescent="0.3">
      <c r="A6706" t="s">
        <v>9042</v>
      </c>
      <c r="B6706">
        <v>2012</v>
      </c>
      <c r="C6706" s="1">
        <v>41083</v>
      </c>
      <c r="D6706" s="1">
        <v>41088</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v>0</v>
      </c>
      <c r="U6706">
        <v>1.7919</v>
      </c>
    </row>
    <row r="6707" spans="1:21" x14ac:dyDescent="0.3">
      <c r="A6707" t="s">
        <v>9042</v>
      </c>
      <c r="B6707">
        <v>2012</v>
      </c>
      <c r="C6707" s="1">
        <v>41083</v>
      </c>
      <c r="D6707" s="1">
        <v>41088</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v>0.2</v>
      </c>
      <c r="U6707">
        <v>8.9984999999999999</v>
      </c>
    </row>
    <row r="6708" spans="1:21" x14ac:dyDescent="0.3">
      <c r="A6708" t="s">
        <v>9043</v>
      </c>
      <c r="B6708">
        <v>2013</v>
      </c>
      <c r="C6708" s="1">
        <v>41528</v>
      </c>
      <c r="D6708" s="1">
        <v>41533</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v>0.2</v>
      </c>
      <c r="U6708">
        <v>58.463999999999999</v>
      </c>
    </row>
    <row r="6709" spans="1:21" x14ac:dyDescent="0.3">
      <c r="A6709" t="s">
        <v>9044</v>
      </c>
      <c r="B6709">
        <v>2011</v>
      </c>
      <c r="C6709" s="1">
        <v>40646</v>
      </c>
      <c r="D6709" s="1">
        <v>40651</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v>0</v>
      </c>
      <c r="U6709">
        <v>3.6017999999999999</v>
      </c>
    </row>
    <row r="6710" spans="1:21" x14ac:dyDescent="0.3">
      <c r="A6710" t="s">
        <v>9047</v>
      </c>
      <c r="B6710">
        <v>2012</v>
      </c>
      <c r="C6710" s="1">
        <v>41227</v>
      </c>
      <c r="D6710" s="1">
        <v>41232</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v>0.2</v>
      </c>
      <c r="U6710">
        <v>99.432000000000002</v>
      </c>
    </row>
    <row r="6711" spans="1:21" x14ac:dyDescent="0.3">
      <c r="A6711" t="s">
        <v>9047</v>
      </c>
      <c r="B6711">
        <v>2012</v>
      </c>
      <c r="C6711" s="1">
        <v>41227</v>
      </c>
      <c r="D6711" s="1">
        <v>41232</v>
      </c>
      <c r="E6711" t="s">
        <v>49</v>
      </c>
      <c r="F6711" t="s">
        <v>448</v>
      </c>
      <c r="G6711" t="s">
        <v>449</v>
      </c>
      <c r="H6711" t="s">
        <v>25</v>
      </c>
      <c r="I6711" t="s">
        <v>26</v>
      </c>
      <c r="J6711" t="s">
        <v>9048</v>
      </c>
      <c r="K6711" t="s">
        <v>667</v>
      </c>
      <c r="L6711">
        <v>87124</v>
      </c>
      <c r="M6711" t="s">
        <v>43</v>
      </c>
      <c r="N6711" t="s">
        <v>1083</v>
      </c>
      <c r="O6711" t="s">
        <v>31</v>
      </c>
      <c r="P6711" t="s">
        <v>35</v>
      </c>
      <c r="Q6711" t="s">
        <v>1084</v>
      </c>
      <c r="R6711">
        <v>230.352</v>
      </c>
      <c r="S6711">
        <v>3</v>
      </c>
      <c r="T6711">
        <v>0.2</v>
      </c>
      <c r="U6711">
        <v>20.155799999999999</v>
      </c>
    </row>
    <row r="6712" spans="1:21" x14ac:dyDescent="0.3">
      <c r="A6712" t="s">
        <v>9049</v>
      </c>
      <c r="B6712">
        <v>2013</v>
      </c>
      <c r="C6712" s="1">
        <v>41618</v>
      </c>
      <c r="D6712" s="1">
        <v>41621</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row>
    <row r="6713" spans="1:21" x14ac:dyDescent="0.3">
      <c r="A6713" t="s">
        <v>9050</v>
      </c>
      <c r="B6713">
        <v>2014</v>
      </c>
      <c r="C6713" s="1">
        <v>41870</v>
      </c>
      <c r="D6713" s="1">
        <v>41873</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row>
    <row r="6714" spans="1:21" x14ac:dyDescent="0.3">
      <c r="A6714" t="s">
        <v>9051</v>
      </c>
      <c r="B6714">
        <v>2014</v>
      </c>
      <c r="C6714" s="1">
        <v>41988</v>
      </c>
      <c r="D6714" s="1">
        <v>41988</v>
      </c>
      <c r="E6714" t="s">
        <v>1289</v>
      </c>
      <c r="F6714" t="s">
        <v>642</v>
      </c>
      <c r="G6714" t="s">
        <v>643</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row>
    <row r="6715" spans="1:21" x14ac:dyDescent="0.3">
      <c r="A6715" t="s">
        <v>9051</v>
      </c>
      <c r="B6715">
        <v>2014</v>
      </c>
      <c r="C6715" s="1">
        <v>41988</v>
      </c>
      <c r="D6715" s="1">
        <v>41988</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v>0.6</v>
      </c>
      <c r="U6715">
        <v>-26.755800000000001</v>
      </c>
    </row>
    <row r="6716" spans="1:21" x14ac:dyDescent="0.3">
      <c r="A6716" t="s">
        <v>9051</v>
      </c>
      <c r="B6716">
        <v>2014</v>
      </c>
      <c r="C6716" s="1">
        <v>41988</v>
      </c>
      <c r="D6716" s="1">
        <v>41988</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row>
    <row r="6717" spans="1:21" x14ac:dyDescent="0.3">
      <c r="A6717" t="s">
        <v>9051</v>
      </c>
      <c r="B6717">
        <v>2014</v>
      </c>
      <c r="C6717" s="1">
        <v>41988</v>
      </c>
      <c r="D6717" s="1">
        <v>41988</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row>
    <row r="6718" spans="1:21" x14ac:dyDescent="0.3">
      <c r="A6718" t="s">
        <v>9052</v>
      </c>
      <c r="B6718">
        <v>2013</v>
      </c>
      <c r="C6718" s="1">
        <v>41373</v>
      </c>
      <c r="D6718" s="1">
        <v>41380</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v>0</v>
      </c>
      <c r="U6718">
        <v>14.4</v>
      </c>
    </row>
    <row r="6719" spans="1:21" x14ac:dyDescent="0.3">
      <c r="A6719" t="s">
        <v>9052</v>
      </c>
      <c r="B6719">
        <v>2013</v>
      </c>
      <c r="C6719" s="1">
        <v>41373</v>
      </c>
      <c r="D6719" s="1">
        <v>41380</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v>0</v>
      </c>
      <c r="U6719">
        <v>12.700799999999999</v>
      </c>
    </row>
    <row r="6720" spans="1:21" x14ac:dyDescent="0.3">
      <c r="A6720" t="s">
        <v>9052</v>
      </c>
      <c r="B6720">
        <v>2013</v>
      </c>
      <c r="C6720" s="1">
        <v>41373</v>
      </c>
      <c r="D6720" s="1">
        <v>41380</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v>0</v>
      </c>
      <c r="U6720">
        <v>31.984000000000002</v>
      </c>
    </row>
    <row r="6721" spans="1:21" x14ac:dyDescent="0.3">
      <c r="A6721" t="s">
        <v>9053</v>
      </c>
      <c r="B6721">
        <v>2013</v>
      </c>
      <c r="C6721" s="1">
        <v>41625</v>
      </c>
      <c r="D6721" s="1">
        <v>41628</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v>0.2</v>
      </c>
      <c r="U6721">
        <v>3.0575999999999999</v>
      </c>
    </row>
    <row r="6722" spans="1:21" x14ac:dyDescent="0.3">
      <c r="A6722" t="s">
        <v>9055</v>
      </c>
      <c r="B6722">
        <v>2014</v>
      </c>
      <c r="C6722" s="1">
        <v>41902</v>
      </c>
      <c r="D6722" s="1">
        <v>41907</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row>
    <row r="6723" spans="1:21" x14ac:dyDescent="0.3">
      <c r="A6723" t="s">
        <v>9055</v>
      </c>
      <c r="B6723">
        <v>2014</v>
      </c>
      <c r="C6723" s="1">
        <v>41902</v>
      </c>
      <c r="D6723" s="1">
        <v>41907</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v>0</v>
      </c>
      <c r="U6723">
        <v>6.0632000000000001</v>
      </c>
    </row>
    <row r="6724" spans="1:21" x14ac:dyDescent="0.3">
      <c r="A6724" t="s">
        <v>9055</v>
      </c>
      <c r="B6724">
        <v>2014</v>
      </c>
      <c r="C6724" s="1">
        <v>41902</v>
      </c>
      <c r="D6724" s="1">
        <v>41907</v>
      </c>
      <c r="E6724" t="s">
        <v>49</v>
      </c>
      <c r="F6724" t="s">
        <v>2637</v>
      </c>
      <c r="G6724" t="s">
        <v>2638</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row>
    <row r="6725" spans="1:21" x14ac:dyDescent="0.3">
      <c r="A6725" t="s">
        <v>9056</v>
      </c>
      <c r="B6725">
        <v>2014</v>
      </c>
      <c r="C6725" s="1">
        <v>41887</v>
      </c>
      <c r="D6725" s="1">
        <v>41889</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v>0</v>
      </c>
      <c r="U6725">
        <v>6.9653999999999998</v>
      </c>
    </row>
    <row r="6726" spans="1:21" x14ac:dyDescent="0.3">
      <c r="A6726" t="s">
        <v>9057</v>
      </c>
      <c r="B6726">
        <v>2013</v>
      </c>
      <c r="C6726" s="1">
        <v>41530</v>
      </c>
      <c r="D6726" s="1">
        <v>41534</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v>0</v>
      </c>
      <c r="U6726">
        <v>4.8162000000000003</v>
      </c>
    </row>
    <row r="6727" spans="1:21" x14ac:dyDescent="0.3">
      <c r="A6727" t="s">
        <v>9057</v>
      </c>
      <c r="B6727">
        <v>2013</v>
      </c>
      <c r="C6727" s="1">
        <v>41530</v>
      </c>
      <c r="D6727" s="1">
        <v>41534</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v>0</v>
      </c>
      <c r="U6727">
        <v>5.2028999999999996</v>
      </c>
    </row>
    <row r="6728" spans="1:21" x14ac:dyDescent="0.3">
      <c r="A6728" t="s">
        <v>9057</v>
      </c>
      <c r="B6728">
        <v>2013</v>
      </c>
      <c r="C6728" s="1">
        <v>41530</v>
      </c>
      <c r="D6728" s="1">
        <v>41534</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row>
    <row r="6729" spans="1:21" x14ac:dyDescent="0.3">
      <c r="A6729" t="s">
        <v>9058</v>
      </c>
      <c r="B6729">
        <v>2014</v>
      </c>
      <c r="C6729" s="1">
        <v>41862</v>
      </c>
      <c r="D6729" s="1">
        <v>41867</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row>
    <row r="6730" spans="1:21" x14ac:dyDescent="0.3">
      <c r="A6730" t="s">
        <v>9059</v>
      </c>
      <c r="B6730">
        <v>2013</v>
      </c>
      <c r="C6730" s="1">
        <v>41583</v>
      </c>
      <c r="D6730" s="1">
        <v>41588</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v>0.2</v>
      </c>
      <c r="U6730">
        <v>8.2056000000000004</v>
      </c>
    </row>
    <row r="6731" spans="1:21" x14ac:dyDescent="0.3">
      <c r="A6731" t="s">
        <v>9060</v>
      </c>
      <c r="B6731">
        <v>2012</v>
      </c>
      <c r="C6731" s="1">
        <v>41078</v>
      </c>
      <c r="D6731" s="1">
        <v>41080</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row>
    <row r="6732" spans="1:21" x14ac:dyDescent="0.3">
      <c r="A6732" t="s">
        <v>9060</v>
      </c>
      <c r="B6732">
        <v>2012</v>
      </c>
      <c r="C6732" s="1">
        <v>41078</v>
      </c>
      <c r="D6732" s="1">
        <v>41080</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v>0.2</v>
      </c>
      <c r="U6732">
        <v>56.2744</v>
      </c>
    </row>
    <row r="6733" spans="1:21" x14ac:dyDescent="0.3">
      <c r="A6733" t="s">
        <v>9060</v>
      </c>
      <c r="B6733">
        <v>2012</v>
      </c>
      <c r="C6733" s="1">
        <v>41078</v>
      </c>
      <c r="D6733" s="1">
        <v>41080</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20.736000000000001</v>
      </c>
      <c r="S6733">
        <v>4</v>
      </c>
      <c r="T6733">
        <v>0.2</v>
      </c>
      <c r="U6733">
        <v>7.2576000000000001</v>
      </c>
    </row>
    <row r="6734" spans="1:21" x14ac:dyDescent="0.3">
      <c r="A6734" t="s">
        <v>9061</v>
      </c>
      <c r="B6734">
        <v>2011</v>
      </c>
      <c r="C6734" s="1">
        <v>40728</v>
      </c>
      <c r="D6734" s="1">
        <v>40731</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row>
    <row r="6735" spans="1:21" x14ac:dyDescent="0.3">
      <c r="A6735" t="s">
        <v>9061</v>
      </c>
      <c r="B6735">
        <v>2011</v>
      </c>
      <c r="C6735" s="1">
        <v>40728</v>
      </c>
      <c r="D6735" s="1">
        <v>40731</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row>
    <row r="6736" spans="1:21" x14ac:dyDescent="0.3">
      <c r="A6736" t="s">
        <v>9062</v>
      </c>
      <c r="B6736">
        <v>2012</v>
      </c>
      <c r="C6736" s="1">
        <v>41263</v>
      </c>
      <c r="D6736" s="1">
        <v>41268</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v>0.2</v>
      </c>
      <c r="U6736">
        <v>3.9474</v>
      </c>
    </row>
    <row r="6737" spans="1:21" x14ac:dyDescent="0.3">
      <c r="A6737" t="s">
        <v>9063</v>
      </c>
      <c r="B6737">
        <v>2013</v>
      </c>
      <c r="C6737" s="1">
        <v>41375</v>
      </c>
      <c r="D6737" s="1">
        <v>41382</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row>
    <row r="6738" spans="1:21" x14ac:dyDescent="0.3">
      <c r="A6738" t="s">
        <v>9063</v>
      </c>
      <c r="B6738">
        <v>2013</v>
      </c>
      <c r="C6738" s="1">
        <v>41375</v>
      </c>
      <c r="D6738" s="1">
        <v>41382</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row>
    <row r="6739" spans="1:21" x14ac:dyDescent="0.3">
      <c r="A6739" t="s">
        <v>9063</v>
      </c>
      <c r="B6739">
        <v>2013</v>
      </c>
      <c r="C6739" s="1">
        <v>41375</v>
      </c>
      <c r="D6739" s="1">
        <v>41382</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v>0</v>
      </c>
      <c r="U6739">
        <v>6.0263999999999998</v>
      </c>
    </row>
    <row r="6740" spans="1:21" x14ac:dyDescent="0.3">
      <c r="A6740" t="s">
        <v>9063</v>
      </c>
      <c r="B6740">
        <v>2013</v>
      </c>
      <c r="C6740" s="1">
        <v>41375</v>
      </c>
      <c r="D6740" s="1">
        <v>41382</v>
      </c>
      <c r="E6740" t="s">
        <v>49</v>
      </c>
      <c r="F6740" t="s">
        <v>4557</v>
      </c>
      <c r="G6740" t="s">
        <v>4558</v>
      </c>
      <c r="H6740" t="s">
        <v>25</v>
      </c>
      <c r="I6740" t="s">
        <v>26</v>
      </c>
      <c r="J6740" t="s">
        <v>126</v>
      </c>
      <c r="K6740" t="s">
        <v>42</v>
      </c>
      <c r="L6740">
        <v>94122</v>
      </c>
      <c r="M6740" t="s">
        <v>43</v>
      </c>
      <c r="N6740" t="s">
        <v>1902</v>
      </c>
      <c r="O6740" t="s">
        <v>45</v>
      </c>
      <c r="P6740" t="s">
        <v>74</v>
      </c>
      <c r="Q6740" t="s">
        <v>1903</v>
      </c>
      <c r="R6740">
        <v>48.031999999999996</v>
      </c>
      <c r="S6740">
        <v>4</v>
      </c>
      <c r="T6740">
        <v>0.2</v>
      </c>
      <c r="U6740">
        <v>15.6104</v>
      </c>
    </row>
    <row r="6741" spans="1:21" x14ac:dyDescent="0.3">
      <c r="A6741" t="s">
        <v>9064</v>
      </c>
      <c r="B6741">
        <v>2011</v>
      </c>
      <c r="C6741" s="1">
        <v>40689</v>
      </c>
      <c r="D6741" s="1">
        <v>40694</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row>
    <row r="6742" spans="1:21" x14ac:dyDescent="0.3">
      <c r="A6742" t="s">
        <v>9064</v>
      </c>
      <c r="B6742">
        <v>2011</v>
      </c>
      <c r="C6742" s="1">
        <v>40689</v>
      </c>
      <c r="D6742" s="1">
        <v>40694</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row>
    <row r="6743" spans="1:21" x14ac:dyDescent="0.3">
      <c r="A6743" t="s">
        <v>9064</v>
      </c>
      <c r="B6743">
        <v>2011</v>
      </c>
      <c r="C6743" s="1">
        <v>40689</v>
      </c>
      <c r="D6743" s="1">
        <v>40694</v>
      </c>
      <c r="E6743" t="s">
        <v>49</v>
      </c>
      <c r="F6743" t="s">
        <v>4323</v>
      </c>
      <c r="G6743" t="s">
        <v>4324</v>
      </c>
      <c r="H6743" t="s">
        <v>25</v>
      </c>
      <c r="I6743" t="s">
        <v>26</v>
      </c>
      <c r="J6743" t="s">
        <v>302</v>
      </c>
      <c r="K6743" t="s">
        <v>210</v>
      </c>
      <c r="L6743">
        <v>60623</v>
      </c>
      <c r="M6743" t="s">
        <v>104</v>
      </c>
      <c r="N6743" t="s">
        <v>3117</v>
      </c>
      <c r="O6743" t="s">
        <v>45</v>
      </c>
      <c r="P6743" t="s">
        <v>67</v>
      </c>
      <c r="Q6743" t="s">
        <v>3118</v>
      </c>
      <c r="R6743">
        <v>13.391999999999999</v>
      </c>
      <c r="S6743">
        <v>3</v>
      </c>
      <c r="T6743">
        <v>0.2</v>
      </c>
      <c r="U6743">
        <v>3.1806000000000001</v>
      </c>
    </row>
    <row r="6744" spans="1:21" x14ac:dyDescent="0.3">
      <c r="A6744" t="s">
        <v>9065</v>
      </c>
      <c r="B6744">
        <v>2014</v>
      </c>
      <c r="C6744" s="1">
        <v>41827</v>
      </c>
      <c r="D6744" s="1">
        <v>41832</v>
      </c>
      <c r="E6744" t="s">
        <v>49</v>
      </c>
      <c r="F6744" t="s">
        <v>1188</v>
      </c>
      <c r="G6744" t="s">
        <v>1189</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x14ac:dyDescent="0.3">
      <c r="A6745" t="s">
        <v>9066</v>
      </c>
      <c r="B6745">
        <v>2012</v>
      </c>
      <c r="C6745" s="1">
        <v>40955</v>
      </c>
      <c r="D6745" s="1">
        <v>40959</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v>0</v>
      </c>
      <c r="U6745">
        <v>16.146000000000001</v>
      </c>
    </row>
    <row r="6746" spans="1:21" x14ac:dyDescent="0.3">
      <c r="A6746" t="s">
        <v>9067</v>
      </c>
      <c r="B6746">
        <v>2014</v>
      </c>
      <c r="C6746" s="1">
        <v>41807</v>
      </c>
      <c r="D6746" s="1">
        <v>41809</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v>0.2</v>
      </c>
      <c r="U6746">
        <v>107.9892</v>
      </c>
    </row>
    <row r="6747" spans="1:21" x14ac:dyDescent="0.3">
      <c r="A6747" t="s">
        <v>9067</v>
      </c>
      <c r="B6747">
        <v>2014</v>
      </c>
      <c r="C6747" s="1">
        <v>41807</v>
      </c>
      <c r="D6747" s="1">
        <v>41809</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v>0.2</v>
      </c>
      <c r="U6747">
        <v>1.794</v>
      </c>
    </row>
    <row r="6748" spans="1:21" x14ac:dyDescent="0.3">
      <c r="A6748" t="s">
        <v>9068</v>
      </c>
      <c r="B6748">
        <v>2014</v>
      </c>
      <c r="C6748" s="1">
        <v>41957</v>
      </c>
      <c r="D6748" s="1">
        <v>41960</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row>
    <row r="6749" spans="1:21" x14ac:dyDescent="0.3">
      <c r="A6749" t="s">
        <v>9069</v>
      </c>
      <c r="B6749">
        <v>2014</v>
      </c>
      <c r="C6749" s="1">
        <v>41985</v>
      </c>
      <c r="D6749" s="1">
        <v>41989</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row>
    <row r="6750" spans="1:21" x14ac:dyDescent="0.3">
      <c r="A6750" t="s">
        <v>9069</v>
      </c>
      <c r="B6750">
        <v>2014</v>
      </c>
      <c r="C6750" s="1">
        <v>41985</v>
      </c>
      <c r="D6750" s="1">
        <v>41989</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row>
    <row r="6751" spans="1:21" x14ac:dyDescent="0.3">
      <c r="A6751" t="s">
        <v>9069</v>
      </c>
      <c r="B6751">
        <v>2014</v>
      </c>
      <c r="C6751" s="1">
        <v>41985</v>
      </c>
      <c r="D6751" s="1">
        <v>41989</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row>
    <row r="6752" spans="1:21" x14ac:dyDescent="0.3">
      <c r="A6752" t="s">
        <v>9070</v>
      </c>
      <c r="B6752">
        <v>2013</v>
      </c>
      <c r="C6752" s="1">
        <v>41454</v>
      </c>
      <c r="D6752" s="1">
        <v>41456</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v>0</v>
      </c>
      <c r="U6752">
        <v>20.7332</v>
      </c>
    </row>
    <row r="6753" spans="1:21" x14ac:dyDescent="0.3">
      <c r="A6753" t="s">
        <v>9070</v>
      </c>
      <c r="B6753">
        <v>2013</v>
      </c>
      <c r="C6753" s="1">
        <v>41454</v>
      </c>
      <c r="D6753" s="1">
        <v>41456</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v>0</v>
      </c>
      <c r="U6753">
        <v>2.2724000000000002</v>
      </c>
    </row>
    <row r="6754" spans="1:21" x14ac:dyDescent="0.3">
      <c r="A6754" t="s">
        <v>9070</v>
      </c>
      <c r="B6754">
        <v>2013</v>
      </c>
      <c r="C6754" s="1">
        <v>41454</v>
      </c>
      <c r="D6754" s="1">
        <v>41456</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v>0</v>
      </c>
      <c r="U6754">
        <v>27.882000000000001</v>
      </c>
    </row>
    <row r="6755" spans="1:21" x14ac:dyDescent="0.3">
      <c r="A6755" t="s">
        <v>9070</v>
      </c>
      <c r="B6755">
        <v>2013</v>
      </c>
      <c r="C6755" s="1">
        <v>41454</v>
      </c>
      <c r="D6755" s="1">
        <v>41456</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v>0</v>
      </c>
      <c r="U6755">
        <v>3.7412000000000001</v>
      </c>
    </row>
    <row r="6756" spans="1:21" x14ac:dyDescent="0.3">
      <c r="A6756" t="s">
        <v>9070</v>
      </c>
      <c r="B6756">
        <v>2013</v>
      </c>
      <c r="C6756" s="1">
        <v>41454</v>
      </c>
      <c r="D6756" s="1">
        <v>41456</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v>0</v>
      </c>
      <c r="U6756">
        <v>121.1056</v>
      </c>
    </row>
    <row r="6757" spans="1:21" x14ac:dyDescent="0.3">
      <c r="A6757" t="s">
        <v>9071</v>
      </c>
      <c r="B6757">
        <v>2014</v>
      </c>
      <c r="C6757" s="1">
        <v>41898</v>
      </c>
      <c r="D6757" s="1">
        <v>41902</v>
      </c>
      <c r="E6757" t="s">
        <v>49</v>
      </c>
      <c r="F6757" t="s">
        <v>9072</v>
      </c>
      <c r="G6757" t="s">
        <v>9073</v>
      </c>
      <c r="H6757" t="s">
        <v>40</v>
      </c>
      <c r="I6757" t="s">
        <v>26</v>
      </c>
      <c r="J6757" t="s">
        <v>1118</v>
      </c>
      <c r="K6757" t="s">
        <v>787</v>
      </c>
      <c r="L6757">
        <v>8701</v>
      </c>
      <c r="M6757" t="s">
        <v>147</v>
      </c>
      <c r="N6757" t="s">
        <v>6156</v>
      </c>
      <c r="O6757" t="s">
        <v>31</v>
      </c>
      <c r="P6757" t="s">
        <v>64</v>
      </c>
      <c r="Q6757" t="s">
        <v>6157</v>
      </c>
      <c r="R6757">
        <v>47.4</v>
      </c>
      <c r="S6757">
        <v>5</v>
      </c>
      <c r="T6757">
        <v>0</v>
      </c>
      <c r="U6757">
        <v>18.96</v>
      </c>
    </row>
    <row r="6758" spans="1:21" x14ac:dyDescent="0.3">
      <c r="A6758" t="s">
        <v>9071</v>
      </c>
      <c r="B6758">
        <v>2014</v>
      </c>
      <c r="C6758" s="1">
        <v>41898</v>
      </c>
      <c r="D6758" s="1">
        <v>41902</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v>0</v>
      </c>
      <c r="U6758">
        <v>143.62880000000001</v>
      </c>
    </row>
    <row r="6759" spans="1:21" x14ac:dyDescent="0.3">
      <c r="A6759" t="s">
        <v>9071</v>
      </c>
      <c r="B6759">
        <v>2014</v>
      </c>
      <c r="C6759" s="1">
        <v>41898</v>
      </c>
      <c r="D6759" s="1">
        <v>41902</v>
      </c>
      <c r="E6759" t="s">
        <v>49</v>
      </c>
      <c r="F6759" t="s">
        <v>9072</v>
      </c>
      <c r="G6759" t="s">
        <v>9073</v>
      </c>
      <c r="H6759" t="s">
        <v>40</v>
      </c>
      <c r="I6759" t="s">
        <v>26</v>
      </c>
      <c r="J6759" t="s">
        <v>1118</v>
      </c>
      <c r="K6759" t="s">
        <v>787</v>
      </c>
      <c r="L6759">
        <v>8701</v>
      </c>
      <c r="M6759" t="s">
        <v>147</v>
      </c>
      <c r="N6759" t="s">
        <v>3139</v>
      </c>
      <c r="O6759" t="s">
        <v>70</v>
      </c>
      <c r="P6759" t="s">
        <v>71</v>
      </c>
      <c r="Q6759" t="s">
        <v>3140</v>
      </c>
      <c r="R6759">
        <v>395.94</v>
      </c>
      <c r="S6759">
        <v>6</v>
      </c>
      <c r="T6759">
        <v>0</v>
      </c>
      <c r="U6759">
        <v>102.9444</v>
      </c>
    </row>
    <row r="6760" spans="1:21" x14ac:dyDescent="0.3">
      <c r="A6760" t="s">
        <v>9071</v>
      </c>
      <c r="B6760">
        <v>2014</v>
      </c>
      <c r="C6760" s="1">
        <v>41898</v>
      </c>
      <c r="D6760" s="1">
        <v>41902</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v>0</v>
      </c>
      <c r="U6760">
        <v>0</v>
      </c>
    </row>
    <row r="6761" spans="1:21" x14ac:dyDescent="0.3">
      <c r="A6761" t="s">
        <v>9074</v>
      </c>
      <c r="B6761">
        <v>2014</v>
      </c>
      <c r="C6761" s="1">
        <v>41976</v>
      </c>
      <c r="D6761" s="1">
        <v>41982</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v>0.2</v>
      </c>
      <c r="U6761">
        <v>2.4582000000000002</v>
      </c>
    </row>
    <row r="6762" spans="1:21" x14ac:dyDescent="0.3">
      <c r="A6762" t="s">
        <v>9075</v>
      </c>
      <c r="B6762">
        <v>2014</v>
      </c>
      <c r="C6762" s="1">
        <v>41817</v>
      </c>
      <c r="D6762" s="1">
        <v>41821</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x14ac:dyDescent="0.3">
      <c r="A6763" t="s">
        <v>9076</v>
      </c>
      <c r="B6763">
        <v>2013</v>
      </c>
      <c r="C6763" s="1">
        <v>41480</v>
      </c>
      <c r="D6763" s="1">
        <v>41482</v>
      </c>
      <c r="E6763" t="s">
        <v>22</v>
      </c>
      <c r="F6763" t="s">
        <v>6796</v>
      </c>
      <c r="G6763" t="s">
        <v>6797</v>
      </c>
      <c r="H6763" t="s">
        <v>40</v>
      </c>
      <c r="I6763" t="s">
        <v>26</v>
      </c>
      <c r="J6763" t="s">
        <v>265</v>
      </c>
      <c r="K6763" t="s">
        <v>266</v>
      </c>
      <c r="L6763">
        <v>10035</v>
      </c>
      <c r="M6763" t="s">
        <v>147</v>
      </c>
      <c r="N6763" t="s">
        <v>3494</v>
      </c>
      <c r="O6763" t="s">
        <v>31</v>
      </c>
      <c r="P6763" t="s">
        <v>35</v>
      </c>
      <c r="Q6763" t="s">
        <v>3495</v>
      </c>
      <c r="R6763">
        <v>253.76400000000001</v>
      </c>
      <c r="S6763">
        <v>2</v>
      </c>
      <c r="T6763">
        <v>0.1</v>
      </c>
      <c r="U6763">
        <v>31.015599999999999</v>
      </c>
    </row>
    <row r="6764" spans="1:21" x14ac:dyDescent="0.3">
      <c r="A6764" t="s">
        <v>9077</v>
      </c>
      <c r="B6764">
        <v>2013</v>
      </c>
      <c r="C6764" s="1">
        <v>41520</v>
      </c>
      <c r="D6764" s="1">
        <v>41526</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x14ac:dyDescent="0.3">
      <c r="A6765" t="s">
        <v>9077</v>
      </c>
      <c r="B6765">
        <v>2013</v>
      </c>
      <c r="C6765" s="1">
        <v>41520</v>
      </c>
      <c r="D6765" s="1">
        <v>41526</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v>0.2</v>
      </c>
      <c r="U6765">
        <v>-8.3523999999999994</v>
      </c>
    </row>
    <row r="6766" spans="1:21" x14ac:dyDescent="0.3">
      <c r="A6766" t="s">
        <v>9077</v>
      </c>
      <c r="B6766">
        <v>2013</v>
      </c>
      <c r="C6766" s="1">
        <v>41520</v>
      </c>
      <c r="D6766" s="1">
        <v>41526</v>
      </c>
      <c r="E6766" t="s">
        <v>49</v>
      </c>
      <c r="F6766" t="s">
        <v>1814</v>
      </c>
      <c r="G6766" t="s">
        <v>1815</v>
      </c>
      <c r="H6766" t="s">
        <v>25</v>
      </c>
      <c r="I6766" t="s">
        <v>26</v>
      </c>
      <c r="J6766" t="s">
        <v>302</v>
      </c>
      <c r="K6766" t="s">
        <v>210</v>
      </c>
      <c r="L6766">
        <v>60623</v>
      </c>
      <c r="M6766" t="s">
        <v>104</v>
      </c>
      <c r="N6766" t="s">
        <v>9078</v>
      </c>
      <c r="O6766" t="s">
        <v>70</v>
      </c>
      <c r="P6766" t="s">
        <v>681</v>
      </c>
      <c r="Q6766" t="s">
        <v>9079</v>
      </c>
      <c r="R6766">
        <v>1362.9</v>
      </c>
      <c r="S6766">
        <v>3</v>
      </c>
      <c r="T6766">
        <v>0.3</v>
      </c>
      <c r="U6766">
        <v>-19.47</v>
      </c>
    </row>
    <row r="6767" spans="1:21" x14ac:dyDescent="0.3">
      <c r="A6767" t="s">
        <v>9080</v>
      </c>
      <c r="B6767">
        <v>2014</v>
      </c>
      <c r="C6767" s="1">
        <v>41750</v>
      </c>
      <c r="D6767" s="1">
        <v>41754</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v>0.3</v>
      </c>
      <c r="U6767">
        <v>-18.117599999999999</v>
      </c>
    </row>
    <row r="6768" spans="1:21" x14ac:dyDescent="0.3">
      <c r="A6768" t="s">
        <v>9080</v>
      </c>
      <c r="B6768">
        <v>2014</v>
      </c>
      <c r="C6768" s="1">
        <v>41750</v>
      </c>
      <c r="D6768" s="1">
        <v>41754</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x14ac:dyDescent="0.3">
      <c r="A6769" t="s">
        <v>9080</v>
      </c>
      <c r="B6769">
        <v>2014</v>
      </c>
      <c r="C6769" s="1">
        <v>41750</v>
      </c>
      <c r="D6769" s="1">
        <v>41754</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row>
    <row r="6770" spans="1:21" x14ac:dyDescent="0.3">
      <c r="A6770" t="s">
        <v>9081</v>
      </c>
      <c r="B6770">
        <v>2011</v>
      </c>
      <c r="C6770" s="1">
        <v>40767</v>
      </c>
      <c r="D6770" s="1">
        <v>40771</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v>0</v>
      </c>
      <c r="U6770">
        <v>98.105000000000004</v>
      </c>
    </row>
    <row r="6771" spans="1:21" x14ac:dyDescent="0.3">
      <c r="A6771" t="s">
        <v>9082</v>
      </c>
      <c r="B6771">
        <v>2014</v>
      </c>
      <c r="C6771" s="1">
        <v>41902</v>
      </c>
      <c r="D6771" s="1">
        <v>41906</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v>0</v>
      </c>
      <c r="U6771">
        <v>13.452</v>
      </c>
    </row>
    <row r="6772" spans="1:21" x14ac:dyDescent="0.3">
      <c r="A6772" t="s">
        <v>9083</v>
      </c>
      <c r="B6772">
        <v>2014</v>
      </c>
      <c r="C6772" s="1">
        <v>41983</v>
      </c>
      <c r="D6772" s="1">
        <v>41987</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row>
    <row r="6773" spans="1:21" x14ac:dyDescent="0.3">
      <c r="A6773" t="s">
        <v>9083</v>
      </c>
      <c r="B6773">
        <v>2014</v>
      </c>
      <c r="C6773" s="1">
        <v>41983</v>
      </c>
      <c r="D6773" s="1">
        <v>41987</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13.005000000000001</v>
      </c>
      <c r="S6773">
        <v>3</v>
      </c>
      <c r="T6773">
        <v>0.7</v>
      </c>
      <c r="U6773">
        <v>-9.9704999999999995</v>
      </c>
    </row>
    <row r="6774" spans="1:21" x14ac:dyDescent="0.3">
      <c r="A6774" t="s">
        <v>9084</v>
      </c>
      <c r="B6774">
        <v>2013</v>
      </c>
      <c r="C6774" s="1">
        <v>41583</v>
      </c>
      <c r="D6774" s="1">
        <v>41587</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row>
    <row r="6775" spans="1:21" x14ac:dyDescent="0.3">
      <c r="A6775" t="s">
        <v>9084</v>
      </c>
      <c r="B6775">
        <v>2013</v>
      </c>
      <c r="C6775" s="1">
        <v>41583</v>
      </c>
      <c r="D6775" s="1">
        <v>41587</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row>
    <row r="6776" spans="1:21" x14ac:dyDescent="0.3">
      <c r="A6776" t="s">
        <v>9084</v>
      </c>
      <c r="B6776">
        <v>2013</v>
      </c>
      <c r="C6776" s="1">
        <v>41583</v>
      </c>
      <c r="D6776" s="1">
        <v>41587</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v>0</v>
      </c>
      <c r="U6776">
        <v>18.662400000000002</v>
      </c>
    </row>
    <row r="6777" spans="1:21" x14ac:dyDescent="0.3">
      <c r="A6777" t="s">
        <v>9087</v>
      </c>
      <c r="B6777">
        <v>2012</v>
      </c>
      <c r="C6777" s="1">
        <v>40997</v>
      </c>
      <c r="D6777" s="1">
        <v>41003</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v>0</v>
      </c>
      <c r="U6777">
        <v>8.1143999999999998</v>
      </c>
    </row>
    <row r="6778" spans="1:21" x14ac:dyDescent="0.3">
      <c r="A6778" t="s">
        <v>9088</v>
      </c>
      <c r="B6778">
        <v>2013</v>
      </c>
      <c r="C6778" s="1">
        <v>41523</v>
      </c>
      <c r="D6778" s="1">
        <v>41529</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v>0.2</v>
      </c>
      <c r="U6778">
        <v>-17.523</v>
      </c>
    </row>
    <row r="6779" spans="1:21" x14ac:dyDescent="0.3">
      <c r="A6779" t="s">
        <v>9089</v>
      </c>
      <c r="B6779">
        <v>2014</v>
      </c>
      <c r="C6779" s="1">
        <v>41668</v>
      </c>
      <c r="D6779" s="1">
        <v>41672</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row>
    <row r="6780" spans="1:21" x14ac:dyDescent="0.3">
      <c r="A6780" t="s">
        <v>9090</v>
      </c>
      <c r="B6780">
        <v>2013</v>
      </c>
      <c r="C6780" s="1">
        <v>41521</v>
      </c>
      <c r="D6780" s="1">
        <v>41526</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row>
    <row r="6781" spans="1:21" x14ac:dyDescent="0.3">
      <c r="A6781" t="s">
        <v>9090</v>
      </c>
      <c r="B6781">
        <v>2013</v>
      </c>
      <c r="C6781" s="1">
        <v>41521</v>
      </c>
      <c r="D6781" s="1">
        <v>41526</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row>
    <row r="6782" spans="1:21" x14ac:dyDescent="0.3">
      <c r="A6782" t="s">
        <v>9090</v>
      </c>
      <c r="B6782">
        <v>2013</v>
      </c>
      <c r="C6782" s="1">
        <v>41521</v>
      </c>
      <c r="D6782" s="1">
        <v>41526</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v>0</v>
      </c>
      <c r="U6782">
        <v>5.8696000000000002</v>
      </c>
    </row>
    <row r="6783" spans="1:21" x14ac:dyDescent="0.3">
      <c r="A6783" t="s">
        <v>9090</v>
      </c>
      <c r="B6783">
        <v>2013</v>
      </c>
      <c r="C6783" s="1">
        <v>41521</v>
      </c>
      <c r="D6783" s="1">
        <v>41526</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v>0</v>
      </c>
      <c r="U6783">
        <v>27.485600000000002</v>
      </c>
    </row>
    <row r="6784" spans="1:21" x14ac:dyDescent="0.3">
      <c r="A6784" t="s">
        <v>9091</v>
      </c>
      <c r="B6784">
        <v>2014</v>
      </c>
      <c r="C6784" s="1">
        <v>41846</v>
      </c>
      <c r="D6784" s="1">
        <v>41849</v>
      </c>
      <c r="E6784" t="s">
        <v>22</v>
      </c>
      <c r="F6784" t="s">
        <v>4681</v>
      </c>
      <c r="G6784" t="s">
        <v>4682</v>
      </c>
      <c r="H6784" t="s">
        <v>25</v>
      </c>
      <c r="I6784" t="s">
        <v>26</v>
      </c>
      <c r="J6784" t="s">
        <v>145</v>
      </c>
      <c r="K6784" t="s">
        <v>146</v>
      </c>
      <c r="L6784">
        <v>19143</v>
      </c>
      <c r="M6784" t="s">
        <v>147</v>
      </c>
      <c r="N6784" t="s">
        <v>2110</v>
      </c>
      <c r="O6784" t="s">
        <v>31</v>
      </c>
      <c r="P6784" t="s">
        <v>64</v>
      </c>
      <c r="Q6784" t="s">
        <v>2111</v>
      </c>
      <c r="R6784">
        <v>20.096</v>
      </c>
      <c r="S6784">
        <v>4</v>
      </c>
      <c r="T6784">
        <v>0.2</v>
      </c>
      <c r="U6784">
        <v>3.0144000000000002</v>
      </c>
    </row>
    <row r="6785" spans="1:21" x14ac:dyDescent="0.3">
      <c r="A6785" t="s">
        <v>9091</v>
      </c>
      <c r="B6785">
        <v>2014</v>
      </c>
      <c r="C6785" s="1">
        <v>41846</v>
      </c>
      <c r="D6785" s="1">
        <v>41849</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v>0.2</v>
      </c>
      <c r="U6785">
        <v>4.2470999999999997</v>
      </c>
    </row>
    <row r="6786" spans="1:21" x14ac:dyDescent="0.3">
      <c r="A6786" t="s">
        <v>9091</v>
      </c>
      <c r="B6786">
        <v>2014</v>
      </c>
      <c r="C6786" s="1">
        <v>41846</v>
      </c>
      <c r="D6786" s="1">
        <v>41849</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v>0.4</v>
      </c>
      <c r="U6786">
        <v>-34.646999999999998</v>
      </c>
    </row>
    <row r="6787" spans="1:21" x14ac:dyDescent="0.3">
      <c r="A6787" t="s">
        <v>9091</v>
      </c>
      <c r="B6787">
        <v>2014</v>
      </c>
      <c r="C6787" s="1">
        <v>41846</v>
      </c>
      <c r="D6787" s="1">
        <v>41849</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row>
    <row r="6788" spans="1:21" x14ac:dyDescent="0.3">
      <c r="A6788" t="s">
        <v>9091</v>
      </c>
      <c r="B6788">
        <v>2014</v>
      </c>
      <c r="C6788" s="1">
        <v>41846</v>
      </c>
      <c r="D6788" s="1">
        <v>41849</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20.736000000000001</v>
      </c>
      <c r="S6788">
        <v>4</v>
      </c>
      <c r="T6788">
        <v>0.2</v>
      </c>
      <c r="U6788">
        <v>7.2576000000000001</v>
      </c>
    </row>
    <row r="6789" spans="1:21" x14ac:dyDescent="0.3">
      <c r="A6789" t="s">
        <v>9094</v>
      </c>
      <c r="B6789">
        <v>2012</v>
      </c>
      <c r="C6789" s="1">
        <v>41165</v>
      </c>
      <c r="D6789" s="1">
        <v>41172</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v>0</v>
      </c>
      <c r="U6789">
        <v>12.993</v>
      </c>
    </row>
    <row r="6790" spans="1:21" x14ac:dyDescent="0.3">
      <c r="A6790" t="s">
        <v>9094</v>
      </c>
      <c r="B6790">
        <v>2012</v>
      </c>
      <c r="C6790" s="1">
        <v>41165</v>
      </c>
      <c r="D6790" s="1">
        <v>41172</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v>0</v>
      </c>
      <c r="U6790">
        <v>31.468499999999999</v>
      </c>
    </row>
    <row r="6791" spans="1:21" x14ac:dyDescent="0.3">
      <c r="A6791" t="s">
        <v>9095</v>
      </c>
      <c r="B6791">
        <v>2012</v>
      </c>
      <c r="C6791" s="1">
        <v>41159</v>
      </c>
      <c r="D6791" s="1">
        <v>41161</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row>
    <row r="6792" spans="1:21" x14ac:dyDescent="0.3">
      <c r="A6792" t="s">
        <v>9096</v>
      </c>
      <c r="B6792">
        <v>2013</v>
      </c>
      <c r="C6792" s="1">
        <v>41595</v>
      </c>
      <c r="D6792" s="1">
        <v>41596</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v>0.2</v>
      </c>
      <c r="U6792">
        <v>2.8079999999999998</v>
      </c>
    </row>
    <row r="6793" spans="1:21" x14ac:dyDescent="0.3">
      <c r="A6793" t="s">
        <v>9099</v>
      </c>
      <c r="B6793">
        <v>2013</v>
      </c>
      <c r="C6793" s="1">
        <v>41589</v>
      </c>
      <c r="D6793" s="1">
        <v>41594</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v>0</v>
      </c>
      <c r="U6793">
        <v>2.7944</v>
      </c>
    </row>
    <row r="6794" spans="1:21" x14ac:dyDescent="0.3">
      <c r="A6794" t="s">
        <v>9100</v>
      </c>
      <c r="B6794">
        <v>2011</v>
      </c>
      <c r="C6794" s="1">
        <v>40770</v>
      </c>
      <c r="D6794" s="1">
        <v>40773</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v>0</v>
      </c>
      <c r="U6794">
        <v>30.211200000000002</v>
      </c>
    </row>
    <row r="6795" spans="1:21" x14ac:dyDescent="0.3">
      <c r="A6795" t="s">
        <v>9101</v>
      </c>
      <c r="B6795">
        <v>2012</v>
      </c>
      <c r="C6795" s="1">
        <v>41229</v>
      </c>
      <c r="D6795" s="1">
        <v>41233</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row>
    <row r="6796" spans="1:21" x14ac:dyDescent="0.3">
      <c r="A6796" t="s">
        <v>9101</v>
      </c>
      <c r="B6796">
        <v>2012</v>
      </c>
      <c r="C6796" s="1">
        <v>41229</v>
      </c>
      <c r="D6796" s="1">
        <v>41233</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row>
    <row r="6797" spans="1:21" x14ac:dyDescent="0.3">
      <c r="A6797" t="s">
        <v>9101</v>
      </c>
      <c r="B6797">
        <v>2012</v>
      </c>
      <c r="C6797" s="1">
        <v>41229</v>
      </c>
      <c r="D6797" s="1">
        <v>41233</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row>
    <row r="6798" spans="1:21" x14ac:dyDescent="0.3">
      <c r="A6798" t="s">
        <v>9102</v>
      </c>
      <c r="B6798">
        <v>2012</v>
      </c>
      <c r="C6798" s="1">
        <v>41146</v>
      </c>
      <c r="D6798" s="1">
        <v>41146</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row>
    <row r="6799" spans="1:21" x14ac:dyDescent="0.3">
      <c r="A6799" t="s">
        <v>9102</v>
      </c>
      <c r="B6799">
        <v>2012</v>
      </c>
      <c r="C6799" s="1">
        <v>41146</v>
      </c>
      <c r="D6799" s="1">
        <v>41146</v>
      </c>
      <c r="E6799" t="s">
        <v>1289</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row>
    <row r="6800" spans="1:21" x14ac:dyDescent="0.3">
      <c r="A6800" t="s">
        <v>9102</v>
      </c>
      <c r="B6800">
        <v>2012</v>
      </c>
      <c r="C6800" s="1">
        <v>41146</v>
      </c>
      <c r="D6800" s="1">
        <v>41146</v>
      </c>
      <c r="E6800" t="s">
        <v>1289</v>
      </c>
      <c r="F6800" t="s">
        <v>4169</v>
      </c>
      <c r="G6800" t="s">
        <v>4170</v>
      </c>
      <c r="H6800" t="s">
        <v>25</v>
      </c>
      <c r="I6800" t="s">
        <v>26</v>
      </c>
      <c r="J6800" t="s">
        <v>183</v>
      </c>
      <c r="K6800" t="s">
        <v>103</v>
      </c>
      <c r="L6800">
        <v>77041</v>
      </c>
      <c r="M6800" t="s">
        <v>104</v>
      </c>
      <c r="N6800" t="s">
        <v>9103</v>
      </c>
      <c r="O6800" t="s">
        <v>31</v>
      </c>
      <c r="P6800" t="s">
        <v>64</v>
      </c>
      <c r="Q6800" t="s">
        <v>9104</v>
      </c>
      <c r="R6800">
        <v>7.88</v>
      </c>
      <c r="S6800">
        <v>5</v>
      </c>
      <c r="T6800">
        <v>0.6</v>
      </c>
      <c r="U6800">
        <v>-3.94</v>
      </c>
    </row>
    <row r="6801" spans="1:21" x14ac:dyDescent="0.3">
      <c r="A6801" t="s">
        <v>9105</v>
      </c>
      <c r="B6801">
        <v>2013</v>
      </c>
      <c r="C6801" s="1">
        <v>41634</v>
      </c>
      <c r="D6801" s="1">
        <v>41641</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v>0.5</v>
      </c>
      <c r="U6801">
        <v>-24.102599999999999</v>
      </c>
    </row>
    <row r="6802" spans="1:21" x14ac:dyDescent="0.3">
      <c r="A6802" t="s">
        <v>9105</v>
      </c>
      <c r="B6802">
        <v>2013</v>
      </c>
      <c r="C6802" s="1">
        <v>41634</v>
      </c>
      <c r="D6802" s="1">
        <v>41641</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v>0.7</v>
      </c>
      <c r="U6802">
        <v>-386.95699999999999</v>
      </c>
    </row>
    <row r="6803" spans="1:21" x14ac:dyDescent="0.3">
      <c r="A6803" t="s">
        <v>9105</v>
      </c>
      <c r="B6803">
        <v>2013</v>
      </c>
      <c r="C6803" s="1">
        <v>41634</v>
      </c>
      <c r="D6803" s="1">
        <v>41641</v>
      </c>
      <c r="E6803" t="s">
        <v>49</v>
      </c>
      <c r="F6803" t="s">
        <v>3639</v>
      </c>
      <c r="G6803" t="s">
        <v>3640</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row>
    <row r="6804" spans="1:21" x14ac:dyDescent="0.3">
      <c r="A6804" t="s">
        <v>9105</v>
      </c>
      <c r="B6804">
        <v>2013</v>
      </c>
      <c r="C6804" s="1">
        <v>41634</v>
      </c>
      <c r="D6804" s="1">
        <v>41641</v>
      </c>
      <c r="E6804" t="s">
        <v>49</v>
      </c>
      <c r="F6804" t="s">
        <v>3639</v>
      </c>
      <c r="G6804" t="s">
        <v>3640</v>
      </c>
      <c r="H6804" t="s">
        <v>40</v>
      </c>
      <c r="I6804" t="s">
        <v>26</v>
      </c>
      <c r="J6804" t="s">
        <v>543</v>
      </c>
      <c r="K6804" t="s">
        <v>309</v>
      </c>
      <c r="L6804">
        <v>85023</v>
      </c>
      <c r="M6804" t="s">
        <v>43</v>
      </c>
      <c r="N6804" t="s">
        <v>2828</v>
      </c>
      <c r="O6804" t="s">
        <v>70</v>
      </c>
      <c r="P6804" t="s">
        <v>160</v>
      </c>
      <c r="Q6804" t="s">
        <v>2829</v>
      </c>
      <c r="R6804">
        <v>100.8</v>
      </c>
      <c r="S6804">
        <v>2</v>
      </c>
      <c r="T6804">
        <v>0.2</v>
      </c>
      <c r="U6804">
        <v>21.42</v>
      </c>
    </row>
    <row r="6805" spans="1:21" x14ac:dyDescent="0.3">
      <c r="A6805" t="s">
        <v>9105</v>
      </c>
      <c r="B6805">
        <v>2013</v>
      </c>
      <c r="C6805" s="1">
        <v>41634</v>
      </c>
      <c r="D6805" s="1">
        <v>41641</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row>
    <row r="6806" spans="1:21" x14ac:dyDescent="0.3">
      <c r="A6806" t="s">
        <v>9106</v>
      </c>
      <c r="B6806">
        <v>2011</v>
      </c>
      <c r="C6806" s="1">
        <v>40821</v>
      </c>
      <c r="D6806" s="1">
        <v>40822</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row>
    <row r="6807" spans="1:21" x14ac:dyDescent="0.3">
      <c r="A6807" t="s">
        <v>9107</v>
      </c>
      <c r="B6807">
        <v>2011</v>
      </c>
      <c r="C6807" s="1">
        <v>40869</v>
      </c>
      <c r="D6807" s="1">
        <v>40872</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v>0</v>
      </c>
      <c r="U6807">
        <v>4.8803999999999998</v>
      </c>
    </row>
    <row r="6808" spans="1:21" x14ac:dyDescent="0.3">
      <c r="A6808" t="s">
        <v>9108</v>
      </c>
      <c r="B6808">
        <v>2014</v>
      </c>
      <c r="C6808" s="1">
        <v>41999</v>
      </c>
      <c r="D6808" s="1">
        <v>42003</v>
      </c>
      <c r="E6808" t="s">
        <v>49</v>
      </c>
      <c r="F6808" t="s">
        <v>2027</v>
      </c>
      <c r="G6808" t="s">
        <v>2028</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row>
    <row r="6809" spans="1:21" x14ac:dyDescent="0.3">
      <c r="A6809" t="s">
        <v>9109</v>
      </c>
      <c r="B6809">
        <v>2012</v>
      </c>
      <c r="C6809" s="1">
        <v>40999</v>
      </c>
      <c r="D6809" s="1">
        <v>41004</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row>
    <row r="6810" spans="1:21" x14ac:dyDescent="0.3">
      <c r="A6810" t="s">
        <v>9109</v>
      </c>
      <c r="B6810">
        <v>2012</v>
      </c>
      <c r="C6810" s="1">
        <v>40999</v>
      </c>
      <c r="D6810" s="1">
        <v>41004</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row>
    <row r="6811" spans="1:21" x14ac:dyDescent="0.3">
      <c r="A6811" t="s">
        <v>9110</v>
      </c>
      <c r="B6811">
        <v>2014</v>
      </c>
      <c r="C6811" s="1">
        <v>41897</v>
      </c>
      <c r="D6811" s="1">
        <v>41898</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row>
    <row r="6812" spans="1:21" x14ac:dyDescent="0.3">
      <c r="A6812" t="s">
        <v>9110</v>
      </c>
      <c r="B6812">
        <v>2014</v>
      </c>
      <c r="C6812" s="1">
        <v>41897</v>
      </c>
      <c r="D6812" s="1">
        <v>41898</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12.585000000000001</v>
      </c>
      <c r="S6812">
        <v>1</v>
      </c>
      <c r="T6812">
        <v>0.7</v>
      </c>
      <c r="U6812">
        <v>-18.038499999999999</v>
      </c>
    </row>
    <row r="6813" spans="1:21" x14ac:dyDescent="0.3">
      <c r="A6813" t="s">
        <v>9110</v>
      </c>
      <c r="B6813">
        <v>2014</v>
      </c>
      <c r="C6813" s="1">
        <v>41897</v>
      </c>
      <c r="D6813" s="1">
        <v>41898</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row>
    <row r="6814" spans="1:21" x14ac:dyDescent="0.3">
      <c r="A6814" t="s">
        <v>9110</v>
      </c>
      <c r="B6814">
        <v>2014</v>
      </c>
      <c r="C6814" s="1">
        <v>41897</v>
      </c>
      <c r="D6814" s="1">
        <v>41898</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v>0.7</v>
      </c>
      <c r="U6814">
        <v>-12.208</v>
      </c>
    </row>
    <row r="6815" spans="1:21" x14ac:dyDescent="0.3">
      <c r="A6815" t="s">
        <v>9110</v>
      </c>
      <c r="B6815">
        <v>2014</v>
      </c>
      <c r="C6815" s="1">
        <v>41897</v>
      </c>
      <c r="D6815" s="1">
        <v>41898</v>
      </c>
      <c r="E6815" t="s">
        <v>187</v>
      </c>
      <c r="F6815" t="s">
        <v>4360</v>
      </c>
      <c r="G6815" t="s">
        <v>4361</v>
      </c>
      <c r="H6815" t="s">
        <v>25</v>
      </c>
      <c r="I6815" t="s">
        <v>26</v>
      </c>
      <c r="J6815" t="s">
        <v>145</v>
      </c>
      <c r="K6815" t="s">
        <v>146</v>
      </c>
      <c r="L6815">
        <v>19140</v>
      </c>
      <c r="M6815" t="s">
        <v>147</v>
      </c>
      <c r="N6815" t="s">
        <v>9111</v>
      </c>
      <c r="O6815" t="s">
        <v>31</v>
      </c>
      <c r="P6815" t="s">
        <v>64</v>
      </c>
      <c r="Q6815" t="s">
        <v>9112</v>
      </c>
      <c r="R6815">
        <v>127.93600000000001</v>
      </c>
      <c r="S6815">
        <v>8</v>
      </c>
      <c r="T6815">
        <v>0.2</v>
      </c>
      <c r="U6815">
        <v>4.7976000000000001</v>
      </c>
    </row>
    <row r="6816" spans="1:21" x14ac:dyDescent="0.3">
      <c r="A6816" t="s">
        <v>9110</v>
      </c>
      <c r="B6816">
        <v>2014</v>
      </c>
      <c r="C6816" s="1">
        <v>41897</v>
      </c>
      <c r="D6816" s="1">
        <v>41898</v>
      </c>
      <c r="E6816" t="s">
        <v>187</v>
      </c>
      <c r="F6816" t="s">
        <v>4360</v>
      </c>
      <c r="G6816" t="s">
        <v>4361</v>
      </c>
      <c r="H6816" t="s">
        <v>25</v>
      </c>
      <c r="I6816" t="s">
        <v>26</v>
      </c>
      <c r="J6816" t="s">
        <v>145</v>
      </c>
      <c r="K6816" t="s">
        <v>146</v>
      </c>
      <c r="L6816">
        <v>19140</v>
      </c>
      <c r="M6816" t="s">
        <v>147</v>
      </c>
      <c r="N6816" t="s">
        <v>1359</v>
      </c>
      <c r="O6816" t="s">
        <v>70</v>
      </c>
      <c r="P6816" t="s">
        <v>681</v>
      </c>
      <c r="Q6816" t="s">
        <v>1360</v>
      </c>
      <c r="R6816">
        <v>241.17</v>
      </c>
      <c r="S6816">
        <v>2</v>
      </c>
      <c r="T6816">
        <v>0.7</v>
      </c>
      <c r="U6816">
        <v>-168.81899999999999</v>
      </c>
    </row>
    <row r="6817" spans="1:21" x14ac:dyDescent="0.3">
      <c r="A6817" t="s">
        <v>9113</v>
      </c>
      <c r="B6817">
        <v>2011</v>
      </c>
      <c r="C6817" s="1">
        <v>40711</v>
      </c>
      <c r="D6817" s="1">
        <v>40715</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v>0</v>
      </c>
      <c r="U6817">
        <v>2.6208</v>
      </c>
    </row>
    <row r="6818" spans="1:21" x14ac:dyDescent="0.3">
      <c r="A6818" t="s">
        <v>9113</v>
      </c>
      <c r="B6818">
        <v>2011</v>
      </c>
      <c r="C6818" s="1">
        <v>40711</v>
      </c>
      <c r="D6818" s="1">
        <v>40715</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v>0</v>
      </c>
      <c r="U6818">
        <v>8.9499999999999993</v>
      </c>
    </row>
    <row r="6819" spans="1:21" x14ac:dyDescent="0.3">
      <c r="A6819" t="s">
        <v>9113</v>
      </c>
      <c r="B6819">
        <v>2011</v>
      </c>
      <c r="C6819" s="1">
        <v>40711</v>
      </c>
      <c r="D6819" s="1">
        <v>40715</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row>
    <row r="6820" spans="1:21" x14ac:dyDescent="0.3">
      <c r="A6820" t="s">
        <v>9114</v>
      </c>
      <c r="B6820">
        <v>2014</v>
      </c>
      <c r="C6820" s="1">
        <v>42002</v>
      </c>
      <c r="D6820" s="1">
        <v>42006</v>
      </c>
      <c r="E6820" t="s">
        <v>49</v>
      </c>
      <c r="F6820" t="s">
        <v>5622</v>
      </c>
      <c r="G6820" t="s">
        <v>5623</v>
      </c>
      <c r="H6820" t="s">
        <v>40</v>
      </c>
      <c r="I6820" t="s">
        <v>26</v>
      </c>
      <c r="J6820" t="s">
        <v>1384</v>
      </c>
      <c r="K6820" t="s">
        <v>210</v>
      </c>
      <c r="L6820">
        <v>61604</v>
      </c>
      <c r="M6820" t="s">
        <v>104</v>
      </c>
      <c r="N6820" t="s">
        <v>5483</v>
      </c>
      <c r="O6820" t="s">
        <v>45</v>
      </c>
      <c r="P6820" t="s">
        <v>74</v>
      </c>
      <c r="Q6820" t="s">
        <v>5484</v>
      </c>
      <c r="R6820">
        <v>1.68</v>
      </c>
      <c r="S6820">
        <v>5</v>
      </c>
      <c r="T6820">
        <v>0.8</v>
      </c>
      <c r="U6820">
        <v>-2.6880000000000002</v>
      </c>
    </row>
    <row r="6821" spans="1:21" x14ac:dyDescent="0.3">
      <c r="A6821" t="s">
        <v>9114</v>
      </c>
      <c r="B6821">
        <v>2014</v>
      </c>
      <c r="C6821" s="1">
        <v>42002</v>
      </c>
      <c r="D6821" s="1">
        <v>42006</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v>0.6</v>
      </c>
      <c r="U6821">
        <v>-2.3904000000000001</v>
      </c>
    </row>
    <row r="6822" spans="1:21" x14ac:dyDescent="0.3">
      <c r="A6822" t="s">
        <v>9114</v>
      </c>
      <c r="B6822">
        <v>2014</v>
      </c>
      <c r="C6822" s="1">
        <v>42002</v>
      </c>
      <c r="D6822" s="1">
        <v>42006</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v>0.3</v>
      </c>
      <c r="U6822">
        <v>-3.2391999999999999</v>
      </c>
    </row>
    <row r="6823" spans="1:21" x14ac:dyDescent="0.3">
      <c r="A6823" t="s">
        <v>9114</v>
      </c>
      <c r="B6823">
        <v>2014</v>
      </c>
      <c r="C6823" s="1">
        <v>42002</v>
      </c>
      <c r="D6823" s="1">
        <v>42006</v>
      </c>
      <c r="E6823" t="s">
        <v>49</v>
      </c>
      <c r="F6823" t="s">
        <v>5622</v>
      </c>
      <c r="G6823" t="s">
        <v>5623</v>
      </c>
      <c r="H6823" t="s">
        <v>40</v>
      </c>
      <c r="I6823" t="s">
        <v>26</v>
      </c>
      <c r="J6823" t="s">
        <v>1384</v>
      </c>
      <c r="K6823" t="s">
        <v>210</v>
      </c>
      <c r="L6823">
        <v>61604</v>
      </c>
      <c r="M6823" t="s">
        <v>104</v>
      </c>
      <c r="N6823" t="s">
        <v>1361</v>
      </c>
      <c r="O6823" t="s">
        <v>31</v>
      </c>
      <c r="P6823" t="s">
        <v>64</v>
      </c>
      <c r="Q6823" t="s">
        <v>1362</v>
      </c>
      <c r="R6823">
        <v>2.96</v>
      </c>
      <c r="S6823">
        <v>2</v>
      </c>
      <c r="T6823">
        <v>0.6</v>
      </c>
      <c r="U6823">
        <v>-1.4059999999999999</v>
      </c>
    </row>
    <row r="6824" spans="1:21" x14ac:dyDescent="0.3">
      <c r="A6824" t="s">
        <v>9115</v>
      </c>
      <c r="B6824">
        <v>2014</v>
      </c>
      <c r="C6824" s="1">
        <v>41946</v>
      </c>
      <c r="D6824" s="1">
        <v>41951</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row>
    <row r="6825" spans="1:21" x14ac:dyDescent="0.3">
      <c r="A6825" t="s">
        <v>9116</v>
      </c>
      <c r="B6825">
        <v>2012</v>
      </c>
      <c r="C6825" s="1">
        <v>41115</v>
      </c>
      <c r="D6825" s="1">
        <v>41119</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row>
    <row r="6826" spans="1:21" x14ac:dyDescent="0.3">
      <c r="A6826" t="s">
        <v>9116</v>
      </c>
      <c r="B6826">
        <v>2012</v>
      </c>
      <c r="C6826" s="1">
        <v>41115</v>
      </c>
      <c r="D6826" s="1">
        <v>41119</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row>
    <row r="6827" spans="1:21" x14ac:dyDescent="0.3">
      <c r="A6827" t="s">
        <v>9117</v>
      </c>
      <c r="B6827">
        <v>2013</v>
      </c>
      <c r="C6827" s="1">
        <v>41550</v>
      </c>
      <c r="D6827" s="1">
        <v>41557</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row>
    <row r="6828" spans="1:21" x14ac:dyDescent="0.3">
      <c r="A6828" t="s">
        <v>9117</v>
      </c>
      <c r="B6828">
        <v>2013</v>
      </c>
      <c r="C6828" s="1">
        <v>41550</v>
      </c>
      <c r="D6828" s="1">
        <v>41557</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row>
    <row r="6829" spans="1:21" x14ac:dyDescent="0.3">
      <c r="A6829" t="s">
        <v>9117</v>
      </c>
      <c r="B6829">
        <v>2013</v>
      </c>
      <c r="C6829" s="1">
        <v>41550</v>
      </c>
      <c r="D6829" s="1">
        <v>41557</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row>
    <row r="6830" spans="1:21" x14ac:dyDescent="0.3">
      <c r="A6830" t="s">
        <v>9117</v>
      </c>
      <c r="B6830">
        <v>2013</v>
      </c>
      <c r="C6830" s="1">
        <v>41550</v>
      </c>
      <c r="D6830" s="1">
        <v>41557</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row>
    <row r="6831" spans="1:21" x14ac:dyDescent="0.3">
      <c r="A6831" t="s">
        <v>9117</v>
      </c>
      <c r="B6831">
        <v>2013</v>
      </c>
      <c r="C6831" s="1">
        <v>41550</v>
      </c>
      <c r="D6831" s="1">
        <v>41557</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v>0</v>
      </c>
      <c r="U6831">
        <v>9.5088000000000008</v>
      </c>
    </row>
    <row r="6832" spans="1:21" x14ac:dyDescent="0.3">
      <c r="A6832" t="s">
        <v>9118</v>
      </c>
      <c r="B6832">
        <v>2013</v>
      </c>
      <c r="C6832" s="1">
        <v>41633</v>
      </c>
      <c r="D6832" s="1">
        <v>41636</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row>
    <row r="6833" spans="1:21" x14ac:dyDescent="0.3">
      <c r="A6833" t="s">
        <v>9119</v>
      </c>
      <c r="B6833">
        <v>2014</v>
      </c>
      <c r="C6833" s="1">
        <v>41842</v>
      </c>
      <c r="D6833" s="1">
        <v>41848</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row>
    <row r="6834" spans="1:21" x14ac:dyDescent="0.3">
      <c r="A6834" t="s">
        <v>9120</v>
      </c>
      <c r="B6834">
        <v>2012</v>
      </c>
      <c r="C6834" s="1">
        <v>41192</v>
      </c>
      <c r="D6834" s="1">
        <v>41199</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v>0.2</v>
      </c>
      <c r="U6834">
        <v>1.002</v>
      </c>
    </row>
    <row r="6835" spans="1:21" x14ac:dyDescent="0.3">
      <c r="A6835" t="s">
        <v>9121</v>
      </c>
      <c r="B6835">
        <v>2013</v>
      </c>
      <c r="C6835" s="1">
        <v>41526</v>
      </c>
      <c r="D6835" s="1">
        <v>41526</v>
      </c>
      <c r="E6835" t="s">
        <v>1289</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row>
    <row r="6836" spans="1:21" x14ac:dyDescent="0.3">
      <c r="A6836" t="s">
        <v>9122</v>
      </c>
      <c r="B6836">
        <v>2013</v>
      </c>
      <c r="C6836" s="1">
        <v>41599</v>
      </c>
      <c r="D6836" s="1">
        <v>41603</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v>0</v>
      </c>
      <c r="U6836">
        <v>3.9032</v>
      </c>
    </row>
    <row r="6837" spans="1:21" x14ac:dyDescent="0.3">
      <c r="A6837" t="s">
        <v>9124</v>
      </c>
      <c r="B6837">
        <v>2014</v>
      </c>
      <c r="C6837" s="1">
        <v>41928</v>
      </c>
      <c r="D6837" s="1">
        <v>41933</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v>0</v>
      </c>
      <c r="U6837">
        <v>70.218999999999994</v>
      </c>
    </row>
    <row r="6838" spans="1:21" x14ac:dyDescent="0.3">
      <c r="A6838" t="s">
        <v>9124</v>
      </c>
      <c r="B6838">
        <v>2014</v>
      </c>
      <c r="C6838" s="1">
        <v>41928</v>
      </c>
      <c r="D6838" s="1">
        <v>41933</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v>0</v>
      </c>
      <c r="U6838">
        <v>9.3152000000000008</v>
      </c>
    </row>
    <row r="6839" spans="1:21" x14ac:dyDescent="0.3">
      <c r="A6839" t="s">
        <v>9125</v>
      </c>
      <c r="B6839">
        <v>2012</v>
      </c>
      <c r="C6839" s="1">
        <v>41096</v>
      </c>
      <c r="D6839" s="1">
        <v>41102</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v>0</v>
      </c>
      <c r="U6839">
        <v>2.8912</v>
      </c>
    </row>
    <row r="6840" spans="1:21" x14ac:dyDescent="0.3">
      <c r="A6840" t="s">
        <v>9126</v>
      </c>
      <c r="B6840">
        <v>2014</v>
      </c>
      <c r="C6840" s="1">
        <v>41676</v>
      </c>
      <c r="D6840" s="1">
        <v>41680</v>
      </c>
      <c r="E6840" t="s">
        <v>49</v>
      </c>
      <c r="F6840" t="s">
        <v>6749</v>
      </c>
      <c r="G6840" t="s">
        <v>6750</v>
      </c>
      <c r="H6840" t="s">
        <v>40</v>
      </c>
      <c r="I6840" t="s">
        <v>26</v>
      </c>
      <c r="J6840" t="s">
        <v>2865</v>
      </c>
      <c r="K6840" t="s">
        <v>42</v>
      </c>
      <c r="L6840">
        <v>90503</v>
      </c>
      <c r="M6840" t="s">
        <v>43</v>
      </c>
      <c r="N6840" t="s">
        <v>8235</v>
      </c>
      <c r="O6840" t="s">
        <v>45</v>
      </c>
      <c r="P6840" t="s">
        <v>77</v>
      </c>
      <c r="Q6840" t="s">
        <v>8236</v>
      </c>
      <c r="R6840">
        <v>1640.7</v>
      </c>
      <c r="S6840">
        <v>5</v>
      </c>
      <c r="T6840">
        <v>0</v>
      </c>
      <c r="U6840">
        <v>459.39600000000002</v>
      </c>
    </row>
    <row r="6841" spans="1:21" x14ac:dyDescent="0.3">
      <c r="A6841" t="s">
        <v>9126</v>
      </c>
      <c r="B6841">
        <v>2014</v>
      </c>
      <c r="C6841" s="1">
        <v>41676</v>
      </c>
      <c r="D6841" s="1">
        <v>41680</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v>0.2</v>
      </c>
      <c r="U6841">
        <v>41.76</v>
      </c>
    </row>
    <row r="6842" spans="1:21" x14ac:dyDescent="0.3">
      <c r="A6842" t="s">
        <v>9127</v>
      </c>
      <c r="B6842">
        <v>2012</v>
      </c>
      <c r="C6842" s="1">
        <v>41249</v>
      </c>
      <c r="D6842" s="1">
        <v>41250</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x14ac:dyDescent="0.3">
      <c r="A6843" t="s">
        <v>9128</v>
      </c>
      <c r="B6843">
        <v>2013</v>
      </c>
      <c r="C6843" s="1">
        <v>41530</v>
      </c>
      <c r="D6843" s="1">
        <v>41535</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row>
    <row r="6844" spans="1:21" x14ac:dyDescent="0.3">
      <c r="A6844" t="s">
        <v>9128</v>
      </c>
      <c r="B6844">
        <v>2013</v>
      </c>
      <c r="C6844" s="1">
        <v>41530</v>
      </c>
      <c r="D6844" s="1">
        <v>41535</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v>0</v>
      </c>
      <c r="U6844">
        <v>5.2164000000000001</v>
      </c>
    </row>
    <row r="6845" spans="1:21" x14ac:dyDescent="0.3">
      <c r="A6845" t="s">
        <v>9128</v>
      </c>
      <c r="B6845">
        <v>2013</v>
      </c>
      <c r="C6845" s="1">
        <v>41530</v>
      </c>
      <c r="D6845" s="1">
        <v>41535</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row>
    <row r="6846" spans="1:21" x14ac:dyDescent="0.3">
      <c r="A6846" t="s">
        <v>9128</v>
      </c>
      <c r="B6846">
        <v>2013</v>
      </c>
      <c r="C6846" s="1">
        <v>41530</v>
      </c>
      <c r="D6846" s="1">
        <v>41535</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v>0</v>
      </c>
      <c r="U6846">
        <v>307.14479999999998</v>
      </c>
    </row>
    <row r="6847" spans="1:21" x14ac:dyDescent="0.3">
      <c r="A6847" t="s">
        <v>9131</v>
      </c>
      <c r="B6847">
        <v>2011</v>
      </c>
      <c r="C6847" s="1">
        <v>40730</v>
      </c>
      <c r="D6847" s="1">
        <v>40736</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v>0.2</v>
      </c>
      <c r="U6847">
        <v>47.847999999999999</v>
      </c>
    </row>
    <row r="6848" spans="1:21" x14ac:dyDescent="0.3">
      <c r="A6848" t="s">
        <v>9133</v>
      </c>
      <c r="B6848">
        <v>2013</v>
      </c>
      <c r="C6848" s="1">
        <v>41404</v>
      </c>
      <c r="D6848" s="1">
        <v>41409</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v>0</v>
      </c>
      <c r="U6848">
        <v>14.417999999999999</v>
      </c>
    </row>
    <row r="6849" spans="1:21" x14ac:dyDescent="0.3">
      <c r="A6849" t="s">
        <v>9134</v>
      </c>
      <c r="B6849">
        <v>2013</v>
      </c>
      <c r="C6849" s="1">
        <v>41474</v>
      </c>
      <c r="D6849" s="1">
        <v>41478</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row>
    <row r="6850" spans="1:21" x14ac:dyDescent="0.3">
      <c r="A6850" t="s">
        <v>9135</v>
      </c>
      <c r="B6850">
        <v>2013</v>
      </c>
      <c r="C6850" s="1">
        <v>41444</v>
      </c>
      <c r="D6850" s="1">
        <v>41447</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row>
    <row r="6851" spans="1:21" x14ac:dyDescent="0.3">
      <c r="A6851" t="s">
        <v>9136</v>
      </c>
      <c r="B6851">
        <v>2011</v>
      </c>
      <c r="C6851" s="1">
        <v>40653</v>
      </c>
      <c r="D6851" s="1">
        <v>40658</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row>
    <row r="6852" spans="1:21" x14ac:dyDescent="0.3">
      <c r="A6852" t="s">
        <v>9137</v>
      </c>
      <c r="B6852">
        <v>2013</v>
      </c>
      <c r="C6852" s="1">
        <v>41282</v>
      </c>
      <c r="D6852" s="1">
        <v>41286</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v>0</v>
      </c>
      <c r="U6852">
        <v>407.12880000000001</v>
      </c>
    </row>
    <row r="6853" spans="1:21" x14ac:dyDescent="0.3">
      <c r="A6853" t="s">
        <v>9137</v>
      </c>
      <c r="B6853">
        <v>2013</v>
      </c>
      <c r="C6853" s="1">
        <v>41282</v>
      </c>
      <c r="D6853" s="1">
        <v>41286</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v>0</v>
      </c>
      <c r="U6853">
        <v>49.843499999999999</v>
      </c>
    </row>
    <row r="6854" spans="1:21" x14ac:dyDescent="0.3">
      <c r="A6854" t="s">
        <v>9138</v>
      </c>
      <c r="B6854">
        <v>2014</v>
      </c>
      <c r="C6854" s="1">
        <v>41997</v>
      </c>
      <c r="D6854" s="1">
        <v>42002</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v>0</v>
      </c>
      <c r="U6854">
        <v>17.371200000000002</v>
      </c>
    </row>
    <row r="6855" spans="1:21" x14ac:dyDescent="0.3">
      <c r="A6855" t="s">
        <v>9138</v>
      </c>
      <c r="B6855">
        <v>2014</v>
      </c>
      <c r="C6855" s="1">
        <v>41997</v>
      </c>
      <c r="D6855" s="1">
        <v>42002</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row>
    <row r="6856" spans="1:21" x14ac:dyDescent="0.3">
      <c r="A6856" t="s">
        <v>9138</v>
      </c>
      <c r="B6856">
        <v>2014</v>
      </c>
      <c r="C6856" s="1">
        <v>41997</v>
      </c>
      <c r="D6856" s="1">
        <v>42002</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v>0</v>
      </c>
      <c r="U6856">
        <v>14.718400000000001</v>
      </c>
    </row>
    <row r="6857" spans="1:21" x14ac:dyDescent="0.3">
      <c r="A6857" t="s">
        <v>9138</v>
      </c>
      <c r="B6857">
        <v>2014</v>
      </c>
      <c r="C6857" s="1">
        <v>41997</v>
      </c>
      <c r="D6857" s="1">
        <v>42002</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row>
    <row r="6858" spans="1:21" x14ac:dyDescent="0.3">
      <c r="A6858" t="s">
        <v>9138</v>
      </c>
      <c r="B6858">
        <v>2014</v>
      </c>
      <c r="C6858" s="1">
        <v>41997</v>
      </c>
      <c r="D6858" s="1">
        <v>42002</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row>
    <row r="6859" spans="1:21" x14ac:dyDescent="0.3">
      <c r="A6859" t="s">
        <v>9139</v>
      </c>
      <c r="B6859">
        <v>2014</v>
      </c>
      <c r="C6859" s="1">
        <v>41747</v>
      </c>
      <c r="D6859" s="1">
        <v>41752</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v>0</v>
      </c>
      <c r="U6859">
        <v>13.507199999999999</v>
      </c>
    </row>
    <row r="6860" spans="1:21" x14ac:dyDescent="0.3">
      <c r="A6860" t="s">
        <v>9139</v>
      </c>
      <c r="B6860">
        <v>2014</v>
      </c>
      <c r="C6860" s="1">
        <v>41747</v>
      </c>
      <c r="D6860" s="1">
        <v>41752</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v>0</v>
      </c>
      <c r="U6860">
        <v>3.4685999999999999</v>
      </c>
    </row>
    <row r="6861" spans="1:21" x14ac:dyDescent="0.3">
      <c r="A6861" t="s">
        <v>9139</v>
      </c>
      <c r="B6861">
        <v>2014</v>
      </c>
      <c r="C6861" s="1">
        <v>41747</v>
      </c>
      <c r="D6861" s="1">
        <v>41752</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v>0</v>
      </c>
      <c r="U6861">
        <v>3.597</v>
      </c>
    </row>
    <row r="6862" spans="1:21" x14ac:dyDescent="0.3">
      <c r="A6862" t="s">
        <v>9139</v>
      </c>
      <c r="B6862">
        <v>2014</v>
      </c>
      <c r="C6862" s="1">
        <v>41747</v>
      </c>
      <c r="D6862" s="1">
        <v>41752</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v>0</v>
      </c>
      <c r="U6862">
        <v>46.731299999999997</v>
      </c>
    </row>
    <row r="6863" spans="1:21" x14ac:dyDescent="0.3">
      <c r="A6863" t="s">
        <v>9139</v>
      </c>
      <c r="B6863">
        <v>2014</v>
      </c>
      <c r="C6863" s="1">
        <v>41747</v>
      </c>
      <c r="D6863" s="1">
        <v>41752</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row>
    <row r="6864" spans="1:21" x14ac:dyDescent="0.3">
      <c r="A6864" t="s">
        <v>9139</v>
      </c>
      <c r="B6864">
        <v>2014</v>
      </c>
      <c r="C6864" s="1">
        <v>41747</v>
      </c>
      <c r="D6864" s="1">
        <v>41752</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row>
    <row r="6865" spans="1:21" x14ac:dyDescent="0.3">
      <c r="A6865" t="s">
        <v>9140</v>
      </c>
      <c r="B6865">
        <v>2014</v>
      </c>
      <c r="C6865" s="1">
        <v>41975</v>
      </c>
      <c r="D6865" s="1">
        <v>41982</v>
      </c>
      <c r="E6865" t="s">
        <v>49</v>
      </c>
      <c r="F6865" t="s">
        <v>1718</v>
      </c>
      <c r="G6865" t="s">
        <v>1719</v>
      </c>
      <c r="H6865" t="s">
        <v>40</v>
      </c>
      <c r="I6865" t="s">
        <v>26</v>
      </c>
      <c r="J6865" t="s">
        <v>677</v>
      </c>
      <c r="K6865" t="s">
        <v>103</v>
      </c>
      <c r="L6865">
        <v>78207</v>
      </c>
      <c r="M6865" t="s">
        <v>104</v>
      </c>
      <c r="N6865" t="s">
        <v>6013</v>
      </c>
      <c r="O6865" t="s">
        <v>45</v>
      </c>
      <c r="P6865" t="s">
        <v>89</v>
      </c>
      <c r="Q6865" t="s">
        <v>6014</v>
      </c>
      <c r="R6865">
        <v>10.368</v>
      </c>
      <c r="S6865">
        <v>2</v>
      </c>
      <c r="T6865">
        <v>0.2</v>
      </c>
      <c r="U6865">
        <v>3.6288</v>
      </c>
    </row>
    <row r="6866" spans="1:21" x14ac:dyDescent="0.3">
      <c r="A6866" t="s">
        <v>9141</v>
      </c>
      <c r="B6866">
        <v>2013</v>
      </c>
      <c r="C6866" s="1">
        <v>41508</v>
      </c>
      <c r="D6866" s="1">
        <v>41515</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row>
    <row r="6867" spans="1:21" x14ac:dyDescent="0.3">
      <c r="A6867" t="s">
        <v>9141</v>
      </c>
      <c r="B6867">
        <v>2013</v>
      </c>
      <c r="C6867" s="1">
        <v>41508</v>
      </c>
      <c r="D6867" s="1">
        <v>41515</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row>
    <row r="6868" spans="1:21" x14ac:dyDescent="0.3">
      <c r="A6868" t="s">
        <v>9141</v>
      </c>
      <c r="B6868">
        <v>2013</v>
      </c>
      <c r="C6868" s="1">
        <v>41508</v>
      </c>
      <c r="D6868" s="1">
        <v>41515</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x14ac:dyDescent="0.3">
      <c r="A6869" t="s">
        <v>9141</v>
      </c>
      <c r="B6869">
        <v>2013</v>
      </c>
      <c r="C6869" s="1">
        <v>41508</v>
      </c>
      <c r="D6869" s="1">
        <v>41515</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row>
    <row r="6870" spans="1:21" x14ac:dyDescent="0.3">
      <c r="A6870" t="s">
        <v>9141</v>
      </c>
      <c r="B6870">
        <v>2013</v>
      </c>
      <c r="C6870" s="1">
        <v>41508</v>
      </c>
      <c r="D6870" s="1">
        <v>41515</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row>
    <row r="6871" spans="1:21" x14ac:dyDescent="0.3">
      <c r="A6871" t="s">
        <v>9141</v>
      </c>
      <c r="B6871">
        <v>2013</v>
      </c>
      <c r="C6871" s="1">
        <v>41508</v>
      </c>
      <c r="D6871" s="1">
        <v>41515</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row>
    <row r="6872" spans="1:21" x14ac:dyDescent="0.3">
      <c r="A6872" t="s">
        <v>9141</v>
      </c>
      <c r="B6872">
        <v>2013</v>
      </c>
      <c r="C6872" s="1">
        <v>41508</v>
      </c>
      <c r="D6872" s="1">
        <v>41515</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row>
    <row r="6873" spans="1:21" x14ac:dyDescent="0.3">
      <c r="A6873" t="s">
        <v>9142</v>
      </c>
      <c r="B6873">
        <v>2013</v>
      </c>
      <c r="C6873" s="1">
        <v>41614</v>
      </c>
      <c r="D6873" s="1">
        <v>41617</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row>
    <row r="6874" spans="1:21" x14ac:dyDescent="0.3">
      <c r="A6874" t="s">
        <v>9143</v>
      </c>
      <c r="B6874">
        <v>2012</v>
      </c>
      <c r="C6874" s="1">
        <v>41259</v>
      </c>
      <c r="D6874" s="1">
        <v>41262</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row>
    <row r="6875" spans="1:21" x14ac:dyDescent="0.3">
      <c r="A6875" t="s">
        <v>9144</v>
      </c>
      <c r="B6875">
        <v>2011</v>
      </c>
      <c r="C6875" s="1">
        <v>40833</v>
      </c>
      <c r="D6875" s="1">
        <v>40838</v>
      </c>
      <c r="E6875" t="s">
        <v>22</v>
      </c>
      <c r="F6875" t="s">
        <v>163</v>
      </c>
      <c r="G6875" t="s">
        <v>164</v>
      </c>
      <c r="H6875" t="s">
        <v>25</v>
      </c>
      <c r="I6875" t="s">
        <v>26</v>
      </c>
      <c r="J6875" t="s">
        <v>9145</v>
      </c>
      <c r="K6875" t="s">
        <v>103</v>
      </c>
      <c r="L6875">
        <v>77705</v>
      </c>
      <c r="M6875" t="s">
        <v>104</v>
      </c>
      <c r="N6875" t="s">
        <v>3241</v>
      </c>
      <c r="O6875" t="s">
        <v>45</v>
      </c>
      <c r="P6875" t="s">
        <v>74</v>
      </c>
      <c r="Q6875" t="s">
        <v>3242</v>
      </c>
      <c r="R6875">
        <v>10.78</v>
      </c>
      <c r="S6875">
        <v>5</v>
      </c>
      <c r="T6875">
        <v>0.8</v>
      </c>
      <c r="U6875">
        <v>-17.248000000000001</v>
      </c>
    </row>
    <row r="6876" spans="1:21" x14ac:dyDescent="0.3">
      <c r="A6876" t="s">
        <v>9144</v>
      </c>
      <c r="B6876">
        <v>2011</v>
      </c>
      <c r="C6876" s="1">
        <v>40833</v>
      </c>
      <c r="D6876" s="1">
        <v>40838</v>
      </c>
      <c r="E6876" t="s">
        <v>22</v>
      </c>
      <c r="F6876" t="s">
        <v>163</v>
      </c>
      <c r="G6876" t="s">
        <v>164</v>
      </c>
      <c r="H6876" t="s">
        <v>25</v>
      </c>
      <c r="I6876" t="s">
        <v>26</v>
      </c>
      <c r="J6876" t="s">
        <v>9145</v>
      </c>
      <c r="K6876" t="s">
        <v>103</v>
      </c>
      <c r="L6876">
        <v>77705</v>
      </c>
      <c r="M6876" t="s">
        <v>104</v>
      </c>
      <c r="N6876" t="s">
        <v>3754</v>
      </c>
      <c r="O6876" t="s">
        <v>70</v>
      </c>
      <c r="P6876" t="s">
        <v>160</v>
      </c>
      <c r="Q6876" t="s">
        <v>3755</v>
      </c>
      <c r="R6876">
        <v>119.976</v>
      </c>
      <c r="S6876">
        <v>3</v>
      </c>
      <c r="T6876">
        <v>0.2</v>
      </c>
      <c r="U6876">
        <v>-17.996400000000001</v>
      </c>
    </row>
    <row r="6877" spans="1:21" x14ac:dyDescent="0.3">
      <c r="A6877" t="s">
        <v>9146</v>
      </c>
      <c r="B6877">
        <v>2013</v>
      </c>
      <c r="C6877" s="1">
        <v>41523</v>
      </c>
      <c r="D6877" s="1">
        <v>41528</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row>
    <row r="6878" spans="1:21" x14ac:dyDescent="0.3">
      <c r="A6878" t="s">
        <v>9146</v>
      </c>
      <c r="B6878">
        <v>2013</v>
      </c>
      <c r="C6878" s="1">
        <v>41523</v>
      </c>
      <c r="D6878" s="1">
        <v>41528</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row>
    <row r="6879" spans="1:21" x14ac:dyDescent="0.3">
      <c r="A6879" t="s">
        <v>9147</v>
      </c>
      <c r="B6879">
        <v>2012</v>
      </c>
      <c r="C6879" s="1">
        <v>41197</v>
      </c>
      <c r="D6879" s="1">
        <v>41197</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v>0.6</v>
      </c>
      <c r="U6879">
        <v>-95.247600000000006</v>
      </c>
    </row>
    <row r="6880" spans="1:21" x14ac:dyDescent="0.3">
      <c r="A6880" t="s">
        <v>9147</v>
      </c>
      <c r="B6880">
        <v>2012</v>
      </c>
      <c r="C6880" s="1">
        <v>41197</v>
      </c>
      <c r="D6880" s="1">
        <v>41197</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v>0.2</v>
      </c>
      <c r="U6880">
        <v>1.8704000000000001</v>
      </c>
    </row>
    <row r="6881" spans="1:21" x14ac:dyDescent="0.3">
      <c r="A6881" t="s">
        <v>9148</v>
      </c>
      <c r="B6881">
        <v>2012</v>
      </c>
      <c r="C6881" s="1">
        <v>41244</v>
      </c>
      <c r="D6881" s="1">
        <v>41248</v>
      </c>
      <c r="E6881" t="s">
        <v>22</v>
      </c>
      <c r="F6881" t="s">
        <v>619</v>
      </c>
      <c r="G6881" t="s">
        <v>620</v>
      </c>
      <c r="H6881" t="s">
        <v>101</v>
      </c>
      <c r="I6881" t="s">
        <v>26</v>
      </c>
      <c r="J6881" t="s">
        <v>94</v>
      </c>
      <c r="K6881" t="s">
        <v>95</v>
      </c>
      <c r="L6881">
        <v>98105</v>
      </c>
      <c r="M6881" t="s">
        <v>43</v>
      </c>
      <c r="N6881" t="s">
        <v>1725</v>
      </c>
      <c r="O6881" t="s">
        <v>31</v>
      </c>
      <c r="P6881" t="s">
        <v>35</v>
      </c>
      <c r="Q6881" t="s">
        <v>1726</v>
      </c>
      <c r="R6881">
        <v>2003.92</v>
      </c>
      <c r="S6881">
        <v>5</v>
      </c>
      <c r="T6881">
        <v>0.2</v>
      </c>
      <c r="U6881">
        <v>125.245</v>
      </c>
    </row>
    <row r="6882" spans="1:21" x14ac:dyDescent="0.3">
      <c r="A6882" t="s">
        <v>9148</v>
      </c>
      <c r="B6882">
        <v>2012</v>
      </c>
      <c r="C6882" s="1">
        <v>41244</v>
      </c>
      <c r="D6882" s="1">
        <v>41248</v>
      </c>
      <c r="E6882" t="s">
        <v>22</v>
      </c>
      <c r="F6882" t="s">
        <v>619</v>
      </c>
      <c r="G6882" t="s">
        <v>620</v>
      </c>
      <c r="H6882" t="s">
        <v>101</v>
      </c>
      <c r="I6882" t="s">
        <v>26</v>
      </c>
      <c r="J6882" t="s">
        <v>94</v>
      </c>
      <c r="K6882" t="s">
        <v>95</v>
      </c>
      <c r="L6882">
        <v>98105</v>
      </c>
      <c r="M6882" t="s">
        <v>43</v>
      </c>
      <c r="N6882" t="s">
        <v>5433</v>
      </c>
      <c r="O6882" t="s">
        <v>45</v>
      </c>
      <c r="P6882" t="s">
        <v>89</v>
      </c>
      <c r="Q6882" t="s">
        <v>5434</v>
      </c>
      <c r="R6882">
        <v>32.4</v>
      </c>
      <c r="S6882">
        <v>5</v>
      </c>
      <c r="T6882">
        <v>0</v>
      </c>
      <c r="U6882">
        <v>15.552</v>
      </c>
    </row>
    <row r="6883" spans="1:21" x14ac:dyDescent="0.3">
      <c r="A6883" t="s">
        <v>9148</v>
      </c>
      <c r="B6883">
        <v>2012</v>
      </c>
      <c r="C6883" s="1">
        <v>41244</v>
      </c>
      <c r="D6883" s="1">
        <v>41248</v>
      </c>
      <c r="E6883" t="s">
        <v>22</v>
      </c>
      <c r="F6883" t="s">
        <v>619</v>
      </c>
      <c r="G6883" t="s">
        <v>620</v>
      </c>
      <c r="H6883" t="s">
        <v>101</v>
      </c>
      <c r="I6883" t="s">
        <v>26</v>
      </c>
      <c r="J6883" t="s">
        <v>94</v>
      </c>
      <c r="K6883" t="s">
        <v>95</v>
      </c>
      <c r="L6883">
        <v>98105</v>
      </c>
      <c r="M6883" t="s">
        <v>43</v>
      </c>
      <c r="N6883" t="s">
        <v>900</v>
      </c>
      <c r="O6883" t="s">
        <v>31</v>
      </c>
      <c r="P6883" t="s">
        <v>55</v>
      </c>
      <c r="Q6883" t="s">
        <v>901</v>
      </c>
      <c r="R6883">
        <v>1913.4</v>
      </c>
      <c r="S6883">
        <v>9</v>
      </c>
      <c r="T6883">
        <v>0</v>
      </c>
      <c r="U6883">
        <v>401.81400000000002</v>
      </c>
    </row>
    <row r="6884" spans="1:21" x14ac:dyDescent="0.3">
      <c r="A6884" t="s">
        <v>9148</v>
      </c>
      <c r="B6884">
        <v>2012</v>
      </c>
      <c r="C6884" s="1">
        <v>41244</v>
      </c>
      <c r="D6884" s="1">
        <v>41248</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row>
    <row r="6885" spans="1:21" x14ac:dyDescent="0.3">
      <c r="A6885" t="s">
        <v>9148</v>
      </c>
      <c r="B6885">
        <v>2012</v>
      </c>
      <c r="C6885" s="1">
        <v>41244</v>
      </c>
      <c r="D6885" s="1">
        <v>41248</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v>0</v>
      </c>
      <c r="U6885">
        <v>52.531999999999996</v>
      </c>
    </row>
    <row r="6886" spans="1:21" x14ac:dyDescent="0.3">
      <c r="A6886" t="s">
        <v>9149</v>
      </c>
      <c r="B6886">
        <v>2012</v>
      </c>
      <c r="C6886" s="1">
        <v>41060</v>
      </c>
      <c r="D6886" s="1">
        <v>41064</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row>
    <row r="6887" spans="1:21" x14ac:dyDescent="0.3">
      <c r="A6887" t="s">
        <v>9150</v>
      </c>
      <c r="B6887">
        <v>2014</v>
      </c>
      <c r="C6887" s="1">
        <v>41893</v>
      </c>
      <c r="D6887" s="1">
        <v>41900</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x14ac:dyDescent="0.3">
      <c r="A6888" t="s">
        <v>9150</v>
      </c>
      <c r="B6888">
        <v>2014</v>
      </c>
      <c r="C6888" s="1">
        <v>41893</v>
      </c>
      <c r="D6888" s="1">
        <v>41900</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row>
    <row r="6889" spans="1:21" x14ac:dyDescent="0.3">
      <c r="A6889" t="s">
        <v>9151</v>
      </c>
      <c r="B6889">
        <v>2014</v>
      </c>
      <c r="C6889" s="1">
        <v>41755</v>
      </c>
      <c r="D6889" s="1">
        <v>41762</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x14ac:dyDescent="0.3">
      <c r="A6890" t="s">
        <v>9151</v>
      </c>
      <c r="B6890">
        <v>2014</v>
      </c>
      <c r="C6890" s="1">
        <v>41755</v>
      </c>
      <c r="D6890" s="1">
        <v>41762</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row>
    <row r="6891" spans="1:21" x14ac:dyDescent="0.3">
      <c r="A6891" t="s">
        <v>9152</v>
      </c>
      <c r="B6891">
        <v>2014</v>
      </c>
      <c r="C6891" s="1">
        <v>41901</v>
      </c>
      <c r="D6891" s="1">
        <v>41905</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v>0</v>
      </c>
      <c r="U6891">
        <v>26.790400000000002</v>
      </c>
    </row>
    <row r="6892" spans="1:21" x14ac:dyDescent="0.3">
      <c r="A6892" t="s">
        <v>9152</v>
      </c>
      <c r="B6892">
        <v>2014</v>
      </c>
      <c r="C6892" s="1">
        <v>41901</v>
      </c>
      <c r="D6892" s="1">
        <v>41905</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v>0</v>
      </c>
      <c r="U6892">
        <v>24.460799999999999</v>
      </c>
    </row>
    <row r="6893" spans="1:21" x14ac:dyDescent="0.3">
      <c r="A6893" t="s">
        <v>9152</v>
      </c>
      <c r="B6893">
        <v>2014</v>
      </c>
      <c r="C6893" s="1">
        <v>41901</v>
      </c>
      <c r="D6893" s="1">
        <v>41905</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v>0</v>
      </c>
      <c r="U6893">
        <v>34.182000000000002</v>
      </c>
    </row>
    <row r="6894" spans="1:21" x14ac:dyDescent="0.3">
      <c r="A6894" t="s">
        <v>9152</v>
      </c>
      <c r="B6894">
        <v>2014</v>
      </c>
      <c r="C6894" s="1">
        <v>41901</v>
      </c>
      <c r="D6894" s="1">
        <v>41905</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v>0</v>
      </c>
      <c r="U6894">
        <v>12.441599999999999</v>
      </c>
    </row>
    <row r="6895" spans="1:21" x14ac:dyDescent="0.3">
      <c r="A6895" t="s">
        <v>9152</v>
      </c>
      <c r="B6895">
        <v>2014</v>
      </c>
      <c r="C6895" s="1">
        <v>41901</v>
      </c>
      <c r="D6895" s="1">
        <v>41905</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v>0</v>
      </c>
      <c r="U6895">
        <v>6.9088000000000003</v>
      </c>
    </row>
    <row r="6896" spans="1:21" x14ac:dyDescent="0.3">
      <c r="A6896" t="s">
        <v>9152</v>
      </c>
      <c r="B6896">
        <v>2014</v>
      </c>
      <c r="C6896" s="1">
        <v>41901</v>
      </c>
      <c r="D6896" s="1">
        <v>41905</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v>0</v>
      </c>
      <c r="U6896">
        <v>119.4742</v>
      </c>
    </row>
    <row r="6897" spans="1:21" x14ac:dyDescent="0.3">
      <c r="A6897" t="s">
        <v>9152</v>
      </c>
      <c r="B6897">
        <v>2014</v>
      </c>
      <c r="C6897" s="1">
        <v>41901</v>
      </c>
      <c r="D6897" s="1">
        <v>41905</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v>0</v>
      </c>
      <c r="U6897">
        <v>9.9992000000000001</v>
      </c>
    </row>
    <row r="6898" spans="1:21" x14ac:dyDescent="0.3">
      <c r="A6898" t="s">
        <v>9152</v>
      </c>
      <c r="B6898">
        <v>2014</v>
      </c>
      <c r="C6898" s="1">
        <v>41901</v>
      </c>
      <c r="D6898" s="1">
        <v>41905</v>
      </c>
      <c r="E6898" t="s">
        <v>49</v>
      </c>
      <c r="F6898" t="s">
        <v>1395</v>
      </c>
      <c r="G6898" t="s">
        <v>1396</v>
      </c>
      <c r="H6898" t="s">
        <v>40</v>
      </c>
      <c r="I6898" t="s">
        <v>26</v>
      </c>
      <c r="J6898" t="s">
        <v>496</v>
      </c>
      <c r="K6898" t="s">
        <v>1271</v>
      </c>
      <c r="L6898">
        <v>31907</v>
      </c>
      <c r="M6898" t="s">
        <v>29</v>
      </c>
      <c r="N6898" t="s">
        <v>7673</v>
      </c>
      <c r="O6898" t="s">
        <v>45</v>
      </c>
      <c r="P6898" t="s">
        <v>89</v>
      </c>
      <c r="Q6898" t="s">
        <v>7674</v>
      </c>
      <c r="R6898">
        <v>244.55</v>
      </c>
      <c r="S6898">
        <v>5</v>
      </c>
      <c r="T6898">
        <v>0</v>
      </c>
      <c r="U6898">
        <v>114.9385</v>
      </c>
    </row>
    <row r="6899" spans="1:21" x14ac:dyDescent="0.3">
      <c r="A6899" t="s">
        <v>9153</v>
      </c>
      <c r="B6899">
        <v>2014</v>
      </c>
      <c r="C6899" s="1">
        <v>41870</v>
      </c>
      <c r="D6899" s="1">
        <v>41877</v>
      </c>
      <c r="E6899" t="s">
        <v>49</v>
      </c>
      <c r="F6899" t="s">
        <v>2001</v>
      </c>
      <c r="G6899" t="s">
        <v>2002</v>
      </c>
      <c r="H6899" t="s">
        <v>25</v>
      </c>
      <c r="I6899" t="s">
        <v>26</v>
      </c>
      <c r="J6899" t="s">
        <v>1118</v>
      </c>
      <c r="K6899" t="s">
        <v>497</v>
      </c>
      <c r="L6899">
        <v>44107</v>
      </c>
      <c r="M6899" t="s">
        <v>147</v>
      </c>
      <c r="N6899" t="s">
        <v>4918</v>
      </c>
      <c r="O6899" t="s">
        <v>45</v>
      </c>
      <c r="P6899" t="s">
        <v>74</v>
      </c>
      <c r="Q6899" t="s">
        <v>4919</v>
      </c>
      <c r="R6899">
        <v>10.782</v>
      </c>
      <c r="S6899">
        <v>3</v>
      </c>
      <c r="T6899">
        <v>0.7</v>
      </c>
      <c r="U6899">
        <v>-7.9067999999999996</v>
      </c>
    </row>
    <row r="6900" spans="1:21" x14ac:dyDescent="0.3">
      <c r="A6900" t="s">
        <v>9154</v>
      </c>
      <c r="B6900">
        <v>2012</v>
      </c>
      <c r="C6900" s="1">
        <v>41053</v>
      </c>
      <c r="D6900" s="1">
        <v>41055</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v>0.3</v>
      </c>
      <c r="U6900">
        <v>-163.57669999999999</v>
      </c>
    </row>
    <row r="6901" spans="1:21" x14ac:dyDescent="0.3">
      <c r="A6901" t="s">
        <v>9154</v>
      </c>
      <c r="B6901">
        <v>2012</v>
      </c>
      <c r="C6901" s="1">
        <v>41053</v>
      </c>
      <c r="D6901" s="1">
        <v>41055</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row>
    <row r="6902" spans="1:21" x14ac:dyDescent="0.3">
      <c r="A6902" t="s">
        <v>9155</v>
      </c>
      <c r="B6902">
        <v>2012</v>
      </c>
      <c r="C6902" s="1">
        <v>41159</v>
      </c>
      <c r="D6902" s="1">
        <v>41163</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row>
    <row r="6903" spans="1:21" x14ac:dyDescent="0.3">
      <c r="A6903" t="s">
        <v>9156</v>
      </c>
      <c r="B6903">
        <v>2014</v>
      </c>
      <c r="C6903" s="1">
        <v>41845</v>
      </c>
      <c r="D6903" s="1">
        <v>41845</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row>
    <row r="6904" spans="1:21" x14ac:dyDescent="0.3">
      <c r="A6904" t="s">
        <v>9157</v>
      </c>
      <c r="B6904">
        <v>2014</v>
      </c>
      <c r="C6904" s="1">
        <v>41885</v>
      </c>
      <c r="D6904" s="1">
        <v>41891</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row>
    <row r="6905" spans="1:21" x14ac:dyDescent="0.3">
      <c r="A6905" t="s">
        <v>9157</v>
      </c>
      <c r="B6905">
        <v>2014</v>
      </c>
      <c r="C6905" s="1">
        <v>41885</v>
      </c>
      <c r="D6905" s="1">
        <v>41891</v>
      </c>
      <c r="E6905" t="s">
        <v>49</v>
      </c>
      <c r="F6905" t="s">
        <v>2724</v>
      </c>
      <c r="G6905" t="s">
        <v>2725</v>
      </c>
      <c r="H6905" t="s">
        <v>40</v>
      </c>
      <c r="I6905" t="s">
        <v>26</v>
      </c>
      <c r="J6905" t="s">
        <v>302</v>
      </c>
      <c r="K6905" t="s">
        <v>210</v>
      </c>
      <c r="L6905">
        <v>60653</v>
      </c>
      <c r="M6905" t="s">
        <v>104</v>
      </c>
      <c r="N6905" t="s">
        <v>9158</v>
      </c>
      <c r="O6905" t="s">
        <v>45</v>
      </c>
      <c r="P6905" t="s">
        <v>77</v>
      </c>
      <c r="Q6905" t="s">
        <v>9159</v>
      </c>
      <c r="R6905">
        <v>5.5880000000000001</v>
      </c>
      <c r="S6905">
        <v>2</v>
      </c>
      <c r="T6905">
        <v>0.8</v>
      </c>
      <c r="U6905">
        <v>-15.0876</v>
      </c>
    </row>
    <row r="6906" spans="1:21" x14ac:dyDescent="0.3">
      <c r="A6906" t="s">
        <v>9157</v>
      </c>
      <c r="B6906">
        <v>2014</v>
      </c>
      <c r="C6906" s="1">
        <v>41885</v>
      </c>
      <c r="D6906" s="1">
        <v>41891</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v>0.2</v>
      </c>
      <c r="U6906">
        <v>-44.234999999999999</v>
      </c>
    </row>
    <row r="6907" spans="1:21" x14ac:dyDescent="0.3">
      <c r="A6907" t="s">
        <v>9160</v>
      </c>
      <c r="B6907">
        <v>2014</v>
      </c>
      <c r="C6907" s="1">
        <v>41980</v>
      </c>
      <c r="D6907" s="1">
        <v>41982</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v>0</v>
      </c>
      <c r="U6907">
        <v>2.8835999999999999</v>
      </c>
    </row>
    <row r="6908" spans="1:21" x14ac:dyDescent="0.3">
      <c r="A6908" t="s">
        <v>9161</v>
      </c>
      <c r="B6908">
        <v>2014</v>
      </c>
      <c r="C6908" s="1">
        <v>41780</v>
      </c>
      <c r="D6908" s="1">
        <v>41780</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v>0</v>
      </c>
      <c r="U6908">
        <v>19.814399999999999</v>
      </c>
    </row>
    <row r="6909" spans="1:21" x14ac:dyDescent="0.3">
      <c r="A6909" t="s">
        <v>9162</v>
      </c>
      <c r="B6909">
        <v>2013</v>
      </c>
      <c r="C6909" s="1">
        <v>41545</v>
      </c>
      <c r="D6909" s="1">
        <v>41551</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row>
    <row r="6910" spans="1:21" x14ac:dyDescent="0.3">
      <c r="A6910" t="s">
        <v>9163</v>
      </c>
      <c r="B6910">
        <v>2014</v>
      </c>
      <c r="C6910" s="1">
        <v>41984</v>
      </c>
      <c r="D6910" s="1">
        <v>41989</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row>
    <row r="6911" spans="1:21" x14ac:dyDescent="0.3">
      <c r="A6911" t="s">
        <v>9164</v>
      </c>
      <c r="B6911">
        <v>2011</v>
      </c>
      <c r="C6911" s="1">
        <v>40799</v>
      </c>
      <c r="D6911" s="1">
        <v>40804</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row>
    <row r="6912" spans="1:21" x14ac:dyDescent="0.3">
      <c r="A6912" t="s">
        <v>9165</v>
      </c>
      <c r="B6912">
        <v>2014</v>
      </c>
      <c r="C6912" s="1">
        <v>41850</v>
      </c>
      <c r="D6912" s="1">
        <v>41854</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v>0</v>
      </c>
      <c r="U6912">
        <v>25.511199999999999</v>
      </c>
    </row>
    <row r="6913" spans="1:21" x14ac:dyDescent="0.3">
      <c r="A6913" t="s">
        <v>9166</v>
      </c>
      <c r="B6913">
        <v>2014</v>
      </c>
      <c r="C6913" s="1">
        <v>41853</v>
      </c>
      <c r="D6913" s="1">
        <v>41857</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v>0</v>
      </c>
      <c r="U6913">
        <v>50.3658</v>
      </c>
    </row>
    <row r="6914" spans="1:21" x14ac:dyDescent="0.3">
      <c r="A6914" t="s">
        <v>9167</v>
      </c>
      <c r="B6914">
        <v>2014</v>
      </c>
      <c r="C6914" s="1">
        <v>41762</v>
      </c>
      <c r="D6914" s="1">
        <v>41765</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row>
    <row r="6915" spans="1:21" x14ac:dyDescent="0.3">
      <c r="A6915" t="s">
        <v>9168</v>
      </c>
      <c r="B6915">
        <v>2012</v>
      </c>
      <c r="C6915" s="1">
        <v>41072</v>
      </c>
      <c r="D6915" s="1">
        <v>41076</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55.984000000000002</v>
      </c>
      <c r="S6915">
        <v>2</v>
      </c>
      <c r="T6915">
        <v>0.2</v>
      </c>
      <c r="U6915">
        <v>4.1988000000000003</v>
      </c>
    </row>
    <row r="6916" spans="1:21" x14ac:dyDescent="0.3">
      <c r="A6916" t="s">
        <v>9170</v>
      </c>
      <c r="B6916">
        <v>2011</v>
      </c>
      <c r="C6916" s="1">
        <v>40899</v>
      </c>
      <c r="D6916" s="1">
        <v>40906</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v>0.2</v>
      </c>
      <c r="U6916">
        <v>9.9120000000000008</v>
      </c>
    </row>
    <row r="6917" spans="1:21" x14ac:dyDescent="0.3">
      <c r="A6917" t="s">
        <v>9170</v>
      </c>
      <c r="B6917">
        <v>2011</v>
      </c>
      <c r="C6917" s="1">
        <v>40899</v>
      </c>
      <c r="D6917" s="1">
        <v>40906</v>
      </c>
      <c r="E6917" t="s">
        <v>49</v>
      </c>
      <c r="F6917" t="s">
        <v>3485</v>
      </c>
      <c r="G6917" t="s">
        <v>3486</v>
      </c>
      <c r="H6917" t="s">
        <v>25</v>
      </c>
      <c r="I6917" t="s">
        <v>26</v>
      </c>
      <c r="J6917" t="s">
        <v>302</v>
      </c>
      <c r="K6917" t="s">
        <v>210</v>
      </c>
      <c r="L6917">
        <v>60623</v>
      </c>
      <c r="M6917" t="s">
        <v>104</v>
      </c>
      <c r="N6917" t="s">
        <v>2046</v>
      </c>
      <c r="O6917" t="s">
        <v>45</v>
      </c>
      <c r="P6917" t="s">
        <v>74</v>
      </c>
      <c r="Q6917" t="s">
        <v>2047</v>
      </c>
      <c r="R6917">
        <v>17.904</v>
      </c>
      <c r="S6917">
        <v>6</v>
      </c>
      <c r="T6917">
        <v>0.8</v>
      </c>
      <c r="U6917">
        <v>-31.332000000000001</v>
      </c>
    </row>
    <row r="6918" spans="1:21" x14ac:dyDescent="0.3">
      <c r="A6918" t="s">
        <v>9170</v>
      </c>
      <c r="B6918">
        <v>2011</v>
      </c>
      <c r="C6918" s="1">
        <v>40899</v>
      </c>
      <c r="D6918" s="1">
        <v>40906</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row>
    <row r="6919" spans="1:21" x14ac:dyDescent="0.3">
      <c r="A6919" t="s">
        <v>9171</v>
      </c>
      <c r="B6919">
        <v>2011</v>
      </c>
      <c r="C6919" s="1">
        <v>40893</v>
      </c>
      <c r="D6919" s="1">
        <v>40898</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row>
    <row r="6920" spans="1:21" x14ac:dyDescent="0.3">
      <c r="A6920" t="s">
        <v>9172</v>
      </c>
      <c r="B6920">
        <v>2013</v>
      </c>
      <c r="C6920" s="1">
        <v>41381</v>
      </c>
      <c r="D6920" s="1">
        <v>41383</v>
      </c>
      <c r="E6920" t="s">
        <v>22</v>
      </c>
      <c r="F6920" t="s">
        <v>2459</v>
      </c>
      <c r="G6920" t="s">
        <v>2460</v>
      </c>
      <c r="H6920" t="s">
        <v>25</v>
      </c>
      <c r="I6920" t="s">
        <v>26</v>
      </c>
      <c r="J6920" t="s">
        <v>94</v>
      </c>
      <c r="K6920" t="s">
        <v>95</v>
      </c>
      <c r="L6920">
        <v>98115</v>
      </c>
      <c r="M6920" t="s">
        <v>43</v>
      </c>
      <c r="N6920" t="s">
        <v>6439</v>
      </c>
      <c r="O6920" t="s">
        <v>45</v>
      </c>
      <c r="P6920" t="s">
        <v>577</v>
      </c>
      <c r="Q6920" t="s">
        <v>6440</v>
      </c>
      <c r="R6920">
        <v>28.8</v>
      </c>
      <c r="S6920">
        <v>3</v>
      </c>
      <c r="T6920">
        <v>0</v>
      </c>
      <c r="U6920">
        <v>0.86399999999999999</v>
      </c>
    </row>
    <row r="6921" spans="1:21" x14ac:dyDescent="0.3">
      <c r="A6921" t="s">
        <v>9173</v>
      </c>
      <c r="B6921">
        <v>2012</v>
      </c>
      <c r="C6921" s="1">
        <v>41050</v>
      </c>
      <c r="D6921" s="1">
        <v>41057</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v>0.7</v>
      </c>
      <c r="U6921">
        <v>-18.031199999999998</v>
      </c>
    </row>
    <row r="6922" spans="1:21" x14ac:dyDescent="0.3">
      <c r="A6922" t="s">
        <v>9174</v>
      </c>
      <c r="B6922">
        <v>2014</v>
      </c>
      <c r="C6922" s="1">
        <v>41697</v>
      </c>
      <c r="D6922" s="1">
        <v>41701</v>
      </c>
      <c r="E6922" t="s">
        <v>49</v>
      </c>
      <c r="F6922" t="s">
        <v>675</v>
      </c>
      <c r="G6922" t="s">
        <v>676</v>
      </c>
      <c r="H6922" t="s">
        <v>25</v>
      </c>
      <c r="I6922" t="s">
        <v>26</v>
      </c>
      <c r="J6922" t="s">
        <v>8301</v>
      </c>
      <c r="K6922" t="s">
        <v>42</v>
      </c>
      <c r="L6922">
        <v>93101</v>
      </c>
      <c r="M6922" t="s">
        <v>43</v>
      </c>
      <c r="N6922" t="s">
        <v>2101</v>
      </c>
      <c r="O6922" t="s">
        <v>45</v>
      </c>
      <c r="P6922" t="s">
        <v>77</v>
      </c>
      <c r="Q6922" t="s">
        <v>2102</v>
      </c>
      <c r="R6922">
        <v>356.79</v>
      </c>
      <c r="S6922">
        <v>7</v>
      </c>
      <c r="T6922">
        <v>0</v>
      </c>
      <c r="U6922">
        <v>99.901200000000003</v>
      </c>
    </row>
    <row r="6923" spans="1:21" x14ac:dyDescent="0.3">
      <c r="A6923" t="s">
        <v>9175</v>
      </c>
      <c r="B6923">
        <v>2014</v>
      </c>
      <c r="C6923" s="1">
        <v>41734</v>
      </c>
      <c r="D6923" s="1">
        <v>41740</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v>0</v>
      </c>
      <c r="U6923">
        <v>8.49</v>
      </c>
    </row>
    <row r="6924" spans="1:21" x14ac:dyDescent="0.3">
      <c r="A6924" t="s">
        <v>9176</v>
      </c>
      <c r="B6924">
        <v>2012</v>
      </c>
      <c r="C6924" s="1">
        <v>40984</v>
      </c>
      <c r="D6924" s="1">
        <v>40987</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v>0</v>
      </c>
      <c r="U6924">
        <v>240.8595</v>
      </c>
    </row>
    <row r="6925" spans="1:21" x14ac:dyDescent="0.3">
      <c r="A6925" t="s">
        <v>9176</v>
      </c>
      <c r="B6925">
        <v>2012</v>
      </c>
      <c r="C6925" s="1">
        <v>40984</v>
      </c>
      <c r="D6925" s="1">
        <v>40987</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v>0</v>
      </c>
      <c r="U6925">
        <v>3.3948</v>
      </c>
    </row>
    <row r="6926" spans="1:21" x14ac:dyDescent="0.3">
      <c r="A6926" t="s">
        <v>9177</v>
      </c>
      <c r="B6926">
        <v>2012</v>
      </c>
      <c r="C6926" s="1">
        <v>41243</v>
      </c>
      <c r="D6926" s="1">
        <v>41247</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v>0</v>
      </c>
      <c r="U6926">
        <v>10.883599999999999</v>
      </c>
    </row>
    <row r="6927" spans="1:21" x14ac:dyDescent="0.3">
      <c r="A6927" t="s">
        <v>9177</v>
      </c>
      <c r="B6927">
        <v>2012</v>
      </c>
      <c r="C6927" s="1">
        <v>41243</v>
      </c>
      <c r="D6927" s="1">
        <v>41247</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row>
    <row r="6928" spans="1:21" x14ac:dyDescent="0.3">
      <c r="A6928" t="s">
        <v>9178</v>
      </c>
      <c r="B6928">
        <v>2013</v>
      </c>
      <c r="C6928" s="1">
        <v>41484</v>
      </c>
      <c r="D6928" s="1">
        <v>41490</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row>
    <row r="6929" spans="1:21" x14ac:dyDescent="0.3">
      <c r="A6929" t="s">
        <v>9179</v>
      </c>
      <c r="B6929">
        <v>2013</v>
      </c>
      <c r="C6929" s="1">
        <v>41449</v>
      </c>
      <c r="D6929" s="1">
        <v>41451</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v>0</v>
      </c>
      <c r="U6929">
        <v>25.293600000000001</v>
      </c>
    </row>
    <row r="6930" spans="1:21" x14ac:dyDescent="0.3">
      <c r="A6930" t="s">
        <v>9179</v>
      </c>
      <c r="B6930">
        <v>2013</v>
      </c>
      <c r="C6930" s="1">
        <v>41449</v>
      </c>
      <c r="D6930" s="1">
        <v>41451</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v>0</v>
      </c>
      <c r="U6930">
        <v>10.3071</v>
      </c>
    </row>
    <row r="6931" spans="1:21" x14ac:dyDescent="0.3">
      <c r="A6931" t="s">
        <v>9179</v>
      </c>
      <c r="B6931">
        <v>2013</v>
      </c>
      <c r="C6931" s="1">
        <v>41449</v>
      </c>
      <c r="D6931" s="1">
        <v>41451</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v>0.2</v>
      </c>
      <c r="U6931">
        <v>97.0137</v>
      </c>
    </row>
    <row r="6932" spans="1:21" x14ac:dyDescent="0.3">
      <c r="A6932" t="s">
        <v>9179</v>
      </c>
      <c r="B6932">
        <v>2013</v>
      </c>
      <c r="C6932" s="1">
        <v>41449</v>
      </c>
      <c r="D6932" s="1">
        <v>41451</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v>0</v>
      </c>
      <c r="U6932">
        <v>9.3905999999999992</v>
      </c>
    </row>
    <row r="6933" spans="1:21" x14ac:dyDescent="0.3">
      <c r="A6933" t="s">
        <v>9180</v>
      </c>
      <c r="B6933">
        <v>2011</v>
      </c>
      <c r="C6933" s="1">
        <v>40738</v>
      </c>
      <c r="D6933" s="1">
        <v>40742</v>
      </c>
      <c r="E6933" t="s">
        <v>49</v>
      </c>
      <c r="F6933" t="s">
        <v>3867</v>
      </c>
      <c r="G6933" t="s">
        <v>3868</v>
      </c>
      <c r="H6933" t="s">
        <v>25</v>
      </c>
      <c r="I6933" t="s">
        <v>26</v>
      </c>
      <c r="J6933" t="s">
        <v>145</v>
      </c>
      <c r="K6933" t="s">
        <v>146</v>
      </c>
      <c r="L6933">
        <v>19140</v>
      </c>
      <c r="M6933" t="s">
        <v>147</v>
      </c>
      <c r="N6933" t="s">
        <v>9181</v>
      </c>
      <c r="O6933" t="s">
        <v>70</v>
      </c>
      <c r="P6933" t="s">
        <v>71</v>
      </c>
      <c r="Q6933" t="s">
        <v>9182</v>
      </c>
      <c r="R6933">
        <v>13.494</v>
      </c>
      <c r="S6933">
        <v>1</v>
      </c>
      <c r="T6933">
        <v>0.4</v>
      </c>
      <c r="U6933">
        <v>-2.2490000000000001</v>
      </c>
    </row>
    <row r="6934" spans="1:21" x14ac:dyDescent="0.3">
      <c r="A6934" t="s">
        <v>9180</v>
      </c>
      <c r="B6934">
        <v>2011</v>
      </c>
      <c r="C6934" s="1">
        <v>40738</v>
      </c>
      <c r="D6934" s="1">
        <v>40742</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row>
    <row r="6935" spans="1:21" x14ac:dyDescent="0.3">
      <c r="A6935" t="s">
        <v>9180</v>
      </c>
      <c r="B6935">
        <v>2011</v>
      </c>
      <c r="C6935" s="1">
        <v>40738</v>
      </c>
      <c r="D6935" s="1">
        <v>40742</v>
      </c>
      <c r="E6935" t="s">
        <v>49</v>
      </c>
      <c r="F6935" t="s">
        <v>3867</v>
      </c>
      <c r="G6935" t="s">
        <v>3868</v>
      </c>
      <c r="H6935" t="s">
        <v>25</v>
      </c>
      <c r="I6935" t="s">
        <v>26</v>
      </c>
      <c r="J6935" t="s">
        <v>145</v>
      </c>
      <c r="K6935" t="s">
        <v>146</v>
      </c>
      <c r="L6935">
        <v>19140</v>
      </c>
      <c r="M6935" t="s">
        <v>147</v>
      </c>
      <c r="N6935" t="s">
        <v>9111</v>
      </c>
      <c r="O6935" t="s">
        <v>31</v>
      </c>
      <c r="P6935" t="s">
        <v>64</v>
      </c>
      <c r="Q6935" t="s">
        <v>9112</v>
      </c>
      <c r="R6935">
        <v>31.984000000000002</v>
      </c>
      <c r="S6935">
        <v>2</v>
      </c>
      <c r="T6935">
        <v>0.2</v>
      </c>
      <c r="U6935">
        <v>1.1994</v>
      </c>
    </row>
    <row r="6936" spans="1:21" x14ac:dyDescent="0.3">
      <c r="A6936" t="s">
        <v>9180</v>
      </c>
      <c r="B6936">
        <v>2011</v>
      </c>
      <c r="C6936" s="1">
        <v>40738</v>
      </c>
      <c r="D6936" s="1">
        <v>40742</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row>
    <row r="6937" spans="1:21" x14ac:dyDescent="0.3">
      <c r="A6937" t="s">
        <v>9183</v>
      </c>
      <c r="B6937">
        <v>2014</v>
      </c>
      <c r="C6937" s="1">
        <v>41974</v>
      </c>
      <c r="D6937" s="1">
        <v>41977</v>
      </c>
      <c r="E6937" t="s">
        <v>22</v>
      </c>
      <c r="F6937" t="s">
        <v>1382</v>
      </c>
      <c r="G6937" t="s">
        <v>1383</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row>
    <row r="6938" spans="1:21" x14ac:dyDescent="0.3">
      <c r="A6938" t="s">
        <v>9184</v>
      </c>
      <c r="B6938">
        <v>2013</v>
      </c>
      <c r="C6938" s="1">
        <v>41520</v>
      </c>
      <c r="D6938" s="1">
        <v>41522</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v>0.6</v>
      </c>
      <c r="U6938">
        <v>-75.844800000000006</v>
      </c>
    </row>
    <row r="6939" spans="1:21" x14ac:dyDescent="0.3">
      <c r="A6939" t="s">
        <v>9187</v>
      </c>
      <c r="B6939">
        <v>2011</v>
      </c>
      <c r="C6939" s="1">
        <v>40709</v>
      </c>
      <c r="D6939" s="1">
        <v>40709</v>
      </c>
      <c r="E6939" t="s">
        <v>1289</v>
      </c>
      <c r="F6939" t="s">
        <v>4360</v>
      </c>
      <c r="G6939" t="s">
        <v>4361</v>
      </c>
      <c r="H6939" t="s">
        <v>25</v>
      </c>
      <c r="I6939" t="s">
        <v>26</v>
      </c>
      <c r="J6939" t="s">
        <v>4171</v>
      </c>
      <c r="K6939" t="s">
        <v>103</v>
      </c>
      <c r="L6939">
        <v>79907</v>
      </c>
      <c r="M6939" t="s">
        <v>104</v>
      </c>
      <c r="N6939" t="s">
        <v>8556</v>
      </c>
      <c r="O6939" t="s">
        <v>45</v>
      </c>
      <c r="P6939" t="s">
        <v>89</v>
      </c>
      <c r="Q6939" t="s">
        <v>8557</v>
      </c>
      <c r="R6939">
        <v>36.543999999999997</v>
      </c>
      <c r="S6939">
        <v>2</v>
      </c>
      <c r="T6939">
        <v>0.2</v>
      </c>
      <c r="U6939">
        <v>11.876799999999999</v>
      </c>
    </row>
    <row r="6940" spans="1:21" x14ac:dyDescent="0.3">
      <c r="A6940" t="s">
        <v>9188</v>
      </c>
      <c r="B6940">
        <v>2013</v>
      </c>
      <c r="C6940" s="1">
        <v>41584</v>
      </c>
      <c r="D6940" s="1">
        <v>41588</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v>0</v>
      </c>
      <c r="U6940">
        <v>52.769199999999998</v>
      </c>
    </row>
    <row r="6941" spans="1:21" x14ac:dyDescent="0.3">
      <c r="A6941" t="s">
        <v>9191</v>
      </c>
      <c r="B6941">
        <v>2014</v>
      </c>
      <c r="C6941" s="1">
        <v>41817</v>
      </c>
      <c r="D6941" s="1">
        <v>41821</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row>
    <row r="6942" spans="1:21" x14ac:dyDescent="0.3">
      <c r="A6942" t="s">
        <v>9191</v>
      </c>
      <c r="B6942">
        <v>2014</v>
      </c>
      <c r="C6942" s="1">
        <v>41817</v>
      </c>
      <c r="D6942" s="1">
        <v>41821</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v>0</v>
      </c>
      <c r="U6942">
        <v>8.2360000000000007</v>
      </c>
    </row>
    <row r="6943" spans="1:21" x14ac:dyDescent="0.3">
      <c r="A6943" t="s">
        <v>9191</v>
      </c>
      <c r="B6943">
        <v>2014</v>
      </c>
      <c r="C6943" s="1">
        <v>41817</v>
      </c>
      <c r="D6943" s="1">
        <v>41821</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v>0</v>
      </c>
      <c r="U6943">
        <v>214.16399999999999</v>
      </c>
    </row>
    <row r="6944" spans="1:21" x14ac:dyDescent="0.3">
      <c r="A6944" t="s">
        <v>9191</v>
      </c>
      <c r="B6944">
        <v>2014</v>
      </c>
      <c r="C6944" s="1">
        <v>41817</v>
      </c>
      <c r="D6944" s="1">
        <v>41821</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row>
    <row r="6945" spans="1:21" x14ac:dyDescent="0.3">
      <c r="A6945" t="s">
        <v>9192</v>
      </c>
      <c r="B6945">
        <v>2012</v>
      </c>
      <c r="C6945" s="1">
        <v>41115</v>
      </c>
      <c r="D6945" s="1">
        <v>41120</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v>0.2</v>
      </c>
      <c r="U6945">
        <v>38.997500000000002</v>
      </c>
    </row>
    <row r="6946" spans="1:21" x14ac:dyDescent="0.3">
      <c r="A6946" t="s">
        <v>9195</v>
      </c>
      <c r="B6946">
        <v>2011</v>
      </c>
      <c r="C6946" s="1">
        <v>40809</v>
      </c>
      <c r="D6946" s="1">
        <v>40813</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v>0</v>
      </c>
      <c r="U6946">
        <v>5.4488000000000003</v>
      </c>
    </row>
    <row r="6947" spans="1:21" x14ac:dyDescent="0.3">
      <c r="A6947" t="s">
        <v>9196</v>
      </c>
      <c r="B6947">
        <v>2013</v>
      </c>
      <c r="C6947" s="1">
        <v>41548</v>
      </c>
      <c r="D6947" s="1">
        <v>41552</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row>
    <row r="6948" spans="1:21" x14ac:dyDescent="0.3">
      <c r="A6948" t="s">
        <v>9197</v>
      </c>
      <c r="B6948">
        <v>2012</v>
      </c>
      <c r="C6948" s="1">
        <v>41222</v>
      </c>
      <c r="D6948" s="1">
        <v>41226</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v>0</v>
      </c>
      <c r="U6948">
        <v>1.1656</v>
      </c>
    </row>
    <row r="6949" spans="1:21" x14ac:dyDescent="0.3">
      <c r="A6949" t="s">
        <v>9198</v>
      </c>
      <c r="B6949">
        <v>2012</v>
      </c>
      <c r="C6949" s="1">
        <v>41024</v>
      </c>
      <c r="D6949" s="1">
        <v>41028</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v>0.2</v>
      </c>
      <c r="U6949">
        <v>-55.256</v>
      </c>
    </row>
    <row r="6950" spans="1:21" x14ac:dyDescent="0.3">
      <c r="A6950" t="s">
        <v>9198</v>
      </c>
      <c r="B6950">
        <v>2012</v>
      </c>
      <c r="C6950" s="1">
        <v>41024</v>
      </c>
      <c r="D6950" s="1">
        <v>41028</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row>
    <row r="6951" spans="1:21" x14ac:dyDescent="0.3">
      <c r="A6951" t="s">
        <v>9199</v>
      </c>
      <c r="B6951">
        <v>2014</v>
      </c>
      <c r="C6951" s="1">
        <v>41963</v>
      </c>
      <c r="D6951" s="1">
        <v>41963</v>
      </c>
      <c r="E6951" t="s">
        <v>1289</v>
      </c>
      <c r="F6951" t="s">
        <v>3339</v>
      </c>
      <c r="G6951" t="s">
        <v>3340</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row>
    <row r="6952" spans="1:21" x14ac:dyDescent="0.3">
      <c r="A6952" t="s">
        <v>9199</v>
      </c>
      <c r="B6952">
        <v>2014</v>
      </c>
      <c r="C6952" s="1">
        <v>41963</v>
      </c>
      <c r="D6952" s="1">
        <v>41963</v>
      </c>
      <c r="E6952" t="s">
        <v>1289</v>
      </c>
      <c r="F6952" t="s">
        <v>3339</v>
      </c>
      <c r="G6952" t="s">
        <v>3340</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row>
    <row r="6953" spans="1:21" x14ac:dyDescent="0.3">
      <c r="A6953" t="s">
        <v>9200</v>
      </c>
      <c r="B6953">
        <v>2012</v>
      </c>
      <c r="C6953" s="1">
        <v>41233</v>
      </c>
      <c r="D6953" s="1">
        <v>41237</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v>0.4</v>
      </c>
      <c r="U6953">
        <v>55.998600000000003</v>
      </c>
    </row>
    <row r="6954" spans="1:21" x14ac:dyDescent="0.3">
      <c r="A6954" t="s">
        <v>9203</v>
      </c>
      <c r="B6954">
        <v>2012</v>
      </c>
      <c r="C6954" s="1">
        <v>41184</v>
      </c>
      <c r="D6954" s="1">
        <v>41185</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row>
    <row r="6955" spans="1:21" x14ac:dyDescent="0.3">
      <c r="A6955" t="s">
        <v>9203</v>
      </c>
      <c r="B6955">
        <v>2012</v>
      </c>
      <c r="C6955" s="1">
        <v>41184</v>
      </c>
      <c r="D6955" s="1">
        <v>41185</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row>
    <row r="6956" spans="1:21" x14ac:dyDescent="0.3">
      <c r="A6956" t="s">
        <v>9203</v>
      </c>
      <c r="B6956">
        <v>2012</v>
      </c>
      <c r="C6956" s="1">
        <v>41184</v>
      </c>
      <c r="D6956" s="1">
        <v>41185</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row>
    <row r="6957" spans="1:21" x14ac:dyDescent="0.3">
      <c r="A6957" t="s">
        <v>9204</v>
      </c>
      <c r="B6957">
        <v>2012</v>
      </c>
      <c r="C6957" s="1">
        <v>41024</v>
      </c>
      <c r="D6957" s="1">
        <v>41031</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row>
    <row r="6958" spans="1:21" x14ac:dyDescent="0.3">
      <c r="A6958" t="s">
        <v>9205</v>
      </c>
      <c r="B6958">
        <v>2013</v>
      </c>
      <c r="C6958" s="1">
        <v>41470</v>
      </c>
      <c r="D6958" s="1">
        <v>41475</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v>0</v>
      </c>
      <c r="U6958">
        <v>17.108000000000001</v>
      </c>
    </row>
    <row r="6959" spans="1:21" x14ac:dyDescent="0.3">
      <c r="A6959" t="s">
        <v>9205</v>
      </c>
      <c r="B6959">
        <v>2013</v>
      </c>
      <c r="C6959" s="1">
        <v>41470</v>
      </c>
      <c r="D6959" s="1">
        <v>41475</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v>0</v>
      </c>
      <c r="U6959">
        <v>15.525</v>
      </c>
    </row>
    <row r="6960" spans="1:21" x14ac:dyDescent="0.3">
      <c r="A6960" t="s">
        <v>9208</v>
      </c>
      <c r="B6960">
        <v>2012</v>
      </c>
      <c r="C6960" s="1">
        <v>41179</v>
      </c>
      <c r="D6960" s="1">
        <v>41181</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v>0</v>
      </c>
      <c r="U6960">
        <v>4.3428000000000004</v>
      </c>
    </row>
    <row r="6961" spans="1:21" x14ac:dyDescent="0.3">
      <c r="A6961" t="s">
        <v>9208</v>
      </c>
      <c r="B6961">
        <v>2012</v>
      </c>
      <c r="C6961" s="1">
        <v>41179</v>
      </c>
      <c r="D6961" s="1">
        <v>41181</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x14ac:dyDescent="0.3">
      <c r="A6962" t="s">
        <v>9208</v>
      </c>
      <c r="B6962">
        <v>2012</v>
      </c>
      <c r="C6962" s="1">
        <v>41179</v>
      </c>
      <c r="D6962" s="1">
        <v>41181</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v>0</v>
      </c>
      <c r="U6962">
        <v>6.2207999999999997</v>
      </c>
    </row>
    <row r="6963" spans="1:21" x14ac:dyDescent="0.3">
      <c r="A6963" t="s">
        <v>9209</v>
      </c>
      <c r="B6963">
        <v>2014</v>
      </c>
      <c r="C6963" s="1">
        <v>41954</v>
      </c>
      <c r="D6963" s="1">
        <v>41954</v>
      </c>
      <c r="E6963" t="s">
        <v>1289</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row>
    <row r="6964" spans="1:21" x14ac:dyDescent="0.3">
      <c r="A6964" t="s">
        <v>9210</v>
      </c>
      <c r="B6964">
        <v>2013</v>
      </c>
      <c r="C6964" s="1">
        <v>41472</v>
      </c>
      <c r="D6964" s="1">
        <v>41476</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x14ac:dyDescent="0.3">
      <c r="A6965" t="s">
        <v>9210</v>
      </c>
      <c r="B6965">
        <v>2013</v>
      </c>
      <c r="C6965" s="1">
        <v>41472</v>
      </c>
      <c r="D6965" s="1">
        <v>41476</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v>0</v>
      </c>
      <c r="U6965">
        <v>5.58</v>
      </c>
    </row>
    <row r="6966" spans="1:21" x14ac:dyDescent="0.3">
      <c r="A6966" t="s">
        <v>9210</v>
      </c>
      <c r="B6966">
        <v>2013</v>
      </c>
      <c r="C6966" s="1">
        <v>41472</v>
      </c>
      <c r="D6966" s="1">
        <v>41476</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v>0</v>
      </c>
      <c r="U6966">
        <v>11.086</v>
      </c>
    </row>
    <row r="6967" spans="1:21" x14ac:dyDescent="0.3">
      <c r="A6967" t="s">
        <v>9210</v>
      </c>
      <c r="B6967">
        <v>2013</v>
      </c>
      <c r="C6967" s="1">
        <v>41472</v>
      </c>
      <c r="D6967" s="1">
        <v>41476</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row>
    <row r="6968" spans="1:21" x14ac:dyDescent="0.3">
      <c r="A6968" t="s">
        <v>9210</v>
      </c>
      <c r="B6968">
        <v>2013</v>
      </c>
      <c r="C6968" s="1">
        <v>41472</v>
      </c>
      <c r="D6968" s="1">
        <v>41476</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v>0</v>
      </c>
      <c r="U6968">
        <v>3.1654</v>
      </c>
    </row>
    <row r="6969" spans="1:21" x14ac:dyDescent="0.3">
      <c r="A6969" t="s">
        <v>9210</v>
      </c>
      <c r="B6969">
        <v>2013</v>
      </c>
      <c r="C6969" s="1">
        <v>41472</v>
      </c>
      <c r="D6969" s="1">
        <v>41476</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v>0</v>
      </c>
      <c r="U6969">
        <v>28.857600000000001</v>
      </c>
    </row>
    <row r="6970" spans="1:21" x14ac:dyDescent="0.3">
      <c r="A6970" t="s">
        <v>9211</v>
      </c>
      <c r="B6970">
        <v>2012</v>
      </c>
      <c r="C6970" s="1">
        <v>41198</v>
      </c>
      <c r="D6970" s="1">
        <v>41202</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v>0</v>
      </c>
      <c r="U6970">
        <v>214.4922</v>
      </c>
    </row>
    <row r="6971" spans="1:21" x14ac:dyDescent="0.3">
      <c r="A6971" t="s">
        <v>9212</v>
      </c>
      <c r="B6971">
        <v>2013</v>
      </c>
      <c r="C6971" s="1">
        <v>41284</v>
      </c>
      <c r="D6971" s="1">
        <v>41287</v>
      </c>
      <c r="E6971" t="s">
        <v>22</v>
      </c>
      <c r="F6971" t="s">
        <v>6219</v>
      </c>
      <c r="G6971" t="s">
        <v>6220</v>
      </c>
      <c r="H6971" t="s">
        <v>25</v>
      </c>
      <c r="I6971" t="s">
        <v>26</v>
      </c>
      <c r="J6971" t="s">
        <v>8750</v>
      </c>
      <c r="K6971" t="s">
        <v>95</v>
      </c>
      <c r="L6971">
        <v>98632</v>
      </c>
      <c r="M6971" t="s">
        <v>43</v>
      </c>
      <c r="N6971" t="s">
        <v>2044</v>
      </c>
      <c r="O6971" t="s">
        <v>31</v>
      </c>
      <c r="P6971" t="s">
        <v>64</v>
      </c>
      <c r="Q6971" t="s">
        <v>2045</v>
      </c>
      <c r="R6971">
        <v>24.85</v>
      </c>
      <c r="S6971">
        <v>5</v>
      </c>
      <c r="T6971">
        <v>0</v>
      </c>
      <c r="U6971">
        <v>7.7035</v>
      </c>
    </row>
    <row r="6972" spans="1:21" x14ac:dyDescent="0.3">
      <c r="A6972" t="s">
        <v>9213</v>
      </c>
      <c r="B6972">
        <v>2014</v>
      </c>
      <c r="C6972" s="1">
        <v>41902</v>
      </c>
      <c r="D6972" s="1">
        <v>41908</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row>
    <row r="6973" spans="1:21" x14ac:dyDescent="0.3">
      <c r="A6973" t="s">
        <v>9213</v>
      </c>
      <c r="B6973">
        <v>2014</v>
      </c>
      <c r="C6973" s="1">
        <v>41902</v>
      </c>
      <c r="D6973" s="1">
        <v>41908</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v>0.2</v>
      </c>
      <c r="U6973">
        <v>4.4791999999999996</v>
      </c>
    </row>
    <row r="6974" spans="1:21" x14ac:dyDescent="0.3">
      <c r="A6974" t="s">
        <v>9213</v>
      </c>
      <c r="B6974">
        <v>2014</v>
      </c>
      <c r="C6974" s="1">
        <v>41902</v>
      </c>
      <c r="D6974" s="1">
        <v>41908</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row>
    <row r="6975" spans="1:21" x14ac:dyDescent="0.3">
      <c r="A6975" t="s">
        <v>9213</v>
      </c>
      <c r="B6975">
        <v>2014</v>
      </c>
      <c r="C6975" s="1">
        <v>41902</v>
      </c>
      <c r="D6975" s="1">
        <v>41908</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x14ac:dyDescent="0.3">
      <c r="A6976" t="s">
        <v>9214</v>
      </c>
      <c r="B6976">
        <v>2014</v>
      </c>
      <c r="C6976" s="1">
        <v>41898</v>
      </c>
      <c r="D6976" s="1">
        <v>41902</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row>
    <row r="6977" spans="1:21" x14ac:dyDescent="0.3">
      <c r="A6977" t="s">
        <v>9215</v>
      </c>
      <c r="B6977">
        <v>2012</v>
      </c>
      <c r="C6977" s="1">
        <v>41088</v>
      </c>
      <c r="D6977" s="1">
        <v>41092</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row>
    <row r="6978" spans="1:21" x14ac:dyDescent="0.3">
      <c r="A6978" t="s">
        <v>9215</v>
      </c>
      <c r="B6978">
        <v>2012</v>
      </c>
      <c r="C6978" s="1">
        <v>41088</v>
      </c>
      <c r="D6978" s="1">
        <v>41092</v>
      </c>
      <c r="E6978" t="s">
        <v>49</v>
      </c>
      <c r="F6978" t="s">
        <v>3196</v>
      </c>
      <c r="G6978" t="s">
        <v>3197</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row>
    <row r="6979" spans="1:21" x14ac:dyDescent="0.3">
      <c r="A6979" t="s">
        <v>9216</v>
      </c>
      <c r="B6979">
        <v>2013</v>
      </c>
      <c r="C6979" s="1">
        <v>41604</v>
      </c>
      <c r="D6979" s="1">
        <v>41607</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v>0</v>
      </c>
      <c r="U6979">
        <v>17.994</v>
      </c>
    </row>
    <row r="6980" spans="1:21" x14ac:dyDescent="0.3">
      <c r="A6980" t="s">
        <v>9217</v>
      </c>
      <c r="B6980">
        <v>2014</v>
      </c>
      <c r="C6980" s="1">
        <v>41969</v>
      </c>
      <c r="D6980" s="1">
        <v>41973</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v>0</v>
      </c>
      <c r="U6980">
        <v>23.946300000000001</v>
      </c>
    </row>
    <row r="6981" spans="1:21" x14ac:dyDescent="0.3">
      <c r="A6981" t="s">
        <v>9218</v>
      </c>
      <c r="B6981">
        <v>2014</v>
      </c>
      <c r="C6981" s="1">
        <v>41654</v>
      </c>
      <c r="D6981" s="1">
        <v>41659</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row>
    <row r="6982" spans="1:21" x14ac:dyDescent="0.3">
      <c r="A6982" t="s">
        <v>9219</v>
      </c>
      <c r="B6982">
        <v>2011</v>
      </c>
      <c r="C6982" s="1">
        <v>40854</v>
      </c>
      <c r="D6982" s="1">
        <v>40855</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row>
    <row r="6983" spans="1:21" x14ac:dyDescent="0.3">
      <c r="A6983" t="s">
        <v>9219</v>
      </c>
      <c r="B6983">
        <v>2011</v>
      </c>
      <c r="C6983" s="1">
        <v>40854</v>
      </c>
      <c r="D6983" s="1">
        <v>40855</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v>0</v>
      </c>
      <c r="U6983">
        <v>13.8828</v>
      </c>
    </row>
    <row r="6984" spans="1:21" x14ac:dyDescent="0.3">
      <c r="A6984" t="s">
        <v>9220</v>
      </c>
      <c r="B6984">
        <v>2013</v>
      </c>
      <c r="C6984" s="1">
        <v>41519</v>
      </c>
      <c r="D6984" s="1">
        <v>41523</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v>0</v>
      </c>
      <c r="U6984">
        <v>11.086</v>
      </c>
    </row>
    <row r="6985" spans="1:21" x14ac:dyDescent="0.3">
      <c r="A6985" t="s">
        <v>9220</v>
      </c>
      <c r="B6985">
        <v>2013</v>
      </c>
      <c r="C6985" s="1">
        <v>41519</v>
      </c>
      <c r="D6985" s="1">
        <v>41523</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v>0</v>
      </c>
      <c r="U6985">
        <v>2.2827999999999999</v>
      </c>
    </row>
    <row r="6986" spans="1:21" x14ac:dyDescent="0.3">
      <c r="A6986" t="s">
        <v>9220</v>
      </c>
      <c r="B6986">
        <v>2013</v>
      </c>
      <c r="C6986" s="1">
        <v>41519</v>
      </c>
      <c r="D6986" s="1">
        <v>41523</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v>0.1</v>
      </c>
      <c r="U6986">
        <v>71.162000000000006</v>
      </c>
    </row>
    <row r="6987" spans="1:21" x14ac:dyDescent="0.3">
      <c r="A6987" t="s">
        <v>9220</v>
      </c>
      <c r="B6987">
        <v>2013</v>
      </c>
      <c r="C6987" s="1">
        <v>41519</v>
      </c>
      <c r="D6987" s="1">
        <v>41523</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v>0</v>
      </c>
      <c r="U6987">
        <v>14.4648</v>
      </c>
    </row>
    <row r="6988" spans="1:21" x14ac:dyDescent="0.3">
      <c r="A6988" t="s">
        <v>9220</v>
      </c>
      <c r="B6988">
        <v>2013</v>
      </c>
      <c r="C6988" s="1">
        <v>41519</v>
      </c>
      <c r="D6988" s="1">
        <v>41523</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v>0</v>
      </c>
      <c r="U6988">
        <v>2.99</v>
      </c>
    </row>
    <row r="6989" spans="1:21" x14ac:dyDescent="0.3">
      <c r="A6989" t="s">
        <v>9220</v>
      </c>
      <c r="B6989">
        <v>2013</v>
      </c>
      <c r="C6989" s="1">
        <v>41519</v>
      </c>
      <c r="D6989" s="1">
        <v>41523</v>
      </c>
      <c r="E6989" t="s">
        <v>49</v>
      </c>
      <c r="F6989" t="s">
        <v>2895</v>
      </c>
      <c r="G6989" t="s">
        <v>2896</v>
      </c>
      <c r="H6989" t="s">
        <v>25</v>
      </c>
      <c r="I6989" t="s">
        <v>26</v>
      </c>
      <c r="J6989" t="s">
        <v>879</v>
      </c>
      <c r="K6989" t="s">
        <v>237</v>
      </c>
      <c r="L6989">
        <v>48227</v>
      </c>
      <c r="M6989" t="s">
        <v>104</v>
      </c>
      <c r="N6989" t="s">
        <v>4314</v>
      </c>
      <c r="O6989" t="s">
        <v>45</v>
      </c>
      <c r="P6989" t="s">
        <v>74</v>
      </c>
      <c r="Q6989" t="s">
        <v>4315</v>
      </c>
      <c r="R6989">
        <v>26.4</v>
      </c>
      <c r="S6989">
        <v>5</v>
      </c>
      <c r="T6989">
        <v>0</v>
      </c>
      <c r="U6989">
        <v>12.672000000000001</v>
      </c>
    </row>
    <row r="6990" spans="1:21" x14ac:dyDescent="0.3">
      <c r="A6990" t="s">
        <v>9221</v>
      </c>
      <c r="B6990">
        <v>2014</v>
      </c>
      <c r="C6990" s="1">
        <v>41955</v>
      </c>
      <c r="D6990" s="1">
        <v>41960</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row>
    <row r="6991" spans="1:21" x14ac:dyDescent="0.3">
      <c r="A6991" t="s">
        <v>9222</v>
      </c>
      <c r="B6991">
        <v>2014</v>
      </c>
      <c r="C6991" s="1">
        <v>41985</v>
      </c>
      <c r="D6991" s="1">
        <v>41987</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1.3919999999999999</v>
      </c>
      <c r="S6991">
        <v>2</v>
      </c>
      <c r="T6991">
        <v>0.8</v>
      </c>
      <c r="U6991">
        <v>-3.7584</v>
      </c>
    </row>
    <row r="6992" spans="1:21" x14ac:dyDescent="0.3">
      <c r="A6992" t="s">
        <v>9226</v>
      </c>
      <c r="B6992">
        <v>2012</v>
      </c>
      <c r="C6992" s="1">
        <v>41221</v>
      </c>
      <c r="D6992" s="1">
        <v>41226</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row>
    <row r="6993" spans="1:21" x14ac:dyDescent="0.3">
      <c r="A6993" t="s">
        <v>9226</v>
      </c>
      <c r="B6993">
        <v>2012</v>
      </c>
      <c r="C6993" s="1">
        <v>41221</v>
      </c>
      <c r="D6993" s="1">
        <v>41226</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row>
    <row r="6994" spans="1:21" x14ac:dyDescent="0.3">
      <c r="A6994" t="s">
        <v>9226</v>
      </c>
      <c r="B6994">
        <v>2012</v>
      </c>
      <c r="C6994" s="1">
        <v>41221</v>
      </c>
      <c r="D6994" s="1">
        <v>41226</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row>
    <row r="6995" spans="1:21" x14ac:dyDescent="0.3">
      <c r="A6995" t="s">
        <v>9226</v>
      </c>
      <c r="B6995">
        <v>2012</v>
      </c>
      <c r="C6995" s="1">
        <v>41221</v>
      </c>
      <c r="D6995" s="1">
        <v>41226</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row>
    <row r="6996" spans="1:21" x14ac:dyDescent="0.3">
      <c r="A6996" t="s">
        <v>9226</v>
      </c>
      <c r="B6996">
        <v>2012</v>
      </c>
      <c r="C6996" s="1">
        <v>41221</v>
      </c>
      <c r="D6996" s="1">
        <v>41226</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row>
    <row r="6997" spans="1:21" x14ac:dyDescent="0.3">
      <c r="A6997" t="s">
        <v>9227</v>
      </c>
      <c r="B6997">
        <v>2012</v>
      </c>
      <c r="C6997" s="1">
        <v>41232</v>
      </c>
      <c r="D6997" s="1">
        <v>41239</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v>0</v>
      </c>
      <c r="U6997">
        <v>8.3916000000000004</v>
      </c>
    </row>
    <row r="6998" spans="1:21" x14ac:dyDescent="0.3">
      <c r="A6998" t="s">
        <v>9228</v>
      </c>
      <c r="B6998">
        <v>2014</v>
      </c>
      <c r="C6998" s="1">
        <v>41997</v>
      </c>
      <c r="D6998" s="1">
        <v>41999</v>
      </c>
      <c r="E6998" t="s">
        <v>22</v>
      </c>
      <c r="F6998" t="s">
        <v>703</v>
      </c>
      <c r="G6998" t="s">
        <v>704</v>
      </c>
      <c r="H6998" t="s">
        <v>40</v>
      </c>
      <c r="I6998" t="s">
        <v>26</v>
      </c>
      <c r="J6998" t="s">
        <v>3100</v>
      </c>
      <c r="K6998" t="s">
        <v>210</v>
      </c>
      <c r="L6998">
        <v>61107</v>
      </c>
      <c r="M6998" t="s">
        <v>104</v>
      </c>
      <c r="N6998" t="s">
        <v>672</v>
      </c>
      <c r="O6998" t="s">
        <v>45</v>
      </c>
      <c r="P6998" t="s">
        <v>74</v>
      </c>
      <c r="Q6998" t="s">
        <v>673</v>
      </c>
      <c r="R6998">
        <v>13.84</v>
      </c>
      <c r="S6998">
        <v>4</v>
      </c>
      <c r="T6998">
        <v>0.8</v>
      </c>
      <c r="U6998">
        <v>-22.143999999999998</v>
      </c>
    </row>
    <row r="6999" spans="1:21" x14ac:dyDescent="0.3">
      <c r="A6999" t="s">
        <v>9228</v>
      </c>
      <c r="B6999">
        <v>2014</v>
      </c>
      <c r="C6999" s="1">
        <v>41997</v>
      </c>
      <c r="D6999" s="1">
        <v>41999</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v>0.2</v>
      </c>
      <c r="U6999">
        <v>63.753599999999999</v>
      </c>
    </row>
    <row r="7000" spans="1:21" x14ac:dyDescent="0.3">
      <c r="A7000" t="s">
        <v>9229</v>
      </c>
      <c r="B7000">
        <v>2013</v>
      </c>
      <c r="C7000" s="1">
        <v>41534</v>
      </c>
      <c r="D7000" s="1">
        <v>41540</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row>
    <row r="7001" spans="1:21" x14ac:dyDescent="0.3">
      <c r="A7001" t="s">
        <v>9230</v>
      </c>
      <c r="B7001">
        <v>2014</v>
      </c>
      <c r="C7001" s="1">
        <v>41786</v>
      </c>
      <c r="D7001" s="1">
        <v>41789</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row>
    <row r="7002" spans="1:21" x14ac:dyDescent="0.3">
      <c r="A7002" t="s">
        <v>9230</v>
      </c>
      <c r="B7002">
        <v>2014</v>
      </c>
      <c r="C7002" s="1">
        <v>41786</v>
      </c>
      <c r="D7002" s="1">
        <v>41789</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v>0</v>
      </c>
      <c r="U7002">
        <v>0.77280000000000004</v>
      </c>
    </row>
    <row r="7003" spans="1:21" x14ac:dyDescent="0.3">
      <c r="A7003" t="s">
        <v>9231</v>
      </c>
      <c r="B7003">
        <v>2012</v>
      </c>
      <c r="C7003" s="1">
        <v>40998</v>
      </c>
      <c r="D7003" s="1">
        <v>41002</v>
      </c>
      <c r="E7003" t="s">
        <v>49</v>
      </c>
      <c r="F7003" t="s">
        <v>5991</v>
      </c>
      <c r="G7003" t="s">
        <v>5992</v>
      </c>
      <c r="H7003" t="s">
        <v>101</v>
      </c>
      <c r="I7003" t="s">
        <v>26</v>
      </c>
      <c r="J7003" t="s">
        <v>9232</v>
      </c>
      <c r="K7003" t="s">
        <v>210</v>
      </c>
      <c r="L7003">
        <v>61761</v>
      </c>
      <c r="M7003" t="s">
        <v>104</v>
      </c>
      <c r="N7003" t="s">
        <v>6954</v>
      </c>
      <c r="O7003" t="s">
        <v>31</v>
      </c>
      <c r="P7003" t="s">
        <v>35</v>
      </c>
      <c r="Q7003" t="s">
        <v>6955</v>
      </c>
      <c r="R7003">
        <v>366.74400000000003</v>
      </c>
      <c r="S7003">
        <v>4</v>
      </c>
      <c r="T7003">
        <v>0.3</v>
      </c>
      <c r="U7003">
        <v>-110.0232</v>
      </c>
    </row>
    <row r="7004" spans="1:21" x14ac:dyDescent="0.3">
      <c r="A7004" t="s">
        <v>9233</v>
      </c>
      <c r="B7004">
        <v>2011</v>
      </c>
      <c r="C7004" s="1">
        <v>40774</v>
      </c>
      <c r="D7004" s="1">
        <v>40776</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row>
    <row r="7005" spans="1:21" x14ac:dyDescent="0.3">
      <c r="A7005" t="s">
        <v>9233</v>
      </c>
      <c r="B7005">
        <v>2011</v>
      </c>
      <c r="C7005" s="1">
        <v>40774</v>
      </c>
      <c r="D7005" s="1">
        <v>40776</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row>
    <row r="7006" spans="1:21" x14ac:dyDescent="0.3">
      <c r="A7006" t="s">
        <v>9234</v>
      </c>
      <c r="B7006">
        <v>2011</v>
      </c>
      <c r="C7006" s="1">
        <v>40900</v>
      </c>
      <c r="D7006" s="1">
        <v>40905</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row>
    <row r="7007" spans="1:21" x14ac:dyDescent="0.3">
      <c r="A7007" t="s">
        <v>9235</v>
      </c>
      <c r="B7007">
        <v>2012</v>
      </c>
      <c r="C7007" s="1">
        <v>41214</v>
      </c>
      <c r="D7007" s="1">
        <v>41218</v>
      </c>
      <c r="E7007" t="s">
        <v>49</v>
      </c>
      <c r="F7007" t="s">
        <v>1912</v>
      </c>
      <c r="G7007" t="s">
        <v>1913</v>
      </c>
      <c r="H7007" t="s">
        <v>25</v>
      </c>
      <c r="I7007" t="s">
        <v>26</v>
      </c>
      <c r="J7007" t="s">
        <v>265</v>
      </c>
      <c r="K7007" t="s">
        <v>266</v>
      </c>
      <c r="L7007">
        <v>10009</v>
      </c>
      <c r="M7007" t="s">
        <v>147</v>
      </c>
      <c r="N7007" t="s">
        <v>8380</v>
      </c>
      <c r="O7007" t="s">
        <v>31</v>
      </c>
      <c r="P7007" t="s">
        <v>35</v>
      </c>
      <c r="Q7007" t="s">
        <v>8381</v>
      </c>
      <c r="R7007">
        <v>205.16399999999999</v>
      </c>
      <c r="S7007">
        <v>2</v>
      </c>
      <c r="T7007">
        <v>0.1</v>
      </c>
      <c r="U7007">
        <v>13.6776</v>
      </c>
    </row>
    <row r="7008" spans="1:21" x14ac:dyDescent="0.3">
      <c r="A7008" t="s">
        <v>9236</v>
      </c>
      <c r="B7008">
        <v>2011</v>
      </c>
      <c r="C7008" s="1">
        <v>40892</v>
      </c>
      <c r="D7008" s="1">
        <v>40898</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row>
    <row r="7009" spans="1:21" x14ac:dyDescent="0.3">
      <c r="A7009" t="s">
        <v>9237</v>
      </c>
      <c r="B7009">
        <v>2012</v>
      </c>
      <c r="C7009" s="1">
        <v>41142</v>
      </c>
      <c r="D7009" s="1">
        <v>41146</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row>
    <row r="7010" spans="1:21" x14ac:dyDescent="0.3">
      <c r="A7010" t="s">
        <v>9237</v>
      </c>
      <c r="B7010">
        <v>2012</v>
      </c>
      <c r="C7010" s="1">
        <v>41142</v>
      </c>
      <c r="D7010" s="1">
        <v>41146</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row>
    <row r="7011" spans="1:21" x14ac:dyDescent="0.3">
      <c r="A7011" t="s">
        <v>9237</v>
      </c>
      <c r="B7011">
        <v>2012</v>
      </c>
      <c r="C7011" s="1">
        <v>41142</v>
      </c>
      <c r="D7011" s="1">
        <v>41146</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row>
    <row r="7012" spans="1:21" x14ac:dyDescent="0.3">
      <c r="A7012" t="s">
        <v>9238</v>
      </c>
      <c r="B7012">
        <v>2011</v>
      </c>
      <c r="C7012" s="1">
        <v>40686</v>
      </c>
      <c r="D7012" s="1">
        <v>40690</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row>
    <row r="7013" spans="1:21" x14ac:dyDescent="0.3">
      <c r="A7013" t="s">
        <v>9238</v>
      </c>
      <c r="B7013">
        <v>2011</v>
      </c>
      <c r="C7013" s="1">
        <v>40686</v>
      </c>
      <c r="D7013" s="1">
        <v>40690</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v>0</v>
      </c>
      <c r="U7013">
        <v>0.1512</v>
      </c>
    </row>
    <row r="7014" spans="1:21" x14ac:dyDescent="0.3">
      <c r="A7014" t="s">
        <v>9238</v>
      </c>
      <c r="B7014">
        <v>2011</v>
      </c>
      <c r="C7014" s="1">
        <v>40686</v>
      </c>
      <c r="D7014" s="1">
        <v>40690</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x14ac:dyDescent="0.3">
      <c r="A7015" t="s">
        <v>9239</v>
      </c>
      <c r="B7015">
        <v>2014</v>
      </c>
      <c r="C7015" s="1">
        <v>41983</v>
      </c>
      <c r="D7015" s="1">
        <v>41985</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v>0.15</v>
      </c>
      <c r="U7015">
        <v>15.697800000000001</v>
      </c>
    </row>
    <row r="7016" spans="1:21" x14ac:dyDescent="0.3">
      <c r="A7016" t="s">
        <v>9240</v>
      </c>
      <c r="B7016">
        <v>2011</v>
      </c>
      <c r="C7016" s="1">
        <v>40613</v>
      </c>
      <c r="D7016" s="1">
        <v>40615</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row>
    <row r="7017" spans="1:21" x14ac:dyDescent="0.3">
      <c r="A7017" t="s">
        <v>9240</v>
      </c>
      <c r="B7017">
        <v>2011</v>
      </c>
      <c r="C7017" s="1">
        <v>40613</v>
      </c>
      <c r="D7017" s="1">
        <v>40615</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v>0</v>
      </c>
      <c r="U7017">
        <v>14.172800000000001</v>
      </c>
    </row>
    <row r="7018" spans="1:21" x14ac:dyDescent="0.3">
      <c r="A7018" t="s">
        <v>9240</v>
      </c>
      <c r="B7018">
        <v>2011</v>
      </c>
      <c r="C7018" s="1">
        <v>40613</v>
      </c>
      <c r="D7018" s="1">
        <v>40615</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row>
    <row r="7019" spans="1:21" x14ac:dyDescent="0.3">
      <c r="A7019" t="s">
        <v>9240</v>
      </c>
      <c r="B7019">
        <v>2011</v>
      </c>
      <c r="C7019" s="1">
        <v>40613</v>
      </c>
      <c r="D7019" s="1">
        <v>40615</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row>
    <row r="7020" spans="1:21" x14ac:dyDescent="0.3">
      <c r="A7020" t="s">
        <v>9241</v>
      </c>
      <c r="B7020">
        <v>2013</v>
      </c>
      <c r="C7020" s="1">
        <v>41449</v>
      </c>
      <c r="D7020" s="1">
        <v>41453</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row>
    <row r="7021" spans="1:21" x14ac:dyDescent="0.3">
      <c r="A7021" t="s">
        <v>9242</v>
      </c>
      <c r="B7021">
        <v>2011</v>
      </c>
      <c r="C7021" s="1">
        <v>40778</v>
      </c>
      <c r="D7021" s="1">
        <v>40782</v>
      </c>
      <c r="E7021" t="s">
        <v>49</v>
      </c>
      <c r="F7021" t="s">
        <v>2286</v>
      </c>
      <c r="G7021" t="s">
        <v>2287</v>
      </c>
      <c r="H7021" t="s">
        <v>25</v>
      </c>
      <c r="I7021" t="s">
        <v>26</v>
      </c>
      <c r="J7021" t="s">
        <v>806</v>
      </c>
      <c r="K7021" t="s">
        <v>456</v>
      </c>
      <c r="L7021">
        <v>80219</v>
      </c>
      <c r="M7021" t="s">
        <v>43</v>
      </c>
      <c r="N7021" t="s">
        <v>9243</v>
      </c>
      <c r="O7021" t="s">
        <v>45</v>
      </c>
      <c r="P7021" t="s">
        <v>89</v>
      </c>
      <c r="Q7021" t="s">
        <v>9244</v>
      </c>
      <c r="R7021">
        <v>15.552</v>
      </c>
      <c r="S7021">
        <v>3</v>
      </c>
      <c r="T7021">
        <v>0.2</v>
      </c>
      <c r="U7021">
        <v>5.4432</v>
      </c>
    </row>
    <row r="7022" spans="1:21" x14ac:dyDescent="0.3">
      <c r="A7022" t="s">
        <v>9242</v>
      </c>
      <c r="B7022">
        <v>2011</v>
      </c>
      <c r="C7022" s="1">
        <v>40778</v>
      </c>
      <c r="D7022" s="1">
        <v>40782</v>
      </c>
      <c r="E7022" t="s">
        <v>49</v>
      </c>
      <c r="F7022" t="s">
        <v>2286</v>
      </c>
      <c r="G7022" t="s">
        <v>2287</v>
      </c>
      <c r="H7022" t="s">
        <v>25</v>
      </c>
      <c r="I7022" t="s">
        <v>26</v>
      </c>
      <c r="J7022" t="s">
        <v>806</v>
      </c>
      <c r="K7022" t="s">
        <v>456</v>
      </c>
      <c r="L7022">
        <v>80219</v>
      </c>
      <c r="M7022" t="s">
        <v>43</v>
      </c>
      <c r="N7022" t="s">
        <v>8571</v>
      </c>
      <c r="O7022" t="s">
        <v>45</v>
      </c>
      <c r="P7022" t="s">
        <v>577</v>
      </c>
      <c r="Q7022" t="s">
        <v>8572</v>
      </c>
      <c r="R7022">
        <v>6.8</v>
      </c>
      <c r="S7022">
        <v>1</v>
      </c>
      <c r="T7022">
        <v>0.2</v>
      </c>
      <c r="U7022">
        <v>0.51</v>
      </c>
    </row>
    <row r="7023" spans="1:21" x14ac:dyDescent="0.3">
      <c r="A7023" t="s">
        <v>9242</v>
      </c>
      <c r="B7023">
        <v>2011</v>
      </c>
      <c r="C7023" s="1">
        <v>40778</v>
      </c>
      <c r="D7023" s="1">
        <v>40782</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v>0.2</v>
      </c>
      <c r="U7023">
        <v>1.2672000000000001</v>
      </c>
    </row>
    <row r="7024" spans="1:21" x14ac:dyDescent="0.3">
      <c r="A7024" t="s">
        <v>9242</v>
      </c>
      <c r="B7024">
        <v>2011</v>
      </c>
      <c r="C7024" s="1">
        <v>40778</v>
      </c>
      <c r="D7024" s="1">
        <v>40782</v>
      </c>
      <c r="E7024" t="s">
        <v>49</v>
      </c>
      <c r="F7024" t="s">
        <v>2286</v>
      </c>
      <c r="G7024" t="s">
        <v>2287</v>
      </c>
      <c r="H7024" t="s">
        <v>25</v>
      </c>
      <c r="I7024" t="s">
        <v>26</v>
      </c>
      <c r="J7024" t="s">
        <v>806</v>
      </c>
      <c r="K7024" t="s">
        <v>456</v>
      </c>
      <c r="L7024">
        <v>80219</v>
      </c>
      <c r="M7024" t="s">
        <v>43</v>
      </c>
      <c r="N7024" t="s">
        <v>1641</v>
      </c>
      <c r="O7024" t="s">
        <v>70</v>
      </c>
      <c r="P7024" t="s">
        <v>71</v>
      </c>
      <c r="Q7024" t="s">
        <v>1642</v>
      </c>
      <c r="R7024">
        <v>143.63999999999999</v>
      </c>
      <c r="S7024">
        <v>9</v>
      </c>
      <c r="T7024">
        <v>0.2</v>
      </c>
      <c r="U7024">
        <v>10.773</v>
      </c>
    </row>
    <row r="7025" spans="1:21" x14ac:dyDescent="0.3">
      <c r="A7025" t="s">
        <v>9242</v>
      </c>
      <c r="B7025">
        <v>2011</v>
      </c>
      <c r="C7025" s="1">
        <v>40778</v>
      </c>
      <c r="D7025" s="1">
        <v>40782</v>
      </c>
      <c r="E7025" t="s">
        <v>49</v>
      </c>
      <c r="F7025" t="s">
        <v>2286</v>
      </c>
      <c r="G7025" t="s">
        <v>2287</v>
      </c>
      <c r="H7025" t="s">
        <v>25</v>
      </c>
      <c r="I7025" t="s">
        <v>26</v>
      </c>
      <c r="J7025" t="s">
        <v>806</v>
      </c>
      <c r="K7025" t="s">
        <v>456</v>
      </c>
      <c r="L7025">
        <v>80219</v>
      </c>
      <c r="M7025" t="s">
        <v>43</v>
      </c>
      <c r="N7025" t="s">
        <v>2778</v>
      </c>
      <c r="O7025" t="s">
        <v>45</v>
      </c>
      <c r="P7025" t="s">
        <v>89</v>
      </c>
      <c r="Q7025" t="s">
        <v>2779</v>
      </c>
      <c r="R7025">
        <v>31.103999999999999</v>
      </c>
      <c r="S7025">
        <v>6</v>
      </c>
      <c r="T7025">
        <v>0.2</v>
      </c>
      <c r="U7025">
        <v>10.8864</v>
      </c>
    </row>
    <row r="7026" spans="1:21" x14ac:dyDescent="0.3">
      <c r="A7026" t="s">
        <v>9242</v>
      </c>
      <c r="B7026">
        <v>2011</v>
      </c>
      <c r="C7026" s="1">
        <v>40778</v>
      </c>
      <c r="D7026" s="1">
        <v>40782</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v>0.2</v>
      </c>
      <c r="U7026">
        <v>69.704999999999998</v>
      </c>
    </row>
    <row r="7027" spans="1:21" x14ac:dyDescent="0.3">
      <c r="A7027" t="s">
        <v>9245</v>
      </c>
      <c r="B7027">
        <v>2014</v>
      </c>
      <c r="C7027" s="1">
        <v>41677</v>
      </c>
      <c r="D7027" s="1">
        <v>41683</v>
      </c>
      <c r="E7027" t="s">
        <v>49</v>
      </c>
      <c r="F7027" t="s">
        <v>2166</v>
      </c>
      <c r="G7027" t="s">
        <v>2167</v>
      </c>
      <c r="H7027" t="s">
        <v>40</v>
      </c>
      <c r="I7027" t="s">
        <v>26</v>
      </c>
      <c r="J7027" t="s">
        <v>265</v>
      </c>
      <c r="K7027" t="s">
        <v>266</v>
      </c>
      <c r="L7027">
        <v>10024</v>
      </c>
      <c r="M7027" t="s">
        <v>147</v>
      </c>
      <c r="N7027" t="s">
        <v>2048</v>
      </c>
      <c r="O7027" t="s">
        <v>70</v>
      </c>
      <c r="P7027" t="s">
        <v>71</v>
      </c>
      <c r="Q7027" t="s">
        <v>2049</v>
      </c>
      <c r="R7027">
        <v>227.46</v>
      </c>
      <c r="S7027">
        <v>6</v>
      </c>
      <c r="T7027">
        <v>0</v>
      </c>
      <c r="U7027">
        <v>65.963399999999993</v>
      </c>
    </row>
    <row r="7028" spans="1:21" x14ac:dyDescent="0.3">
      <c r="A7028" t="s">
        <v>9245</v>
      </c>
      <c r="B7028">
        <v>2014</v>
      </c>
      <c r="C7028" s="1">
        <v>41677</v>
      </c>
      <c r="D7028" s="1">
        <v>41683</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v>0.2</v>
      </c>
      <c r="U7028">
        <v>15.606</v>
      </c>
    </row>
    <row r="7029" spans="1:21" x14ac:dyDescent="0.3">
      <c r="A7029" t="s">
        <v>9246</v>
      </c>
      <c r="B7029">
        <v>2014</v>
      </c>
      <c r="C7029" s="1">
        <v>41669</v>
      </c>
      <c r="D7029" s="1">
        <v>41676</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row>
    <row r="7030" spans="1:21" x14ac:dyDescent="0.3">
      <c r="A7030" t="s">
        <v>9247</v>
      </c>
      <c r="B7030">
        <v>2013</v>
      </c>
      <c r="C7030" s="1">
        <v>41629</v>
      </c>
      <c r="D7030" s="1">
        <v>41632</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v>0</v>
      </c>
      <c r="U7030">
        <v>15.593999999999999</v>
      </c>
    </row>
    <row r="7031" spans="1:21" x14ac:dyDescent="0.3">
      <c r="A7031" t="s">
        <v>9248</v>
      </c>
      <c r="B7031">
        <v>2013</v>
      </c>
      <c r="C7031" s="1">
        <v>41590</v>
      </c>
      <c r="D7031" s="1">
        <v>41595</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v>0</v>
      </c>
      <c r="U7031">
        <v>7.8792</v>
      </c>
    </row>
    <row r="7032" spans="1:21" x14ac:dyDescent="0.3">
      <c r="A7032" t="s">
        <v>9248</v>
      </c>
      <c r="B7032">
        <v>2013</v>
      </c>
      <c r="C7032" s="1">
        <v>41590</v>
      </c>
      <c r="D7032" s="1">
        <v>41595</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row>
    <row r="7033" spans="1:21" x14ac:dyDescent="0.3">
      <c r="A7033" t="s">
        <v>9248</v>
      </c>
      <c r="B7033">
        <v>2013</v>
      </c>
      <c r="C7033" s="1">
        <v>41590</v>
      </c>
      <c r="D7033" s="1">
        <v>41595</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v>0</v>
      </c>
      <c r="U7033">
        <v>25.093800000000002</v>
      </c>
    </row>
    <row r="7034" spans="1:21" x14ac:dyDescent="0.3">
      <c r="A7034" t="s">
        <v>9248</v>
      </c>
      <c r="B7034">
        <v>2013</v>
      </c>
      <c r="C7034" s="1">
        <v>41590</v>
      </c>
      <c r="D7034" s="1">
        <v>41595</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row>
    <row r="7035" spans="1:21" x14ac:dyDescent="0.3">
      <c r="A7035" t="s">
        <v>9248</v>
      </c>
      <c r="B7035">
        <v>2013</v>
      </c>
      <c r="C7035" s="1">
        <v>41590</v>
      </c>
      <c r="D7035" s="1">
        <v>41595</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row>
    <row r="7036" spans="1:21" x14ac:dyDescent="0.3">
      <c r="A7036" t="s">
        <v>9248</v>
      </c>
      <c r="B7036">
        <v>2013</v>
      </c>
      <c r="C7036" s="1">
        <v>41590</v>
      </c>
      <c r="D7036" s="1">
        <v>41595</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v>0.2</v>
      </c>
      <c r="U7036">
        <v>11.4504</v>
      </c>
    </row>
    <row r="7037" spans="1:21" x14ac:dyDescent="0.3">
      <c r="A7037" t="s">
        <v>9249</v>
      </c>
      <c r="B7037">
        <v>2014</v>
      </c>
      <c r="C7037" s="1">
        <v>41953</v>
      </c>
      <c r="D7037" s="1">
        <v>41957</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v>0.2</v>
      </c>
      <c r="U7037">
        <v>52.339199999999998</v>
      </c>
    </row>
    <row r="7038" spans="1:21" x14ac:dyDescent="0.3">
      <c r="A7038" t="s">
        <v>9250</v>
      </c>
      <c r="B7038">
        <v>2011</v>
      </c>
      <c r="C7038" s="1">
        <v>40665</v>
      </c>
      <c r="D7038" s="1">
        <v>40667</v>
      </c>
      <c r="E7038" t="s">
        <v>22</v>
      </c>
      <c r="F7038" t="s">
        <v>7756</v>
      </c>
      <c r="G7038" t="s">
        <v>7757</v>
      </c>
      <c r="H7038" t="s">
        <v>25</v>
      </c>
      <c r="I7038" t="s">
        <v>26</v>
      </c>
      <c r="J7038" t="s">
        <v>1791</v>
      </c>
      <c r="K7038" t="s">
        <v>53</v>
      </c>
      <c r="L7038">
        <v>33801</v>
      </c>
      <c r="M7038" t="s">
        <v>29</v>
      </c>
      <c r="N7038" t="s">
        <v>3311</v>
      </c>
      <c r="O7038" t="s">
        <v>70</v>
      </c>
      <c r="P7038" t="s">
        <v>1215</v>
      </c>
      <c r="Q7038" t="s">
        <v>3312</v>
      </c>
      <c r="R7038">
        <v>479.98399999999998</v>
      </c>
      <c r="S7038">
        <v>2</v>
      </c>
      <c r="T7038">
        <v>0.2</v>
      </c>
      <c r="U7038">
        <v>89.997</v>
      </c>
    </row>
    <row r="7039" spans="1:21" x14ac:dyDescent="0.3">
      <c r="A7039" t="s">
        <v>9251</v>
      </c>
      <c r="B7039">
        <v>2014</v>
      </c>
      <c r="C7039" s="1">
        <v>41905</v>
      </c>
      <c r="D7039" s="1">
        <v>41910</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v>0</v>
      </c>
      <c r="U7039">
        <v>6.2207999999999997</v>
      </c>
    </row>
    <row r="7040" spans="1:21" x14ac:dyDescent="0.3">
      <c r="A7040" t="s">
        <v>9251</v>
      </c>
      <c r="B7040">
        <v>2014</v>
      </c>
      <c r="C7040" s="1">
        <v>41905</v>
      </c>
      <c r="D7040" s="1">
        <v>41910</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v>0</v>
      </c>
      <c r="U7040">
        <v>6.4584000000000001</v>
      </c>
    </row>
    <row r="7041" spans="1:21" x14ac:dyDescent="0.3">
      <c r="A7041" t="s">
        <v>9254</v>
      </c>
      <c r="B7041">
        <v>2014</v>
      </c>
      <c r="C7041" s="1">
        <v>41991</v>
      </c>
      <c r="D7041" s="1">
        <v>41997</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v>0</v>
      </c>
      <c r="U7041">
        <v>41.68</v>
      </c>
    </row>
    <row r="7042" spans="1:21" x14ac:dyDescent="0.3">
      <c r="A7042" t="s">
        <v>9254</v>
      </c>
      <c r="B7042">
        <v>2014</v>
      </c>
      <c r="C7042" s="1">
        <v>41991</v>
      </c>
      <c r="D7042" s="1">
        <v>41997</v>
      </c>
      <c r="E7042" t="s">
        <v>49</v>
      </c>
      <c r="F7042" t="s">
        <v>2071</v>
      </c>
      <c r="G7042" t="s">
        <v>2072</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row>
    <row r="7043" spans="1:21" x14ac:dyDescent="0.3">
      <c r="A7043" t="s">
        <v>9254</v>
      </c>
      <c r="B7043">
        <v>2014</v>
      </c>
      <c r="C7043" s="1">
        <v>41991</v>
      </c>
      <c r="D7043" s="1">
        <v>41997</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row>
    <row r="7044" spans="1:21" x14ac:dyDescent="0.3">
      <c r="A7044" t="s">
        <v>9255</v>
      </c>
      <c r="B7044">
        <v>2014</v>
      </c>
      <c r="C7044" s="1">
        <v>41839</v>
      </c>
      <c r="D7044" s="1">
        <v>41844</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row>
    <row r="7045" spans="1:21" x14ac:dyDescent="0.3">
      <c r="A7045" t="s">
        <v>9255</v>
      </c>
      <c r="B7045">
        <v>2014</v>
      </c>
      <c r="C7045" s="1">
        <v>41839</v>
      </c>
      <c r="D7045" s="1">
        <v>41844</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v>0.3</v>
      </c>
      <c r="U7045">
        <v>-14.196</v>
      </c>
    </row>
    <row r="7046" spans="1:21" x14ac:dyDescent="0.3">
      <c r="A7046" t="s">
        <v>9255</v>
      </c>
      <c r="B7046">
        <v>2014</v>
      </c>
      <c r="C7046" s="1">
        <v>41839</v>
      </c>
      <c r="D7046" s="1">
        <v>41844</v>
      </c>
      <c r="E7046" t="s">
        <v>49</v>
      </c>
      <c r="F7046" t="s">
        <v>2303</v>
      </c>
      <c r="G7046" t="s">
        <v>2304</v>
      </c>
      <c r="H7046" t="s">
        <v>25</v>
      </c>
      <c r="I7046" t="s">
        <v>26</v>
      </c>
      <c r="J7046" t="s">
        <v>145</v>
      </c>
      <c r="K7046" t="s">
        <v>146</v>
      </c>
      <c r="L7046">
        <v>19134</v>
      </c>
      <c r="M7046" t="s">
        <v>147</v>
      </c>
      <c r="N7046" t="s">
        <v>5408</v>
      </c>
      <c r="O7046" t="s">
        <v>45</v>
      </c>
      <c r="P7046" t="s">
        <v>577</v>
      </c>
      <c r="Q7046" t="s">
        <v>5409</v>
      </c>
      <c r="R7046">
        <v>9.1839999999999993</v>
      </c>
      <c r="S7046">
        <v>2</v>
      </c>
      <c r="T7046">
        <v>0.2</v>
      </c>
      <c r="U7046">
        <v>1.1479999999999999</v>
      </c>
    </row>
    <row r="7047" spans="1:21" x14ac:dyDescent="0.3">
      <c r="A7047" t="s">
        <v>9256</v>
      </c>
      <c r="B7047">
        <v>2013</v>
      </c>
      <c r="C7047" s="1">
        <v>41582</v>
      </c>
      <c r="D7047" s="1">
        <v>41588</v>
      </c>
      <c r="E7047" t="s">
        <v>49</v>
      </c>
      <c r="F7047" t="s">
        <v>5286</v>
      </c>
      <c r="G7047" t="s">
        <v>5287</v>
      </c>
      <c r="H7047" t="s">
        <v>40</v>
      </c>
      <c r="I7047" t="s">
        <v>26</v>
      </c>
      <c r="J7047" t="s">
        <v>814</v>
      </c>
      <c r="K7047" t="s">
        <v>103</v>
      </c>
      <c r="L7047">
        <v>75217</v>
      </c>
      <c r="M7047" t="s">
        <v>104</v>
      </c>
      <c r="N7047" t="s">
        <v>4859</v>
      </c>
      <c r="O7047" t="s">
        <v>45</v>
      </c>
      <c r="P7047" t="s">
        <v>89</v>
      </c>
      <c r="Q7047" t="s">
        <v>4860</v>
      </c>
      <c r="R7047">
        <v>9.2479999999999993</v>
      </c>
      <c r="S7047">
        <v>2</v>
      </c>
      <c r="T7047">
        <v>0.2</v>
      </c>
      <c r="U7047">
        <v>3.3523999999999998</v>
      </c>
    </row>
    <row r="7048" spans="1:21" x14ac:dyDescent="0.3">
      <c r="A7048" t="s">
        <v>9257</v>
      </c>
      <c r="B7048">
        <v>2011</v>
      </c>
      <c r="C7048" s="1">
        <v>40641</v>
      </c>
      <c r="D7048" s="1">
        <v>40645</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v>0.2</v>
      </c>
      <c r="U7048">
        <v>2.4897999999999998</v>
      </c>
    </row>
    <row r="7049" spans="1:21" x14ac:dyDescent="0.3">
      <c r="A7049" t="s">
        <v>9257</v>
      </c>
      <c r="B7049">
        <v>2011</v>
      </c>
      <c r="C7049" s="1">
        <v>40641</v>
      </c>
      <c r="D7049" s="1">
        <v>40645</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v>0</v>
      </c>
      <c r="U7049">
        <v>139.98599999999999</v>
      </c>
    </row>
    <row r="7050" spans="1:21" x14ac:dyDescent="0.3">
      <c r="A7050" t="s">
        <v>9258</v>
      </c>
      <c r="B7050">
        <v>2013</v>
      </c>
      <c r="C7050" s="1">
        <v>41501</v>
      </c>
      <c r="D7050" s="1">
        <v>41503</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row>
    <row r="7051" spans="1:21" x14ac:dyDescent="0.3">
      <c r="A7051" t="s">
        <v>9259</v>
      </c>
      <c r="B7051">
        <v>2011</v>
      </c>
      <c r="C7051" s="1">
        <v>40811</v>
      </c>
      <c r="D7051" s="1">
        <v>40816</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row>
    <row r="7052" spans="1:21" x14ac:dyDescent="0.3">
      <c r="A7052" t="s">
        <v>9260</v>
      </c>
      <c r="B7052">
        <v>2013</v>
      </c>
      <c r="C7052" s="1">
        <v>41620</v>
      </c>
      <c r="D7052" s="1">
        <v>41620</v>
      </c>
      <c r="E7052" t="s">
        <v>1289</v>
      </c>
      <c r="F7052" t="s">
        <v>5053</v>
      </c>
      <c r="G7052" t="s">
        <v>5054</v>
      </c>
      <c r="H7052" t="s">
        <v>25</v>
      </c>
      <c r="I7052" t="s">
        <v>26</v>
      </c>
      <c r="J7052" t="s">
        <v>1882</v>
      </c>
      <c r="K7052" t="s">
        <v>42</v>
      </c>
      <c r="L7052">
        <v>92804</v>
      </c>
      <c r="M7052" t="s">
        <v>43</v>
      </c>
      <c r="N7052" t="s">
        <v>1087</v>
      </c>
      <c r="O7052" t="s">
        <v>45</v>
      </c>
      <c r="P7052" t="s">
        <v>74</v>
      </c>
      <c r="Q7052" t="s">
        <v>1088</v>
      </c>
      <c r="R7052">
        <v>209.6</v>
      </c>
      <c r="S7052">
        <v>5</v>
      </c>
      <c r="T7052">
        <v>0.2</v>
      </c>
      <c r="U7052">
        <v>68.12</v>
      </c>
    </row>
    <row r="7053" spans="1:21" x14ac:dyDescent="0.3">
      <c r="A7053" t="s">
        <v>9260</v>
      </c>
      <c r="B7053">
        <v>2013</v>
      </c>
      <c r="C7053" s="1">
        <v>41620</v>
      </c>
      <c r="D7053" s="1">
        <v>41620</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v>0</v>
      </c>
      <c r="U7053">
        <v>6.0632000000000001</v>
      </c>
    </row>
    <row r="7054" spans="1:21" x14ac:dyDescent="0.3">
      <c r="A7054" t="s">
        <v>9260</v>
      </c>
      <c r="B7054">
        <v>2013</v>
      </c>
      <c r="C7054" s="1">
        <v>41620</v>
      </c>
      <c r="D7054" s="1">
        <v>41620</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row>
    <row r="7055" spans="1:21" x14ac:dyDescent="0.3">
      <c r="A7055" t="s">
        <v>9260</v>
      </c>
      <c r="B7055">
        <v>2013</v>
      </c>
      <c r="C7055" s="1">
        <v>41620</v>
      </c>
      <c r="D7055" s="1">
        <v>41620</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row>
    <row r="7056" spans="1:21" x14ac:dyDescent="0.3">
      <c r="A7056" t="s">
        <v>9260</v>
      </c>
      <c r="B7056">
        <v>2013</v>
      </c>
      <c r="C7056" s="1">
        <v>41620</v>
      </c>
      <c r="D7056" s="1">
        <v>41620</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row>
    <row r="7057" spans="1:21" x14ac:dyDescent="0.3">
      <c r="A7057" t="s">
        <v>9260</v>
      </c>
      <c r="B7057">
        <v>2013</v>
      </c>
      <c r="C7057" s="1">
        <v>41620</v>
      </c>
      <c r="D7057" s="1">
        <v>41620</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v>0.2</v>
      </c>
      <c r="U7057">
        <v>11.19</v>
      </c>
    </row>
    <row r="7058" spans="1:21" x14ac:dyDescent="0.3">
      <c r="A7058" t="s">
        <v>9260</v>
      </c>
      <c r="B7058">
        <v>2013</v>
      </c>
      <c r="C7058" s="1">
        <v>41620</v>
      </c>
      <c r="D7058" s="1">
        <v>41620</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v>0.2</v>
      </c>
      <c r="U7058">
        <v>39.873600000000003</v>
      </c>
    </row>
    <row r="7059" spans="1:21" x14ac:dyDescent="0.3">
      <c r="A7059" t="s">
        <v>9260</v>
      </c>
      <c r="B7059">
        <v>2013</v>
      </c>
      <c r="C7059" s="1">
        <v>41620</v>
      </c>
      <c r="D7059" s="1">
        <v>41620</v>
      </c>
      <c r="E7059" t="s">
        <v>1289</v>
      </c>
      <c r="F7059" t="s">
        <v>5053</v>
      </c>
      <c r="G7059" t="s">
        <v>5054</v>
      </c>
      <c r="H7059" t="s">
        <v>25</v>
      </c>
      <c r="I7059" t="s">
        <v>26</v>
      </c>
      <c r="J7059" t="s">
        <v>1882</v>
      </c>
      <c r="K7059" t="s">
        <v>42</v>
      </c>
      <c r="L7059">
        <v>92804</v>
      </c>
      <c r="M7059" t="s">
        <v>43</v>
      </c>
      <c r="N7059" t="s">
        <v>3488</v>
      </c>
      <c r="O7059" t="s">
        <v>31</v>
      </c>
      <c r="P7059" t="s">
        <v>55</v>
      </c>
      <c r="Q7059" t="s">
        <v>3489</v>
      </c>
      <c r="R7059">
        <v>892.13599999999997</v>
      </c>
      <c r="S7059">
        <v>7</v>
      </c>
      <c r="T7059">
        <v>0.2</v>
      </c>
      <c r="U7059">
        <v>111.517</v>
      </c>
    </row>
    <row r="7060" spans="1:21" x14ac:dyDescent="0.3">
      <c r="A7060" t="s">
        <v>9260</v>
      </c>
      <c r="B7060">
        <v>2013</v>
      </c>
      <c r="C7060" s="1">
        <v>41620</v>
      </c>
      <c r="D7060" s="1">
        <v>41620</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v>0</v>
      </c>
      <c r="U7060">
        <v>2.0087999999999999</v>
      </c>
    </row>
    <row r="7061" spans="1:21" x14ac:dyDescent="0.3">
      <c r="A7061" t="s">
        <v>9260</v>
      </c>
      <c r="B7061">
        <v>2013</v>
      </c>
      <c r="C7061" s="1">
        <v>41620</v>
      </c>
      <c r="D7061" s="1">
        <v>41620</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v>0</v>
      </c>
      <c r="U7061">
        <v>24.191800000000001</v>
      </c>
    </row>
    <row r="7062" spans="1:21" x14ac:dyDescent="0.3">
      <c r="A7062" t="s">
        <v>9260</v>
      </c>
      <c r="B7062">
        <v>2013</v>
      </c>
      <c r="C7062" s="1">
        <v>41620</v>
      </c>
      <c r="D7062" s="1">
        <v>41620</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v>0.2</v>
      </c>
      <c r="U7062">
        <v>2.1286</v>
      </c>
    </row>
    <row r="7063" spans="1:21" x14ac:dyDescent="0.3">
      <c r="A7063" t="s">
        <v>9263</v>
      </c>
      <c r="B7063">
        <v>2012</v>
      </c>
      <c r="C7063" s="1">
        <v>40942</v>
      </c>
      <c r="D7063" s="1">
        <v>40944</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v>0.2</v>
      </c>
      <c r="U7063">
        <v>4.0986000000000002</v>
      </c>
    </row>
    <row r="7064" spans="1:21" x14ac:dyDescent="0.3">
      <c r="A7064" t="s">
        <v>9264</v>
      </c>
      <c r="B7064">
        <v>2013</v>
      </c>
      <c r="C7064" s="1">
        <v>41638</v>
      </c>
      <c r="D7064" s="1">
        <v>41640</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v>0.2</v>
      </c>
      <c r="U7064">
        <v>10.422000000000001</v>
      </c>
    </row>
    <row r="7065" spans="1:21" x14ac:dyDescent="0.3">
      <c r="A7065" t="s">
        <v>9265</v>
      </c>
      <c r="B7065">
        <v>2014</v>
      </c>
      <c r="C7065" s="1">
        <v>41883</v>
      </c>
      <c r="D7065" s="1">
        <v>41888</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v>0.2</v>
      </c>
      <c r="U7065">
        <v>0.69840000000000002</v>
      </c>
    </row>
    <row r="7066" spans="1:21" x14ac:dyDescent="0.3">
      <c r="A7066" t="s">
        <v>9266</v>
      </c>
      <c r="B7066">
        <v>2014</v>
      </c>
      <c r="C7066" s="1">
        <v>41675</v>
      </c>
      <c r="D7066" s="1">
        <v>41680</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v>0</v>
      </c>
      <c r="U7066">
        <v>8.4941999999999993</v>
      </c>
    </row>
    <row r="7067" spans="1:21" x14ac:dyDescent="0.3">
      <c r="A7067" t="s">
        <v>9267</v>
      </c>
      <c r="B7067">
        <v>2011</v>
      </c>
      <c r="C7067" s="1">
        <v>40883</v>
      </c>
      <c r="D7067" s="1">
        <v>40885</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v>0</v>
      </c>
      <c r="U7067">
        <v>327.94580000000002</v>
      </c>
    </row>
    <row r="7068" spans="1:21" x14ac:dyDescent="0.3">
      <c r="A7068" t="s">
        <v>9268</v>
      </c>
      <c r="B7068">
        <v>2013</v>
      </c>
      <c r="C7068" s="1">
        <v>41425</v>
      </c>
      <c r="D7068" s="1">
        <v>41429</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row>
    <row r="7069" spans="1:21" x14ac:dyDescent="0.3">
      <c r="A7069" t="s">
        <v>9269</v>
      </c>
      <c r="B7069">
        <v>2013</v>
      </c>
      <c r="C7069" s="1">
        <v>41416</v>
      </c>
      <c r="D7069" s="1">
        <v>41421</v>
      </c>
      <c r="E7069" t="s">
        <v>49</v>
      </c>
      <c r="F7069" t="s">
        <v>1337</v>
      </c>
      <c r="G7069" t="s">
        <v>1338</v>
      </c>
      <c r="H7069" t="s">
        <v>40</v>
      </c>
      <c r="I7069" t="s">
        <v>26</v>
      </c>
      <c r="J7069" t="s">
        <v>814</v>
      </c>
      <c r="K7069" t="s">
        <v>103</v>
      </c>
      <c r="L7069">
        <v>75081</v>
      </c>
      <c r="M7069" t="s">
        <v>104</v>
      </c>
      <c r="N7069" t="s">
        <v>793</v>
      </c>
      <c r="O7069" t="s">
        <v>45</v>
      </c>
      <c r="P7069" t="s">
        <v>74</v>
      </c>
      <c r="Q7069" t="s">
        <v>794</v>
      </c>
      <c r="R7069">
        <v>1.964</v>
      </c>
      <c r="S7069">
        <v>2</v>
      </c>
      <c r="T7069">
        <v>0.8</v>
      </c>
      <c r="U7069">
        <v>-3.2406000000000001</v>
      </c>
    </row>
    <row r="7070" spans="1:21" x14ac:dyDescent="0.3">
      <c r="A7070" t="s">
        <v>9269</v>
      </c>
      <c r="B7070">
        <v>2013</v>
      </c>
      <c r="C7070" s="1">
        <v>41416</v>
      </c>
      <c r="D7070" s="1">
        <v>41421</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v>0.2</v>
      </c>
      <c r="U7070">
        <v>30.995999999999999</v>
      </c>
    </row>
    <row r="7071" spans="1:21" x14ac:dyDescent="0.3">
      <c r="A7071" t="s">
        <v>9270</v>
      </c>
      <c r="B7071">
        <v>2011</v>
      </c>
      <c r="C7071" s="1">
        <v>40764</v>
      </c>
      <c r="D7071" s="1">
        <v>40769</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v>0</v>
      </c>
      <c r="U7071">
        <v>2.6909999999999998</v>
      </c>
    </row>
    <row r="7072" spans="1:21" x14ac:dyDescent="0.3">
      <c r="A7072" t="s">
        <v>9271</v>
      </c>
      <c r="B7072">
        <v>2013</v>
      </c>
      <c r="C7072" s="1">
        <v>41523</v>
      </c>
      <c r="D7072" s="1">
        <v>41528</v>
      </c>
      <c r="E7072" t="s">
        <v>22</v>
      </c>
      <c r="F7072" t="s">
        <v>6711</v>
      </c>
      <c r="G7072" t="s">
        <v>6712</v>
      </c>
      <c r="H7072" t="s">
        <v>101</v>
      </c>
      <c r="I7072" t="s">
        <v>26</v>
      </c>
      <c r="J7072" t="s">
        <v>302</v>
      </c>
      <c r="K7072" t="s">
        <v>210</v>
      </c>
      <c r="L7072">
        <v>60653</v>
      </c>
      <c r="M7072" t="s">
        <v>104</v>
      </c>
      <c r="N7072" t="s">
        <v>2371</v>
      </c>
      <c r="O7072" t="s">
        <v>45</v>
      </c>
      <c r="P7072" t="s">
        <v>89</v>
      </c>
      <c r="Q7072" t="s">
        <v>2372</v>
      </c>
      <c r="R7072">
        <v>9.2479999999999993</v>
      </c>
      <c r="S7072">
        <v>2</v>
      </c>
      <c r="T7072">
        <v>0.2</v>
      </c>
      <c r="U7072">
        <v>3.3523999999999998</v>
      </c>
    </row>
    <row r="7073" spans="1:21" x14ac:dyDescent="0.3">
      <c r="A7073" t="s">
        <v>9272</v>
      </c>
      <c r="B7073">
        <v>2013</v>
      </c>
      <c r="C7073" s="1">
        <v>41479</v>
      </c>
      <c r="D7073" s="1">
        <v>41484</v>
      </c>
      <c r="E7073" t="s">
        <v>49</v>
      </c>
      <c r="F7073" t="s">
        <v>2001</v>
      </c>
      <c r="G7073" t="s">
        <v>2002</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row>
    <row r="7074" spans="1:21" x14ac:dyDescent="0.3">
      <c r="A7074" t="s">
        <v>9272</v>
      </c>
      <c r="B7074">
        <v>2013</v>
      </c>
      <c r="C7074" s="1">
        <v>41479</v>
      </c>
      <c r="D7074" s="1">
        <v>41484</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row>
    <row r="7075" spans="1:21" x14ac:dyDescent="0.3">
      <c r="A7075" t="s">
        <v>9272</v>
      </c>
      <c r="B7075">
        <v>2013</v>
      </c>
      <c r="C7075" s="1">
        <v>41479</v>
      </c>
      <c r="D7075" s="1">
        <v>41484</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row>
    <row r="7076" spans="1:21" x14ac:dyDescent="0.3">
      <c r="A7076" t="s">
        <v>9272</v>
      </c>
      <c r="B7076">
        <v>2013</v>
      </c>
      <c r="C7076" s="1">
        <v>41479</v>
      </c>
      <c r="D7076" s="1">
        <v>41484</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row>
    <row r="7077" spans="1:21" x14ac:dyDescent="0.3">
      <c r="A7077" t="s">
        <v>9272</v>
      </c>
      <c r="B7077">
        <v>2013</v>
      </c>
      <c r="C7077" s="1">
        <v>41479</v>
      </c>
      <c r="D7077" s="1">
        <v>41484</v>
      </c>
      <c r="E7077" t="s">
        <v>49</v>
      </c>
      <c r="F7077" t="s">
        <v>2001</v>
      </c>
      <c r="G7077" t="s">
        <v>2002</v>
      </c>
      <c r="H7077" t="s">
        <v>25</v>
      </c>
      <c r="I7077" t="s">
        <v>26</v>
      </c>
      <c r="J7077" t="s">
        <v>7287</v>
      </c>
      <c r="K7077" t="s">
        <v>103</v>
      </c>
      <c r="L7077">
        <v>78501</v>
      </c>
      <c r="M7077" t="s">
        <v>104</v>
      </c>
      <c r="N7077" t="s">
        <v>4216</v>
      </c>
      <c r="O7077" t="s">
        <v>45</v>
      </c>
      <c r="P7077" t="s">
        <v>577</v>
      </c>
      <c r="Q7077" t="s">
        <v>4217</v>
      </c>
      <c r="R7077">
        <v>13.343999999999999</v>
      </c>
      <c r="S7077">
        <v>2</v>
      </c>
      <c r="T7077">
        <v>0.2</v>
      </c>
      <c r="U7077">
        <v>1.0007999999999999</v>
      </c>
    </row>
    <row r="7078" spans="1:21" x14ac:dyDescent="0.3">
      <c r="A7078" t="s">
        <v>9273</v>
      </c>
      <c r="B7078">
        <v>2013</v>
      </c>
      <c r="C7078" s="1">
        <v>41407</v>
      </c>
      <c r="D7078" s="1">
        <v>41412</v>
      </c>
      <c r="E7078" t="s">
        <v>49</v>
      </c>
      <c r="F7078" t="s">
        <v>7981</v>
      </c>
      <c r="G7078" t="s">
        <v>7982</v>
      </c>
      <c r="H7078" t="s">
        <v>25</v>
      </c>
      <c r="I7078" t="s">
        <v>26</v>
      </c>
      <c r="J7078" t="s">
        <v>94</v>
      </c>
      <c r="K7078" t="s">
        <v>95</v>
      </c>
      <c r="L7078">
        <v>98105</v>
      </c>
      <c r="M7078" t="s">
        <v>43</v>
      </c>
      <c r="N7078" t="s">
        <v>2335</v>
      </c>
      <c r="O7078" t="s">
        <v>45</v>
      </c>
      <c r="P7078" t="s">
        <v>172</v>
      </c>
      <c r="Q7078" t="s">
        <v>2336</v>
      </c>
      <c r="R7078">
        <v>54.9</v>
      </c>
      <c r="S7078">
        <v>5</v>
      </c>
      <c r="T7078">
        <v>0</v>
      </c>
      <c r="U7078">
        <v>26.901</v>
      </c>
    </row>
    <row r="7079" spans="1:21" x14ac:dyDescent="0.3">
      <c r="A7079" t="s">
        <v>9274</v>
      </c>
      <c r="B7079">
        <v>2013</v>
      </c>
      <c r="C7079" s="1">
        <v>41520</v>
      </c>
      <c r="D7079" s="1">
        <v>41524</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row>
    <row r="7080" spans="1:21" x14ac:dyDescent="0.3">
      <c r="A7080" t="s">
        <v>9274</v>
      </c>
      <c r="B7080">
        <v>2013</v>
      </c>
      <c r="C7080" s="1">
        <v>41520</v>
      </c>
      <c r="D7080" s="1">
        <v>41524</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row>
    <row r="7081" spans="1:21" x14ac:dyDescent="0.3">
      <c r="A7081" t="s">
        <v>9274</v>
      </c>
      <c r="B7081">
        <v>2013</v>
      </c>
      <c r="C7081" s="1">
        <v>41520</v>
      </c>
      <c r="D7081" s="1">
        <v>41524</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row>
    <row r="7082" spans="1:21" x14ac:dyDescent="0.3">
      <c r="A7082" t="s">
        <v>9274</v>
      </c>
      <c r="B7082">
        <v>2013</v>
      </c>
      <c r="C7082" s="1">
        <v>41520</v>
      </c>
      <c r="D7082" s="1">
        <v>41524</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x14ac:dyDescent="0.3">
      <c r="A7083" t="s">
        <v>9274</v>
      </c>
      <c r="B7083">
        <v>2013</v>
      </c>
      <c r="C7083" s="1">
        <v>41520</v>
      </c>
      <c r="D7083" s="1">
        <v>41524</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row>
    <row r="7084" spans="1:21" x14ac:dyDescent="0.3">
      <c r="A7084" t="s">
        <v>9274</v>
      </c>
      <c r="B7084">
        <v>2013</v>
      </c>
      <c r="C7084" s="1">
        <v>41520</v>
      </c>
      <c r="D7084" s="1">
        <v>41524</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row>
    <row r="7085" spans="1:21" x14ac:dyDescent="0.3">
      <c r="A7085" t="s">
        <v>9275</v>
      </c>
      <c r="B7085">
        <v>2014</v>
      </c>
      <c r="C7085" s="1">
        <v>41842</v>
      </c>
      <c r="D7085" s="1">
        <v>41846</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v>0</v>
      </c>
      <c r="U7085">
        <v>1.6896</v>
      </c>
    </row>
    <row r="7086" spans="1:21" x14ac:dyDescent="0.3">
      <c r="A7086" t="s">
        <v>9275</v>
      </c>
      <c r="B7086">
        <v>2014</v>
      </c>
      <c r="C7086" s="1">
        <v>41842</v>
      </c>
      <c r="D7086" s="1">
        <v>41846</v>
      </c>
      <c r="E7086" t="s">
        <v>22</v>
      </c>
      <c r="F7086" t="s">
        <v>2139</v>
      </c>
      <c r="G7086" t="s">
        <v>2140</v>
      </c>
      <c r="H7086" t="s">
        <v>40</v>
      </c>
      <c r="I7086" t="s">
        <v>26</v>
      </c>
      <c r="J7086" t="s">
        <v>86</v>
      </c>
      <c r="K7086" t="s">
        <v>42</v>
      </c>
      <c r="L7086">
        <v>94521</v>
      </c>
      <c r="M7086" t="s">
        <v>43</v>
      </c>
      <c r="N7086" t="s">
        <v>3697</v>
      </c>
      <c r="O7086" t="s">
        <v>70</v>
      </c>
      <c r="P7086" t="s">
        <v>71</v>
      </c>
      <c r="Q7086" t="s">
        <v>3698</v>
      </c>
      <c r="R7086">
        <v>1626.192</v>
      </c>
      <c r="S7086">
        <v>9</v>
      </c>
      <c r="T7086">
        <v>0.2</v>
      </c>
      <c r="U7086">
        <v>121.9644</v>
      </c>
    </row>
    <row r="7087" spans="1:21" x14ac:dyDescent="0.3">
      <c r="A7087" t="s">
        <v>9276</v>
      </c>
      <c r="B7087">
        <v>2014</v>
      </c>
      <c r="C7087" s="1">
        <v>41908</v>
      </c>
      <c r="D7087" s="1">
        <v>41911</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8.5950000000000006</v>
      </c>
      <c r="S7087">
        <v>5</v>
      </c>
      <c r="T7087">
        <v>0.7</v>
      </c>
      <c r="U7087">
        <v>-6.3029999999999999</v>
      </c>
    </row>
    <row r="7088" spans="1:21" x14ac:dyDescent="0.3">
      <c r="A7088" t="s">
        <v>9276</v>
      </c>
      <c r="B7088">
        <v>2014</v>
      </c>
      <c r="C7088" s="1">
        <v>41908</v>
      </c>
      <c r="D7088" s="1">
        <v>41911</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190.89599999999999</v>
      </c>
      <c r="S7088">
        <v>2</v>
      </c>
      <c r="T7088">
        <v>0.2</v>
      </c>
      <c r="U7088">
        <v>-42.951599999999999</v>
      </c>
    </row>
    <row r="7089" spans="1:21" x14ac:dyDescent="0.3">
      <c r="A7089" t="s">
        <v>9277</v>
      </c>
      <c r="B7089">
        <v>2014</v>
      </c>
      <c r="C7089" s="1">
        <v>41855</v>
      </c>
      <c r="D7089" s="1">
        <v>41858</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row>
    <row r="7090" spans="1:21" x14ac:dyDescent="0.3">
      <c r="A7090" t="s">
        <v>9278</v>
      </c>
      <c r="B7090">
        <v>2012</v>
      </c>
      <c r="C7090" s="1">
        <v>41207</v>
      </c>
      <c r="D7090" s="1">
        <v>41209</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v>0</v>
      </c>
      <c r="U7090">
        <v>23.808</v>
      </c>
    </row>
    <row r="7091" spans="1:21" x14ac:dyDescent="0.3">
      <c r="A7091" t="s">
        <v>9279</v>
      </c>
      <c r="B7091">
        <v>2014</v>
      </c>
      <c r="C7091" s="1">
        <v>41806</v>
      </c>
      <c r="D7091" s="1">
        <v>41810</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v>0.2</v>
      </c>
      <c r="U7091">
        <v>7.4974999999999996</v>
      </c>
    </row>
    <row r="7092" spans="1:21" x14ac:dyDescent="0.3">
      <c r="A7092" t="s">
        <v>9280</v>
      </c>
      <c r="B7092">
        <v>2012</v>
      </c>
      <c r="C7092" s="1">
        <v>40917</v>
      </c>
      <c r="D7092" s="1">
        <v>40921</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v>0</v>
      </c>
      <c r="U7092">
        <v>49.970399999999998</v>
      </c>
    </row>
    <row r="7093" spans="1:21" x14ac:dyDescent="0.3">
      <c r="A7093" t="s">
        <v>9280</v>
      </c>
      <c r="B7093">
        <v>2012</v>
      </c>
      <c r="C7093" s="1">
        <v>40917</v>
      </c>
      <c r="D7093" s="1">
        <v>40921</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row>
    <row r="7094" spans="1:21" x14ac:dyDescent="0.3">
      <c r="A7094" t="s">
        <v>9280</v>
      </c>
      <c r="B7094">
        <v>2012</v>
      </c>
      <c r="C7094" s="1">
        <v>40917</v>
      </c>
      <c r="D7094" s="1">
        <v>40921</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row>
    <row r="7095" spans="1:21" x14ac:dyDescent="0.3">
      <c r="A7095" t="s">
        <v>9280</v>
      </c>
      <c r="B7095">
        <v>2012</v>
      </c>
      <c r="C7095" s="1">
        <v>40917</v>
      </c>
      <c r="D7095" s="1">
        <v>40921</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row>
    <row r="7096" spans="1:21" x14ac:dyDescent="0.3">
      <c r="A7096" t="s">
        <v>9281</v>
      </c>
      <c r="B7096">
        <v>2012</v>
      </c>
      <c r="C7096" s="1">
        <v>40948</v>
      </c>
      <c r="D7096" s="1">
        <v>40952</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v>0.2</v>
      </c>
      <c r="U7096">
        <v>89.991</v>
      </c>
    </row>
    <row r="7097" spans="1:21" x14ac:dyDescent="0.3">
      <c r="A7097" t="s">
        <v>9282</v>
      </c>
      <c r="B7097">
        <v>2013</v>
      </c>
      <c r="C7097" s="1">
        <v>41506</v>
      </c>
      <c r="D7097" s="1">
        <v>41507</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row>
    <row r="7098" spans="1:21" x14ac:dyDescent="0.3">
      <c r="A7098" t="s">
        <v>9282</v>
      </c>
      <c r="B7098">
        <v>2013</v>
      </c>
      <c r="C7098" s="1">
        <v>41506</v>
      </c>
      <c r="D7098" s="1">
        <v>41507</v>
      </c>
      <c r="E7098" t="s">
        <v>187</v>
      </c>
      <c r="F7098" t="s">
        <v>2177</v>
      </c>
      <c r="G7098" t="s">
        <v>2178</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row>
    <row r="7099" spans="1:21" x14ac:dyDescent="0.3">
      <c r="A7099" t="s">
        <v>9282</v>
      </c>
      <c r="B7099">
        <v>2013</v>
      </c>
      <c r="C7099" s="1">
        <v>41506</v>
      </c>
      <c r="D7099" s="1">
        <v>41507</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v>0.2</v>
      </c>
      <c r="U7099">
        <v>9.1784999999999997</v>
      </c>
    </row>
    <row r="7100" spans="1:21" x14ac:dyDescent="0.3">
      <c r="A7100" t="s">
        <v>9283</v>
      </c>
      <c r="B7100">
        <v>2014</v>
      </c>
      <c r="C7100" s="1">
        <v>41950</v>
      </c>
      <c r="D7100" s="1">
        <v>41954</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row>
    <row r="7101" spans="1:21" x14ac:dyDescent="0.3">
      <c r="A7101" t="s">
        <v>9284</v>
      </c>
      <c r="B7101">
        <v>2012</v>
      </c>
      <c r="C7101" s="1">
        <v>41269</v>
      </c>
      <c r="D7101" s="1">
        <v>41273</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row>
    <row r="7102" spans="1:21" x14ac:dyDescent="0.3">
      <c r="A7102" t="s">
        <v>9285</v>
      </c>
      <c r="B7102">
        <v>2011</v>
      </c>
      <c r="C7102" s="1">
        <v>40870</v>
      </c>
      <c r="D7102" s="1">
        <v>40875</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v>0.2</v>
      </c>
      <c r="U7102">
        <v>8.8019999999999996</v>
      </c>
    </row>
    <row r="7103" spans="1:21" x14ac:dyDescent="0.3">
      <c r="A7103" t="s">
        <v>9286</v>
      </c>
      <c r="B7103">
        <v>2013</v>
      </c>
      <c r="C7103" s="1">
        <v>41488</v>
      </c>
      <c r="D7103" s="1">
        <v>41492</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row>
    <row r="7104" spans="1:21" x14ac:dyDescent="0.3">
      <c r="A7104" t="s">
        <v>9287</v>
      </c>
      <c r="B7104">
        <v>2011</v>
      </c>
      <c r="C7104" s="1">
        <v>40807</v>
      </c>
      <c r="D7104" s="1">
        <v>40810</v>
      </c>
      <c r="E7104" t="s">
        <v>187</v>
      </c>
      <c r="F7104" t="s">
        <v>3416</v>
      </c>
      <c r="G7104" t="s">
        <v>3417</v>
      </c>
      <c r="H7104" t="s">
        <v>25</v>
      </c>
      <c r="I7104" t="s">
        <v>26</v>
      </c>
      <c r="J7104" t="s">
        <v>145</v>
      </c>
      <c r="K7104" t="s">
        <v>146</v>
      </c>
      <c r="L7104">
        <v>19140</v>
      </c>
      <c r="M7104" t="s">
        <v>147</v>
      </c>
      <c r="N7104" t="s">
        <v>1371</v>
      </c>
      <c r="O7104" t="s">
        <v>45</v>
      </c>
      <c r="P7104" t="s">
        <v>74</v>
      </c>
      <c r="Q7104" t="s">
        <v>1372</v>
      </c>
      <c r="R7104">
        <v>6.57</v>
      </c>
      <c r="S7104">
        <v>3</v>
      </c>
      <c r="T7104">
        <v>0.7</v>
      </c>
      <c r="U7104">
        <v>-5.0369999999999999</v>
      </c>
    </row>
    <row r="7105" spans="1:21" x14ac:dyDescent="0.3">
      <c r="A7105" t="s">
        <v>9288</v>
      </c>
      <c r="B7105">
        <v>2014</v>
      </c>
      <c r="C7105" s="1">
        <v>41887</v>
      </c>
      <c r="D7105" s="1">
        <v>41891</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v>0</v>
      </c>
      <c r="U7105">
        <v>105.27500000000001</v>
      </c>
    </row>
    <row r="7106" spans="1:21" x14ac:dyDescent="0.3">
      <c r="A7106" t="s">
        <v>9289</v>
      </c>
      <c r="B7106">
        <v>2014</v>
      </c>
      <c r="C7106" s="1">
        <v>41810</v>
      </c>
      <c r="D7106" s="1">
        <v>41812</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760.11599999999999</v>
      </c>
      <c r="S7106">
        <v>6</v>
      </c>
      <c r="T7106">
        <v>0.3</v>
      </c>
      <c r="U7106">
        <v>-43.435200000000002</v>
      </c>
    </row>
    <row r="7107" spans="1:21" x14ac:dyDescent="0.3">
      <c r="A7107" t="s">
        <v>9289</v>
      </c>
      <c r="B7107">
        <v>2014</v>
      </c>
      <c r="C7107" s="1">
        <v>41810</v>
      </c>
      <c r="D7107" s="1">
        <v>41812</v>
      </c>
      <c r="E7107" t="s">
        <v>22</v>
      </c>
      <c r="F7107" t="s">
        <v>4615</v>
      </c>
      <c r="G7107" t="s">
        <v>4616</v>
      </c>
      <c r="H7107" t="s">
        <v>40</v>
      </c>
      <c r="I7107" t="s">
        <v>26</v>
      </c>
      <c r="J7107" t="s">
        <v>605</v>
      </c>
      <c r="K7107" t="s">
        <v>497</v>
      </c>
      <c r="L7107">
        <v>43055</v>
      </c>
      <c r="M7107" t="s">
        <v>147</v>
      </c>
      <c r="N7107" t="s">
        <v>5652</v>
      </c>
      <c r="O7107" t="s">
        <v>31</v>
      </c>
      <c r="P7107" t="s">
        <v>64</v>
      </c>
      <c r="Q7107" t="s">
        <v>5653</v>
      </c>
      <c r="R7107">
        <v>38.783999999999999</v>
      </c>
      <c r="S7107">
        <v>3</v>
      </c>
      <c r="T7107">
        <v>0.2</v>
      </c>
      <c r="U7107">
        <v>7.2720000000000002</v>
      </c>
    </row>
    <row r="7108" spans="1:21" x14ac:dyDescent="0.3">
      <c r="A7108" t="s">
        <v>9289</v>
      </c>
      <c r="B7108">
        <v>2014</v>
      </c>
      <c r="C7108" s="1">
        <v>41810</v>
      </c>
      <c r="D7108" s="1">
        <v>41812</v>
      </c>
      <c r="E7108" t="s">
        <v>22</v>
      </c>
      <c r="F7108" t="s">
        <v>4615</v>
      </c>
      <c r="G7108" t="s">
        <v>4616</v>
      </c>
      <c r="H7108" t="s">
        <v>40</v>
      </c>
      <c r="I7108" t="s">
        <v>26</v>
      </c>
      <c r="J7108" t="s">
        <v>605</v>
      </c>
      <c r="K7108" t="s">
        <v>497</v>
      </c>
      <c r="L7108">
        <v>43055</v>
      </c>
      <c r="M7108" t="s">
        <v>147</v>
      </c>
      <c r="N7108" t="s">
        <v>7143</v>
      </c>
      <c r="O7108" t="s">
        <v>70</v>
      </c>
      <c r="P7108" t="s">
        <v>160</v>
      </c>
      <c r="Q7108" t="s">
        <v>7144</v>
      </c>
      <c r="R7108">
        <v>122.328</v>
      </c>
      <c r="S7108">
        <v>9</v>
      </c>
      <c r="T7108">
        <v>0.2</v>
      </c>
      <c r="U7108">
        <v>1.5290999999999999</v>
      </c>
    </row>
    <row r="7109" spans="1:21" x14ac:dyDescent="0.3">
      <c r="A7109" t="s">
        <v>9290</v>
      </c>
      <c r="B7109">
        <v>2013</v>
      </c>
      <c r="C7109" s="1">
        <v>41384</v>
      </c>
      <c r="D7109" s="1">
        <v>41391</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row>
    <row r="7110" spans="1:21" x14ac:dyDescent="0.3">
      <c r="A7110" t="s">
        <v>9290</v>
      </c>
      <c r="B7110">
        <v>2013</v>
      </c>
      <c r="C7110" s="1">
        <v>41384</v>
      </c>
      <c r="D7110" s="1">
        <v>41391</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row>
    <row r="7111" spans="1:21" x14ac:dyDescent="0.3">
      <c r="A7111" t="s">
        <v>9290</v>
      </c>
      <c r="B7111">
        <v>2013</v>
      </c>
      <c r="C7111" s="1">
        <v>41384</v>
      </c>
      <c r="D7111" s="1">
        <v>41391</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v>0</v>
      </c>
      <c r="U7111">
        <v>13.7964</v>
      </c>
    </row>
    <row r="7112" spans="1:21" x14ac:dyDescent="0.3">
      <c r="A7112" t="s">
        <v>9290</v>
      </c>
      <c r="B7112">
        <v>2013</v>
      </c>
      <c r="C7112" s="1">
        <v>41384</v>
      </c>
      <c r="D7112" s="1">
        <v>41391</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v>0</v>
      </c>
      <c r="U7112">
        <v>2.2504</v>
      </c>
    </row>
    <row r="7113" spans="1:21" x14ac:dyDescent="0.3">
      <c r="A7113" t="s">
        <v>9290</v>
      </c>
      <c r="B7113">
        <v>2013</v>
      </c>
      <c r="C7113" s="1">
        <v>41384</v>
      </c>
      <c r="D7113" s="1">
        <v>41391</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v>0</v>
      </c>
      <c r="U7113">
        <v>17.989999999999998</v>
      </c>
    </row>
    <row r="7114" spans="1:21" x14ac:dyDescent="0.3">
      <c r="A7114" t="s">
        <v>9290</v>
      </c>
      <c r="B7114">
        <v>2013</v>
      </c>
      <c r="C7114" s="1">
        <v>41384</v>
      </c>
      <c r="D7114" s="1">
        <v>41391</v>
      </c>
      <c r="E7114" t="s">
        <v>49</v>
      </c>
      <c r="F7114" t="s">
        <v>289</v>
      </c>
      <c r="G7114" t="s">
        <v>290</v>
      </c>
      <c r="H7114" t="s">
        <v>25</v>
      </c>
      <c r="I7114" t="s">
        <v>26</v>
      </c>
      <c r="J7114" t="s">
        <v>265</v>
      </c>
      <c r="K7114" t="s">
        <v>266</v>
      </c>
      <c r="L7114">
        <v>10035</v>
      </c>
      <c r="M7114" t="s">
        <v>147</v>
      </c>
      <c r="N7114" t="s">
        <v>576</v>
      </c>
      <c r="O7114" t="s">
        <v>45</v>
      </c>
      <c r="P7114" t="s">
        <v>577</v>
      </c>
      <c r="Q7114" t="s">
        <v>578</v>
      </c>
      <c r="R7114">
        <v>54.9</v>
      </c>
      <c r="S7114">
        <v>5</v>
      </c>
      <c r="T7114">
        <v>0</v>
      </c>
      <c r="U7114">
        <v>15.372</v>
      </c>
    </row>
    <row r="7115" spans="1:21" x14ac:dyDescent="0.3">
      <c r="A7115" t="s">
        <v>9290</v>
      </c>
      <c r="B7115">
        <v>2013</v>
      </c>
      <c r="C7115" s="1">
        <v>41384</v>
      </c>
      <c r="D7115" s="1">
        <v>41391</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row>
    <row r="7116" spans="1:21" x14ac:dyDescent="0.3">
      <c r="A7116" t="s">
        <v>9291</v>
      </c>
      <c r="B7116">
        <v>2013</v>
      </c>
      <c r="C7116" s="1">
        <v>41400</v>
      </c>
      <c r="D7116" s="1">
        <v>41401</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v>0</v>
      </c>
      <c r="U7116">
        <v>320.31720000000001</v>
      </c>
    </row>
    <row r="7117" spans="1:21" x14ac:dyDescent="0.3">
      <c r="A7117" t="s">
        <v>9291</v>
      </c>
      <c r="B7117">
        <v>2013</v>
      </c>
      <c r="C7117" s="1">
        <v>41400</v>
      </c>
      <c r="D7117" s="1">
        <v>41401</v>
      </c>
      <c r="E7117" t="s">
        <v>187</v>
      </c>
      <c r="F7117" t="s">
        <v>2907</v>
      </c>
      <c r="G7117" t="s">
        <v>2908</v>
      </c>
      <c r="H7117" t="s">
        <v>40</v>
      </c>
      <c r="I7117" t="s">
        <v>26</v>
      </c>
      <c r="J7117" t="s">
        <v>27</v>
      </c>
      <c r="K7117" t="s">
        <v>1391</v>
      </c>
      <c r="L7117">
        <v>89015</v>
      </c>
      <c r="M7117" t="s">
        <v>43</v>
      </c>
      <c r="N7117" t="s">
        <v>747</v>
      </c>
      <c r="O7117" t="s">
        <v>45</v>
      </c>
      <c r="P7117" t="s">
        <v>74</v>
      </c>
      <c r="Q7117" t="s">
        <v>748</v>
      </c>
      <c r="R7117">
        <v>5.7279999999999998</v>
      </c>
      <c r="S7117">
        <v>2</v>
      </c>
      <c r="T7117">
        <v>0.2</v>
      </c>
      <c r="U7117">
        <v>2.0047999999999999</v>
      </c>
    </row>
    <row r="7118" spans="1:21" x14ac:dyDescent="0.3">
      <c r="A7118" t="s">
        <v>9292</v>
      </c>
      <c r="B7118">
        <v>2011</v>
      </c>
      <c r="C7118" s="1">
        <v>40834</v>
      </c>
      <c r="D7118" s="1">
        <v>40839</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row>
    <row r="7119" spans="1:21" x14ac:dyDescent="0.3">
      <c r="A7119" t="s">
        <v>9292</v>
      </c>
      <c r="B7119">
        <v>2011</v>
      </c>
      <c r="C7119" s="1">
        <v>40834</v>
      </c>
      <c r="D7119" s="1">
        <v>40839</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row>
    <row r="7120" spans="1:21" x14ac:dyDescent="0.3">
      <c r="A7120" t="s">
        <v>9293</v>
      </c>
      <c r="B7120">
        <v>2014</v>
      </c>
      <c r="C7120" s="1">
        <v>41684</v>
      </c>
      <c r="D7120" s="1">
        <v>41688</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row>
    <row r="7121" spans="1:21" x14ac:dyDescent="0.3">
      <c r="A7121" t="s">
        <v>9294</v>
      </c>
      <c r="B7121">
        <v>2014</v>
      </c>
      <c r="C7121" s="1">
        <v>41961</v>
      </c>
      <c r="D7121" s="1">
        <v>41968</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v>0.2</v>
      </c>
      <c r="U7121">
        <v>4.5187999999999997</v>
      </c>
    </row>
    <row r="7122" spans="1:21" x14ac:dyDescent="0.3">
      <c r="A7122" t="s">
        <v>9295</v>
      </c>
      <c r="B7122">
        <v>2011</v>
      </c>
      <c r="C7122" s="1">
        <v>40564</v>
      </c>
      <c r="D7122" s="1">
        <v>40570</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row>
    <row r="7123" spans="1:21" x14ac:dyDescent="0.3">
      <c r="A7123" t="s">
        <v>9296</v>
      </c>
      <c r="B7123">
        <v>2014</v>
      </c>
      <c r="C7123" s="1">
        <v>41975</v>
      </c>
      <c r="D7123" s="1">
        <v>41982</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v>0</v>
      </c>
      <c r="U7123">
        <v>18.837</v>
      </c>
    </row>
    <row r="7124" spans="1:21" x14ac:dyDescent="0.3">
      <c r="A7124" t="s">
        <v>9296</v>
      </c>
      <c r="B7124">
        <v>2014</v>
      </c>
      <c r="C7124" s="1">
        <v>41975</v>
      </c>
      <c r="D7124" s="1">
        <v>41982</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row>
    <row r="7125" spans="1:21" x14ac:dyDescent="0.3">
      <c r="A7125" t="s">
        <v>9297</v>
      </c>
      <c r="B7125">
        <v>2012</v>
      </c>
      <c r="C7125" s="1">
        <v>41130</v>
      </c>
      <c r="D7125" s="1">
        <v>41137</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row>
    <row r="7126" spans="1:21" x14ac:dyDescent="0.3">
      <c r="A7126" t="s">
        <v>9297</v>
      </c>
      <c r="B7126">
        <v>2012</v>
      </c>
      <c r="C7126" s="1">
        <v>41130</v>
      </c>
      <c r="D7126" s="1">
        <v>41137</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row>
    <row r="7127" spans="1:21" x14ac:dyDescent="0.3">
      <c r="A7127" t="s">
        <v>9298</v>
      </c>
      <c r="B7127">
        <v>2013</v>
      </c>
      <c r="C7127" s="1">
        <v>41545</v>
      </c>
      <c r="D7127" s="1">
        <v>41547</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v>0</v>
      </c>
      <c r="U7127">
        <v>8.7905999999999995</v>
      </c>
    </row>
    <row r="7128" spans="1:21" x14ac:dyDescent="0.3">
      <c r="A7128" t="s">
        <v>9298</v>
      </c>
      <c r="B7128">
        <v>2013</v>
      </c>
      <c r="C7128" s="1">
        <v>41545</v>
      </c>
      <c r="D7128" s="1">
        <v>41547</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v>0</v>
      </c>
      <c r="U7128">
        <v>4.5837000000000003</v>
      </c>
    </row>
    <row r="7129" spans="1:21" x14ac:dyDescent="0.3">
      <c r="A7129" t="s">
        <v>9299</v>
      </c>
      <c r="B7129">
        <v>2013</v>
      </c>
      <c r="C7129" s="1">
        <v>41593</v>
      </c>
      <c r="D7129" s="1">
        <v>41599</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v>0</v>
      </c>
      <c r="U7129">
        <v>7.5670000000000002</v>
      </c>
    </row>
    <row r="7130" spans="1:21" x14ac:dyDescent="0.3">
      <c r="A7130" t="s">
        <v>9299</v>
      </c>
      <c r="B7130">
        <v>2013</v>
      </c>
      <c r="C7130" s="1">
        <v>41593</v>
      </c>
      <c r="D7130" s="1">
        <v>41599</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v>0</v>
      </c>
      <c r="U7130">
        <v>6.5735999999999999</v>
      </c>
    </row>
    <row r="7131" spans="1:21" x14ac:dyDescent="0.3">
      <c r="A7131" t="s">
        <v>9300</v>
      </c>
      <c r="B7131">
        <v>2013</v>
      </c>
      <c r="C7131" s="1">
        <v>41381</v>
      </c>
      <c r="D7131" s="1">
        <v>41387</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v>0.2</v>
      </c>
      <c r="U7131">
        <v>8.3523999999999994</v>
      </c>
    </row>
    <row r="7132" spans="1:21" x14ac:dyDescent="0.3">
      <c r="A7132" t="s">
        <v>9300</v>
      </c>
      <c r="B7132">
        <v>2013</v>
      </c>
      <c r="C7132" s="1">
        <v>41381</v>
      </c>
      <c r="D7132" s="1">
        <v>41387</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v>0.2</v>
      </c>
      <c r="U7132">
        <v>40.003599999999999</v>
      </c>
    </row>
    <row r="7133" spans="1:21" x14ac:dyDescent="0.3">
      <c r="A7133" t="s">
        <v>9301</v>
      </c>
      <c r="B7133">
        <v>2014</v>
      </c>
      <c r="C7133" s="1">
        <v>41970</v>
      </c>
      <c r="D7133" s="1">
        <v>41975</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v>0</v>
      </c>
      <c r="U7133">
        <v>67.064400000000006</v>
      </c>
    </row>
    <row r="7134" spans="1:21" x14ac:dyDescent="0.3">
      <c r="A7134" t="s">
        <v>9301</v>
      </c>
      <c r="B7134">
        <v>2014</v>
      </c>
      <c r="C7134" s="1">
        <v>41970</v>
      </c>
      <c r="D7134" s="1">
        <v>41975</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row>
    <row r="7135" spans="1:21" x14ac:dyDescent="0.3">
      <c r="A7135" t="s">
        <v>9301</v>
      </c>
      <c r="B7135">
        <v>2014</v>
      </c>
      <c r="C7135" s="1">
        <v>41970</v>
      </c>
      <c r="D7135" s="1">
        <v>41975</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row>
    <row r="7136" spans="1:21" x14ac:dyDescent="0.3">
      <c r="A7136" t="s">
        <v>9301</v>
      </c>
      <c r="B7136">
        <v>2014</v>
      </c>
      <c r="C7136" s="1">
        <v>41970</v>
      </c>
      <c r="D7136" s="1">
        <v>41975</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v>0</v>
      </c>
      <c r="U7136">
        <v>43.190399999999997</v>
      </c>
    </row>
    <row r="7137" spans="1:21" x14ac:dyDescent="0.3">
      <c r="A7137" t="s">
        <v>9301</v>
      </c>
      <c r="B7137">
        <v>2014</v>
      </c>
      <c r="C7137" s="1">
        <v>41970</v>
      </c>
      <c r="D7137" s="1">
        <v>41975</v>
      </c>
      <c r="E7137" t="s">
        <v>49</v>
      </c>
      <c r="F7137" t="s">
        <v>4175</v>
      </c>
      <c r="G7137" t="s">
        <v>4176</v>
      </c>
      <c r="H7137" t="s">
        <v>101</v>
      </c>
      <c r="I7137" t="s">
        <v>26</v>
      </c>
      <c r="J7137" t="s">
        <v>1463</v>
      </c>
      <c r="K7137" t="s">
        <v>253</v>
      </c>
      <c r="L7137">
        <v>47374</v>
      </c>
      <c r="M7137" t="s">
        <v>104</v>
      </c>
      <c r="N7137" t="s">
        <v>685</v>
      </c>
      <c r="O7137" t="s">
        <v>31</v>
      </c>
      <c r="P7137" t="s">
        <v>35</v>
      </c>
      <c r="Q7137" t="s">
        <v>686</v>
      </c>
      <c r="R7137">
        <v>828.6</v>
      </c>
      <c r="S7137">
        <v>3</v>
      </c>
      <c r="T7137">
        <v>0</v>
      </c>
      <c r="U7137">
        <v>240.29400000000001</v>
      </c>
    </row>
    <row r="7138" spans="1:21" x14ac:dyDescent="0.3">
      <c r="A7138" t="s">
        <v>9302</v>
      </c>
      <c r="B7138">
        <v>2012</v>
      </c>
      <c r="C7138" s="1">
        <v>41233</v>
      </c>
      <c r="D7138" s="1">
        <v>41240</v>
      </c>
      <c r="E7138" t="s">
        <v>49</v>
      </c>
      <c r="F7138" t="s">
        <v>2369</v>
      </c>
      <c r="G7138" t="s">
        <v>2370</v>
      </c>
      <c r="H7138" t="s">
        <v>25</v>
      </c>
      <c r="I7138" t="s">
        <v>26</v>
      </c>
      <c r="J7138" t="s">
        <v>1418</v>
      </c>
      <c r="K7138" t="s">
        <v>53</v>
      </c>
      <c r="L7138">
        <v>33180</v>
      </c>
      <c r="M7138" t="s">
        <v>29</v>
      </c>
      <c r="N7138" t="s">
        <v>2105</v>
      </c>
      <c r="O7138" t="s">
        <v>45</v>
      </c>
      <c r="P7138" t="s">
        <v>74</v>
      </c>
      <c r="Q7138" t="s">
        <v>2106</v>
      </c>
      <c r="R7138">
        <v>7.23</v>
      </c>
      <c r="S7138">
        <v>5</v>
      </c>
      <c r="T7138">
        <v>0.7</v>
      </c>
      <c r="U7138">
        <v>-5.7839999999999998</v>
      </c>
    </row>
    <row r="7139" spans="1:21" x14ac:dyDescent="0.3">
      <c r="A7139" t="s">
        <v>9302</v>
      </c>
      <c r="B7139">
        <v>2012</v>
      </c>
      <c r="C7139" s="1">
        <v>41233</v>
      </c>
      <c r="D7139" s="1">
        <v>41240</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v>0.2</v>
      </c>
      <c r="U7139">
        <v>1.3080000000000001</v>
      </c>
    </row>
    <row r="7140" spans="1:21" x14ac:dyDescent="0.3">
      <c r="A7140" t="s">
        <v>9302</v>
      </c>
      <c r="B7140">
        <v>2012</v>
      </c>
      <c r="C7140" s="1">
        <v>41233</v>
      </c>
      <c r="D7140" s="1">
        <v>41240</v>
      </c>
      <c r="E7140" t="s">
        <v>49</v>
      </c>
      <c r="F7140" t="s">
        <v>2369</v>
      </c>
      <c r="G7140" t="s">
        <v>2370</v>
      </c>
      <c r="H7140" t="s">
        <v>25</v>
      </c>
      <c r="I7140" t="s">
        <v>26</v>
      </c>
      <c r="J7140" t="s">
        <v>1418</v>
      </c>
      <c r="K7140" t="s">
        <v>53</v>
      </c>
      <c r="L7140">
        <v>33180</v>
      </c>
      <c r="M7140" t="s">
        <v>29</v>
      </c>
      <c r="N7140" t="s">
        <v>1087</v>
      </c>
      <c r="O7140" t="s">
        <v>45</v>
      </c>
      <c r="P7140" t="s">
        <v>74</v>
      </c>
      <c r="Q7140" t="s">
        <v>1088</v>
      </c>
      <c r="R7140">
        <v>62.88</v>
      </c>
      <c r="S7140">
        <v>4</v>
      </c>
      <c r="T7140">
        <v>0.7</v>
      </c>
      <c r="U7140">
        <v>-50.304000000000002</v>
      </c>
    </row>
    <row r="7141" spans="1:21" x14ac:dyDescent="0.3">
      <c r="A7141" t="s">
        <v>9302</v>
      </c>
      <c r="B7141">
        <v>2012</v>
      </c>
      <c r="C7141" s="1">
        <v>41233</v>
      </c>
      <c r="D7141" s="1">
        <v>41240</v>
      </c>
      <c r="E7141" t="s">
        <v>49</v>
      </c>
      <c r="F7141" t="s">
        <v>2369</v>
      </c>
      <c r="G7141" t="s">
        <v>2370</v>
      </c>
      <c r="H7141" t="s">
        <v>25</v>
      </c>
      <c r="I7141" t="s">
        <v>26</v>
      </c>
      <c r="J7141" t="s">
        <v>1418</v>
      </c>
      <c r="K7141" t="s">
        <v>53</v>
      </c>
      <c r="L7141">
        <v>33180</v>
      </c>
      <c r="M7141" t="s">
        <v>29</v>
      </c>
      <c r="N7141" t="s">
        <v>1668</v>
      </c>
      <c r="O7141" t="s">
        <v>31</v>
      </c>
      <c r="P7141" t="s">
        <v>32</v>
      </c>
      <c r="Q7141" t="s">
        <v>1669</v>
      </c>
      <c r="R7141">
        <v>290.35199999999998</v>
      </c>
      <c r="S7141">
        <v>3</v>
      </c>
      <c r="T7141">
        <v>0.2</v>
      </c>
      <c r="U7141">
        <v>-36.293999999999997</v>
      </c>
    </row>
    <row r="7142" spans="1:21" x14ac:dyDescent="0.3">
      <c r="A7142" t="s">
        <v>9303</v>
      </c>
      <c r="B7142">
        <v>2014</v>
      </c>
      <c r="C7142" s="1">
        <v>41890</v>
      </c>
      <c r="D7142" s="1">
        <v>41890</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v>0</v>
      </c>
      <c r="U7142">
        <v>46.543199999999999</v>
      </c>
    </row>
    <row r="7143" spans="1:21" x14ac:dyDescent="0.3">
      <c r="A7143" t="s">
        <v>9303</v>
      </c>
      <c r="B7143">
        <v>2014</v>
      </c>
      <c r="C7143" s="1">
        <v>41890</v>
      </c>
      <c r="D7143" s="1">
        <v>41890</v>
      </c>
      <c r="E7143" t="s">
        <v>1289</v>
      </c>
      <c r="F7143" t="s">
        <v>1944</v>
      </c>
      <c r="G7143" t="s">
        <v>1945</v>
      </c>
      <c r="H7143" t="s">
        <v>25</v>
      </c>
      <c r="I7143" t="s">
        <v>26</v>
      </c>
      <c r="J7143" t="s">
        <v>9304</v>
      </c>
      <c r="K7143" t="s">
        <v>595</v>
      </c>
      <c r="L7143">
        <v>63301</v>
      </c>
      <c r="M7143" t="s">
        <v>104</v>
      </c>
      <c r="N7143" t="s">
        <v>5040</v>
      </c>
      <c r="O7143" t="s">
        <v>31</v>
      </c>
      <c r="P7143" t="s">
        <v>64</v>
      </c>
      <c r="Q7143" t="s">
        <v>5041</v>
      </c>
      <c r="R7143">
        <v>135.30000000000001</v>
      </c>
      <c r="S7143">
        <v>5</v>
      </c>
      <c r="T7143">
        <v>0</v>
      </c>
      <c r="U7143">
        <v>37.884</v>
      </c>
    </row>
    <row r="7144" spans="1:21" x14ac:dyDescent="0.3">
      <c r="A7144" t="s">
        <v>9305</v>
      </c>
      <c r="B7144">
        <v>2011</v>
      </c>
      <c r="C7144" s="1">
        <v>40871</v>
      </c>
      <c r="D7144" s="1">
        <v>40876</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row>
    <row r="7145" spans="1:21" x14ac:dyDescent="0.3">
      <c r="A7145" t="s">
        <v>9306</v>
      </c>
      <c r="B7145">
        <v>2014</v>
      </c>
      <c r="C7145" s="1">
        <v>41710</v>
      </c>
      <c r="D7145" s="1">
        <v>41715</v>
      </c>
      <c r="E7145" t="s">
        <v>49</v>
      </c>
      <c r="F7145" t="s">
        <v>8226</v>
      </c>
      <c r="G7145" t="s">
        <v>8227</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row>
    <row r="7146" spans="1:21" x14ac:dyDescent="0.3">
      <c r="A7146" t="s">
        <v>9306</v>
      </c>
      <c r="B7146">
        <v>2014</v>
      </c>
      <c r="C7146" s="1">
        <v>41710</v>
      </c>
      <c r="D7146" s="1">
        <v>41715</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x14ac:dyDescent="0.3">
      <c r="A7147" t="s">
        <v>9306</v>
      </c>
      <c r="B7147">
        <v>2014</v>
      </c>
      <c r="C7147" s="1">
        <v>41710</v>
      </c>
      <c r="D7147" s="1">
        <v>41715</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v>0.4</v>
      </c>
      <c r="U7147">
        <v>-46.429200000000002</v>
      </c>
    </row>
    <row r="7148" spans="1:21" x14ac:dyDescent="0.3">
      <c r="A7148" t="s">
        <v>9306</v>
      </c>
      <c r="B7148">
        <v>2014</v>
      </c>
      <c r="C7148" s="1">
        <v>41710</v>
      </c>
      <c r="D7148" s="1">
        <v>41715</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v>0.2</v>
      </c>
      <c r="U7148">
        <v>3.246</v>
      </c>
    </row>
    <row r="7149" spans="1:21" x14ac:dyDescent="0.3">
      <c r="A7149" t="s">
        <v>9307</v>
      </c>
      <c r="B7149">
        <v>2013</v>
      </c>
      <c r="C7149" s="1">
        <v>41438</v>
      </c>
      <c r="D7149" s="1">
        <v>41443</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v>0</v>
      </c>
      <c r="U7149">
        <v>41.823</v>
      </c>
    </row>
    <row r="7150" spans="1:21" x14ac:dyDescent="0.3">
      <c r="A7150" t="s">
        <v>9307</v>
      </c>
      <c r="B7150">
        <v>2013</v>
      </c>
      <c r="C7150" s="1">
        <v>41438</v>
      </c>
      <c r="D7150" s="1">
        <v>41443</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v>0</v>
      </c>
      <c r="U7150">
        <v>18.396000000000001</v>
      </c>
    </row>
    <row r="7151" spans="1:21" x14ac:dyDescent="0.3">
      <c r="A7151" t="s">
        <v>9308</v>
      </c>
      <c r="B7151">
        <v>2012</v>
      </c>
      <c r="C7151" s="1">
        <v>41086</v>
      </c>
      <c r="D7151" s="1">
        <v>41090</v>
      </c>
      <c r="E7151" t="s">
        <v>49</v>
      </c>
      <c r="F7151" t="s">
        <v>887</v>
      </c>
      <c r="G7151" t="s">
        <v>888</v>
      </c>
      <c r="H7151" t="s">
        <v>25</v>
      </c>
      <c r="I7151" t="s">
        <v>26</v>
      </c>
      <c r="J7151" t="s">
        <v>183</v>
      </c>
      <c r="K7151" t="s">
        <v>103</v>
      </c>
      <c r="L7151">
        <v>77070</v>
      </c>
      <c r="M7151" t="s">
        <v>104</v>
      </c>
      <c r="N7151" t="s">
        <v>5014</v>
      </c>
      <c r="O7151" t="s">
        <v>70</v>
      </c>
      <c r="P7151" t="s">
        <v>71</v>
      </c>
      <c r="Q7151" t="s">
        <v>5015</v>
      </c>
      <c r="R7151">
        <v>971.88</v>
      </c>
      <c r="S7151">
        <v>3</v>
      </c>
      <c r="T7151">
        <v>0.2</v>
      </c>
      <c r="U7151">
        <v>109.3365</v>
      </c>
    </row>
    <row r="7152" spans="1:21" x14ac:dyDescent="0.3">
      <c r="A7152" t="s">
        <v>9309</v>
      </c>
      <c r="B7152">
        <v>2014</v>
      </c>
      <c r="C7152" s="1">
        <v>41996</v>
      </c>
      <c r="D7152" s="1">
        <v>42000</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row>
    <row r="7153" spans="1:21" x14ac:dyDescent="0.3">
      <c r="A7153" t="s">
        <v>9310</v>
      </c>
      <c r="B7153">
        <v>2014</v>
      </c>
      <c r="C7153" s="1">
        <v>41996</v>
      </c>
      <c r="D7153" s="1">
        <v>41999</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row>
    <row r="7154" spans="1:21" x14ac:dyDescent="0.3">
      <c r="A7154" t="s">
        <v>9311</v>
      </c>
      <c r="B7154">
        <v>2011</v>
      </c>
      <c r="C7154" s="1">
        <v>40825</v>
      </c>
      <c r="D7154" s="1">
        <v>40831</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row>
    <row r="7155" spans="1:21" x14ac:dyDescent="0.3">
      <c r="A7155" t="s">
        <v>9312</v>
      </c>
      <c r="B7155">
        <v>2012</v>
      </c>
      <c r="C7155" s="1">
        <v>41253</v>
      </c>
      <c r="D7155" s="1">
        <v>41258</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row>
    <row r="7156" spans="1:21" x14ac:dyDescent="0.3">
      <c r="A7156" t="s">
        <v>9313</v>
      </c>
      <c r="B7156">
        <v>2012</v>
      </c>
      <c r="C7156" s="1">
        <v>41268</v>
      </c>
      <c r="D7156" s="1">
        <v>41270</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v>0</v>
      </c>
      <c r="U7156">
        <v>46.8996</v>
      </c>
    </row>
    <row r="7157" spans="1:21" x14ac:dyDescent="0.3">
      <c r="A7157" t="s">
        <v>9313</v>
      </c>
      <c r="B7157">
        <v>2012</v>
      </c>
      <c r="C7157" s="1">
        <v>41268</v>
      </c>
      <c r="D7157" s="1">
        <v>41270</v>
      </c>
      <c r="E7157" t="s">
        <v>22</v>
      </c>
      <c r="F7157" t="s">
        <v>241</v>
      </c>
      <c r="G7157" t="s">
        <v>242</v>
      </c>
      <c r="H7157" t="s">
        <v>25</v>
      </c>
      <c r="I7157" t="s">
        <v>26</v>
      </c>
      <c r="J7157" t="s">
        <v>496</v>
      </c>
      <c r="K7157" t="s">
        <v>1271</v>
      </c>
      <c r="L7157">
        <v>31907</v>
      </c>
      <c r="M7157" t="s">
        <v>29</v>
      </c>
      <c r="N7157" t="s">
        <v>1392</v>
      </c>
      <c r="O7157" t="s">
        <v>45</v>
      </c>
      <c r="P7157" t="s">
        <v>74</v>
      </c>
      <c r="Q7157" t="s">
        <v>1393</v>
      </c>
      <c r="R7157">
        <v>157.9</v>
      </c>
      <c r="S7157">
        <v>5</v>
      </c>
      <c r="T7157">
        <v>0</v>
      </c>
      <c r="U7157">
        <v>74.212999999999994</v>
      </c>
    </row>
    <row r="7158" spans="1:21" x14ac:dyDescent="0.3">
      <c r="A7158" t="s">
        <v>9314</v>
      </c>
      <c r="B7158">
        <v>2014</v>
      </c>
      <c r="C7158" s="1">
        <v>41759</v>
      </c>
      <c r="D7158" s="1">
        <v>41764</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v>0</v>
      </c>
      <c r="U7158">
        <v>2.4058999999999999</v>
      </c>
    </row>
    <row r="7159" spans="1:21" x14ac:dyDescent="0.3">
      <c r="A7159" t="s">
        <v>9315</v>
      </c>
      <c r="B7159">
        <v>2013</v>
      </c>
      <c r="C7159" s="1">
        <v>41362</v>
      </c>
      <c r="D7159" s="1">
        <v>41365</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v>0</v>
      </c>
      <c r="U7159">
        <v>0.87919999999999998</v>
      </c>
    </row>
    <row r="7160" spans="1:21" x14ac:dyDescent="0.3">
      <c r="A7160" t="s">
        <v>9315</v>
      </c>
      <c r="B7160">
        <v>2013</v>
      </c>
      <c r="C7160" s="1">
        <v>41362</v>
      </c>
      <c r="D7160" s="1">
        <v>41365</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v>0</v>
      </c>
      <c r="U7160">
        <v>2.9302000000000001</v>
      </c>
    </row>
    <row r="7161" spans="1:21" x14ac:dyDescent="0.3">
      <c r="A7161" t="s">
        <v>9318</v>
      </c>
      <c r="B7161">
        <v>2012</v>
      </c>
      <c r="C7161" s="1">
        <v>41042</v>
      </c>
      <c r="D7161" s="1">
        <v>41047</v>
      </c>
      <c r="E7161" t="s">
        <v>22</v>
      </c>
      <c r="F7161" t="s">
        <v>3435</v>
      </c>
      <c r="G7161" t="s">
        <v>3436</v>
      </c>
      <c r="H7161" t="s">
        <v>101</v>
      </c>
      <c r="I7161" t="s">
        <v>26</v>
      </c>
      <c r="J7161" t="s">
        <v>302</v>
      </c>
      <c r="K7161" t="s">
        <v>210</v>
      </c>
      <c r="L7161">
        <v>60623</v>
      </c>
      <c r="M7161" t="s">
        <v>104</v>
      </c>
      <c r="N7161" t="s">
        <v>3397</v>
      </c>
      <c r="O7161" t="s">
        <v>70</v>
      </c>
      <c r="P7161" t="s">
        <v>71</v>
      </c>
      <c r="Q7161" t="s">
        <v>3398</v>
      </c>
      <c r="R7161">
        <v>222.38399999999999</v>
      </c>
      <c r="S7161">
        <v>2</v>
      </c>
      <c r="T7161">
        <v>0.2</v>
      </c>
      <c r="U7161">
        <v>16.678799999999999</v>
      </c>
    </row>
    <row r="7162" spans="1:21" x14ac:dyDescent="0.3">
      <c r="A7162" t="s">
        <v>9318</v>
      </c>
      <c r="B7162">
        <v>2012</v>
      </c>
      <c r="C7162" s="1">
        <v>41042</v>
      </c>
      <c r="D7162" s="1">
        <v>41047</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v>0.2</v>
      </c>
      <c r="U7162">
        <v>5.6</v>
      </c>
    </row>
    <row r="7163" spans="1:21" x14ac:dyDescent="0.3">
      <c r="A7163" t="s">
        <v>9319</v>
      </c>
      <c r="B7163">
        <v>2011</v>
      </c>
      <c r="C7163" s="1">
        <v>40728</v>
      </c>
      <c r="D7163" s="1">
        <v>40733</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v>0</v>
      </c>
      <c r="U7163">
        <v>10.92</v>
      </c>
    </row>
    <row r="7164" spans="1:21" x14ac:dyDescent="0.3">
      <c r="A7164" t="s">
        <v>9319</v>
      </c>
      <c r="B7164">
        <v>2011</v>
      </c>
      <c r="C7164" s="1">
        <v>40728</v>
      </c>
      <c r="D7164" s="1">
        <v>40733</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row>
    <row r="7165" spans="1:21" x14ac:dyDescent="0.3">
      <c r="A7165" t="s">
        <v>9320</v>
      </c>
      <c r="B7165">
        <v>2011</v>
      </c>
      <c r="C7165" s="1">
        <v>40655</v>
      </c>
      <c r="D7165" s="1">
        <v>40657</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v>0</v>
      </c>
      <c r="U7165">
        <v>121.44159999999999</v>
      </c>
    </row>
    <row r="7166" spans="1:21" x14ac:dyDescent="0.3">
      <c r="A7166" t="s">
        <v>9320</v>
      </c>
      <c r="B7166">
        <v>2011</v>
      </c>
      <c r="C7166" s="1">
        <v>40655</v>
      </c>
      <c r="D7166" s="1">
        <v>40657</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v>0.2</v>
      </c>
      <c r="U7166">
        <v>3.3452999999999999</v>
      </c>
    </row>
    <row r="7167" spans="1:21" x14ac:dyDescent="0.3">
      <c r="A7167" t="s">
        <v>9321</v>
      </c>
      <c r="B7167">
        <v>2013</v>
      </c>
      <c r="C7167" s="1">
        <v>41537</v>
      </c>
      <c r="D7167" s="1">
        <v>41540</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v>0</v>
      </c>
      <c r="U7167">
        <v>17.38</v>
      </c>
    </row>
    <row r="7168" spans="1:21" x14ac:dyDescent="0.3">
      <c r="A7168" t="s">
        <v>9322</v>
      </c>
      <c r="B7168">
        <v>2011</v>
      </c>
      <c r="C7168" s="1">
        <v>40746</v>
      </c>
      <c r="D7168" s="1">
        <v>40748</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v>0</v>
      </c>
      <c r="U7168">
        <v>3.2256</v>
      </c>
    </row>
    <row r="7169" spans="1:21" x14ac:dyDescent="0.3">
      <c r="A7169" t="s">
        <v>9322</v>
      </c>
      <c r="B7169">
        <v>2011</v>
      </c>
      <c r="C7169" s="1">
        <v>40746</v>
      </c>
      <c r="D7169" s="1">
        <v>40748</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row>
    <row r="7170" spans="1:21" x14ac:dyDescent="0.3">
      <c r="A7170" t="s">
        <v>9322</v>
      </c>
      <c r="B7170">
        <v>2011</v>
      </c>
      <c r="C7170" s="1">
        <v>40746</v>
      </c>
      <c r="D7170" s="1">
        <v>40748</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v>0</v>
      </c>
      <c r="U7170">
        <v>68.584999999999994</v>
      </c>
    </row>
    <row r="7171" spans="1:21" x14ac:dyDescent="0.3">
      <c r="A7171" t="s">
        <v>9322</v>
      </c>
      <c r="B7171">
        <v>2011</v>
      </c>
      <c r="C7171" s="1">
        <v>40746</v>
      </c>
      <c r="D7171" s="1">
        <v>40748</v>
      </c>
      <c r="E7171" t="s">
        <v>22</v>
      </c>
      <c r="F7171" t="s">
        <v>2234</v>
      </c>
      <c r="G7171" t="s">
        <v>2235</v>
      </c>
      <c r="H7171" t="s">
        <v>25</v>
      </c>
      <c r="I7171" t="s">
        <v>26</v>
      </c>
      <c r="J7171" t="s">
        <v>126</v>
      </c>
      <c r="K7171" t="s">
        <v>42</v>
      </c>
      <c r="L7171">
        <v>94122</v>
      </c>
      <c r="M7171" t="s">
        <v>43</v>
      </c>
      <c r="N7171" t="s">
        <v>4676</v>
      </c>
      <c r="O7171" t="s">
        <v>31</v>
      </c>
      <c r="P7171" t="s">
        <v>55</v>
      </c>
      <c r="Q7171" t="s">
        <v>4677</v>
      </c>
      <c r="R7171">
        <v>170.352</v>
      </c>
      <c r="S7171">
        <v>3</v>
      </c>
      <c r="T7171">
        <v>0.2</v>
      </c>
      <c r="U7171">
        <v>19.1646</v>
      </c>
    </row>
    <row r="7172" spans="1:21" x14ac:dyDescent="0.3">
      <c r="A7172" t="s">
        <v>9323</v>
      </c>
      <c r="B7172">
        <v>2014</v>
      </c>
      <c r="C7172" s="1">
        <v>41921</v>
      </c>
      <c r="D7172" s="1">
        <v>41927</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row>
    <row r="7173" spans="1:21" x14ac:dyDescent="0.3">
      <c r="A7173" t="s">
        <v>9324</v>
      </c>
      <c r="B7173">
        <v>2014</v>
      </c>
      <c r="C7173" s="1">
        <v>41755</v>
      </c>
      <c r="D7173" s="1">
        <v>41757</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v>0</v>
      </c>
      <c r="U7173">
        <v>22.6737</v>
      </c>
    </row>
    <row r="7174" spans="1:21" x14ac:dyDescent="0.3">
      <c r="A7174" t="s">
        <v>9325</v>
      </c>
      <c r="B7174">
        <v>2014</v>
      </c>
      <c r="C7174" s="1">
        <v>41725</v>
      </c>
      <c r="D7174" s="1">
        <v>41729</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v>0.2</v>
      </c>
      <c r="U7174">
        <v>1.7995000000000001</v>
      </c>
    </row>
    <row r="7175" spans="1:21" x14ac:dyDescent="0.3">
      <c r="A7175" t="s">
        <v>9325</v>
      </c>
      <c r="B7175">
        <v>2014</v>
      </c>
      <c r="C7175" s="1">
        <v>41725</v>
      </c>
      <c r="D7175" s="1">
        <v>41729</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v>0.2</v>
      </c>
      <c r="U7175">
        <v>569.9905</v>
      </c>
    </row>
    <row r="7176" spans="1:21" x14ac:dyDescent="0.3">
      <c r="A7176" t="s">
        <v>9325</v>
      </c>
      <c r="B7176">
        <v>2014</v>
      </c>
      <c r="C7176" s="1">
        <v>41725</v>
      </c>
      <c r="D7176" s="1">
        <v>41729</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row>
    <row r="7177" spans="1:21" x14ac:dyDescent="0.3">
      <c r="A7177" t="s">
        <v>9325</v>
      </c>
      <c r="B7177">
        <v>2014</v>
      </c>
      <c r="C7177" s="1">
        <v>41725</v>
      </c>
      <c r="D7177" s="1">
        <v>41729</v>
      </c>
      <c r="E7177" t="s">
        <v>49</v>
      </c>
      <c r="F7177" t="s">
        <v>818</v>
      </c>
      <c r="G7177" t="s">
        <v>819</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row>
    <row r="7178" spans="1:21" x14ac:dyDescent="0.3">
      <c r="A7178" t="s">
        <v>9325</v>
      </c>
      <c r="B7178">
        <v>2014</v>
      </c>
      <c r="C7178" s="1">
        <v>41725</v>
      </c>
      <c r="D7178" s="1">
        <v>41729</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row>
    <row r="7179" spans="1:21" x14ac:dyDescent="0.3">
      <c r="A7179" t="s">
        <v>9326</v>
      </c>
      <c r="B7179">
        <v>2014</v>
      </c>
      <c r="C7179" s="1">
        <v>41764</v>
      </c>
      <c r="D7179" s="1">
        <v>41770</v>
      </c>
      <c r="E7179" t="s">
        <v>49</v>
      </c>
      <c r="F7179" t="s">
        <v>4192</v>
      </c>
      <c r="G7179" t="s">
        <v>4193</v>
      </c>
      <c r="H7179" t="s">
        <v>40</v>
      </c>
      <c r="I7179" t="s">
        <v>26</v>
      </c>
      <c r="J7179" t="s">
        <v>145</v>
      </c>
      <c r="K7179" t="s">
        <v>146</v>
      </c>
      <c r="L7179">
        <v>19140</v>
      </c>
      <c r="M7179" t="s">
        <v>147</v>
      </c>
      <c r="N7179" t="s">
        <v>9261</v>
      </c>
      <c r="O7179" t="s">
        <v>45</v>
      </c>
      <c r="P7179" t="s">
        <v>74</v>
      </c>
      <c r="Q7179" t="s">
        <v>9262</v>
      </c>
      <c r="R7179">
        <v>2.202</v>
      </c>
      <c r="S7179">
        <v>2</v>
      </c>
      <c r="T7179">
        <v>0.7</v>
      </c>
      <c r="U7179">
        <v>-1.5414000000000001</v>
      </c>
    </row>
    <row r="7180" spans="1:21" x14ac:dyDescent="0.3">
      <c r="A7180" t="s">
        <v>9326</v>
      </c>
      <c r="B7180">
        <v>2014</v>
      </c>
      <c r="C7180" s="1">
        <v>41764</v>
      </c>
      <c r="D7180" s="1">
        <v>41770</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v>0.7</v>
      </c>
      <c r="U7180">
        <v>-7.5167999999999999</v>
      </c>
    </row>
    <row r="7181" spans="1:21" x14ac:dyDescent="0.3">
      <c r="A7181" t="s">
        <v>9327</v>
      </c>
      <c r="B7181">
        <v>2013</v>
      </c>
      <c r="C7181" s="1">
        <v>41593</v>
      </c>
      <c r="D7181" s="1">
        <v>41597</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row>
    <row r="7182" spans="1:21" x14ac:dyDescent="0.3">
      <c r="A7182" t="s">
        <v>9328</v>
      </c>
      <c r="B7182">
        <v>2011</v>
      </c>
      <c r="C7182" s="1">
        <v>40550</v>
      </c>
      <c r="D7182" s="1">
        <v>40551</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v>0</v>
      </c>
      <c r="U7182">
        <v>5.2397999999999998</v>
      </c>
    </row>
    <row r="7183" spans="1:21" x14ac:dyDescent="0.3">
      <c r="A7183" t="s">
        <v>9329</v>
      </c>
      <c r="B7183">
        <v>2013</v>
      </c>
      <c r="C7183" s="1">
        <v>41636</v>
      </c>
      <c r="D7183" s="1">
        <v>41639</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row>
    <row r="7184" spans="1:21" x14ac:dyDescent="0.3">
      <c r="A7184" t="s">
        <v>9330</v>
      </c>
      <c r="B7184">
        <v>2014</v>
      </c>
      <c r="C7184" s="1">
        <v>41760</v>
      </c>
      <c r="D7184" s="1">
        <v>41764</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v>0.2</v>
      </c>
      <c r="U7184">
        <v>7.5529999999999999</v>
      </c>
    </row>
    <row r="7185" spans="1:21" x14ac:dyDescent="0.3">
      <c r="A7185" t="s">
        <v>9331</v>
      </c>
      <c r="B7185">
        <v>2014</v>
      </c>
      <c r="C7185" s="1">
        <v>41751</v>
      </c>
      <c r="D7185" s="1">
        <v>41753</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row>
    <row r="7186" spans="1:21" x14ac:dyDescent="0.3">
      <c r="A7186" t="s">
        <v>9332</v>
      </c>
      <c r="B7186">
        <v>2014</v>
      </c>
      <c r="C7186" s="1">
        <v>41869</v>
      </c>
      <c r="D7186" s="1">
        <v>41876</v>
      </c>
      <c r="E7186" t="s">
        <v>49</v>
      </c>
      <c r="F7186" t="s">
        <v>4442</v>
      </c>
      <c r="G7186" t="s">
        <v>4443</v>
      </c>
      <c r="H7186" t="s">
        <v>101</v>
      </c>
      <c r="I7186" t="s">
        <v>26</v>
      </c>
      <c r="J7186" t="s">
        <v>183</v>
      </c>
      <c r="K7186" t="s">
        <v>103</v>
      </c>
      <c r="L7186">
        <v>77095</v>
      </c>
      <c r="M7186" t="s">
        <v>104</v>
      </c>
      <c r="N7186" t="s">
        <v>6832</v>
      </c>
      <c r="O7186" t="s">
        <v>45</v>
      </c>
      <c r="P7186" t="s">
        <v>577</v>
      </c>
      <c r="Q7186" t="s">
        <v>6833</v>
      </c>
      <c r="R7186">
        <v>5.5519999999999996</v>
      </c>
      <c r="S7186">
        <v>2</v>
      </c>
      <c r="T7186">
        <v>0.2</v>
      </c>
      <c r="U7186">
        <v>-1.0409999999999999</v>
      </c>
    </row>
    <row r="7187" spans="1:21" x14ac:dyDescent="0.3">
      <c r="A7187" t="s">
        <v>9332</v>
      </c>
      <c r="B7187">
        <v>2014</v>
      </c>
      <c r="C7187" s="1">
        <v>41869</v>
      </c>
      <c r="D7187" s="1">
        <v>41876</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row>
    <row r="7188" spans="1:21" x14ac:dyDescent="0.3">
      <c r="A7188" t="s">
        <v>9332</v>
      </c>
      <c r="B7188">
        <v>2014</v>
      </c>
      <c r="C7188" s="1">
        <v>41869</v>
      </c>
      <c r="D7188" s="1">
        <v>41876</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row>
    <row r="7189" spans="1:21" x14ac:dyDescent="0.3">
      <c r="A7189" t="s">
        <v>9332</v>
      </c>
      <c r="B7189">
        <v>2014</v>
      </c>
      <c r="C7189" s="1">
        <v>41869</v>
      </c>
      <c r="D7189" s="1">
        <v>41876</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row>
    <row r="7190" spans="1:21" x14ac:dyDescent="0.3">
      <c r="A7190" t="s">
        <v>9332</v>
      </c>
      <c r="B7190">
        <v>2014</v>
      </c>
      <c r="C7190" s="1">
        <v>41869</v>
      </c>
      <c r="D7190" s="1">
        <v>41876</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38.863999999999997</v>
      </c>
      <c r="S7190">
        <v>4</v>
      </c>
      <c r="T7190">
        <v>0.8</v>
      </c>
      <c r="U7190">
        <v>-99.103200000000001</v>
      </c>
    </row>
    <row r="7191" spans="1:21" x14ac:dyDescent="0.3">
      <c r="A7191" t="s">
        <v>9333</v>
      </c>
      <c r="B7191">
        <v>2013</v>
      </c>
      <c r="C7191" s="1">
        <v>41591</v>
      </c>
      <c r="D7191" s="1">
        <v>41594</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v>0.2</v>
      </c>
      <c r="U7191">
        <v>25.497</v>
      </c>
    </row>
    <row r="7192" spans="1:21" x14ac:dyDescent="0.3">
      <c r="A7192" t="s">
        <v>9333</v>
      </c>
      <c r="B7192">
        <v>2013</v>
      </c>
      <c r="C7192" s="1">
        <v>41591</v>
      </c>
      <c r="D7192" s="1">
        <v>41594</v>
      </c>
      <c r="E7192" t="s">
        <v>187</v>
      </c>
      <c r="F7192" t="s">
        <v>929</v>
      </c>
      <c r="G7192" t="s">
        <v>930</v>
      </c>
      <c r="H7192" t="s">
        <v>101</v>
      </c>
      <c r="I7192" t="s">
        <v>26</v>
      </c>
      <c r="J7192" t="s">
        <v>946</v>
      </c>
      <c r="K7192" t="s">
        <v>42</v>
      </c>
      <c r="L7192">
        <v>92024</v>
      </c>
      <c r="M7192" t="s">
        <v>43</v>
      </c>
      <c r="N7192" t="s">
        <v>7495</v>
      </c>
      <c r="O7192" t="s">
        <v>31</v>
      </c>
      <c r="P7192" t="s">
        <v>55</v>
      </c>
      <c r="Q7192" t="s">
        <v>7496</v>
      </c>
      <c r="R7192">
        <v>674.35199999999998</v>
      </c>
      <c r="S7192">
        <v>3</v>
      </c>
      <c r="T7192">
        <v>0.2</v>
      </c>
      <c r="U7192">
        <v>-8.4293999999999993</v>
      </c>
    </row>
    <row r="7193" spans="1:21" x14ac:dyDescent="0.3">
      <c r="A7193" t="s">
        <v>9334</v>
      </c>
      <c r="B7193">
        <v>2013</v>
      </c>
      <c r="C7193" s="1">
        <v>41549</v>
      </c>
      <c r="D7193" s="1">
        <v>41554</v>
      </c>
      <c r="E7193" t="s">
        <v>22</v>
      </c>
      <c r="F7193" t="s">
        <v>4396</v>
      </c>
      <c r="G7193" t="s">
        <v>4397</v>
      </c>
      <c r="H7193" t="s">
        <v>25</v>
      </c>
      <c r="I7193" t="s">
        <v>26</v>
      </c>
      <c r="J7193" t="s">
        <v>2329</v>
      </c>
      <c r="K7193" t="s">
        <v>53</v>
      </c>
      <c r="L7193">
        <v>33012</v>
      </c>
      <c r="M7193" t="s">
        <v>29</v>
      </c>
      <c r="N7193" t="s">
        <v>1217</v>
      </c>
      <c r="O7193" t="s">
        <v>45</v>
      </c>
      <c r="P7193" t="s">
        <v>74</v>
      </c>
      <c r="Q7193" t="s">
        <v>1218</v>
      </c>
      <c r="R7193">
        <v>5.3879999999999999</v>
      </c>
      <c r="S7193">
        <v>4</v>
      </c>
      <c r="T7193">
        <v>0.7</v>
      </c>
      <c r="U7193">
        <v>-4.49</v>
      </c>
    </row>
    <row r="7194" spans="1:21" x14ac:dyDescent="0.3">
      <c r="A7194" t="s">
        <v>9334</v>
      </c>
      <c r="B7194">
        <v>2013</v>
      </c>
      <c r="C7194" s="1">
        <v>41549</v>
      </c>
      <c r="D7194" s="1">
        <v>41554</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v>0.2</v>
      </c>
      <c r="U7194">
        <v>5.0335999999999999</v>
      </c>
    </row>
    <row r="7195" spans="1:21" x14ac:dyDescent="0.3">
      <c r="A7195" t="s">
        <v>9335</v>
      </c>
      <c r="B7195">
        <v>2013</v>
      </c>
      <c r="C7195" s="1">
        <v>41317</v>
      </c>
      <c r="D7195" s="1">
        <v>41319</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v>
      </c>
      <c r="S7195">
        <v>6</v>
      </c>
      <c r="T7195">
        <v>0</v>
      </c>
      <c r="U7195">
        <v>175.51560000000001</v>
      </c>
    </row>
    <row r="7196" spans="1:21" x14ac:dyDescent="0.3">
      <c r="A7196" t="s">
        <v>9335</v>
      </c>
      <c r="B7196">
        <v>2013</v>
      </c>
      <c r="C7196" s="1">
        <v>41317</v>
      </c>
      <c r="D7196" s="1">
        <v>41319</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v>0</v>
      </c>
      <c r="U7196">
        <v>7.4824000000000002</v>
      </c>
    </row>
    <row r="7197" spans="1:21" x14ac:dyDescent="0.3">
      <c r="A7197" t="s">
        <v>9336</v>
      </c>
      <c r="B7197">
        <v>2013</v>
      </c>
      <c r="C7197" s="1">
        <v>41592</v>
      </c>
      <c r="D7197" s="1">
        <v>41596</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row>
    <row r="7198" spans="1:21" x14ac:dyDescent="0.3">
      <c r="A7198" t="s">
        <v>9337</v>
      </c>
      <c r="B7198">
        <v>2011</v>
      </c>
      <c r="C7198" s="1">
        <v>40659</v>
      </c>
      <c r="D7198" s="1">
        <v>40663</v>
      </c>
      <c r="E7198" t="s">
        <v>49</v>
      </c>
      <c r="F7198" t="s">
        <v>8226</v>
      </c>
      <c r="G7198" t="s">
        <v>8227</v>
      </c>
      <c r="H7198" t="s">
        <v>101</v>
      </c>
      <c r="I7198" t="s">
        <v>26</v>
      </c>
      <c r="J7198" t="s">
        <v>41</v>
      </c>
      <c r="K7198" t="s">
        <v>42</v>
      </c>
      <c r="L7198">
        <v>90036</v>
      </c>
      <c r="M7198" t="s">
        <v>43</v>
      </c>
      <c r="N7198" t="s">
        <v>4161</v>
      </c>
      <c r="O7198" t="s">
        <v>45</v>
      </c>
      <c r="P7198" t="s">
        <v>67</v>
      </c>
      <c r="Q7198" t="s">
        <v>4162</v>
      </c>
      <c r="R7198">
        <v>21.4</v>
      </c>
      <c r="S7198">
        <v>5</v>
      </c>
      <c r="T7198">
        <v>0</v>
      </c>
      <c r="U7198">
        <v>6.2060000000000004</v>
      </c>
    </row>
    <row r="7199" spans="1:21" x14ac:dyDescent="0.3">
      <c r="A7199" t="s">
        <v>9337</v>
      </c>
      <c r="B7199">
        <v>2011</v>
      </c>
      <c r="C7199" s="1">
        <v>40659</v>
      </c>
      <c r="D7199" s="1">
        <v>40663</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v>0</v>
      </c>
      <c r="U7199">
        <v>5.7960000000000003</v>
      </c>
    </row>
    <row r="7200" spans="1:21" x14ac:dyDescent="0.3">
      <c r="A7200" t="s">
        <v>9338</v>
      </c>
      <c r="B7200">
        <v>2012</v>
      </c>
      <c r="C7200" s="1">
        <v>41132</v>
      </c>
      <c r="D7200" s="1">
        <v>41136</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v>0</v>
      </c>
      <c r="U7200">
        <v>3.1095999999999999</v>
      </c>
    </row>
    <row r="7201" spans="1:21" x14ac:dyDescent="0.3">
      <c r="A7201" t="s">
        <v>9338</v>
      </c>
      <c r="B7201">
        <v>2012</v>
      </c>
      <c r="C7201" s="1">
        <v>41132</v>
      </c>
      <c r="D7201" s="1">
        <v>41136</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row>
    <row r="7202" spans="1:21" x14ac:dyDescent="0.3">
      <c r="A7202" t="s">
        <v>9339</v>
      </c>
      <c r="B7202">
        <v>2013</v>
      </c>
      <c r="C7202" s="1">
        <v>41606</v>
      </c>
      <c r="D7202" s="1">
        <v>41612</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row>
    <row r="7203" spans="1:21" x14ac:dyDescent="0.3">
      <c r="A7203" t="s">
        <v>9339</v>
      </c>
      <c r="B7203">
        <v>2013</v>
      </c>
      <c r="C7203" s="1">
        <v>41606</v>
      </c>
      <c r="D7203" s="1">
        <v>41612</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331.02300000000002</v>
      </c>
      <c r="S7203">
        <v>7</v>
      </c>
      <c r="T7203">
        <v>0.45</v>
      </c>
      <c r="U7203">
        <v>-114.35339999999999</v>
      </c>
    </row>
    <row r="7204" spans="1:21" x14ac:dyDescent="0.3">
      <c r="A7204" t="s">
        <v>9340</v>
      </c>
      <c r="B7204">
        <v>2013</v>
      </c>
      <c r="C7204" s="1">
        <v>41576</v>
      </c>
      <c r="D7204" s="1">
        <v>41576</v>
      </c>
      <c r="E7204" t="s">
        <v>1289</v>
      </c>
      <c r="F7204" t="s">
        <v>1269</v>
      </c>
      <c r="G7204" t="s">
        <v>1270</v>
      </c>
      <c r="H7204" t="s">
        <v>40</v>
      </c>
      <c r="I7204" t="s">
        <v>26</v>
      </c>
      <c r="J7204" t="s">
        <v>388</v>
      </c>
      <c r="K7204" t="s">
        <v>266</v>
      </c>
      <c r="L7204">
        <v>14609</v>
      </c>
      <c r="M7204" t="s">
        <v>147</v>
      </c>
      <c r="N7204" t="s">
        <v>9341</v>
      </c>
      <c r="O7204" t="s">
        <v>31</v>
      </c>
      <c r="P7204" t="s">
        <v>64</v>
      </c>
      <c r="Q7204" t="s">
        <v>9342</v>
      </c>
      <c r="R7204">
        <v>756.8</v>
      </c>
      <c r="S7204">
        <v>5</v>
      </c>
      <c r="T7204">
        <v>0</v>
      </c>
      <c r="U7204">
        <v>75.680000000000007</v>
      </c>
    </row>
    <row r="7205" spans="1:21" x14ac:dyDescent="0.3">
      <c r="A7205" t="s">
        <v>9343</v>
      </c>
      <c r="B7205">
        <v>2011</v>
      </c>
      <c r="C7205" s="1">
        <v>40906</v>
      </c>
      <c r="D7205" s="1">
        <v>40910</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v>0.6</v>
      </c>
      <c r="U7205">
        <v>-4.8048000000000002</v>
      </c>
    </row>
    <row r="7206" spans="1:21" x14ac:dyDescent="0.3">
      <c r="A7206" t="s">
        <v>9344</v>
      </c>
      <c r="B7206">
        <v>2012</v>
      </c>
      <c r="C7206" s="1">
        <v>41162</v>
      </c>
      <c r="D7206" s="1">
        <v>41169</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row>
    <row r="7207" spans="1:21" x14ac:dyDescent="0.3">
      <c r="A7207" t="s">
        <v>9345</v>
      </c>
      <c r="B7207">
        <v>2014</v>
      </c>
      <c r="C7207" s="1">
        <v>41915</v>
      </c>
      <c r="D7207" s="1">
        <v>41919</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v>0</v>
      </c>
      <c r="U7207">
        <v>5.9363999999999999</v>
      </c>
    </row>
    <row r="7208" spans="1:21" x14ac:dyDescent="0.3">
      <c r="A7208" t="s">
        <v>9345</v>
      </c>
      <c r="B7208">
        <v>2014</v>
      </c>
      <c r="C7208" s="1">
        <v>41915</v>
      </c>
      <c r="D7208" s="1">
        <v>41919</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v>0.2</v>
      </c>
      <c r="U7208">
        <v>32.301499999999997</v>
      </c>
    </row>
    <row r="7209" spans="1:21" x14ac:dyDescent="0.3">
      <c r="A7209" t="s">
        <v>9346</v>
      </c>
      <c r="B7209">
        <v>2013</v>
      </c>
      <c r="C7209" s="1">
        <v>41529</v>
      </c>
      <c r="D7209" s="1">
        <v>41531</v>
      </c>
      <c r="E7209" t="s">
        <v>187</v>
      </c>
      <c r="F7209" t="s">
        <v>207</v>
      </c>
      <c r="G7209" t="s">
        <v>208</v>
      </c>
      <c r="H7209" t="s">
        <v>40</v>
      </c>
      <c r="I7209" t="s">
        <v>26</v>
      </c>
      <c r="J7209" t="s">
        <v>543</v>
      </c>
      <c r="K7209" t="s">
        <v>309</v>
      </c>
      <c r="L7209">
        <v>85023</v>
      </c>
      <c r="M7209" t="s">
        <v>43</v>
      </c>
      <c r="N7209" t="s">
        <v>3319</v>
      </c>
      <c r="O7209" t="s">
        <v>45</v>
      </c>
      <c r="P7209" t="s">
        <v>67</v>
      </c>
      <c r="Q7209" t="s">
        <v>3320</v>
      </c>
      <c r="R7209">
        <v>2.9119999999999999</v>
      </c>
      <c r="S7209">
        <v>2</v>
      </c>
      <c r="T7209">
        <v>0.2</v>
      </c>
      <c r="U7209">
        <v>0.91</v>
      </c>
    </row>
    <row r="7210" spans="1:21" x14ac:dyDescent="0.3">
      <c r="A7210" t="s">
        <v>9346</v>
      </c>
      <c r="B7210">
        <v>2013</v>
      </c>
      <c r="C7210" s="1">
        <v>41529</v>
      </c>
      <c r="D7210" s="1">
        <v>41531</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20.736000000000001</v>
      </c>
      <c r="S7210">
        <v>4</v>
      </c>
      <c r="T7210">
        <v>0.2</v>
      </c>
      <c r="U7210">
        <v>7.2576000000000001</v>
      </c>
    </row>
    <row r="7211" spans="1:21" x14ac:dyDescent="0.3">
      <c r="A7211" t="s">
        <v>9346</v>
      </c>
      <c r="B7211">
        <v>2013</v>
      </c>
      <c r="C7211" s="1">
        <v>41529</v>
      </c>
      <c r="D7211" s="1">
        <v>41531</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row>
    <row r="7212" spans="1:21" x14ac:dyDescent="0.3">
      <c r="A7212" t="s">
        <v>9347</v>
      </c>
      <c r="B7212">
        <v>2013</v>
      </c>
      <c r="C7212" s="1">
        <v>41428</v>
      </c>
      <c r="D7212" s="1">
        <v>41432</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row>
    <row r="7213" spans="1:21" x14ac:dyDescent="0.3">
      <c r="A7213" t="s">
        <v>9347</v>
      </c>
      <c r="B7213">
        <v>2013</v>
      </c>
      <c r="C7213" s="1">
        <v>41428</v>
      </c>
      <c r="D7213" s="1">
        <v>41432</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x14ac:dyDescent="0.3">
      <c r="A7214" t="s">
        <v>9347</v>
      </c>
      <c r="B7214">
        <v>2013</v>
      </c>
      <c r="C7214" s="1">
        <v>41428</v>
      </c>
      <c r="D7214" s="1">
        <v>41432</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v>0.2</v>
      </c>
      <c r="U7214">
        <v>3.9312</v>
      </c>
    </row>
    <row r="7215" spans="1:21" x14ac:dyDescent="0.3">
      <c r="A7215" t="s">
        <v>9348</v>
      </c>
      <c r="B7215">
        <v>2014</v>
      </c>
      <c r="C7215" s="1">
        <v>41928</v>
      </c>
      <c r="D7215" s="1">
        <v>41932</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v>0</v>
      </c>
      <c r="U7215">
        <v>7.2176999999999998</v>
      </c>
    </row>
    <row r="7216" spans="1:21" x14ac:dyDescent="0.3">
      <c r="A7216" t="s">
        <v>9350</v>
      </c>
      <c r="B7216">
        <v>2012</v>
      </c>
      <c r="C7216" s="1">
        <v>41179</v>
      </c>
      <c r="D7216" s="1">
        <v>41182</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v>0</v>
      </c>
      <c r="U7216">
        <v>4.7560000000000002</v>
      </c>
    </row>
    <row r="7217" spans="1:21" x14ac:dyDescent="0.3">
      <c r="A7217" t="s">
        <v>9350</v>
      </c>
      <c r="B7217">
        <v>2012</v>
      </c>
      <c r="C7217" s="1">
        <v>41179</v>
      </c>
      <c r="D7217" s="1">
        <v>41182</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v>0</v>
      </c>
      <c r="U7217">
        <v>12.441599999999999</v>
      </c>
    </row>
    <row r="7218" spans="1:21" x14ac:dyDescent="0.3">
      <c r="A7218" t="s">
        <v>9351</v>
      </c>
      <c r="B7218">
        <v>2012</v>
      </c>
      <c r="C7218" s="1">
        <v>41032</v>
      </c>
      <c r="D7218" s="1">
        <v>41035</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row>
    <row r="7219" spans="1:21" x14ac:dyDescent="0.3">
      <c r="A7219" t="s">
        <v>9351</v>
      </c>
      <c r="B7219">
        <v>2012</v>
      </c>
      <c r="C7219" s="1">
        <v>41032</v>
      </c>
      <c r="D7219" s="1">
        <v>41035</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62.496000000000002</v>
      </c>
      <c r="S7219">
        <v>2</v>
      </c>
      <c r="T7219">
        <v>0.2</v>
      </c>
      <c r="U7219">
        <v>21.8736</v>
      </c>
    </row>
    <row r="7220" spans="1:21" x14ac:dyDescent="0.3">
      <c r="A7220" t="s">
        <v>9351</v>
      </c>
      <c r="B7220">
        <v>2012</v>
      </c>
      <c r="C7220" s="1">
        <v>41032</v>
      </c>
      <c r="D7220" s="1">
        <v>41035</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x14ac:dyDescent="0.3">
      <c r="A7221" t="s">
        <v>9351</v>
      </c>
      <c r="B7221">
        <v>2012</v>
      </c>
      <c r="C7221" s="1">
        <v>41032</v>
      </c>
      <c r="D7221" s="1">
        <v>41035</v>
      </c>
      <c r="E7221" t="s">
        <v>187</v>
      </c>
      <c r="F7221" t="s">
        <v>453</v>
      </c>
      <c r="G7221" t="s">
        <v>454</v>
      </c>
      <c r="H7221" t="s">
        <v>25</v>
      </c>
      <c r="I7221" t="s">
        <v>26</v>
      </c>
      <c r="J7221" t="s">
        <v>126</v>
      </c>
      <c r="K7221" t="s">
        <v>42</v>
      </c>
      <c r="L7221">
        <v>94109</v>
      </c>
      <c r="M7221" t="s">
        <v>43</v>
      </c>
      <c r="N7221" t="s">
        <v>2258</v>
      </c>
      <c r="O7221" t="s">
        <v>45</v>
      </c>
      <c r="P7221" t="s">
        <v>74</v>
      </c>
      <c r="Q7221" t="s">
        <v>2259</v>
      </c>
      <c r="R7221">
        <v>49.567999999999998</v>
      </c>
      <c r="S7221">
        <v>2</v>
      </c>
      <c r="T7221">
        <v>0.2</v>
      </c>
      <c r="U7221">
        <v>17.348800000000001</v>
      </c>
    </row>
    <row r="7222" spans="1:21" x14ac:dyDescent="0.3">
      <c r="A7222" t="s">
        <v>9352</v>
      </c>
      <c r="B7222">
        <v>2014</v>
      </c>
      <c r="C7222" s="1">
        <v>41649</v>
      </c>
      <c r="D7222" s="1">
        <v>41653</v>
      </c>
      <c r="E7222" t="s">
        <v>49</v>
      </c>
      <c r="F7222" t="s">
        <v>3722</v>
      </c>
      <c r="G7222" t="s">
        <v>3723</v>
      </c>
      <c r="H7222" t="s">
        <v>25</v>
      </c>
      <c r="I7222" t="s">
        <v>26</v>
      </c>
      <c r="J7222" t="s">
        <v>145</v>
      </c>
      <c r="K7222" t="s">
        <v>146</v>
      </c>
      <c r="L7222">
        <v>19140</v>
      </c>
      <c r="M7222" t="s">
        <v>147</v>
      </c>
      <c r="N7222" t="s">
        <v>2208</v>
      </c>
      <c r="O7222" t="s">
        <v>45</v>
      </c>
      <c r="P7222" t="s">
        <v>74</v>
      </c>
      <c r="Q7222" t="s">
        <v>2209</v>
      </c>
      <c r="R7222">
        <v>274.49099999999999</v>
      </c>
      <c r="S7222">
        <v>3</v>
      </c>
      <c r="T7222">
        <v>0.7</v>
      </c>
      <c r="U7222">
        <v>-228.74250000000001</v>
      </c>
    </row>
    <row r="7223" spans="1:21" x14ac:dyDescent="0.3">
      <c r="A7223" t="s">
        <v>9353</v>
      </c>
      <c r="B7223">
        <v>2014</v>
      </c>
      <c r="C7223" s="1">
        <v>41667</v>
      </c>
      <c r="D7223" s="1">
        <v>41671</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row>
    <row r="7224" spans="1:21" x14ac:dyDescent="0.3">
      <c r="A7224" t="s">
        <v>9354</v>
      </c>
      <c r="B7224">
        <v>2014</v>
      </c>
      <c r="C7224" s="1">
        <v>41885</v>
      </c>
      <c r="D7224" s="1">
        <v>41889</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row>
    <row r="7225" spans="1:21" x14ac:dyDescent="0.3">
      <c r="A7225" t="s">
        <v>9355</v>
      </c>
      <c r="B7225">
        <v>2013</v>
      </c>
      <c r="C7225" s="1">
        <v>41470</v>
      </c>
      <c r="D7225" s="1">
        <v>41474</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x14ac:dyDescent="0.3">
      <c r="A7226" t="s">
        <v>9355</v>
      </c>
      <c r="B7226">
        <v>2013</v>
      </c>
      <c r="C7226" s="1">
        <v>41470</v>
      </c>
      <c r="D7226" s="1">
        <v>41474</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row>
    <row r="7227" spans="1:21" x14ac:dyDescent="0.3">
      <c r="A7227" t="s">
        <v>9355</v>
      </c>
      <c r="B7227">
        <v>2013</v>
      </c>
      <c r="C7227" s="1">
        <v>41470</v>
      </c>
      <c r="D7227" s="1">
        <v>41474</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row>
    <row r="7228" spans="1:21" x14ac:dyDescent="0.3">
      <c r="A7228" t="s">
        <v>9356</v>
      </c>
      <c r="B7228">
        <v>2014</v>
      </c>
      <c r="C7228" s="1">
        <v>41695</v>
      </c>
      <c r="D7228" s="1">
        <v>41699</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row>
    <row r="7229" spans="1:21" x14ac:dyDescent="0.3">
      <c r="A7229" t="s">
        <v>9356</v>
      </c>
      <c r="B7229">
        <v>2014</v>
      </c>
      <c r="C7229" s="1">
        <v>41695</v>
      </c>
      <c r="D7229" s="1">
        <v>41699</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row>
    <row r="7230" spans="1:21" x14ac:dyDescent="0.3">
      <c r="A7230" t="s">
        <v>9357</v>
      </c>
      <c r="B7230">
        <v>2011</v>
      </c>
      <c r="C7230" s="1">
        <v>40744</v>
      </c>
      <c r="D7230" s="1">
        <v>40746</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row>
    <row r="7231" spans="1:21" x14ac:dyDescent="0.3">
      <c r="A7231" t="s">
        <v>9357</v>
      </c>
      <c r="B7231">
        <v>2011</v>
      </c>
      <c r="C7231" s="1">
        <v>40744</v>
      </c>
      <c r="D7231" s="1">
        <v>40746</v>
      </c>
      <c r="E7231" t="s">
        <v>187</v>
      </c>
      <c r="F7231" t="s">
        <v>7416</v>
      </c>
      <c r="G7231" t="s">
        <v>7417</v>
      </c>
      <c r="H7231" t="s">
        <v>25</v>
      </c>
      <c r="I7231" t="s">
        <v>26</v>
      </c>
      <c r="J7231" t="s">
        <v>126</v>
      </c>
      <c r="K7231" t="s">
        <v>42</v>
      </c>
      <c r="L7231">
        <v>94122</v>
      </c>
      <c r="M7231" t="s">
        <v>43</v>
      </c>
      <c r="N7231" t="s">
        <v>947</v>
      </c>
      <c r="O7231" t="s">
        <v>45</v>
      </c>
      <c r="P7231" t="s">
        <v>89</v>
      </c>
      <c r="Q7231" t="s">
        <v>948</v>
      </c>
      <c r="R7231">
        <v>22.83</v>
      </c>
      <c r="S7231">
        <v>3</v>
      </c>
      <c r="T7231">
        <v>0</v>
      </c>
      <c r="U7231">
        <v>10.7301</v>
      </c>
    </row>
    <row r="7232" spans="1:21" x14ac:dyDescent="0.3">
      <c r="A7232" t="s">
        <v>9358</v>
      </c>
      <c r="B7232">
        <v>2014</v>
      </c>
      <c r="C7232" s="1">
        <v>41712</v>
      </c>
      <c r="D7232" s="1">
        <v>41714</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v>0</v>
      </c>
      <c r="U7232">
        <v>15.44</v>
      </c>
    </row>
    <row r="7233" spans="1:21" x14ac:dyDescent="0.3">
      <c r="A7233" t="s">
        <v>9358</v>
      </c>
      <c r="B7233">
        <v>2014</v>
      </c>
      <c r="C7233" s="1">
        <v>41712</v>
      </c>
      <c r="D7233" s="1">
        <v>41714</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v>0</v>
      </c>
      <c r="U7233">
        <v>120.94159999999999</v>
      </c>
    </row>
    <row r="7234" spans="1:21" x14ac:dyDescent="0.3">
      <c r="A7234" t="s">
        <v>9358</v>
      </c>
      <c r="B7234">
        <v>2014</v>
      </c>
      <c r="C7234" s="1">
        <v>41712</v>
      </c>
      <c r="D7234" s="1">
        <v>41714</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v>0</v>
      </c>
      <c r="U7234">
        <v>12.475199999999999</v>
      </c>
    </row>
    <row r="7235" spans="1:21" x14ac:dyDescent="0.3">
      <c r="A7235" t="s">
        <v>9359</v>
      </c>
      <c r="B7235">
        <v>2013</v>
      </c>
      <c r="C7235" s="1">
        <v>41342</v>
      </c>
      <c r="D7235" s="1">
        <v>41346</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row>
    <row r="7236" spans="1:21" x14ac:dyDescent="0.3">
      <c r="A7236" t="s">
        <v>9359</v>
      </c>
      <c r="B7236">
        <v>2013</v>
      </c>
      <c r="C7236" s="1">
        <v>41342</v>
      </c>
      <c r="D7236" s="1">
        <v>41346</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v>0</v>
      </c>
      <c r="U7236">
        <v>6.3503999999999996</v>
      </c>
    </row>
    <row r="7237" spans="1:21" x14ac:dyDescent="0.3">
      <c r="A7237" t="s">
        <v>9359</v>
      </c>
      <c r="B7237">
        <v>2013</v>
      </c>
      <c r="C7237" s="1">
        <v>41342</v>
      </c>
      <c r="D7237" s="1">
        <v>41346</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row>
    <row r="7238" spans="1:21" x14ac:dyDescent="0.3">
      <c r="A7238" t="s">
        <v>9360</v>
      </c>
      <c r="B7238">
        <v>2011</v>
      </c>
      <c r="C7238" s="1">
        <v>40884</v>
      </c>
      <c r="D7238" s="1">
        <v>40887</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v>0</v>
      </c>
      <c r="U7238">
        <v>2.4192</v>
      </c>
    </row>
    <row r="7239" spans="1:21" x14ac:dyDescent="0.3">
      <c r="A7239" t="s">
        <v>9361</v>
      </c>
      <c r="B7239">
        <v>2013</v>
      </c>
      <c r="C7239" s="1">
        <v>41466</v>
      </c>
      <c r="D7239" s="1">
        <v>41466</v>
      </c>
      <c r="E7239" t="s">
        <v>1289</v>
      </c>
      <c r="F7239" t="s">
        <v>894</v>
      </c>
      <c r="G7239" t="s">
        <v>895</v>
      </c>
      <c r="H7239" t="s">
        <v>40</v>
      </c>
      <c r="I7239" t="s">
        <v>26</v>
      </c>
      <c r="J7239" t="s">
        <v>145</v>
      </c>
      <c r="K7239" t="s">
        <v>146</v>
      </c>
      <c r="L7239">
        <v>19143</v>
      </c>
      <c r="M7239" t="s">
        <v>147</v>
      </c>
      <c r="N7239" t="s">
        <v>9362</v>
      </c>
      <c r="O7239" t="s">
        <v>70</v>
      </c>
      <c r="P7239" t="s">
        <v>681</v>
      </c>
      <c r="Q7239" t="s">
        <v>9363</v>
      </c>
      <c r="R7239">
        <v>341.99099999999999</v>
      </c>
      <c r="S7239">
        <v>3</v>
      </c>
      <c r="T7239">
        <v>0.7</v>
      </c>
      <c r="U7239">
        <v>-319.19159999999999</v>
      </c>
    </row>
    <row r="7240" spans="1:21" x14ac:dyDescent="0.3">
      <c r="A7240" t="s">
        <v>9364</v>
      </c>
      <c r="B7240">
        <v>2013</v>
      </c>
      <c r="C7240" s="1">
        <v>41633</v>
      </c>
      <c r="D7240" s="1">
        <v>41639</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v>0</v>
      </c>
      <c r="U7240">
        <v>18.463200000000001</v>
      </c>
    </row>
    <row r="7241" spans="1:21" x14ac:dyDescent="0.3">
      <c r="A7241" t="s">
        <v>9364</v>
      </c>
      <c r="B7241">
        <v>2013</v>
      </c>
      <c r="C7241" s="1">
        <v>41633</v>
      </c>
      <c r="D7241" s="1">
        <v>41639</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v>0</v>
      </c>
      <c r="U7241">
        <v>18.687200000000001</v>
      </c>
    </row>
    <row r="7242" spans="1:21" x14ac:dyDescent="0.3">
      <c r="A7242" t="s">
        <v>9365</v>
      </c>
      <c r="B7242">
        <v>2014</v>
      </c>
      <c r="C7242" s="1">
        <v>41753</v>
      </c>
      <c r="D7242" s="1">
        <v>41755</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v>0</v>
      </c>
      <c r="U7242">
        <v>26.544</v>
      </c>
    </row>
    <row r="7243" spans="1:21" x14ac:dyDescent="0.3">
      <c r="A7243" t="s">
        <v>9365</v>
      </c>
      <c r="B7243">
        <v>2014</v>
      </c>
      <c r="C7243" s="1">
        <v>41753</v>
      </c>
      <c r="D7243" s="1">
        <v>41755</v>
      </c>
      <c r="E7243" t="s">
        <v>22</v>
      </c>
      <c r="F7243" t="s">
        <v>2333</v>
      </c>
      <c r="G7243" t="s">
        <v>2334</v>
      </c>
      <c r="H7243" t="s">
        <v>25</v>
      </c>
      <c r="I7243" t="s">
        <v>26</v>
      </c>
      <c r="J7243" t="s">
        <v>601</v>
      </c>
      <c r="K7243" t="s">
        <v>42</v>
      </c>
      <c r="L7243">
        <v>91104</v>
      </c>
      <c r="M7243" t="s">
        <v>43</v>
      </c>
      <c r="N7243" t="s">
        <v>2386</v>
      </c>
      <c r="O7243" t="s">
        <v>45</v>
      </c>
      <c r="P7243" t="s">
        <v>74</v>
      </c>
      <c r="Q7243" t="s">
        <v>2387</v>
      </c>
      <c r="R7243">
        <v>92.88</v>
      </c>
      <c r="S7243">
        <v>6</v>
      </c>
      <c r="T7243">
        <v>0.2</v>
      </c>
      <c r="U7243">
        <v>30.186</v>
      </c>
    </row>
    <row r="7244" spans="1:21" x14ac:dyDescent="0.3">
      <c r="A7244" t="s">
        <v>9365</v>
      </c>
      <c r="B7244">
        <v>2014</v>
      </c>
      <c r="C7244" s="1">
        <v>41753</v>
      </c>
      <c r="D7244" s="1">
        <v>41755</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v>0</v>
      </c>
      <c r="U7244">
        <v>7.9661999999999997</v>
      </c>
    </row>
    <row r="7245" spans="1:21" x14ac:dyDescent="0.3">
      <c r="A7245" t="s">
        <v>9366</v>
      </c>
      <c r="B7245">
        <v>2014</v>
      </c>
      <c r="C7245" s="1">
        <v>41869</v>
      </c>
      <c r="D7245" s="1">
        <v>41874</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row>
    <row r="7246" spans="1:21" x14ac:dyDescent="0.3">
      <c r="A7246" t="s">
        <v>9367</v>
      </c>
      <c r="B7246">
        <v>2014</v>
      </c>
      <c r="C7246" s="1">
        <v>41782</v>
      </c>
      <c r="D7246" s="1">
        <v>41785</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row>
    <row r="7247" spans="1:21" x14ac:dyDescent="0.3">
      <c r="A7247" t="s">
        <v>9368</v>
      </c>
      <c r="B7247">
        <v>2014</v>
      </c>
      <c r="C7247" s="1">
        <v>41680</v>
      </c>
      <c r="D7247" s="1">
        <v>41684</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row>
    <row r="7248" spans="1:21" x14ac:dyDescent="0.3">
      <c r="A7248" t="s">
        <v>9369</v>
      </c>
      <c r="B7248">
        <v>2011</v>
      </c>
      <c r="C7248" s="1">
        <v>40605</v>
      </c>
      <c r="D7248" s="1">
        <v>40610</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row>
    <row r="7249" spans="1:21" x14ac:dyDescent="0.3">
      <c r="A7249" t="s">
        <v>9369</v>
      </c>
      <c r="B7249">
        <v>2011</v>
      </c>
      <c r="C7249" s="1">
        <v>40605</v>
      </c>
      <c r="D7249" s="1">
        <v>40610</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row>
    <row r="7250" spans="1:21" x14ac:dyDescent="0.3">
      <c r="A7250" t="s">
        <v>9369</v>
      </c>
      <c r="B7250">
        <v>2011</v>
      </c>
      <c r="C7250" s="1">
        <v>40605</v>
      </c>
      <c r="D7250" s="1">
        <v>40610</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row>
    <row r="7251" spans="1:21" x14ac:dyDescent="0.3">
      <c r="A7251" t="s">
        <v>9370</v>
      </c>
      <c r="B7251">
        <v>2012</v>
      </c>
      <c r="C7251" s="1">
        <v>41064</v>
      </c>
      <c r="D7251" s="1">
        <v>41069</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row>
    <row r="7252" spans="1:21" x14ac:dyDescent="0.3">
      <c r="A7252" t="s">
        <v>9370</v>
      </c>
      <c r="B7252">
        <v>2012</v>
      </c>
      <c r="C7252" s="1">
        <v>41064</v>
      </c>
      <c r="D7252" s="1">
        <v>41069</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v>0</v>
      </c>
      <c r="U7252">
        <v>395.988</v>
      </c>
    </row>
    <row r="7253" spans="1:21" x14ac:dyDescent="0.3">
      <c r="A7253" t="s">
        <v>9371</v>
      </c>
      <c r="B7253">
        <v>2013</v>
      </c>
      <c r="C7253" s="1">
        <v>41514</v>
      </c>
      <c r="D7253" s="1">
        <v>41520</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v>0.2</v>
      </c>
      <c r="U7253">
        <v>3.3408000000000002</v>
      </c>
    </row>
    <row r="7254" spans="1:21" x14ac:dyDescent="0.3">
      <c r="A7254" t="s">
        <v>9374</v>
      </c>
      <c r="B7254">
        <v>2013</v>
      </c>
      <c r="C7254" s="1">
        <v>41530</v>
      </c>
      <c r="D7254" s="1">
        <v>41536</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v>0</v>
      </c>
      <c r="U7254">
        <v>31.519200000000001</v>
      </c>
    </row>
    <row r="7255" spans="1:21" x14ac:dyDescent="0.3">
      <c r="A7255" t="s">
        <v>9375</v>
      </c>
      <c r="B7255">
        <v>2013</v>
      </c>
      <c r="C7255" s="1">
        <v>41425</v>
      </c>
      <c r="D7255" s="1">
        <v>41430</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v>0</v>
      </c>
      <c r="U7255">
        <v>109.422</v>
      </c>
    </row>
    <row r="7256" spans="1:21" x14ac:dyDescent="0.3">
      <c r="A7256" t="s">
        <v>9375</v>
      </c>
      <c r="B7256">
        <v>2013</v>
      </c>
      <c r="C7256" s="1">
        <v>41425</v>
      </c>
      <c r="D7256" s="1">
        <v>41430</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row>
    <row r="7257" spans="1:21" x14ac:dyDescent="0.3">
      <c r="A7257" t="s">
        <v>9375</v>
      </c>
      <c r="B7257">
        <v>2013</v>
      </c>
      <c r="C7257" s="1">
        <v>41425</v>
      </c>
      <c r="D7257" s="1">
        <v>41430</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v>0</v>
      </c>
      <c r="U7257">
        <v>13.9328</v>
      </c>
    </row>
    <row r="7258" spans="1:21" x14ac:dyDescent="0.3">
      <c r="A7258" t="s">
        <v>9375</v>
      </c>
      <c r="B7258">
        <v>2013</v>
      </c>
      <c r="C7258" s="1">
        <v>41425</v>
      </c>
      <c r="D7258" s="1">
        <v>41430</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v>0</v>
      </c>
      <c r="U7258">
        <v>1.4456</v>
      </c>
    </row>
    <row r="7259" spans="1:21" x14ac:dyDescent="0.3">
      <c r="A7259" t="s">
        <v>9375</v>
      </c>
      <c r="B7259">
        <v>2013</v>
      </c>
      <c r="C7259" s="1">
        <v>41425</v>
      </c>
      <c r="D7259" s="1">
        <v>41430</v>
      </c>
      <c r="E7259" t="s">
        <v>49</v>
      </c>
      <c r="F7259" t="s">
        <v>6138</v>
      </c>
      <c r="G7259" t="s">
        <v>6139</v>
      </c>
      <c r="H7259" t="s">
        <v>101</v>
      </c>
      <c r="I7259" t="s">
        <v>26</v>
      </c>
      <c r="J7259" t="s">
        <v>7151</v>
      </c>
      <c r="K7259" t="s">
        <v>113</v>
      </c>
      <c r="L7259">
        <v>54880</v>
      </c>
      <c r="M7259" t="s">
        <v>104</v>
      </c>
      <c r="N7259" t="s">
        <v>3568</v>
      </c>
      <c r="O7259" t="s">
        <v>45</v>
      </c>
      <c r="P7259" t="s">
        <v>89</v>
      </c>
      <c r="Q7259" t="s">
        <v>3569</v>
      </c>
      <c r="R7259">
        <v>629.1</v>
      </c>
      <c r="S7259">
        <v>6</v>
      </c>
      <c r="T7259">
        <v>0</v>
      </c>
      <c r="U7259">
        <v>301.96800000000002</v>
      </c>
    </row>
    <row r="7260" spans="1:21" x14ac:dyDescent="0.3">
      <c r="A7260" t="s">
        <v>9375</v>
      </c>
      <c r="B7260">
        <v>2013</v>
      </c>
      <c r="C7260" s="1">
        <v>41425</v>
      </c>
      <c r="D7260" s="1">
        <v>41430</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v>0</v>
      </c>
      <c r="U7260">
        <v>3.9689999999999999</v>
      </c>
    </row>
    <row r="7261" spans="1:21" x14ac:dyDescent="0.3">
      <c r="A7261" t="s">
        <v>9375</v>
      </c>
      <c r="B7261">
        <v>2013</v>
      </c>
      <c r="C7261" s="1">
        <v>41425</v>
      </c>
      <c r="D7261" s="1">
        <v>41430</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row>
    <row r="7262" spans="1:21" x14ac:dyDescent="0.3">
      <c r="A7262" t="s">
        <v>9375</v>
      </c>
      <c r="B7262">
        <v>2013</v>
      </c>
      <c r="C7262" s="1">
        <v>41425</v>
      </c>
      <c r="D7262" s="1">
        <v>41430</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row>
    <row r="7263" spans="1:21" x14ac:dyDescent="0.3">
      <c r="A7263" t="s">
        <v>9376</v>
      </c>
      <c r="B7263">
        <v>2014</v>
      </c>
      <c r="C7263" s="1">
        <v>41801</v>
      </c>
      <c r="D7263" s="1">
        <v>41804</v>
      </c>
      <c r="E7263" t="s">
        <v>22</v>
      </c>
      <c r="F7263" t="s">
        <v>3657</v>
      </c>
      <c r="G7263" t="s">
        <v>3658</v>
      </c>
      <c r="H7263" t="s">
        <v>40</v>
      </c>
      <c r="I7263" t="s">
        <v>26</v>
      </c>
      <c r="J7263" t="s">
        <v>5411</v>
      </c>
      <c r="K7263" t="s">
        <v>42</v>
      </c>
      <c r="L7263">
        <v>91360</v>
      </c>
      <c r="M7263" t="s">
        <v>43</v>
      </c>
      <c r="N7263" t="s">
        <v>7843</v>
      </c>
      <c r="O7263" t="s">
        <v>45</v>
      </c>
      <c r="P7263" t="s">
        <v>67</v>
      </c>
      <c r="Q7263" t="s">
        <v>7844</v>
      </c>
      <c r="R7263">
        <v>14.7</v>
      </c>
      <c r="S7263">
        <v>7</v>
      </c>
      <c r="T7263">
        <v>0</v>
      </c>
      <c r="U7263">
        <v>4.1159999999999997</v>
      </c>
    </row>
    <row r="7264" spans="1:21" x14ac:dyDescent="0.3">
      <c r="A7264" t="s">
        <v>9377</v>
      </c>
      <c r="B7264">
        <v>2014</v>
      </c>
      <c r="C7264" s="1">
        <v>41935</v>
      </c>
      <c r="D7264" s="1">
        <v>41941</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x14ac:dyDescent="0.3">
      <c r="A7265" t="s">
        <v>9377</v>
      </c>
      <c r="B7265">
        <v>2014</v>
      </c>
      <c r="C7265" s="1">
        <v>41935</v>
      </c>
      <c r="D7265" s="1">
        <v>41941</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row>
    <row r="7266" spans="1:21" x14ac:dyDescent="0.3">
      <c r="A7266" t="s">
        <v>9378</v>
      </c>
      <c r="B7266">
        <v>2014</v>
      </c>
      <c r="C7266" s="1">
        <v>41804</v>
      </c>
      <c r="D7266" s="1">
        <v>41808</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row>
    <row r="7267" spans="1:21" x14ac:dyDescent="0.3">
      <c r="A7267" t="s">
        <v>9379</v>
      </c>
      <c r="B7267">
        <v>2011</v>
      </c>
      <c r="C7267" s="1">
        <v>40870</v>
      </c>
      <c r="D7267" s="1">
        <v>40873</v>
      </c>
      <c r="E7267" t="s">
        <v>22</v>
      </c>
      <c r="F7267" t="s">
        <v>3855</v>
      </c>
      <c r="G7267" t="s">
        <v>3856</v>
      </c>
      <c r="H7267" t="s">
        <v>40</v>
      </c>
      <c r="I7267" t="s">
        <v>26</v>
      </c>
      <c r="J7267" t="s">
        <v>183</v>
      </c>
      <c r="K7267" t="s">
        <v>103</v>
      </c>
      <c r="L7267">
        <v>77095</v>
      </c>
      <c r="M7267" t="s">
        <v>104</v>
      </c>
      <c r="N7267" t="s">
        <v>3544</v>
      </c>
      <c r="O7267" t="s">
        <v>31</v>
      </c>
      <c r="P7267" t="s">
        <v>35</v>
      </c>
      <c r="Q7267" t="s">
        <v>3545</v>
      </c>
      <c r="R7267">
        <v>155.37200000000001</v>
      </c>
      <c r="S7267">
        <v>2</v>
      </c>
      <c r="T7267">
        <v>0.3</v>
      </c>
      <c r="U7267">
        <v>-35.513599999999997</v>
      </c>
    </row>
    <row r="7268" spans="1:21" x14ac:dyDescent="0.3">
      <c r="A7268" t="s">
        <v>9380</v>
      </c>
      <c r="B7268">
        <v>2014</v>
      </c>
      <c r="C7268" s="1">
        <v>41868</v>
      </c>
      <c r="D7268" s="1">
        <v>41868</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13.428000000000001</v>
      </c>
      <c r="S7268">
        <v>3</v>
      </c>
      <c r="T7268">
        <v>0.7</v>
      </c>
      <c r="U7268">
        <v>-11.19</v>
      </c>
    </row>
    <row r="7269" spans="1:21" x14ac:dyDescent="0.3">
      <c r="A7269" t="s">
        <v>9380</v>
      </c>
      <c r="B7269">
        <v>2014</v>
      </c>
      <c r="C7269" s="1">
        <v>41868</v>
      </c>
      <c r="D7269" s="1">
        <v>41868</v>
      </c>
      <c r="E7269" t="s">
        <v>1289</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row>
    <row r="7270" spans="1:21" x14ac:dyDescent="0.3">
      <c r="A7270" t="s">
        <v>9381</v>
      </c>
      <c r="B7270">
        <v>2013</v>
      </c>
      <c r="C7270" s="1">
        <v>41288</v>
      </c>
      <c r="D7270" s="1">
        <v>41294</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row>
    <row r="7271" spans="1:21" x14ac:dyDescent="0.3">
      <c r="A7271" t="s">
        <v>9381</v>
      </c>
      <c r="B7271">
        <v>2013</v>
      </c>
      <c r="C7271" s="1">
        <v>41288</v>
      </c>
      <c r="D7271" s="1">
        <v>41294</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315.77600000000001</v>
      </c>
      <c r="S7271">
        <v>8</v>
      </c>
      <c r="T7271">
        <v>0.2</v>
      </c>
      <c r="U7271">
        <v>31.5776</v>
      </c>
    </row>
    <row r="7272" spans="1:21" x14ac:dyDescent="0.3">
      <c r="A7272" t="s">
        <v>9384</v>
      </c>
      <c r="B7272">
        <v>2013</v>
      </c>
      <c r="C7272" s="1">
        <v>41534</v>
      </c>
      <c r="D7272" s="1">
        <v>41540</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v>0.15</v>
      </c>
      <c r="U7272">
        <v>-12.878399999999999</v>
      </c>
    </row>
    <row r="7273" spans="1:21" x14ac:dyDescent="0.3">
      <c r="A7273" t="s">
        <v>9384</v>
      </c>
      <c r="B7273">
        <v>2013</v>
      </c>
      <c r="C7273" s="1">
        <v>41534</v>
      </c>
      <c r="D7273" s="1">
        <v>41540</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v>0</v>
      </c>
      <c r="U7273">
        <v>4.5448000000000004</v>
      </c>
    </row>
    <row r="7274" spans="1:21" x14ac:dyDescent="0.3">
      <c r="A7274" t="s">
        <v>9385</v>
      </c>
      <c r="B7274">
        <v>2013</v>
      </c>
      <c r="C7274" s="1">
        <v>41558</v>
      </c>
      <c r="D7274" s="1">
        <v>41562</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20.608000000000001</v>
      </c>
      <c r="S7274">
        <v>2</v>
      </c>
      <c r="T7274">
        <v>0.2</v>
      </c>
      <c r="U7274">
        <v>-4.3792</v>
      </c>
    </row>
    <row r="7275" spans="1:21" x14ac:dyDescent="0.3">
      <c r="A7275" t="s">
        <v>9385</v>
      </c>
      <c r="B7275">
        <v>2013</v>
      </c>
      <c r="C7275" s="1">
        <v>41558</v>
      </c>
      <c r="D7275" s="1">
        <v>41562</v>
      </c>
      <c r="E7275" t="s">
        <v>49</v>
      </c>
      <c r="F7275" t="s">
        <v>3596</v>
      </c>
      <c r="G7275" t="s">
        <v>3597</v>
      </c>
      <c r="H7275" t="s">
        <v>40</v>
      </c>
      <c r="I7275" t="s">
        <v>26</v>
      </c>
      <c r="J7275" t="s">
        <v>4487</v>
      </c>
      <c r="K7275" t="s">
        <v>87</v>
      </c>
      <c r="L7275">
        <v>27405</v>
      </c>
      <c r="M7275" t="s">
        <v>29</v>
      </c>
      <c r="N7275" t="s">
        <v>1021</v>
      </c>
      <c r="O7275" t="s">
        <v>45</v>
      </c>
      <c r="P7275" t="s">
        <v>74</v>
      </c>
      <c r="Q7275" t="s">
        <v>1022</v>
      </c>
      <c r="R7275">
        <v>4.0949999999999998</v>
      </c>
      <c r="S7275">
        <v>3</v>
      </c>
      <c r="T7275">
        <v>0.7</v>
      </c>
      <c r="U7275">
        <v>-2.73</v>
      </c>
    </row>
    <row r="7276" spans="1:21" x14ac:dyDescent="0.3">
      <c r="A7276" t="s">
        <v>9386</v>
      </c>
      <c r="B7276">
        <v>2012</v>
      </c>
      <c r="C7276" s="1">
        <v>41226</v>
      </c>
      <c r="D7276" s="1">
        <v>41230</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row>
    <row r="7277" spans="1:21" x14ac:dyDescent="0.3">
      <c r="A7277" t="s">
        <v>9386</v>
      </c>
      <c r="B7277">
        <v>2012</v>
      </c>
      <c r="C7277" s="1">
        <v>41226</v>
      </c>
      <c r="D7277" s="1">
        <v>41230</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row>
    <row r="7278" spans="1:21" x14ac:dyDescent="0.3">
      <c r="A7278" t="s">
        <v>9387</v>
      </c>
      <c r="B7278">
        <v>2011</v>
      </c>
      <c r="C7278" s="1">
        <v>40849</v>
      </c>
      <c r="D7278" s="1">
        <v>40853</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row>
    <row r="7279" spans="1:21" x14ac:dyDescent="0.3">
      <c r="A7279" t="s">
        <v>9388</v>
      </c>
      <c r="B7279">
        <v>2013</v>
      </c>
      <c r="C7279" s="1">
        <v>41475</v>
      </c>
      <c r="D7279" s="1">
        <v>41477</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v>0.2</v>
      </c>
      <c r="U7279">
        <v>4.4980000000000002</v>
      </c>
    </row>
    <row r="7280" spans="1:21" x14ac:dyDescent="0.3">
      <c r="A7280" t="s">
        <v>9388</v>
      </c>
      <c r="B7280">
        <v>2013</v>
      </c>
      <c r="C7280" s="1">
        <v>41475</v>
      </c>
      <c r="D7280" s="1">
        <v>41477</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v>0</v>
      </c>
      <c r="U7280">
        <v>132.5898</v>
      </c>
    </row>
    <row r="7281" spans="1:21" x14ac:dyDescent="0.3">
      <c r="A7281" t="s">
        <v>9389</v>
      </c>
      <c r="B7281">
        <v>2013</v>
      </c>
      <c r="C7281" s="1">
        <v>41409</v>
      </c>
      <c r="D7281" s="1">
        <v>41409</v>
      </c>
      <c r="E7281" t="s">
        <v>1289</v>
      </c>
      <c r="F7281" t="s">
        <v>2170</v>
      </c>
      <c r="G7281" t="s">
        <v>2171</v>
      </c>
      <c r="H7281" t="s">
        <v>40</v>
      </c>
      <c r="I7281" t="s">
        <v>26</v>
      </c>
      <c r="J7281" t="s">
        <v>7799</v>
      </c>
      <c r="K7281" t="s">
        <v>309</v>
      </c>
      <c r="L7281">
        <v>85364</v>
      </c>
      <c r="M7281" t="s">
        <v>43</v>
      </c>
      <c r="N7281" t="s">
        <v>906</v>
      </c>
      <c r="O7281" t="s">
        <v>70</v>
      </c>
      <c r="P7281" t="s">
        <v>160</v>
      </c>
      <c r="Q7281" t="s">
        <v>1783</v>
      </c>
      <c r="R7281">
        <v>185.52799999999999</v>
      </c>
      <c r="S7281">
        <v>7</v>
      </c>
      <c r="T7281">
        <v>0.2</v>
      </c>
      <c r="U7281">
        <v>48.701099999999997</v>
      </c>
    </row>
    <row r="7282" spans="1:21" x14ac:dyDescent="0.3">
      <c r="A7282" t="s">
        <v>9390</v>
      </c>
      <c r="B7282">
        <v>2012</v>
      </c>
      <c r="C7282" s="1">
        <v>40960</v>
      </c>
      <c r="D7282" s="1">
        <v>40966</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row>
    <row r="7283" spans="1:21" x14ac:dyDescent="0.3">
      <c r="A7283" t="s">
        <v>9391</v>
      </c>
      <c r="B7283">
        <v>2014</v>
      </c>
      <c r="C7283" s="1">
        <v>41929</v>
      </c>
      <c r="D7283" s="1">
        <v>41934</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599.98500000000001</v>
      </c>
      <c r="S7283">
        <v>5</v>
      </c>
      <c r="T7283">
        <v>0.7</v>
      </c>
      <c r="U7283">
        <v>-479.988</v>
      </c>
    </row>
    <row r="7284" spans="1:21" x14ac:dyDescent="0.3">
      <c r="A7284" t="s">
        <v>9392</v>
      </c>
      <c r="B7284">
        <v>2014</v>
      </c>
      <c r="C7284" s="1">
        <v>41813</v>
      </c>
      <c r="D7284" s="1">
        <v>41820</v>
      </c>
      <c r="E7284" t="s">
        <v>49</v>
      </c>
      <c r="F7284" t="s">
        <v>2483</v>
      </c>
      <c r="G7284" t="s">
        <v>2484</v>
      </c>
      <c r="H7284" t="s">
        <v>25</v>
      </c>
      <c r="I7284" t="s">
        <v>26</v>
      </c>
      <c r="J7284" t="s">
        <v>302</v>
      </c>
      <c r="K7284" t="s">
        <v>210</v>
      </c>
      <c r="L7284">
        <v>60653</v>
      </c>
      <c r="M7284" t="s">
        <v>104</v>
      </c>
      <c r="N7284" t="s">
        <v>3428</v>
      </c>
      <c r="O7284" t="s">
        <v>45</v>
      </c>
      <c r="P7284" t="s">
        <v>74</v>
      </c>
      <c r="Q7284" t="s">
        <v>3429</v>
      </c>
      <c r="R7284">
        <v>3.036</v>
      </c>
      <c r="S7284">
        <v>3</v>
      </c>
      <c r="T7284">
        <v>0.8</v>
      </c>
      <c r="U7284">
        <v>-5.0094000000000003</v>
      </c>
    </row>
    <row r="7285" spans="1:21" x14ac:dyDescent="0.3">
      <c r="A7285" t="s">
        <v>9393</v>
      </c>
      <c r="B7285">
        <v>2014</v>
      </c>
      <c r="C7285" s="1">
        <v>41892</v>
      </c>
      <c r="D7285" s="1">
        <v>41896</v>
      </c>
      <c r="E7285" t="s">
        <v>49</v>
      </c>
      <c r="F7285" t="s">
        <v>812</v>
      </c>
      <c r="G7285" t="s">
        <v>813</v>
      </c>
      <c r="H7285" t="s">
        <v>25</v>
      </c>
      <c r="I7285" t="s">
        <v>26</v>
      </c>
      <c r="J7285" t="s">
        <v>2179</v>
      </c>
      <c r="K7285" t="s">
        <v>497</v>
      </c>
      <c r="L7285">
        <v>44105</v>
      </c>
      <c r="M7285" t="s">
        <v>147</v>
      </c>
      <c r="N7285" t="s">
        <v>1245</v>
      </c>
      <c r="O7285" t="s">
        <v>45</v>
      </c>
      <c r="P7285" t="s">
        <v>67</v>
      </c>
      <c r="Q7285" t="s">
        <v>1246</v>
      </c>
      <c r="R7285">
        <v>25.92</v>
      </c>
      <c r="S7285">
        <v>5</v>
      </c>
      <c r="T7285">
        <v>0.2</v>
      </c>
      <c r="U7285">
        <v>3.8879999999999999</v>
      </c>
    </row>
    <row r="7286" spans="1:21" x14ac:dyDescent="0.3">
      <c r="A7286" t="s">
        <v>9393</v>
      </c>
      <c r="B7286">
        <v>2014</v>
      </c>
      <c r="C7286" s="1">
        <v>41892</v>
      </c>
      <c r="D7286" s="1">
        <v>41896</v>
      </c>
      <c r="E7286" t="s">
        <v>49</v>
      </c>
      <c r="F7286" t="s">
        <v>812</v>
      </c>
      <c r="G7286" t="s">
        <v>813</v>
      </c>
      <c r="H7286" t="s">
        <v>25</v>
      </c>
      <c r="I7286" t="s">
        <v>26</v>
      </c>
      <c r="J7286" t="s">
        <v>2179</v>
      </c>
      <c r="K7286" t="s">
        <v>497</v>
      </c>
      <c r="L7286">
        <v>44105</v>
      </c>
      <c r="M7286" t="s">
        <v>147</v>
      </c>
      <c r="N7286" t="s">
        <v>1857</v>
      </c>
      <c r="O7286" t="s">
        <v>31</v>
      </c>
      <c r="P7286" t="s">
        <v>64</v>
      </c>
      <c r="Q7286" t="s">
        <v>1858</v>
      </c>
      <c r="R7286">
        <v>66.111999999999995</v>
      </c>
      <c r="S7286">
        <v>2</v>
      </c>
      <c r="T7286">
        <v>0.2</v>
      </c>
      <c r="U7286">
        <v>-9.0904000000000007</v>
      </c>
    </row>
    <row r="7287" spans="1:21" x14ac:dyDescent="0.3">
      <c r="A7287" t="s">
        <v>9394</v>
      </c>
      <c r="B7287">
        <v>2014</v>
      </c>
      <c r="C7287" s="1">
        <v>41927</v>
      </c>
      <c r="D7287" s="1">
        <v>41932</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v>0</v>
      </c>
      <c r="U7287">
        <v>15.2988</v>
      </c>
    </row>
    <row r="7288" spans="1:21" x14ac:dyDescent="0.3">
      <c r="A7288" t="s">
        <v>9395</v>
      </c>
      <c r="B7288">
        <v>2013</v>
      </c>
      <c r="C7288" s="1">
        <v>41446</v>
      </c>
      <c r="D7288" s="1">
        <v>41451</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v>0</v>
      </c>
      <c r="U7288">
        <v>0.55200000000000005</v>
      </c>
    </row>
    <row r="7289" spans="1:21" x14ac:dyDescent="0.3">
      <c r="A7289" t="s">
        <v>9395</v>
      </c>
      <c r="B7289">
        <v>2013</v>
      </c>
      <c r="C7289" s="1">
        <v>41446</v>
      </c>
      <c r="D7289" s="1">
        <v>41451</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v>0</v>
      </c>
      <c r="U7289">
        <v>23.652899999999999</v>
      </c>
    </row>
    <row r="7290" spans="1:21" x14ac:dyDescent="0.3">
      <c r="A7290" t="s">
        <v>9396</v>
      </c>
      <c r="B7290">
        <v>2011</v>
      </c>
      <c r="C7290" s="1">
        <v>40788</v>
      </c>
      <c r="D7290" s="1">
        <v>40793</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v>0.4</v>
      </c>
      <c r="U7290">
        <v>-121.2705</v>
      </c>
    </row>
    <row r="7291" spans="1:21" x14ac:dyDescent="0.3">
      <c r="A7291" t="s">
        <v>9397</v>
      </c>
      <c r="B7291">
        <v>2013</v>
      </c>
      <c r="C7291" s="1">
        <v>41304</v>
      </c>
      <c r="D7291" s="1">
        <v>41305</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v>0</v>
      </c>
      <c r="U7291">
        <v>76.252499999999998</v>
      </c>
    </row>
    <row r="7292" spans="1:21" x14ac:dyDescent="0.3">
      <c r="A7292" t="s">
        <v>9397</v>
      </c>
      <c r="B7292">
        <v>2013</v>
      </c>
      <c r="C7292" s="1">
        <v>41304</v>
      </c>
      <c r="D7292" s="1">
        <v>41305</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v>0.2</v>
      </c>
      <c r="U7292">
        <v>17.7744</v>
      </c>
    </row>
    <row r="7293" spans="1:21" x14ac:dyDescent="0.3">
      <c r="A7293" t="s">
        <v>9397</v>
      </c>
      <c r="B7293">
        <v>2013</v>
      </c>
      <c r="C7293" s="1">
        <v>41304</v>
      </c>
      <c r="D7293" s="1">
        <v>41305</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v>0</v>
      </c>
      <c r="U7293">
        <v>12.2247</v>
      </c>
    </row>
    <row r="7294" spans="1:21" x14ac:dyDescent="0.3">
      <c r="A7294" t="s">
        <v>9398</v>
      </c>
      <c r="B7294">
        <v>2014</v>
      </c>
      <c r="C7294" s="1">
        <v>41978</v>
      </c>
      <c r="D7294" s="1">
        <v>41983</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v>0.5</v>
      </c>
      <c r="U7294">
        <v>-272.58</v>
      </c>
    </row>
    <row r="7295" spans="1:21" x14ac:dyDescent="0.3">
      <c r="A7295" t="s">
        <v>9400</v>
      </c>
      <c r="B7295">
        <v>2013</v>
      </c>
      <c r="C7295" s="1">
        <v>41297</v>
      </c>
      <c r="D7295" s="1">
        <v>41303</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row>
    <row r="7296" spans="1:21" x14ac:dyDescent="0.3">
      <c r="A7296" t="s">
        <v>9401</v>
      </c>
      <c r="B7296">
        <v>2012</v>
      </c>
      <c r="C7296" s="1">
        <v>41055</v>
      </c>
      <c r="D7296" s="1">
        <v>41060</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v>0</v>
      </c>
      <c r="U7296">
        <v>7.8936000000000002</v>
      </c>
    </row>
    <row r="7297" spans="1:21" x14ac:dyDescent="0.3">
      <c r="A7297" t="s">
        <v>9402</v>
      </c>
      <c r="B7297">
        <v>2011</v>
      </c>
      <c r="C7297" s="1">
        <v>40667</v>
      </c>
      <c r="D7297" s="1">
        <v>40668</v>
      </c>
      <c r="E7297" t="s">
        <v>187</v>
      </c>
      <c r="F7297" t="s">
        <v>3301</v>
      </c>
      <c r="G7297" t="s">
        <v>3302</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row>
    <row r="7298" spans="1:21" x14ac:dyDescent="0.3">
      <c r="A7298" t="s">
        <v>9402</v>
      </c>
      <c r="B7298">
        <v>2011</v>
      </c>
      <c r="C7298" s="1">
        <v>40667</v>
      </c>
      <c r="D7298" s="1">
        <v>40668</v>
      </c>
      <c r="E7298" t="s">
        <v>187</v>
      </c>
      <c r="F7298" t="s">
        <v>3301</v>
      </c>
      <c r="G7298" t="s">
        <v>3302</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row>
    <row r="7299" spans="1:21" x14ac:dyDescent="0.3">
      <c r="A7299" t="s">
        <v>9403</v>
      </c>
      <c r="B7299">
        <v>2012</v>
      </c>
      <c r="C7299" s="1">
        <v>40949</v>
      </c>
      <c r="D7299" s="1">
        <v>40953</v>
      </c>
      <c r="E7299" t="s">
        <v>22</v>
      </c>
      <c r="F7299" t="s">
        <v>2022</v>
      </c>
      <c r="G7299" t="s">
        <v>2023</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row>
    <row r="7300" spans="1:21" x14ac:dyDescent="0.3">
      <c r="A7300" t="s">
        <v>9404</v>
      </c>
      <c r="B7300">
        <v>2011</v>
      </c>
      <c r="C7300" s="1">
        <v>40865</v>
      </c>
      <c r="D7300" s="1">
        <v>40868</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v>0.5</v>
      </c>
      <c r="U7300">
        <v>-175.26</v>
      </c>
    </row>
    <row r="7301" spans="1:21" x14ac:dyDescent="0.3">
      <c r="A7301" t="s">
        <v>9404</v>
      </c>
      <c r="B7301">
        <v>2011</v>
      </c>
      <c r="C7301" s="1">
        <v>40865</v>
      </c>
      <c r="D7301" s="1">
        <v>40868</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v>0.6</v>
      </c>
      <c r="U7301">
        <v>-7.476</v>
      </c>
    </row>
    <row r="7302" spans="1:21" x14ac:dyDescent="0.3">
      <c r="A7302" t="s">
        <v>9404</v>
      </c>
      <c r="B7302">
        <v>2011</v>
      </c>
      <c r="C7302" s="1">
        <v>40865</v>
      </c>
      <c r="D7302" s="1">
        <v>40868</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v>0.3</v>
      </c>
      <c r="U7302">
        <v>-30.294</v>
      </c>
    </row>
    <row r="7303" spans="1:21" x14ac:dyDescent="0.3">
      <c r="A7303" t="s">
        <v>9404</v>
      </c>
      <c r="B7303">
        <v>2011</v>
      </c>
      <c r="C7303" s="1">
        <v>40865</v>
      </c>
      <c r="D7303" s="1">
        <v>40868</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2.8919999999999999</v>
      </c>
      <c r="S7303">
        <v>3</v>
      </c>
      <c r="T7303">
        <v>0.8</v>
      </c>
      <c r="U7303">
        <v>-4.9164000000000003</v>
      </c>
    </row>
    <row r="7304" spans="1:21" x14ac:dyDescent="0.3">
      <c r="A7304" t="s">
        <v>9404</v>
      </c>
      <c r="B7304">
        <v>2011</v>
      </c>
      <c r="C7304" s="1">
        <v>40865</v>
      </c>
      <c r="D7304" s="1">
        <v>40868</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v>0.2</v>
      </c>
      <c r="U7304">
        <v>-66.801000000000002</v>
      </c>
    </row>
    <row r="7305" spans="1:21" x14ac:dyDescent="0.3">
      <c r="A7305" t="s">
        <v>9405</v>
      </c>
      <c r="B7305">
        <v>2014</v>
      </c>
      <c r="C7305" s="1">
        <v>41887</v>
      </c>
      <c r="D7305" s="1">
        <v>41891</v>
      </c>
      <c r="E7305" t="s">
        <v>49</v>
      </c>
      <c r="F7305" t="s">
        <v>8515</v>
      </c>
      <c r="G7305" t="s">
        <v>8516</v>
      </c>
      <c r="H7305" t="s">
        <v>25</v>
      </c>
      <c r="I7305" t="s">
        <v>26</v>
      </c>
      <c r="J7305" t="s">
        <v>3460</v>
      </c>
      <c r="K7305" t="s">
        <v>53</v>
      </c>
      <c r="L7305">
        <v>33437</v>
      </c>
      <c r="M7305" t="s">
        <v>29</v>
      </c>
      <c r="N7305" t="s">
        <v>700</v>
      </c>
      <c r="O7305" t="s">
        <v>31</v>
      </c>
      <c r="P7305" t="s">
        <v>35</v>
      </c>
      <c r="Q7305" t="s">
        <v>701</v>
      </c>
      <c r="R7305">
        <v>97.183999999999997</v>
      </c>
      <c r="S7305">
        <v>2</v>
      </c>
      <c r="T7305">
        <v>0.2</v>
      </c>
      <c r="U7305">
        <v>6.0739999999999998</v>
      </c>
    </row>
    <row r="7306" spans="1:21" x14ac:dyDescent="0.3">
      <c r="A7306" t="s">
        <v>9405</v>
      </c>
      <c r="B7306">
        <v>2014</v>
      </c>
      <c r="C7306" s="1">
        <v>41887</v>
      </c>
      <c r="D7306" s="1">
        <v>41891</v>
      </c>
      <c r="E7306" t="s">
        <v>49</v>
      </c>
      <c r="F7306" t="s">
        <v>8515</v>
      </c>
      <c r="G7306" t="s">
        <v>8516</v>
      </c>
      <c r="H7306" t="s">
        <v>25</v>
      </c>
      <c r="I7306" t="s">
        <v>26</v>
      </c>
      <c r="J7306" t="s">
        <v>3460</v>
      </c>
      <c r="K7306" t="s">
        <v>53</v>
      </c>
      <c r="L7306">
        <v>33437</v>
      </c>
      <c r="M7306" t="s">
        <v>29</v>
      </c>
      <c r="N7306" t="s">
        <v>2855</v>
      </c>
      <c r="O7306" t="s">
        <v>45</v>
      </c>
      <c r="P7306" t="s">
        <v>89</v>
      </c>
      <c r="Q7306" t="s">
        <v>2856</v>
      </c>
      <c r="R7306">
        <v>10.368</v>
      </c>
      <c r="S7306">
        <v>2</v>
      </c>
      <c r="T7306">
        <v>0.2</v>
      </c>
      <c r="U7306">
        <v>3.6288</v>
      </c>
    </row>
    <row r="7307" spans="1:21" x14ac:dyDescent="0.3">
      <c r="A7307" t="s">
        <v>9406</v>
      </c>
      <c r="B7307">
        <v>2011</v>
      </c>
      <c r="C7307" s="1">
        <v>40631</v>
      </c>
      <c r="D7307" s="1">
        <v>40635</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row>
    <row r="7308" spans="1:21" x14ac:dyDescent="0.3">
      <c r="A7308" t="s">
        <v>9407</v>
      </c>
      <c r="B7308">
        <v>2013</v>
      </c>
      <c r="C7308" s="1">
        <v>41584</v>
      </c>
      <c r="D7308" s="1">
        <v>41586</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v>0</v>
      </c>
      <c r="U7308">
        <v>12.96</v>
      </c>
    </row>
    <row r="7309" spans="1:21" x14ac:dyDescent="0.3">
      <c r="A7309" t="s">
        <v>9407</v>
      </c>
      <c r="B7309">
        <v>2013</v>
      </c>
      <c r="C7309" s="1">
        <v>41584</v>
      </c>
      <c r="D7309" s="1">
        <v>41586</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113.88800000000001</v>
      </c>
      <c r="S7309">
        <v>2</v>
      </c>
      <c r="T7309">
        <v>0.2</v>
      </c>
      <c r="U7309">
        <v>9.9651999999999994</v>
      </c>
    </row>
    <row r="7310" spans="1:21" x14ac:dyDescent="0.3">
      <c r="A7310" t="s">
        <v>9407</v>
      </c>
      <c r="B7310">
        <v>2013</v>
      </c>
      <c r="C7310" s="1">
        <v>41584</v>
      </c>
      <c r="D7310" s="1">
        <v>41586</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v>0</v>
      </c>
      <c r="U7310">
        <v>77.483699999999999</v>
      </c>
    </row>
    <row r="7311" spans="1:21" x14ac:dyDescent="0.3">
      <c r="A7311" t="s">
        <v>9408</v>
      </c>
      <c r="B7311">
        <v>2014</v>
      </c>
      <c r="C7311" s="1">
        <v>41801</v>
      </c>
      <c r="D7311" s="1">
        <v>41805</v>
      </c>
      <c r="E7311" t="s">
        <v>22</v>
      </c>
      <c r="F7311" t="s">
        <v>1317</v>
      </c>
      <c r="G7311" t="s">
        <v>1318</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row>
    <row r="7312" spans="1:21" x14ac:dyDescent="0.3">
      <c r="A7312" t="s">
        <v>9409</v>
      </c>
      <c r="B7312">
        <v>2012</v>
      </c>
      <c r="C7312" s="1">
        <v>41131</v>
      </c>
      <c r="D7312" s="1">
        <v>41135</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v>0</v>
      </c>
      <c r="U7312">
        <v>29.137499999999999</v>
      </c>
    </row>
    <row r="7313" spans="1:21" x14ac:dyDescent="0.3">
      <c r="A7313" t="s">
        <v>9410</v>
      </c>
      <c r="B7313">
        <v>2012</v>
      </c>
      <c r="C7313" s="1">
        <v>41191</v>
      </c>
      <c r="D7313" s="1">
        <v>41195</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1.8720000000000001</v>
      </c>
      <c r="S7313">
        <v>2</v>
      </c>
      <c r="T7313">
        <v>0.7</v>
      </c>
      <c r="U7313">
        <v>-1.3104</v>
      </c>
    </row>
    <row r="7314" spans="1:21" x14ac:dyDescent="0.3">
      <c r="A7314" t="s">
        <v>9410</v>
      </c>
      <c r="B7314">
        <v>2012</v>
      </c>
      <c r="C7314" s="1">
        <v>41191</v>
      </c>
      <c r="D7314" s="1">
        <v>41195</v>
      </c>
      <c r="E7314" t="s">
        <v>49</v>
      </c>
      <c r="F7314" t="s">
        <v>5573</v>
      </c>
      <c r="G7314" t="s">
        <v>5574</v>
      </c>
      <c r="H7314" t="s">
        <v>25</v>
      </c>
      <c r="I7314" t="s">
        <v>26</v>
      </c>
      <c r="J7314" t="s">
        <v>1418</v>
      </c>
      <c r="K7314" t="s">
        <v>53</v>
      </c>
      <c r="L7314">
        <v>33178</v>
      </c>
      <c r="M7314" t="s">
        <v>29</v>
      </c>
      <c r="N7314" t="s">
        <v>1711</v>
      </c>
      <c r="O7314" t="s">
        <v>45</v>
      </c>
      <c r="P7314" t="s">
        <v>74</v>
      </c>
      <c r="Q7314" t="s">
        <v>1712</v>
      </c>
      <c r="R7314">
        <v>11.214</v>
      </c>
      <c r="S7314">
        <v>2</v>
      </c>
      <c r="T7314">
        <v>0.7</v>
      </c>
      <c r="U7314">
        <v>-8.5974000000000004</v>
      </c>
    </row>
    <row r="7315" spans="1:21" x14ac:dyDescent="0.3">
      <c r="A7315" t="s">
        <v>9410</v>
      </c>
      <c r="B7315">
        <v>2012</v>
      </c>
      <c r="C7315" s="1">
        <v>41191</v>
      </c>
      <c r="D7315" s="1">
        <v>41195</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v>0.2</v>
      </c>
      <c r="U7315">
        <v>7.4752000000000001</v>
      </c>
    </row>
    <row r="7316" spans="1:21" x14ac:dyDescent="0.3">
      <c r="A7316" t="s">
        <v>9411</v>
      </c>
      <c r="B7316">
        <v>2013</v>
      </c>
      <c r="C7316" s="1">
        <v>41423</v>
      </c>
      <c r="D7316" s="1">
        <v>41428</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row>
    <row r="7317" spans="1:21" x14ac:dyDescent="0.3">
      <c r="A7317" t="s">
        <v>9412</v>
      </c>
      <c r="B7317">
        <v>2014</v>
      </c>
      <c r="C7317" s="1">
        <v>41771</v>
      </c>
      <c r="D7317" s="1">
        <v>41776</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row>
    <row r="7318" spans="1:21" x14ac:dyDescent="0.3">
      <c r="A7318" t="s">
        <v>9413</v>
      </c>
      <c r="B7318">
        <v>2013</v>
      </c>
      <c r="C7318" s="1">
        <v>41564</v>
      </c>
      <c r="D7318" s="1">
        <v>41568</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x14ac:dyDescent="0.3">
      <c r="A7319" t="s">
        <v>9414</v>
      </c>
      <c r="B7319">
        <v>2014</v>
      </c>
      <c r="C7319" s="1">
        <v>41961</v>
      </c>
      <c r="D7319" s="1">
        <v>41965</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v>0.2</v>
      </c>
      <c r="U7319">
        <v>6.6177000000000001</v>
      </c>
    </row>
    <row r="7320" spans="1:21" x14ac:dyDescent="0.3">
      <c r="A7320" t="s">
        <v>9414</v>
      </c>
      <c r="B7320">
        <v>2014</v>
      </c>
      <c r="C7320" s="1">
        <v>41961</v>
      </c>
      <c r="D7320" s="1">
        <v>41965</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v>0.7</v>
      </c>
      <c r="U7320">
        <v>-3.4649999999999999</v>
      </c>
    </row>
    <row r="7321" spans="1:21" x14ac:dyDescent="0.3">
      <c r="A7321" t="s">
        <v>9416</v>
      </c>
      <c r="B7321">
        <v>2014</v>
      </c>
      <c r="C7321" s="1">
        <v>41970</v>
      </c>
      <c r="D7321" s="1">
        <v>41973</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v>0</v>
      </c>
      <c r="U7321">
        <v>264.5865</v>
      </c>
    </row>
    <row r="7322" spans="1:21" x14ac:dyDescent="0.3">
      <c r="A7322" t="s">
        <v>9416</v>
      </c>
      <c r="B7322">
        <v>2014</v>
      </c>
      <c r="C7322" s="1">
        <v>41970</v>
      </c>
      <c r="D7322" s="1">
        <v>41973</v>
      </c>
      <c r="E7322" t="s">
        <v>22</v>
      </c>
      <c r="F7322" t="s">
        <v>3678</v>
      </c>
      <c r="G7322" t="s">
        <v>3679</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row>
    <row r="7323" spans="1:21" x14ac:dyDescent="0.3">
      <c r="A7323" t="s">
        <v>9417</v>
      </c>
      <c r="B7323">
        <v>2014</v>
      </c>
      <c r="C7323" s="1">
        <v>41886</v>
      </c>
      <c r="D7323" s="1">
        <v>41890</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row>
    <row r="7324" spans="1:21" x14ac:dyDescent="0.3">
      <c r="A7324" t="s">
        <v>9417</v>
      </c>
      <c r="B7324">
        <v>2014</v>
      </c>
      <c r="C7324" s="1">
        <v>41886</v>
      </c>
      <c r="D7324" s="1">
        <v>41890</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row>
    <row r="7325" spans="1:21" x14ac:dyDescent="0.3">
      <c r="A7325" t="s">
        <v>9418</v>
      </c>
      <c r="B7325">
        <v>2014</v>
      </c>
      <c r="C7325" s="1">
        <v>41979</v>
      </c>
      <c r="D7325" s="1">
        <v>41982</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x14ac:dyDescent="0.3">
      <c r="A7326" t="s">
        <v>9418</v>
      </c>
      <c r="B7326">
        <v>2014</v>
      </c>
      <c r="C7326" s="1">
        <v>41979</v>
      </c>
      <c r="D7326" s="1">
        <v>41982</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row>
    <row r="7327" spans="1:21" x14ac:dyDescent="0.3">
      <c r="A7327" t="s">
        <v>9419</v>
      </c>
      <c r="B7327">
        <v>2014</v>
      </c>
      <c r="C7327" s="1">
        <v>41954</v>
      </c>
      <c r="D7327" s="1">
        <v>41961</v>
      </c>
      <c r="E7327" t="s">
        <v>49</v>
      </c>
      <c r="F7327" t="s">
        <v>2224</v>
      </c>
      <c r="G7327" t="s">
        <v>2225</v>
      </c>
      <c r="H7327" t="s">
        <v>25</v>
      </c>
      <c r="I7327" t="s">
        <v>26</v>
      </c>
      <c r="J7327" t="s">
        <v>7818</v>
      </c>
      <c r="K7327" t="s">
        <v>95</v>
      </c>
      <c r="L7327">
        <v>99301</v>
      </c>
      <c r="M7327" t="s">
        <v>43</v>
      </c>
      <c r="N7327" t="s">
        <v>5390</v>
      </c>
      <c r="O7327" t="s">
        <v>45</v>
      </c>
      <c r="P7327" t="s">
        <v>77</v>
      </c>
      <c r="Q7327" t="s">
        <v>5391</v>
      </c>
      <c r="R7327">
        <v>400.8</v>
      </c>
      <c r="S7327">
        <v>5</v>
      </c>
      <c r="T7327">
        <v>0</v>
      </c>
      <c r="U7327">
        <v>112.224</v>
      </c>
    </row>
    <row r="7328" spans="1:21" x14ac:dyDescent="0.3">
      <c r="A7328" t="s">
        <v>9419</v>
      </c>
      <c r="B7328">
        <v>2014</v>
      </c>
      <c r="C7328" s="1">
        <v>41954</v>
      </c>
      <c r="D7328" s="1">
        <v>41961</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row>
    <row r="7329" spans="1:21" x14ac:dyDescent="0.3">
      <c r="A7329" t="s">
        <v>9420</v>
      </c>
      <c r="B7329">
        <v>2011</v>
      </c>
      <c r="C7329" s="1">
        <v>40620</v>
      </c>
      <c r="D7329" s="1">
        <v>40626</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v>0</v>
      </c>
      <c r="U7329">
        <v>14.43</v>
      </c>
    </row>
    <row r="7330" spans="1:21" x14ac:dyDescent="0.3">
      <c r="A7330" t="s">
        <v>9420</v>
      </c>
      <c r="B7330">
        <v>2011</v>
      </c>
      <c r="C7330" s="1">
        <v>40620</v>
      </c>
      <c r="D7330" s="1">
        <v>40626</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v>0.2</v>
      </c>
      <c r="U7330">
        <v>415.9896</v>
      </c>
    </row>
    <row r="7331" spans="1:21" x14ac:dyDescent="0.3">
      <c r="A7331" t="s">
        <v>9420</v>
      </c>
      <c r="B7331">
        <v>2011</v>
      </c>
      <c r="C7331" s="1">
        <v>40620</v>
      </c>
      <c r="D7331" s="1">
        <v>40626</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v>0</v>
      </c>
      <c r="U7331">
        <v>334.11419999999998</v>
      </c>
    </row>
    <row r="7332" spans="1:21" x14ac:dyDescent="0.3">
      <c r="A7332" t="s">
        <v>9422</v>
      </c>
      <c r="B7332">
        <v>2013</v>
      </c>
      <c r="C7332" s="1">
        <v>41591</v>
      </c>
      <c r="D7332" s="1">
        <v>41592</v>
      </c>
      <c r="E7332" t="s">
        <v>187</v>
      </c>
      <c r="F7332" t="s">
        <v>627</v>
      </c>
      <c r="G7332" t="s">
        <v>628</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row>
    <row r="7333" spans="1:21" x14ac:dyDescent="0.3">
      <c r="A7333" t="s">
        <v>9423</v>
      </c>
      <c r="B7333">
        <v>2014</v>
      </c>
      <c r="C7333" s="1">
        <v>41939</v>
      </c>
      <c r="D7333" s="1">
        <v>41943</v>
      </c>
      <c r="E7333" t="s">
        <v>49</v>
      </c>
      <c r="F7333" t="s">
        <v>3886</v>
      </c>
      <c r="G7333" t="s">
        <v>3887</v>
      </c>
      <c r="H7333" t="s">
        <v>40</v>
      </c>
      <c r="I7333" t="s">
        <v>26</v>
      </c>
      <c r="J7333" t="s">
        <v>2469</v>
      </c>
      <c r="K7333" t="s">
        <v>146</v>
      </c>
      <c r="L7333">
        <v>17602</v>
      </c>
      <c r="M7333" t="s">
        <v>147</v>
      </c>
      <c r="N7333" t="s">
        <v>985</v>
      </c>
      <c r="O7333" t="s">
        <v>70</v>
      </c>
      <c r="P7333" t="s">
        <v>71</v>
      </c>
      <c r="Q7333" t="s">
        <v>986</v>
      </c>
      <c r="R7333">
        <v>61.542000000000002</v>
      </c>
      <c r="S7333">
        <v>1</v>
      </c>
      <c r="T7333">
        <v>0.4</v>
      </c>
      <c r="U7333">
        <v>-13.334099999999999</v>
      </c>
    </row>
    <row r="7334" spans="1:21" x14ac:dyDescent="0.3">
      <c r="A7334" t="s">
        <v>9423</v>
      </c>
      <c r="B7334">
        <v>2014</v>
      </c>
      <c r="C7334" s="1">
        <v>41939</v>
      </c>
      <c r="D7334" s="1">
        <v>41943</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row>
    <row r="7335" spans="1:21" x14ac:dyDescent="0.3">
      <c r="A7335" t="s">
        <v>9424</v>
      </c>
      <c r="B7335">
        <v>2012</v>
      </c>
      <c r="C7335" s="1">
        <v>41010</v>
      </c>
      <c r="D7335" s="1">
        <v>41016</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v>0.2</v>
      </c>
      <c r="U7335">
        <v>10.103999999999999</v>
      </c>
    </row>
    <row r="7336" spans="1:21" x14ac:dyDescent="0.3">
      <c r="A7336" t="s">
        <v>9424</v>
      </c>
      <c r="B7336">
        <v>2012</v>
      </c>
      <c r="C7336" s="1">
        <v>41010</v>
      </c>
      <c r="D7336" s="1">
        <v>41016</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54.527999999999999</v>
      </c>
      <c r="S7336">
        <v>3</v>
      </c>
      <c r="T7336">
        <v>0.2</v>
      </c>
      <c r="U7336">
        <v>14.313599999999999</v>
      </c>
    </row>
    <row r="7337" spans="1:21" x14ac:dyDescent="0.3">
      <c r="A7337" t="s">
        <v>9425</v>
      </c>
      <c r="B7337">
        <v>2012</v>
      </c>
      <c r="C7337" s="1">
        <v>41268</v>
      </c>
      <c r="D7337" s="1">
        <v>41273</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row>
    <row r="7338" spans="1:21" x14ac:dyDescent="0.3">
      <c r="A7338" t="s">
        <v>9425</v>
      </c>
      <c r="B7338">
        <v>2012</v>
      </c>
      <c r="C7338" s="1">
        <v>41268</v>
      </c>
      <c r="D7338" s="1">
        <v>41273</v>
      </c>
      <c r="E7338" t="s">
        <v>49</v>
      </c>
      <c r="F7338" t="s">
        <v>5279</v>
      </c>
      <c r="G7338" t="s">
        <v>5280</v>
      </c>
      <c r="H7338" t="s">
        <v>25</v>
      </c>
      <c r="I7338" t="s">
        <v>26</v>
      </c>
      <c r="J7338" t="s">
        <v>265</v>
      </c>
      <c r="K7338" t="s">
        <v>266</v>
      </c>
      <c r="L7338">
        <v>10024</v>
      </c>
      <c r="M7338" t="s">
        <v>147</v>
      </c>
      <c r="N7338" t="s">
        <v>763</v>
      </c>
      <c r="O7338" t="s">
        <v>31</v>
      </c>
      <c r="P7338" t="s">
        <v>32</v>
      </c>
      <c r="Q7338" t="s">
        <v>764</v>
      </c>
      <c r="R7338">
        <v>449.56799999999998</v>
      </c>
      <c r="S7338">
        <v>2</v>
      </c>
      <c r="T7338">
        <v>0.2</v>
      </c>
      <c r="U7338">
        <v>56.195999999999998</v>
      </c>
    </row>
    <row r="7339" spans="1:21" x14ac:dyDescent="0.3">
      <c r="A7339" t="s">
        <v>9426</v>
      </c>
      <c r="B7339">
        <v>2014</v>
      </c>
      <c r="C7339" s="1">
        <v>41904</v>
      </c>
      <c r="D7339" s="1">
        <v>41906</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row>
    <row r="7340" spans="1:21" x14ac:dyDescent="0.3">
      <c r="A7340" t="s">
        <v>9427</v>
      </c>
      <c r="B7340">
        <v>2011</v>
      </c>
      <c r="C7340" s="1">
        <v>40897</v>
      </c>
      <c r="D7340" s="1">
        <v>40900</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row>
    <row r="7341" spans="1:21" x14ac:dyDescent="0.3">
      <c r="A7341" t="s">
        <v>9428</v>
      </c>
      <c r="B7341">
        <v>2012</v>
      </c>
      <c r="C7341" s="1">
        <v>41108</v>
      </c>
      <c r="D7341" s="1">
        <v>41111</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row>
    <row r="7342" spans="1:21" x14ac:dyDescent="0.3">
      <c r="A7342" t="s">
        <v>9429</v>
      </c>
      <c r="B7342">
        <v>2011</v>
      </c>
      <c r="C7342" s="1">
        <v>40750</v>
      </c>
      <c r="D7342" s="1">
        <v>40756</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v>0</v>
      </c>
      <c r="U7342">
        <v>18.3276</v>
      </c>
    </row>
    <row r="7343" spans="1:21" x14ac:dyDescent="0.3">
      <c r="A7343" t="s">
        <v>9429</v>
      </c>
      <c r="B7343">
        <v>2011</v>
      </c>
      <c r="C7343" s="1">
        <v>40750</v>
      </c>
      <c r="D7343" s="1">
        <v>40756</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v>0</v>
      </c>
      <c r="U7343">
        <v>76.558300000000003</v>
      </c>
    </row>
    <row r="7344" spans="1:21" x14ac:dyDescent="0.3">
      <c r="A7344" t="s">
        <v>9429</v>
      </c>
      <c r="B7344">
        <v>2011</v>
      </c>
      <c r="C7344" s="1">
        <v>40750</v>
      </c>
      <c r="D7344" s="1">
        <v>40756</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v>0</v>
      </c>
      <c r="U7344">
        <v>9.2555999999999994</v>
      </c>
    </row>
    <row r="7345" spans="1:21" x14ac:dyDescent="0.3">
      <c r="A7345" t="s">
        <v>9430</v>
      </c>
      <c r="B7345">
        <v>2011</v>
      </c>
      <c r="C7345" s="1">
        <v>40903</v>
      </c>
      <c r="D7345" s="1">
        <v>40909</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v>0</v>
      </c>
      <c r="U7345">
        <v>19.187999999999999</v>
      </c>
    </row>
    <row r="7346" spans="1:21" x14ac:dyDescent="0.3">
      <c r="A7346" t="s">
        <v>9431</v>
      </c>
      <c r="B7346">
        <v>2014</v>
      </c>
      <c r="C7346" s="1">
        <v>41985</v>
      </c>
      <c r="D7346" s="1">
        <v>41991</v>
      </c>
      <c r="E7346" t="s">
        <v>49</v>
      </c>
      <c r="F7346" t="s">
        <v>38</v>
      </c>
      <c r="G7346" t="s">
        <v>39</v>
      </c>
      <c r="H7346" t="s">
        <v>40</v>
      </c>
      <c r="I7346" t="s">
        <v>26</v>
      </c>
      <c r="J7346" t="s">
        <v>1520</v>
      </c>
      <c r="K7346" t="s">
        <v>53</v>
      </c>
      <c r="L7346">
        <v>32216</v>
      </c>
      <c r="M7346" t="s">
        <v>29</v>
      </c>
      <c r="N7346" t="s">
        <v>807</v>
      </c>
      <c r="O7346" t="s">
        <v>31</v>
      </c>
      <c r="P7346" t="s">
        <v>55</v>
      </c>
      <c r="Q7346" t="s">
        <v>808</v>
      </c>
      <c r="R7346">
        <v>721.875</v>
      </c>
      <c r="S7346">
        <v>6</v>
      </c>
      <c r="T7346">
        <v>0.45</v>
      </c>
      <c r="U7346">
        <v>-420</v>
      </c>
    </row>
    <row r="7347" spans="1:21" x14ac:dyDescent="0.3">
      <c r="A7347" t="s">
        <v>9431</v>
      </c>
      <c r="B7347">
        <v>2014</v>
      </c>
      <c r="C7347" s="1">
        <v>41985</v>
      </c>
      <c r="D7347" s="1">
        <v>41991</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row>
    <row r="7348" spans="1:21" x14ac:dyDescent="0.3">
      <c r="A7348" t="s">
        <v>9431</v>
      </c>
      <c r="B7348">
        <v>2014</v>
      </c>
      <c r="C7348" s="1">
        <v>41985</v>
      </c>
      <c r="D7348" s="1">
        <v>41991</v>
      </c>
      <c r="E7348" t="s">
        <v>49</v>
      </c>
      <c r="F7348" t="s">
        <v>38</v>
      </c>
      <c r="G7348" t="s">
        <v>39</v>
      </c>
      <c r="H7348" t="s">
        <v>40</v>
      </c>
      <c r="I7348" t="s">
        <v>26</v>
      </c>
      <c r="J7348" t="s">
        <v>1520</v>
      </c>
      <c r="K7348" t="s">
        <v>53</v>
      </c>
      <c r="L7348">
        <v>32216</v>
      </c>
      <c r="M7348" t="s">
        <v>29</v>
      </c>
      <c r="N7348" t="s">
        <v>874</v>
      </c>
      <c r="O7348" t="s">
        <v>45</v>
      </c>
      <c r="P7348" t="s">
        <v>67</v>
      </c>
      <c r="Q7348" t="s">
        <v>875</v>
      </c>
      <c r="R7348">
        <v>13.584</v>
      </c>
      <c r="S7348">
        <v>1</v>
      </c>
      <c r="T7348">
        <v>0.2</v>
      </c>
      <c r="U7348">
        <v>1.3584000000000001</v>
      </c>
    </row>
    <row r="7349" spans="1:21" x14ac:dyDescent="0.3">
      <c r="A7349" t="s">
        <v>9431</v>
      </c>
      <c r="B7349">
        <v>2014</v>
      </c>
      <c r="C7349" s="1">
        <v>41985</v>
      </c>
      <c r="D7349" s="1">
        <v>41991</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row>
    <row r="7350" spans="1:21" x14ac:dyDescent="0.3">
      <c r="A7350" t="s">
        <v>9432</v>
      </c>
      <c r="B7350">
        <v>2011</v>
      </c>
      <c r="C7350" s="1">
        <v>40605</v>
      </c>
      <c r="D7350" s="1">
        <v>40609</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row>
    <row r="7351" spans="1:21" x14ac:dyDescent="0.3">
      <c r="A7351" t="s">
        <v>9433</v>
      </c>
      <c r="B7351">
        <v>2014</v>
      </c>
      <c r="C7351" s="1">
        <v>41934</v>
      </c>
      <c r="D7351" s="1">
        <v>41940</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v>0</v>
      </c>
      <c r="U7351">
        <v>19.41</v>
      </c>
    </row>
    <row r="7352" spans="1:21" x14ac:dyDescent="0.3">
      <c r="A7352" t="s">
        <v>9433</v>
      </c>
      <c r="B7352">
        <v>2014</v>
      </c>
      <c r="C7352" s="1">
        <v>41934</v>
      </c>
      <c r="D7352" s="1">
        <v>41940</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v>0</v>
      </c>
      <c r="U7352">
        <v>10.512</v>
      </c>
    </row>
    <row r="7353" spans="1:21" x14ac:dyDescent="0.3">
      <c r="A7353" t="s">
        <v>9434</v>
      </c>
      <c r="B7353">
        <v>2014</v>
      </c>
      <c r="C7353" s="1">
        <v>41954</v>
      </c>
      <c r="D7353" s="1">
        <v>41960</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v>0</v>
      </c>
      <c r="U7353">
        <v>43.598100000000002</v>
      </c>
    </row>
    <row r="7354" spans="1:21" x14ac:dyDescent="0.3">
      <c r="A7354" t="s">
        <v>9436</v>
      </c>
      <c r="B7354">
        <v>2014</v>
      </c>
      <c r="C7354" s="1">
        <v>41715</v>
      </c>
      <c r="D7354" s="1">
        <v>41717</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v>0.4</v>
      </c>
      <c r="U7354">
        <v>-81.664000000000001</v>
      </c>
    </row>
    <row r="7355" spans="1:21" x14ac:dyDescent="0.3">
      <c r="A7355" t="s">
        <v>9437</v>
      </c>
      <c r="B7355">
        <v>2013</v>
      </c>
      <c r="C7355" s="1">
        <v>41540</v>
      </c>
      <c r="D7355" s="1">
        <v>41547</v>
      </c>
      <c r="E7355" t="s">
        <v>49</v>
      </c>
      <c r="F7355" t="s">
        <v>3082</v>
      </c>
      <c r="G7355" t="s">
        <v>3083</v>
      </c>
      <c r="H7355" t="s">
        <v>101</v>
      </c>
      <c r="I7355" t="s">
        <v>26</v>
      </c>
      <c r="J7355" t="s">
        <v>145</v>
      </c>
      <c r="K7355" t="s">
        <v>146</v>
      </c>
      <c r="L7355">
        <v>19134</v>
      </c>
      <c r="M7355" t="s">
        <v>147</v>
      </c>
      <c r="N7355" t="s">
        <v>2413</v>
      </c>
      <c r="O7355" t="s">
        <v>45</v>
      </c>
      <c r="P7355" t="s">
        <v>46</v>
      </c>
      <c r="Q7355" t="s">
        <v>2414</v>
      </c>
      <c r="R7355">
        <v>16.52</v>
      </c>
      <c r="S7355">
        <v>5</v>
      </c>
      <c r="T7355">
        <v>0.2</v>
      </c>
      <c r="U7355">
        <v>5.3689999999999998</v>
      </c>
    </row>
    <row r="7356" spans="1:21" x14ac:dyDescent="0.3">
      <c r="A7356" t="s">
        <v>9438</v>
      </c>
      <c r="B7356">
        <v>2014</v>
      </c>
      <c r="C7356" s="1">
        <v>41677</v>
      </c>
      <c r="D7356" s="1">
        <v>41684</v>
      </c>
      <c r="E7356" t="s">
        <v>49</v>
      </c>
      <c r="F7356" t="s">
        <v>3154</v>
      </c>
      <c r="G7356" t="s">
        <v>3155</v>
      </c>
      <c r="H7356" t="s">
        <v>101</v>
      </c>
      <c r="I7356" t="s">
        <v>26</v>
      </c>
      <c r="J7356" t="s">
        <v>126</v>
      </c>
      <c r="K7356" t="s">
        <v>42</v>
      </c>
      <c r="L7356">
        <v>94109</v>
      </c>
      <c r="M7356" t="s">
        <v>43</v>
      </c>
      <c r="N7356" t="s">
        <v>8688</v>
      </c>
      <c r="O7356" t="s">
        <v>45</v>
      </c>
      <c r="P7356" t="s">
        <v>89</v>
      </c>
      <c r="Q7356" t="s">
        <v>8689</v>
      </c>
      <c r="R7356">
        <v>29.9</v>
      </c>
      <c r="S7356">
        <v>5</v>
      </c>
      <c r="T7356">
        <v>0</v>
      </c>
      <c r="U7356">
        <v>13.455</v>
      </c>
    </row>
    <row r="7357" spans="1:21" x14ac:dyDescent="0.3">
      <c r="A7357" t="s">
        <v>9439</v>
      </c>
      <c r="B7357">
        <v>2012</v>
      </c>
      <c r="C7357" s="1">
        <v>41274</v>
      </c>
      <c r="D7357" s="1">
        <v>41276</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v>0</v>
      </c>
      <c r="U7357">
        <v>52.38</v>
      </c>
    </row>
    <row r="7358" spans="1:21" x14ac:dyDescent="0.3">
      <c r="A7358" t="s">
        <v>9440</v>
      </c>
      <c r="B7358">
        <v>2013</v>
      </c>
      <c r="C7358" s="1">
        <v>41557</v>
      </c>
      <c r="D7358" s="1">
        <v>41562</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row>
    <row r="7359" spans="1:21" x14ac:dyDescent="0.3">
      <c r="A7359" t="s">
        <v>9440</v>
      </c>
      <c r="B7359">
        <v>2013</v>
      </c>
      <c r="C7359" s="1">
        <v>41557</v>
      </c>
      <c r="D7359" s="1">
        <v>41562</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row>
    <row r="7360" spans="1:21" x14ac:dyDescent="0.3">
      <c r="A7360" t="s">
        <v>9441</v>
      </c>
      <c r="B7360">
        <v>2011</v>
      </c>
      <c r="C7360" s="1">
        <v>40907</v>
      </c>
      <c r="D7360" s="1">
        <v>40911</v>
      </c>
      <c r="E7360" t="s">
        <v>22</v>
      </c>
      <c r="F7360" t="s">
        <v>7865</v>
      </c>
      <c r="G7360" t="s">
        <v>7866</v>
      </c>
      <c r="H7360" t="s">
        <v>40</v>
      </c>
      <c r="I7360" t="s">
        <v>26</v>
      </c>
      <c r="J7360" t="s">
        <v>145</v>
      </c>
      <c r="K7360" t="s">
        <v>146</v>
      </c>
      <c r="L7360">
        <v>19143</v>
      </c>
      <c r="M7360" t="s">
        <v>147</v>
      </c>
      <c r="N7360" t="s">
        <v>2337</v>
      </c>
      <c r="O7360" t="s">
        <v>70</v>
      </c>
      <c r="P7360" t="s">
        <v>71</v>
      </c>
      <c r="Q7360" t="s">
        <v>2338</v>
      </c>
      <c r="R7360">
        <v>251.964</v>
      </c>
      <c r="S7360">
        <v>6</v>
      </c>
      <c r="T7360">
        <v>0.4</v>
      </c>
      <c r="U7360">
        <v>-50.392800000000001</v>
      </c>
    </row>
    <row r="7361" spans="1:21" x14ac:dyDescent="0.3">
      <c r="A7361" t="s">
        <v>9441</v>
      </c>
      <c r="B7361">
        <v>2011</v>
      </c>
      <c r="C7361" s="1">
        <v>40907</v>
      </c>
      <c r="D7361" s="1">
        <v>40911</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row>
    <row r="7362" spans="1:21" x14ac:dyDescent="0.3">
      <c r="A7362" t="s">
        <v>9442</v>
      </c>
      <c r="B7362">
        <v>2013</v>
      </c>
      <c r="C7362" s="1">
        <v>41377</v>
      </c>
      <c r="D7362" s="1">
        <v>41379</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row>
    <row r="7363" spans="1:21" x14ac:dyDescent="0.3">
      <c r="A7363" t="s">
        <v>9442</v>
      </c>
      <c r="B7363">
        <v>2013</v>
      </c>
      <c r="C7363" s="1">
        <v>41377</v>
      </c>
      <c r="D7363" s="1">
        <v>41379</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row>
    <row r="7364" spans="1:21" x14ac:dyDescent="0.3">
      <c r="A7364" t="s">
        <v>9442</v>
      </c>
      <c r="B7364">
        <v>2013</v>
      </c>
      <c r="C7364" s="1">
        <v>41377</v>
      </c>
      <c r="D7364" s="1">
        <v>41379</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v>0.2</v>
      </c>
      <c r="U7364">
        <v>13.734</v>
      </c>
    </row>
    <row r="7365" spans="1:21" x14ac:dyDescent="0.3">
      <c r="A7365" t="s">
        <v>9443</v>
      </c>
      <c r="B7365">
        <v>2013</v>
      </c>
      <c r="C7365" s="1">
        <v>41607</v>
      </c>
      <c r="D7365" s="1">
        <v>41613</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v>0.4</v>
      </c>
      <c r="U7365">
        <v>-73.706100000000006</v>
      </c>
    </row>
    <row r="7366" spans="1:21" x14ac:dyDescent="0.3">
      <c r="A7366" t="s">
        <v>9443</v>
      </c>
      <c r="B7366">
        <v>2013</v>
      </c>
      <c r="C7366" s="1">
        <v>41607</v>
      </c>
      <c r="D7366" s="1">
        <v>41613</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row>
    <row r="7367" spans="1:21" x14ac:dyDescent="0.3">
      <c r="A7367" t="s">
        <v>9443</v>
      </c>
      <c r="B7367">
        <v>2013</v>
      </c>
      <c r="C7367" s="1">
        <v>41607</v>
      </c>
      <c r="D7367" s="1">
        <v>41613</v>
      </c>
      <c r="E7367" t="s">
        <v>49</v>
      </c>
      <c r="F7367" t="s">
        <v>877</v>
      </c>
      <c r="G7367" t="s">
        <v>878</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row>
    <row r="7368" spans="1:21" x14ac:dyDescent="0.3">
      <c r="A7368" t="s">
        <v>9443</v>
      </c>
      <c r="B7368">
        <v>2013</v>
      </c>
      <c r="C7368" s="1">
        <v>41607</v>
      </c>
      <c r="D7368" s="1">
        <v>41613</v>
      </c>
      <c r="E7368" t="s">
        <v>49</v>
      </c>
      <c r="F7368" t="s">
        <v>877</v>
      </c>
      <c r="G7368" t="s">
        <v>878</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row>
    <row r="7369" spans="1:21" x14ac:dyDescent="0.3">
      <c r="A7369" t="s">
        <v>9443</v>
      </c>
      <c r="B7369">
        <v>2013</v>
      </c>
      <c r="C7369" s="1">
        <v>41607</v>
      </c>
      <c r="D7369" s="1">
        <v>41613</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row>
    <row r="7370" spans="1:21" x14ac:dyDescent="0.3">
      <c r="A7370" t="s">
        <v>9444</v>
      </c>
      <c r="B7370">
        <v>2014</v>
      </c>
      <c r="C7370" s="1">
        <v>41745</v>
      </c>
      <c r="D7370" s="1">
        <v>41747</v>
      </c>
      <c r="E7370" t="s">
        <v>187</v>
      </c>
      <c r="F7370" t="s">
        <v>1382</v>
      </c>
      <c r="G7370" t="s">
        <v>1383</v>
      </c>
      <c r="H7370" t="s">
        <v>40</v>
      </c>
      <c r="I7370" t="s">
        <v>26</v>
      </c>
      <c r="J7370" t="s">
        <v>1418</v>
      </c>
      <c r="K7370" t="s">
        <v>53</v>
      </c>
      <c r="L7370">
        <v>33180</v>
      </c>
      <c r="M7370" t="s">
        <v>29</v>
      </c>
      <c r="N7370" t="s">
        <v>324</v>
      </c>
      <c r="O7370" t="s">
        <v>45</v>
      </c>
      <c r="P7370" t="s">
        <v>74</v>
      </c>
      <c r="Q7370" t="s">
        <v>6186</v>
      </c>
      <c r="R7370">
        <v>15.57</v>
      </c>
      <c r="S7370">
        <v>3</v>
      </c>
      <c r="T7370">
        <v>0.7</v>
      </c>
      <c r="U7370">
        <v>-11.936999999999999</v>
      </c>
    </row>
    <row r="7371" spans="1:21" x14ac:dyDescent="0.3">
      <c r="A7371" t="s">
        <v>9445</v>
      </c>
      <c r="B7371">
        <v>2012</v>
      </c>
      <c r="C7371" s="1">
        <v>40977</v>
      </c>
      <c r="D7371" s="1">
        <v>40979</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v>0.2</v>
      </c>
      <c r="U7371">
        <v>1.6704000000000001</v>
      </c>
    </row>
    <row r="7372" spans="1:21" x14ac:dyDescent="0.3">
      <c r="A7372" t="s">
        <v>9446</v>
      </c>
      <c r="B7372">
        <v>2011</v>
      </c>
      <c r="C7372" s="1">
        <v>40844</v>
      </c>
      <c r="D7372" s="1">
        <v>40848</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v>0</v>
      </c>
      <c r="U7372">
        <v>74.8142</v>
      </c>
    </row>
    <row r="7373" spans="1:21" x14ac:dyDescent="0.3">
      <c r="A7373" t="s">
        <v>9448</v>
      </c>
      <c r="B7373">
        <v>2014</v>
      </c>
      <c r="C7373" s="1">
        <v>41647</v>
      </c>
      <c r="D7373" s="1">
        <v>41649</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v>0</v>
      </c>
      <c r="U7373">
        <v>44.596200000000003</v>
      </c>
    </row>
    <row r="7374" spans="1:21" x14ac:dyDescent="0.3">
      <c r="A7374" t="s">
        <v>9448</v>
      </c>
      <c r="B7374">
        <v>2014</v>
      </c>
      <c r="C7374" s="1">
        <v>41647</v>
      </c>
      <c r="D7374" s="1">
        <v>41649</v>
      </c>
      <c r="E7374" t="s">
        <v>22</v>
      </c>
      <c r="F7374" t="s">
        <v>3690</v>
      </c>
      <c r="G7374" t="s">
        <v>3691</v>
      </c>
      <c r="H7374" t="s">
        <v>25</v>
      </c>
      <c r="I7374" t="s">
        <v>26</v>
      </c>
      <c r="J7374" t="s">
        <v>1172</v>
      </c>
      <c r="K7374" t="s">
        <v>42</v>
      </c>
      <c r="L7374">
        <v>90805</v>
      </c>
      <c r="M7374" t="s">
        <v>43</v>
      </c>
      <c r="N7374" t="s">
        <v>6444</v>
      </c>
      <c r="O7374" t="s">
        <v>45</v>
      </c>
      <c r="P7374" t="s">
        <v>58</v>
      </c>
      <c r="Q7374" t="s">
        <v>6445</v>
      </c>
      <c r="R7374">
        <v>61.02</v>
      </c>
      <c r="S7374">
        <v>3</v>
      </c>
      <c r="T7374">
        <v>0</v>
      </c>
      <c r="U7374">
        <v>0.61019999999999996</v>
      </c>
    </row>
    <row r="7375" spans="1:21" x14ac:dyDescent="0.3">
      <c r="A7375" t="s">
        <v>9448</v>
      </c>
      <c r="B7375">
        <v>2014</v>
      </c>
      <c r="C7375" s="1">
        <v>41647</v>
      </c>
      <c r="D7375" s="1">
        <v>41649</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v>0</v>
      </c>
      <c r="U7375">
        <v>31.931899999999999</v>
      </c>
    </row>
    <row r="7376" spans="1:21" x14ac:dyDescent="0.3">
      <c r="A7376" t="s">
        <v>9448</v>
      </c>
      <c r="B7376">
        <v>2014</v>
      </c>
      <c r="C7376" s="1">
        <v>41647</v>
      </c>
      <c r="D7376" s="1">
        <v>41649</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v>0</v>
      </c>
      <c r="U7376">
        <v>3.5505</v>
      </c>
    </row>
    <row r="7377" spans="1:21" x14ac:dyDescent="0.3">
      <c r="A7377" t="s">
        <v>9449</v>
      </c>
      <c r="B7377">
        <v>2014</v>
      </c>
      <c r="C7377" s="1">
        <v>41865</v>
      </c>
      <c r="D7377" s="1">
        <v>41872</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v>0.2</v>
      </c>
      <c r="U7377">
        <v>11.707800000000001</v>
      </c>
    </row>
    <row r="7378" spans="1:21" x14ac:dyDescent="0.3">
      <c r="A7378" t="s">
        <v>9450</v>
      </c>
      <c r="B7378">
        <v>2014</v>
      </c>
      <c r="C7378" s="1">
        <v>41946</v>
      </c>
      <c r="D7378" s="1">
        <v>41949</v>
      </c>
      <c r="E7378" t="s">
        <v>187</v>
      </c>
      <c r="F7378" t="s">
        <v>512</v>
      </c>
      <c r="G7378" t="s">
        <v>513</v>
      </c>
      <c r="H7378" t="s">
        <v>40</v>
      </c>
      <c r="I7378" t="s">
        <v>26</v>
      </c>
      <c r="J7378" t="s">
        <v>537</v>
      </c>
      <c r="K7378" t="s">
        <v>210</v>
      </c>
      <c r="L7378">
        <v>61701</v>
      </c>
      <c r="M7378" t="s">
        <v>104</v>
      </c>
      <c r="N7378" t="s">
        <v>874</v>
      </c>
      <c r="O7378" t="s">
        <v>45</v>
      </c>
      <c r="P7378" t="s">
        <v>67</v>
      </c>
      <c r="Q7378" t="s">
        <v>875</v>
      </c>
      <c r="R7378">
        <v>54.335999999999999</v>
      </c>
      <c r="S7378">
        <v>4</v>
      </c>
      <c r="T7378">
        <v>0.2</v>
      </c>
      <c r="U7378">
        <v>5.4336000000000002</v>
      </c>
    </row>
    <row r="7379" spans="1:21" x14ac:dyDescent="0.3">
      <c r="A7379" t="s">
        <v>9451</v>
      </c>
      <c r="B7379">
        <v>2011</v>
      </c>
      <c r="C7379" s="1">
        <v>40805</v>
      </c>
      <c r="D7379" s="1">
        <v>40809</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row>
    <row r="7380" spans="1:21" x14ac:dyDescent="0.3">
      <c r="A7380" t="s">
        <v>9452</v>
      </c>
      <c r="B7380">
        <v>2012</v>
      </c>
      <c r="C7380" s="1">
        <v>41060</v>
      </c>
      <c r="D7380" s="1">
        <v>41060</v>
      </c>
      <c r="E7380" t="s">
        <v>1289</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row>
    <row r="7381" spans="1:21" x14ac:dyDescent="0.3">
      <c r="A7381" t="s">
        <v>9453</v>
      </c>
      <c r="B7381">
        <v>2013</v>
      </c>
      <c r="C7381" s="1">
        <v>41531</v>
      </c>
      <c r="D7381" s="1">
        <v>41536</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row>
    <row r="7382" spans="1:21" x14ac:dyDescent="0.3">
      <c r="A7382" t="s">
        <v>9453</v>
      </c>
      <c r="B7382">
        <v>2013</v>
      </c>
      <c r="C7382" s="1">
        <v>41531</v>
      </c>
      <c r="D7382" s="1">
        <v>41536</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row>
    <row r="7383" spans="1:21" x14ac:dyDescent="0.3">
      <c r="A7383" t="s">
        <v>9453</v>
      </c>
      <c r="B7383">
        <v>2013</v>
      </c>
      <c r="C7383" s="1">
        <v>41531</v>
      </c>
      <c r="D7383" s="1">
        <v>41536</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row>
    <row r="7384" spans="1:21" x14ac:dyDescent="0.3">
      <c r="A7384" t="s">
        <v>9453</v>
      </c>
      <c r="B7384">
        <v>2013</v>
      </c>
      <c r="C7384" s="1">
        <v>41531</v>
      </c>
      <c r="D7384" s="1">
        <v>41536</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v>0</v>
      </c>
      <c r="U7384">
        <v>5.07</v>
      </c>
    </row>
    <row r="7385" spans="1:21" x14ac:dyDescent="0.3">
      <c r="A7385" t="s">
        <v>9453</v>
      </c>
      <c r="B7385">
        <v>2013</v>
      </c>
      <c r="C7385" s="1">
        <v>41531</v>
      </c>
      <c r="D7385" s="1">
        <v>41536</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row>
    <row r="7386" spans="1:21" x14ac:dyDescent="0.3">
      <c r="A7386" t="s">
        <v>9453</v>
      </c>
      <c r="B7386">
        <v>2013</v>
      </c>
      <c r="C7386" s="1">
        <v>41531</v>
      </c>
      <c r="D7386" s="1">
        <v>41536</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row>
    <row r="7387" spans="1:21" x14ac:dyDescent="0.3">
      <c r="A7387" t="s">
        <v>9453</v>
      </c>
      <c r="B7387">
        <v>2013</v>
      </c>
      <c r="C7387" s="1">
        <v>41531</v>
      </c>
      <c r="D7387" s="1">
        <v>41536</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row>
    <row r="7388" spans="1:21" x14ac:dyDescent="0.3">
      <c r="A7388" t="s">
        <v>9453</v>
      </c>
      <c r="B7388">
        <v>2013</v>
      </c>
      <c r="C7388" s="1">
        <v>41531</v>
      </c>
      <c r="D7388" s="1">
        <v>41536</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v>0</v>
      </c>
      <c r="U7388">
        <v>100.7316</v>
      </c>
    </row>
    <row r="7389" spans="1:21" x14ac:dyDescent="0.3">
      <c r="A7389" t="s">
        <v>9453</v>
      </c>
      <c r="B7389">
        <v>2013</v>
      </c>
      <c r="C7389" s="1">
        <v>41531</v>
      </c>
      <c r="D7389" s="1">
        <v>41536</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row>
    <row r="7390" spans="1:21" x14ac:dyDescent="0.3">
      <c r="A7390" t="s">
        <v>9453</v>
      </c>
      <c r="B7390">
        <v>2013</v>
      </c>
      <c r="C7390" s="1">
        <v>41531</v>
      </c>
      <c r="D7390" s="1">
        <v>41536</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row>
    <row r="7391" spans="1:21" x14ac:dyDescent="0.3">
      <c r="A7391" t="s">
        <v>9454</v>
      </c>
      <c r="B7391">
        <v>2014</v>
      </c>
      <c r="C7391" s="1">
        <v>41973</v>
      </c>
      <c r="D7391" s="1">
        <v>41977</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row>
    <row r="7392" spans="1:21" x14ac:dyDescent="0.3">
      <c r="A7392" t="s">
        <v>9454</v>
      </c>
      <c r="B7392">
        <v>2014</v>
      </c>
      <c r="C7392" s="1">
        <v>41973</v>
      </c>
      <c r="D7392" s="1">
        <v>41977</v>
      </c>
      <c r="E7392" t="s">
        <v>49</v>
      </c>
      <c r="F7392" t="s">
        <v>654</v>
      </c>
      <c r="G7392" t="s">
        <v>655</v>
      </c>
      <c r="H7392" t="s">
        <v>25</v>
      </c>
      <c r="I7392" t="s">
        <v>26</v>
      </c>
      <c r="J7392" t="s">
        <v>6242</v>
      </c>
      <c r="K7392" t="s">
        <v>334</v>
      </c>
      <c r="L7392">
        <v>37421</v>
      </c>
      <c r="M7392" t="s">
        <v>29</v>
      </c>
      <c r="N7392" t="s">
        <v>904</v>
      </c>
      <c r="O7392" t="s">
        <v>31</v>
      </c>
      <c r="P7392" t="s">
        <v>64</v>
      </c>
      <c r="Q7392" t="s">
        <v>6971</v>
      </c>
      <c r="R7392">
        <v>101.52</v>
      </c>
      <c r="S7392">
        <v>5</v>
      </c>
      <c r="T7392">
        <v>0.2</v>
      </c>
      <c r="U7392">
        <v>19.035</v>
      </c>
    </row>
    <row r="7393" spans="1:21" x14ac:dyDescent="0.3">
      <c r="A7393" t="s">
        <v>9455</v>
      </c>
      <c r="B7393">
        <v>2014</v>
      </c>
      <c r="C7393" s="1">
        <v>41978</v>
      </c>
      <c r="D7393" s="1">
        <v>41981</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v>0.2</v>
      </c>
      <c r="U7393">
        <v>23.234999999999999</v>
      </c>
    </row>
    <row r="7394" spans="1:21" x14ac:dyDescent="0.3">
      <c r="A7394" t="s">
        <v>9456</v>
      </c>
      <c r="B7394">
        <v>2014</v>
      </c>
      <c r="C7394" s="1">
        <v>41762</v>
      </c>
      <c r="D7394" s="1">
        <v>41766</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row>
    <row r="7395" spans="1:21" x14ac:dyDescent="0.3">
      <c r="A7395" t="s">
        <v>9456</v>
      </c>
      <c r="B7395">
        <v>2014</v>
      </c>
      <c r="C7395" s="1">
        <v>41762</v>
      </c>
      <c r="D7395" s="1">
        <v>41766</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row>
    <row r="7396" spans="1:21" x14ac:dyDescent="0.3">
      <c r="A7396" t="s">
        <v>9456</v>
      </c>
      <c r="B7396">
        <v>2014</v>
      </c>
      <c r="C7396" s="1">
        <v>41762</v>
      </c>
      <c r="D7396" s="1">
        <v>41766</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v>0</v>
      </c>
      <c r="U7396">
        <v>15.824</v>
      </c>
    </row>
    <row r="7397" spans="1:21" x14ac:dyDescent="0.3">
      <c r="A7397" t="s">
        <v>9457</v>
      </c>
      <c r="B7397">
        <v>2013</v>
      </c>
      <c r="C7397" s="1">
        <v>41634</v>
      </c>
      <c r="D7397" s="1">
        <v>41639</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row>
    <row r="7398" spans="1:21" x14ac:dyDescent="0.3">
      <c r="A7398" t="s">
        <v>9457</v>
      </c>
      <c r="B7398">
        <v>2013</v>
      </c>
      <c r="C7398" s="1">
        <v>41634</v>
      </c>
      <c r="D7398" s="1">
        <v>41639</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row>
    <row r="7399" spans="1:21" x14ac:dyDescent="0.3">
      <c r="A7399" t="s">
        <v>9458</v>
      </c>
      <c r="B7399">
        <v>2011</v>
      </c>
      <c r="C7399" s="1">
        <v>40816</v>
      </c>
      <c r="D7399" s="1">
        <v>40816</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795.40800000000002</v>
      </c>
      <c r="S7399">
        <v>6</v>
      </c>
      <c r="T7399">
        <v>0.2</v>
      </c>
      <c r="U7399">
        <v>59.6556</v>
      </c>
    </row>
    <row r="7400" spans="1:21" x14ac:dyDescent="0.3">
      <c r="A7400" t="s">
        <v>9459</v>
      </c>
      <c r="B7400">
        <v>2011</v>
      </c>
      <c r="C7400" s="1">
        <v>40736</v>
      </c>
      <c r="D7400" s="1">
        <v>40739</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row>
    <row r="7401" spans="1:21" x14ac:dyDescent="0.3">
      <c r="A7401" t="s">
        <v>9459</v>
      </c>
      <c r="B7401">
        <v>2011</v>
      </c>
      <c r="C7401" s="1">
        <v>40736</v>
      </c>
      <c r="D7401" s="1">
        <v>40739</v>
      </c>
      <c r="E7401" t="s">
        <v>22</v>
      </c>
      <c r="F7401" t="s">
        <v>2097</v>
      </c>
      <c r="G7401" t="s">
        <v>2098</v>
      </c>
      <c r="H7401" t="s">
        <v>25</v>
      </c>
      <c r="I7401" t="s">
        <v>26</v>
      </c>
      <c r="J7401" t="s">
        <v>302</v>
      </c>
      <c r="K7401" t="s">
        <v>210</v>
      </c>
      <c r="L7401">
        <v>60610</v>
      </c>
      <c r="M7401" t="s">
        <v>104</v>
      </c>
      <c r="N7401" t="s">
        <v>2088</v>
      </c>
      <c r="O7401" t="s">
        <v>70</v>
      </c>
      <c r="P7401" t="s">
        <v>160</v>
      </c>
      <c r="Q7401" t="s">
        <v>2089</v>
      </c>
      <c r="R7401">
        <v>23.84</v>
      </c>
      <c r="S7401">
        <v>4</v>
      </c>
      <c r="T7401">
        <v>0.2</v>
      </c>
      <c r="U7401">
        <v>3.278</v>
      </c>
    </row>
    <row r="7402" spans="1:21" x14ac:dyDescent="0.3">
      <c r="A7402" t="s">
        <v>9460</v>
      </c>
      <c r="B7402">
        <v>2013</v>
      </c>
      <c r="C7402" s="1">
        <v>41526</v>
      </c>
      <c r="D7402" s="1">
        <v>41531</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row>
    <row r="7403" spans="1:21" x14ac:dyDescent="0.3">
      <c r="A7403" t="s">
        <v>9460</v>
      </c>
      <c r="B7403">
        <v>2013</v>
      </c>
      <c r="C7403" s="1">
        <v>41526</v>
      </c>
      <c r="D7403" s="1">
        <v>41531</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v>0</v>
      </c>
      <c r="U7403">
        <v>14.200200000000001</v>
      </c>
    </row>
    <row r="7404" spans="1:21" x14ac:dyDescent="0.3">
      <c r="A7404" t="s">
        <v>9461</v>
      </c>
      <c r="B7404">
        <v>2014</v>
      </c>
      <c r="C7404" s="1">
        <v>41858</v>
      </c>
      <c r="D7404" s="1">
        <v>41862</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v>0</v>
      </c>
      <c r="U7404">
        <v>21.036000000000001</v>
      </c>
    </row>
    <row r="7405" spans="1:21" x14ac:dyDescent="0.3">
      <c r="A7405" t="s">
        <v>9462</v>
      </c>
      <c r="B7405">
        <v>2012</v>
      </c>
      <c r="C7405" s="1">
        <v>41043</v>
      </c>
      <c r="D7405" s="1">
        <v>41048</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509.95749999999998</v>
      </c>
      <c r="S7405">
        <v>5</v>
      </c>
      <c r="T7405">
        <v>0.15</v>
      </c>
      <c r="U7405">
        <v>41.996499999999997</v>
      </c>
    </row>
    <row r="7406" spans="1:21" x14ac:dyDescent="0.3">
      <c r="A7406" t="s">
        <v>9462</v>
      </c>
      <c r="B7406">
        <v>2012</v>
      </c>
      <c r="C7406" s="1">
        <v>41043</v>
      </c>
      <c r="D7406" s="1">
        <v>41048</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v>0</v>
      </c>
      <c r="U7406">
        <v>34.4148</v>
      </c>
    </row>
    <row r="7407" spans="1:21" x14ac:dyDescent="0.3">
      <c r="A7407" t="s">
        <v>9462</v>
      </c>
      <c r="B7407">
        <v>2012</v>
      </c>
      <c r="C7407" s="1">
        <v>41043</v>
      </c>
      <c r="D7407" s="1">
        <v>41048</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v>0.2</v>
      </c>
      <c r="U7407">
        <v>-6.0979999999999999</v>
      </c>
    </row>
    <row r="7408" spans="1:21" x14ac:dyDescent="0.3">
      <c r="A7408" t="s">
        <v>9462</v>
      </c>
      <c r="B7408">
        <v>2012</v>
      </c>
      <c r="C7408" s="1">
        <v>41043</v>
      </c>
      <c r="D7408" s="1">
        <v>41048</v>
      </c>
      <c r="E7408" t="s">
        <v>49</v>
      </c>
      <c r="F7408" t="s">
        <v>994</v>
      </c>
      <c r="G7408" t="s">
        <v>995</v>
      </c>
      <c r="H7408" t="s">
        <v>40</v>
      </c>
      <c r="I7408" t="s">
        <v>26</v>
      </c>
      <c r="J7408" t="s">
        <v>9349</v>
      </c>
      <c r="K7408" t="s">
        <v>42</v>
      </c>
      <c r="L7408">
        <v>93010</v>
      </c>
      <c r="M7408" t="s">
        <v>43</v>
      </c>
      <c r="N7408" t="s">
        <v>6355</v>
      </c>
      <c r="O7408" t="s">
        <v>31</v>
      </c>
      <c r="P7408" t="s">
        <v>35</v>
      </c>
      <c r="Q7408" t="s">
        <v>6356</v>
      </c>
      <c r="R7408">
        <v>722.35199999999998</v>
      </c>
      <c r="S7408">
        <v>3</v>
      </c>
      <c r="T7408">
        <v>0.2</v>
      </c>
      <c r="U7408">
        <v>81.264600000000002</v>
      </c>
    </row>
    <row r="7409" spans="1:21" x14ac:dyDescent="0.3">
      <c r="A7409" t="s">
        <v>9463</v>
      </c>
      <c r="B7409">
        <v>2014</v>
      </c>
      <c r="C7409" s="1">
        <v>41660</v>
      </c>
      <c r="D7409" s="1">
        <v>41661</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row>
    <row r="7410" spans="1:21" x14ac:dyDescent="0.3">
      <c r="A7410" t="s">
        <v>9464</v>
      </c>
      <c r="B7410">
        <v>2013</v>
      </c>
      <c r="C7410" s="1">
        <v>41425</v>
      </c>
      <c r="D7410" s="1">
        <v>41432</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row>
    <row r="7411" spans="1:21" x14ac:dyDescent="0.3">
      <c r="A7411" t="s">
        <v>9465</v>
      </c>
      <c r="B7411">
        <v>2011</v>
      </c>
      <c r="C7411" s="1">
        <v>40641</v>
      </c>
      <c r="D7411" s="1">
        <v>40645</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row>
    <row r="7412" spans="1:21" x14ac:dyDescent="0.3">
      <c r="A7412" t="s">
        <v>9466</v>
      </c>
      <c r="B7412">
        <v>2011</v>
      </c>
      <c r="C7412" s="1">
        <v>40747</v>
      </c>
      <c r="D7412" s="1">
        <v>40748</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row>
    <row r="7413" spans="1:21" x14ac:dyDescent="0.3">
      <c r="A7413" t="s">
        <v>9467</v>
      </c>
      <c r="B7413">
        <v>2014</v>
      </c>
      <c r="C7413" s="1">
        <v>41790</v>
      </c>
      <c r="D7413" s="1">
        <v>41794</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row>
    <row r="7414" spans="1:21" x14ac:dyDescent="0.3">
      <c r="A7414" t="s">
        <v>9467</v>
      </c>
      <c r="B7414">
        <v>2014</v>
      </c>
      <c r="C7414" s="1">
        <v>41790</v>
      </c>
      <c r="D7414" s="1">
        <v>41794</v>
      </c>
      <c r="E7414" t="s">
        <v>49</v>
      </c>
      <c r="F7414" t="s">
        <v>3762</v>
      </c>
      <c r="G7414" t="s">
        <v>3763</v>
      </c>
      <c r="H7414" t="s">
        <v>101</v>
      </c>
      <c r="I7414" t="s">
        <v>26</v>
      </c>
      <c r="J7414" t="s">
        <v>4277</v>
      </c>
      <c r="K7414" t="s">
        <v>419</v>
      </c>
      <c r="L7414">
        <v>97224</v>
      </c>
      <c r="M7414" t="s">
        <v>43</v>
      </c>
      <c r="N7414" t="s">
        <v>752</v>
      </c>
      <c r="O7414" t="s">
        <v>70</v>
      </c>
      <c r="P7414" t="s">
        <v>160</v>
      </c>
      <c r="Q7414" t="s">
        <v>753</v>
      </c>
      <c r="R7414">
        <v>35.36</v>
      </c>
      <c r="S7414">
        <v>2</v>
      </c>
      <c r="T7414">
        <v>0.2</v>
      </c>
      <c r="U7414">
        <v>-3.0939999999999999</v>
      </c>
    </row>
    <row r="7415" spans="1:21" x14ac:dyDescent="0.3">
      <c r="A7415" t="s">
        <v>9467</v>
      </c>
      <c r="B7415">
        <v>2014</v>
      </c>
      <c r="C7415" s="1">
        <v>41790</v>
      </c>
      <c r="D7415" s="1">
        <v>41794</v>
      </c>
      <c r="E7415" t="s">
        <v>49</v>
      </c>
      <c r="F7415" t="s">
        <v>3762</v>
      </c>
      <c r="G7415" t="s">
        <v>3763</v>
      </c>
      <c r="H7415" t="s">
        <v>101</v>
      </c>
      <c r="I7415" t="s">
        <v>26</v>
      </c>
      <c r="J7415" t="s">
        <v>4277</v>
      </c>
      <c r="K7415" t="s">
        <v>419</v>
      </c>
      <c r="L7415">
        <v>97224</v>
      </c>
      <c r="M7415" t="s">
        <v>43</v>
      </c>
      <c r="N7415" t="s">
        <v>9020</v>
      </c>
      <c r="O7415" t="s">
        <v>31</v>
      </c>
      <c r="P7415" t="s">
        <v>64</v>
      </c>
      <c r="Q7415" t="s">
        <v>9021</v>
      </c>
      <c r="R7415">
        <v>13.592000000000001</v>
      </c>
      <c r="S7415">
        <v>1</v>
      </c>
      <c r="T7415">
        <v>0.2</v>
      </c>
      <c r="U7415">
        <v>-0.33979999999999999</v>
      </c>
    </row>
    <row r="7416" spans="1:21" x14ac:dyDescent="0.3">
      <c r="A7416" t="s">
        <v>9468</v>
      </c>
      <c r="B7416">
        <v>2013</v>
      </c>
      <c r="C7416" s="1">
        <v>41347</v>
      </c>
      <c r="D7416" s="1">
        <v>41349</v>
      </c>
      <c r="E7416" t="s">
        <v>22</v>
      </c>
      <c r="F7416" t="s">
        <v>354</v>
      </c>
      <c r="G7416" t="s">
        <v>355</v>
      </c>
      <c r="H7416" t="s">
        <v>40</v>
      </c>
      <c r="I7416" t="s">
        <v>26</v>
      </c>
      <c r="J7416" t="s">
        <v>145</v>
      </c>
      <c r="K7416" t="s">
        <v>146</v>
      </c>
      <c r="L7416">
        <v>19134</v>
      </c>
      <c r="M7416" t="s">
        <v>147</v>
      </c>
      <c r="N7416" t="s">
        <v>685</v>
      </c>
      <c r="O7416" t="s">
        <v>31</v>
      </c>
      <c r="P7416" t="s">
        <v>35</v>
      </c>
      <c r="Q7416" t="s">
        <v>686</v>
      </c>
      <c r="R7416">
        <v>386.68</v>
      </c>
      <c r="S7416">
        <v>2</v>
      </c>
      <c r="T7416">
        <v>0.3</v>
      </c>
      <c r="U7416">
        <v>-5.524</v>
      </c>
    </row>
    <row r="7417" spans="1:21" x14ac:dyDescent="0.3">
      <c r="A7417" t="s">
        <v>9468</v>
      </c>
      <c r="B7417">
        <v>2013</v>
      </c>
      <c r="C7417" s="1">
        <v>41347</v>
      </c>
      <c r="D7417" s="1">
        <v>41349</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row>
    <row r="7418" spans="1:21" x14ac:dyDescent="0.3">
      <c r="A7418" t="s">
        <v>9468</v>
      </c>
      <c r="B7418">
        <v>2013</v>
      </c>
      <c r="C7418" s="1">
        <v>41347</v>
      </c>
      <c r="D7418" s="1">
        <v>41349</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row>
    <row r="7419" spans="1:21" x14ac:dyDescent="0.3">
      <c r="A7419" t="s">
        <v>9468</v>
      </c>
      <c r="B7419">
        <v>2013</v>
      </c>
      <c r="C7419" s="1">
        <v>41347</v>
      </c>
      <c r="D7419" s="1">
        <v>41349</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row>
    <row r="7420" spans="1:21" x14ac:dyDescent="0.3">
      <c r="A7420" t="s">
        <v>9468</v>
      </c>
      <c r="B7420">
        <v>2013</v>
      </c>
      <c r="C7420" s="1">
        <v>41347</v>
      </c>
      <c r="D7420" s="1">
        <v>41349</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row>
    <row r="7421" spans="1:21" x14ac:dyDescent="0.3">
      <c r="A7421" t="s">
        <v>9468</v>
      </c>
      <c r="B7421">
        <v>2013</v>
      </c>
      <c r="C7421" s="1">
        <v>41347</v>
      </c>
      <c r="D7421" s="1">
        <v>41349</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v>0.2</v>
      </c>
      <c r="U7421">
        <v>-138.13999999999999</v>
      </c>
    </row>
    <row r="7422" spans="1:21" x14ac:dyDescent="0.3">
      <c r="A7422" t="s">
        <v>9468</v>
      </c>
      <c r="B7422">
        <v>2013</v>
      </c>
      <c r="C7422" s="1">
        <v>41347</v>
      </c>
      <c r="D7422" s="1">
        <v>41349</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row>
    <row r="7423" spans="1:21" x14ac:dyDescent="0.3">
      <c r="A7423" t="s">
        <v>9468</v>
      </c>
      <c r="B7423">
        <v>2013</v>
      </c>
      <c r="C7423" s="1">
        <v>41347</v>
      </c>
      <c r="D7423" s="1">
        <v>41349</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v>0.2</v>
      </c>
      <c r="U7423">
        <v>-28.367999999999999</v>
      </c>
    </row>
    <row r="7424" spans="1:21" x14ac:dyDescent="0.3">
      <c r="A7424" t="s">
        <v>9468</v>
      </c>
      <c r="B7424">
        <v>2013</v>
      </c>
      <c r="C7424" s="1">
        <v>41347</v>
      </c>
      <c r="D7424" s="1">
        <v>41349</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v>0.7</v>
      </c>
      <c r="U7424">
        <v>-643.71</v>
      </c>
    </row>
    <row r="7425" spans="1:21" x14ac:dyDescent="0.3">
      <c r="A7425" t="s">
        <v>9471</v>
      </c>
      <c r="B7425">
        <v>2014</v>
      </c>
      <c r="C7425" s="1">
        <v>41740</v>
      </c>
      <c r="D7425" s="1">
        <v>41744</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row>
    <row r="7426" spans="1:21" x14ac:dyDescent="0.3">
      <c r="A7426" t="s">
        <v>9471</v>
      </c>
      <c r="B7426">
        <v>2014</v>
      </c>
      <c r="C7426" s="1">
        <v>41740</v>
      </c>
      <c r="D7426" s="1">
        <v>41744</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v>0.2</v>
      </c>
      <c r="U7426">
        <v>6.4176000000000002</v>
      </c>
    </row>
    <row r="7427" spans="1:21" x14ac:dyDescent="0.3">
      <c r="A7427" t="s">
        <v>9472</v>
      </c>
      <c r="B7427">
        <v>2013</v>
      </c>
      <c r="C7427" s="1">
        <v>41451</v>
      </c>
      <c r="D7427" s="1">
        <v>41453</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x14ac:dyDescent="0.3">
      <c r="A7428" t="s">
        <v>9472</v>
      </c>
      <c r="B7428">
        <v>2013</v>
      </c>
      <c r="C7428" s="1">
        <v>41451</v>
      </c>
      <c r="D7428" s="1">
        <v>41453</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row>
    <row r="7429" spans="1:21" x14ac:dyDescent="0.3">
      <c r="A7429" t="s">
        <v>9473</v>
      </c>
      <c r="B7429">
        <v>2011</v>
      </c>
      <c r="C7429" s="1">
        <v>40619</v>
      </c>
      <c r="D7429" s="1">
        <v>40623</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v>0</v>
      </c>
      <c r="U7429">
        <v>5.3720999999999997</v>
      </c>
    </row>
    <row r="7430" spans="1:21" x14ac:dyDescent="0.3">
      <c r="A7430" t="s">
        <v>9473</v>
      </c>
      <c r="B7430">
        <v>2011</v>
      </c>
      <c r="C7430" s="1">
        <v>40619</v>
      </c>
      <c r="D7430" s="1">
        <v>40623</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v>0</v>
      </c>
      <c r="U7430">
        <v>14.9156</v>
      </c>
    </row>
    <row r="7431" spans="1:21" x14ac:dyDescent="0.3">
      <c r="A7431" t="s">
        <v>9473</v>
      </c>
      <c r="B7431">
        <v>2011</v>
      </c>
      <c r="C7431" s="1">
        <v>40619</v>
      </c>
      <c r="D7431" s="1">
        <v>40623</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v>0</v>
      </c>
      <c r="U7431">
        <v>6.3503999999999996</v>
      </c>
    </row>
    <row r="7432" spans="1:21" x14ac:dyDescent="0.3">
      <c r="A7432" t="s">
        <v>9473</v>
      </c>
      <c r="B7432">
        <v>2011</v>
      </c>
      <c r="C7432" s="1">
        <v>40619</v>
      </c>
      <c r="D7432" s="1">
        <v>40623</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v>0</v>
      </c>
      <c r="U7432">
        <v>7.68</v>
      </c>
    </row>
    <row r="7433" spans="1:21" x14ac:dyDescent="0.3">
      <c r="A7433" t="s">
        <v>9473</v>
      </c>
      <c r="B7433">
        <v>2011</v>
      </c>
      <c r="C7433" s="1">
        <v>40619</v>
      </c>
      <c r="D7433" s="1">
        <v>40623</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v>0</v>
      </c>
      <c r="U7433">
        <v>8.4941999999999993</v>
      </c>
    </row>
    <row r="7434" spans="1:21" x14ac:dyDescent="0.3">
      <c r="A7434" t="s">
        <v>9474</v>
      </c>
      <c r="B7434">
        <v>2011</v>
      </c>
      <c r="C7434" s="1">
        <v>40764</v>
      </c>
      <c r="D7434" s="1">
        <v>40768</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v>0.2</v>
      </c>
      <c r="U7434">
        <v>-0.9486</v>
      </c>
    </row>
    <row r="7435" spans="1:21" x14ac:dyDescent="0.3">
      <c r="A7435" t="s">
        <v>9474</v>
      </c>
      <c r="B7435">
        <v>2011</v>
      </c>
      <c r="C7435" s="1">
        <v>40764</v>
      </c>
      <c r="D7435" s="1">
        <v>40768</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9.3450000000000006</v>
      </c>
      <c r="S7435">
        <v>5</v>
      </c>
      <c r="T7435">
        <v>0.7</v>
      </c>
      <c r="U7435">
        <v>-6.5415000000000001</v>
      </c>
    </row>
    <row r="7436" spans="1:21" x14ac:dyDescent="0.3">
      <c r="A7436" t="s">
        <v>9475</v>
      </c>
      <c r="B7436">
        <v>2012</v>
      </c>
      <c r="C7436" s="1">
        <v>41116</v>
      </c>
      <c r="D7436" s="1">
        <v>41121</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v>0.2</v>
      </c>
      <c r="U7436">
        <v>3.0861000000000001</v>
      </c>
    </row>
    <row r="7437" spans="1:21" x14ac:dyDescent="0.3">
      <c r="A7437" t="s">
        <v>9475</v>
      </c>
      <c r="B7437">
        <v>2012</v>
      </c>
      <c r="C7437" s="1">
        <v>41116</v>
      </c>
      <c r="D7437" s="1">
        <v>41121</v>
      </c>
      <c r="E7437" t="s">
        <v>49</v>
      </c>
      <c r="F7437" t="s">
        <v>1382</v>
      </c>
      <c r="G7437" t="s">
        <v>1383</v>
      </c>
      <c r="H7437" t="s">
        <v>40</v>
      </c>
      <c r="I7437" t="s">
        <v>26</v>
      </c>
      <c r="J7437" t="s">
        <v>8824</v>
      </c>
      <c r="K7437" t="s">
        <v>42</v>
      </c>
      <c r="L7437">
        <v>93030</v>
      </c>
      <c r="M7437" t="s">
        <v>43</v>
      </c>
      <c r="N7437" t="s">
        <v>1222</v>
      </c>
      <c r="O7437" t="s">
        <v>45</v>
      </c>
      <c r="P7437" t="s">
        <v>74</v>
      </c>
      <c r="Q7437" t="s">
        <v>1223</v>
      </c>
      <c r="R7437">
        <v>23.135999999999999</v>
      </c>
      <c r="S7437">
        <v>6</v>
      </c>
      <c r="T7437">
        <v>0.2</v>
      </c>
      <c r="U7437">
        <v>8.3867999999999991</v>
      </c>
    </row>
    <row r="7438" spans="1:21" x14ac:dyDescent="0.3">
      <c r="A7438" t="s">
        <v>9475</v>
      </c>
      <c r="B7438">
        <v>2012</v>
      </c>
      <c r="C7438" s="1">
        <v>41116</v>
      </c>
      <c r="D7438" s="1">
        <v>41121</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v>0</v>
      </c>
      <c r="U7438">
        <v>25.792000000000002</v>
      </c>
    </row>
    <row r="7439" spans="1:21" x14ac:dyDescent="0.3">
      <c r="A7439" t="s">
        <v>9476</v>
      </c>
      <c r="B7439">
        <v>2011</v>
      </c>
      <c r="C7439" s="1">
        <v>40590</v>
      </c>
      <c r="D7439" s="1">
        <v>40594</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v>0.2</v>
      </c>
      <c r="U7439">
        <v>7.2089999999999996</v>
      </c>
    </row>
    <row r="7440" spans="1:21" x14ac:dyDescent="0.3">
      <c r="A7440" t="s">
        <v>9477</v>
      </c>
      <c r="B7440">
        <v>2012</v>
      </c>
      <c r="C7440" s="1">
        <v>40992</v>
      </c>
      <c r="D7440" s="1">
        <v>40995</v>
      </c>
      <c r="E7440" t="s">
        <v>22</v>
      </c>
      <c r="F7440" t="s">
        <v>3664</v>
      </c>
      <c r="G7440" t="s">
        <v>3665</v>
      </c>
      <c r="H7440" t="s">
        <v>40</v>
      </c>
      <c r="I7440" t="s">
        <v>26</v>
      </c>
      <c r="J7440" t="s">
        <v>7165</v>
      </c>
      <c r="K7440" t="s">
        <v>95</v>
      </c>
      <c r="L7440">
        <v>98042</v>
      </c>
      <c r="M7440" t="s">
        <v>43</v>
      </c>
      <c r="N7440" t="s">
        <v>6029</v>
      </c>
      <c r="O7440" t="s">
        <v>31</v>
      </c>
      <c r="P7440" t="s">
        <v>64</v>
      </c>
      <c r="Q7440" t="s">
        <v>6030</v>
      </c>
      <c r="R7440">
        <v>46.9</v>
      </c>
      <c r="S7440">
        <v>5</v>
      </c>
      <c r="T7440">
        <v>0</v>
      </c>
      <c r="U7440">
        <v>13.132</v>
      </c>
    </row>
    <row r="7441" spans="1:21" x14ac:dyDescent="0.3">
      <c r="A7441" t="s">
        <v>9478</v>
      </c>
      <c r="B7441">
        <v>2014</v>
      </c>
      <c r="C7441" s="1">
        <v>41885</v>
      </c>
      <c r="D7441" s="1">
        <v>41889</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v>0.2</v>
      </c>
      <c r="U7441">
        <v>6.5519999999999996</v>
      </c>
    </row>
    <row r="7442" spans="1:21" x14ac:dyDescent="0.3">
      <c r="A7442" t="s">
        <v>9478</v>
      </c>
      <c r="B7442">
        <v>2014</v>
      </c>
      <c r="C7442" s="1">
        <v>41885</v>
      </c>
      <c r="D7442" s="1">
        <v>41889</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row>
    <row r="7443" spans="1:21" x14ac:dyDescent="0.3">
      <c r="A7443" t="s">
        <v>9479</v>
      </c>
      <c r="B7443">
        <v>2012</v>
      </c>
      <c r="C7443" s="1">
        <v>41229</v>
      </c>
      <c r="D7443" s="1">
        <v>41231</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v>0</v>
      </c>
      <c r="U7443">
        <v>8.6940000000000008</v>
      </c>
    </row>
    <row r="7444" spans="1:21" x14ac:dyDescent="0.3">
      <c r="A7444" t="s">
        <v>9480</v>
      </c>
      <c r="B7444">
        <v>2011</v>
      </c>
      <c r="C7444" s="1">
        <v>40886</v>
      </c>
      <c r="D7444" s="1">
        <v>40888</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v>0.2</v>
      </c>
      <c r="U7444">
        <v>3.7408000000000001</v>
      </c>
    </row>
    <row r="7445" spans="1:21" x14ac:dyDescent="0.3">
      <c r="A7445" t="s">
        <v>9480</v>
      </c>
      <c r="B7445">
        <v>2011</v>
      </c>
      <c r="C7445" s="1">
        <v>40886</v>
      </c>
      <c r="D7445" s="1">
        <v>40888</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v>
      </c>
      <c r="S7445">
        <v>3</v>
      </c>
      <c r="T7445">
        <v>0.2</v>
      </c>
      <c r="U7445">
        <v>20.745899999999999</v>
      </c>
    </row>
    <row r="7446" spans="1:21" x14ac:dyDescent="0.3">
      <c r="A7446" t="s">
        <v>9481</v>
      </c>
      <c r="B7446">
        <v>2014</v>
      </c>
      <c r="C7446" s="1">
        <v>41674</v>
      </c>
      <c r="D7446" s="1">
        <v>41678</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5.1840000000000002</v>
      </c>
      <c r="S7446">
        <v>1</v>
      </c>
      <c r="T7446">
        <v>0.2</v>
      </c>
      <c r="U7446">
        <v>1.8144</v>
      </c>
    </row>
    <row r="7447" spans="1:21" x14ac:dyDescent="0.3">
      <c r="A7447" t="s">
        <v>9481</v>
      </c>
      <c r="B7447">
        <v>2014</v>
      </c>
      <c r="C7447" s="1">
        <v>41674</v>
      </c>
      <c r="D7447" s="1">
        <v>41678</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row>
    <row r="7448" spans="1:21" x14ac:dyDescent="0.3">
      <c r="A7448" t="s">
        <v>9481</v>
      </c>
      <c r="B7448">
        <v>2014</v>
      </c>
      <c r="C7448" s="1">
        <v>41674</v>
      </c>
      <c r="D7448" s="1">
        <v>41678</v>
      </c>
      <c r="E7448" t="s">
        <v>22</v>
      </c>
      <c r="F7448" t="s">
        <v>2312</v>
      </c>
      <c r="G7448" t="s">
        <v>2313</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row>
    <row r="7449" spans="1:21" x14ac:dyDescent="0.3">
      <c r="A7449" t="s">
        <v>9481</v>
      </c>
      <c r="B7449">
        <v>2014</v>
      </c>
      <c r="C7449" s="1">
        <v>41674</v>
      </c>
      <c r="D7449" s="1">
        <v>41678</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v>0.2</v>
      </c>
      <c r="U7449">
        <v>146.79</v>
      </c>
    </row>
    <row r="7450" spans="1:21" x14ac:dyDescent="0.3">
      <c r="A7450" t="s">
        <v>9482</v>
      </c>
      <c r="B7450">
        <v>2014</v>
      </c>
      <c r="C7450" s="1">
        <v>41955</v>
      </c>
      <c r="D7450" s="1">
        <v>41958</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row>
    <row r="7451" spans="1:21" x14ac:dyDescent="0.3">
      <c r="A7451" t="s">
        <v>9483</v>
      </c>
      <c r="B7451">
        <v>2014</v>
      </c>
      <c r="C7451" s="1">
        <v>41900</v>
      </c>
      <c r="D7451" s="1">
        <v>41905</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x14ac:dyDescent="0.3">
      <c r="A7452" t="s">
        <v>9483</v>
      </c>
      <c r="B7452">
        <v>2014</v>
      </c>
      <c r="C7452" s="1">
        <v>41900</v>
      </c>
      <c r="D7452" s="1">
        <v>41905</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row>
    <row r="7453" spans="1:21" x14ac:dyDescent="0.3">
      <c r="A7453" t="s">
        <v>9483</v>
      </c>
      <c r="B7453">
        <v>2014</v>
      </c>
      <c r="C7453" s="1">
        <v>41900</v>
      </c>
      <c r="D7453" s="1">
        <v>41905</v>
      </c>
      <c r="E7453" t="s">
        <v>22</v>
      </c>
      <c r="F7453" t="s">
        <v>2655</v>
      </c>
      <c r="G7453" t="s">
        <v>2656</v>
      </c>
      <c r="H7453" t="s">
        <v>101</v>
      </c>
      <c r="I7453" t="s">
        <v>26</v>
      </c>
      <c r="J7453" t="s">
        <v>183</v>
      </c>
      <c r="K7453" t="s">
        <v>103</v>
      </c>
      <c r="L7453">
        <v>77036</v>
      </c>
      <c r="M7453" t="s">
        <v>104</v>
      </c>
      <c r="N7453" t="s">
        <v>1293</v>
      </c>
      <c r="O7453" t="s">
        <v>45</v>
      </c>
      <c r="P7453" t="s">
        <v>74</v>
      </c>
      <c r="Q7453" t="s">
        <v>1294</v>
      </c>
      <c r="R7453">
        <v>5.8</v>
      </c>
      <c r="S7453">
        <v>5</v>
      </c>
      <c r="T7453">
        <v>0.8</v>
      </c>
      <c r="U7453">
        <v>-10.15</v>
      </c>
    </row>
    <row r="7454" spans="1:21" x14ac:dyDescent="0.3">
      <c r="A7454" t="s">
        <v>9483</v>
      </c>
      <c r="B7454">
        <v>2014</v>
      </c>
      <c r="C7454" s="1">
        <v>41900</v>
      </c>
      <c r="D7454" s="1">
        <v>41905</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row>
    <row r="7455" spans="1:21" x14ac:dyDescent="0.3">
      <c r="A7455" t="s">
        <v>9484</v>
      </c>
      <c r="B7455">
        <v>2014</v>
      </c>
      <c r="C7455" s="1">
        <v>41816</v>
      </c>
      <c r="D7455" s="1">
        <v>41822</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v>0.2</v>
      </c>
      <c r="U7455">
        <v>16.704000000000001</v>
      </c>
    </row>
    <row r="7456" spans="1:21" x14ac:dyDescent="0.3">
      <c r="A7456" t="s">
        <v>9485</v>
      </c>
      <c r="B7456">
        <v>2013</v>
      </c>
      <c r="C7456" s="1">
        <v>41486</v>
      </c>
      <c r="D7456" s="1">
        <v>41491</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row>
    <row r="7457" spans="1:21" x14ac:dyDescent="0.3">
      <c r="A7457" t="s">
        <v>9485</v>
      </c>
      <c r="B7457">
        <v>2013</v>
      </c>
      <c r="C7457" s="1">
        <v>41486</v>
      </c>
      <c r="D7457" s="1">
        <v>41491</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row>
    <row r="7458" spans="1:21" x14ac:dyDescent="0.3">
      <c r="A7458" t="s">
        <v>9486</v>
      </c>
      <c r="B7458">
        <v>2012</v>
      </c>
      <c r="C7458" s="1">
        <v>41015</v>
      </c>
      <c r="D7458" s="1">
        <v>41017</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v>0</v>
      </c>
      <c r="U7458">
        <v>148.10640000000001</v>
      </c>
    </row>
    <row r="7459" spans="1:21" x14ac:dyDescent="0.3">
      <c r="A7459" t="s">
        <v>9486</v>
      </c>
      <c r="B7459">
        <v>2012</v>
      </c>
      <c r="C7459" s="1">
        <v>41015</v>
      </c>
      <c r="D7459" s="1">
        <v>41017</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v>0</v>
      </c>
      <c r="U7459">
        <v>4.57</v>
      </c>
    </row>
    <row r="7460" spans="1:21" x14ac:dyDescent="0.3">
      <c r="A7460" t="s">
        <v>9486</v>
      </c>
      <c r="B7460">
        <v>2012</v>
      </c>
      <c r="C7460" s="1">
        <v>41015</v>
      </c>
      <c r="D7460" s="1">
        <v>41017</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v>0</v>
      </c>
      <c r="U7460">
        <v>119.68600000000001</v>
      </c>
    </row>
    <row r="7461" spans="1:21" x14ac:dyDescent="0.3">
      <c r="A7461" t="s">
        <v>9486</v>
      </c>
      <c r="B7461">
        <v>2012</v>
      </c>
      <c r="C7461" s="1">
        <v>41015</v>
      </c>
      <c r="D7461" s="1">
        <v>41017</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v>0</v>
      </c>
      <c r="U7461">
        <v>125.58240000000001</v>
      </c>
    </row>
    <row r="7462" spans="1:21" x14ac:dyDescent="0.3">
      <c r="A7462" t="s">
        <v>9487</v>
      </c>
      <c r="B7462">
        <v>2012</v>
      </c>
      <c r="C7462" s="1">
        <v>41010</v>
      </c>
      <c r="D7462" s="1">
        <v>41013</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row>
    <row r="7463" spans="1:21" x14ac:dyDescent="0.3">
      <c r="A7463" t="s">
        <v>9487</v>
      </c>
      <c r="B7463">
        <v>2012</v>
      </c>
      <c r="C7463" s="1">
        <v>41010</v>
      </c>
      <c r="D7463" s="1">
        <v>41013</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v>0</v>
      </c>
      <c r="U7463">
        <v>24.269600000000001</v>
      </c>
    </row>
    <row r="7464" spans="1:21" x14ac:dyDescent="0.3">
      <c r="A7464" t="s">
        <v>9488</v>
      </c>
      <c r="B7464">
        <v>2012</v>
      </c>
      <c r="C7464" s="1">
        <v>40966</v>
      </c>
      <c r="D7464" s="1">
        <v>40969</v>
      </c>
      <c r="E7464" t="s">
        <v>22</v>
      </c>
      <c r="F7464" t="s">
        <v>645</v>
      </c>
      <c r="G7464" t="s">
        <v>646</v>
      </c>
      <c r="H7464" t="s">
        <v>25</v>
      </c>
      <c r="I7464" t="s">
        <v>26</v>
      </c>
      <c r="J7464" t="s">
        <v>94</v>
      </c>
      <c r="K7464" t="s">
        <v>95</v>
      </c>
      <c r="L7464">
        <v>98105</v>
      </c>
      <c r="M7464" t="s">
        <v>43</v>
      </c>
      <c r="N7464" t="s">
        <v>1314</v>
      </c>
      <c r="O7464" t="s">
        <v>70</v>
      </c>
      <c r="P7464" t="s">
        <v>160</v>
      </c>
      <c r="Q7464" t="s">
        <v>1315</v>
      </c>
      <c r="R7464">
        <v>538.91999999999996</v>
      </c>
      <c r="S7464">
        <v>9</v>
      </c>
      <c r="T7464">
        <v>0</v>
      </c>
      <c r="U7464">
        <v>80.837999999999994</v>
      </c>
    </row>
    <row r="7465" spans="1:21" x14ac:dyDescent="0.3">
      <c r="A7465" t="s">
        <v>9489</v>
      </c>
      <c r="B7465">
        <v>2013</v>
      </c>
      <c r="C7465" s="1">
        <v>41526</v>
      </c>
      <c r="D7465" s="1">
        <v>41533</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v>0</v>
      </c>
      <c r="U7465">
        <v>3.72</v>
      </c>
    </row>
    <row r="7466" spans="1:21" x14ac:dyDescent="0.3">
      <c r="A7466" t="s">
        <v>9489</v>
      </c>
      <c r="B7466">
        <v>2013</v>
      </c>
      <c r="C7466" s="1">
        <v>41526</v>
      </c>
      <c r="D7466" s="1">
        <v>41533</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v>0</v>
      </c>
      <c r="U7466">
        <v>15.407999999999999</v>
      </c>
    </row>
    <row r="7467" spans="1:21" x14ac:dyDescent="0.3">
      <c r="A7467" t="s">
        <v>9489</v>
      </c>
      <c r="B7467">
        <v>2013</v>
      </c>
      <c r="C7467" s="1">
        <v>41526</v>
      </c>
      <c r="D7467" s="1">
        <v>41533</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v>0</v>
      </c>
      <c r="U7467">
        <v>65.435000000000002</v>
      </c>
    </row>
    <row r="7468" spans="1:21" x14ac:dyDescent="0.3">
      <c r="A7468" t="s">
        <v>9490</v>
      </c>
      <c r="B7468">
        <v>2013</v>
      </c>
      <c r="C7468" s="1">
        <v>41414</v>
      </c>
      <c r="D7468" s="1">
        <v>41418</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v>0</v>
      </c>
      <c r="U7468">
        <v>23.716799999999999</v>
      </c>
    </row>
    <row r="7469" spans="1:21" x14ac:dyDescent="0.3">
      <c r="A7469" t="s">
        <v>9491</v>
      </c>
      <c r="B7469">
        <v>2014</v>
      </c>
      <c r="C7469" s="1">
        <v>41955</v>
      </c>
      <c r="D7469" s="1">
        <v>41959</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row>
    <row r="7470" spans="1:21" x14ac:dyDescent="0.3">
      <c r="A7470" t="s">
        <v>9492</v>
      </c>
      <c r="B7470">
        <v>2011</v>
      </c>
      <c r="C7470" s="1">
        <v>40801</v>
      </c>
      <c r="D7470" s="1">
        <v>40806</v>
      </c>
      <c r="E7470" t="s">
        <v>49</v>
      </c>
      <c r="F7470" t="s">
        <v>3331</v>
      </c>
      <c r="G7470" t="s">
        <v>3332</v>
      </c>
      <c r="H7470" t="s">
        <v>25</v>
      </c>
      <c r="I7470" t="s">
        <v>26</v>
      </c>
      <c r="J7470" t="s">
        <v>265</v>
      </c>
      <c r="K7470" t="s">
        <v>266</v>
      </c>
      <c r="L7470">
        <v>10011</v>
      </c>
      <c r="M7470" t="s">
        <v>147</v>
      </c>
      <c r="N7470" t="s">
        <v>3184</v>
      </c>
      <c r="O7470" t="s">
        <v>45</v>
      </c>
      <c r="P7470" t="s">
        <v>89</v>
      </c>
      <c r="Q7470" t="s">
        <v>185</v>
      </c>
      <c r="R7470">
        <v>14.94</v>
      </c>
      <c r="S7470">
        <v>3</v>
      </c>
      <c r="T7470">
        <v>0</v>
      </c>
      <c r="U7470">
        <v>7.0217999999999998</v>
      </c>
    </row>
    <row r="7471" spans="1:21" x14ac:dyDescent="0.3">
      <c r="A7471" t="s">
        <v>9492</v>
      </c>
      <c r="B7471">
        <v>2011</v>
      </c>
      <c r="C7471" s="1">
        <v>40801</v>
      </c>
      <c r="D7471" s="1">
        <v>40806</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row>
    <row r="7472" spans="1:21" x14ac:dyDescent="0.3">
      <c r="A7472" t="s">
        <v>9493</v>
      </c>
      <c r="B7472">
        <v>2012</v>
      </c>
      <c r="C7472" s="1">
        <v>41167</v>
      </c>
      <c r="D7472" s="1">
        <v>41172</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x14ac:dyDescent="0.3">
      <c r="A7473" t="s">
        <v>9493</v>
      </c>
      <c r="B7473">
        <v>2012</v>
      </c>
      <c r="C7473" s="1">
        <v>41167</v>
      </c>
      <c r="D7473" s="1">
        <v>41172</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v>0.2</v>
      </c>
      <c r="U7473">
        <v>-29.436800000000002</v>
      </c>
    </row>
    <row r="7474" spans="1:21" x14ac:dyDescent="0.3">
      <c r="A7474" t="s">
        <v>9494</v>
      </c>
      <c r="B7474">
        <v>2013</v>
      </c>
      <c r="C7474" s="1">
        <v>41457</v>
      </c>
      <c r="D7474" s="1">
        <v>41459</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row>
    <row r="7475" spans="1:21" x14ac:dyDescent="0.3">
      <c r="A7475" t="s">
        <v>9495</v>
      </c>
      <c r="B7475">
        <v>2013</v>
      </c>
      <c r="C7475" s="1">
        <v>41375</v>
      </c>
      <c r="D7475" s="1">
        <v>41380</v>
      </c>
      <c r="E7475" t="s">
        <v>49</v>
      </c>
      <c r="F7475" t="s">
        <v>3600</v>
      </c>
      <c r="G7475" t="s">
        <v>3601</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row>
    <row r="7476" spans="1:21" x14ac:dyDescent="0.3">
      <c r="A7476" t="s">
        <v>9496</v>
      </c>
      <c r="B7476">
        <v>2011</v>
      </c>
      <c r="C7476" s="1">
        <v>40550</v>
      </c>
      <c r="D7476" s="1">
        <v>40554</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x14ac:dyDescent="0.3">
      <c r="A7477" t="s">
        <v>9496</v>
      </c>
      <c r="B7477">
        <v>2011</v>
      </c>
      <c r="C7477" s="1">
        <v>40550</v>
      </c>
      <c r="D7477" s="1">
        <v>40554</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v>0</v>
      </c>
      <c r="U7477">
        <v>274.49099999999999</v>
      </c>
    </row>
    <row r="7478" spans="1:21" x14ac:dyDescent="0.3">
      <c r="A7478" t="s">
        <v>9496</v>
      </c>
      <c r="B7478">
        <v>2011</v>
      </c>
      <c r="C7478" s="1">
        <v>40550</v>
      </c>
      <c r="D7478" s="1">
        <v>40554</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row>
    <row r="7479" spans="1:21" x14ac:dyDescent="0.3">
      <c r="A7479" t="s">
        <v>9496</v>
      </c>
      <c r="B7479">
        <v>2011</v>
      </c>
      <c r="C7479" s="1">
        <v>40550</v>
      </c>
      <c r="D7479" s="1">
        <v>40554</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x14ac:dyDescent="0.3">
      <c r="A7480" t="s">
        <v>9496</v>
      </c>
      <c r="B7480">
        <v>2011</v>
      </c>
      <c r="C7480" s="1">
        <v>40550</v>
      </c>
      <c r="D7480" s="1">
        <v>40554</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v>0</v>
      </c>
      <c r="U7480">
        <v>204.10919999999999</v>
      </c>
    </row>
    <row r="7481" spans="1:21" x14ac:dyDescent="0.3">
      <c r="A7481" t="s">
        <v>9496</v>
      </c>
      <c r="B7481">
        <v>2011</v>
      </c>
      <c r="C7481" s="1">
        <v>40550</v>
      </c>
      <c r="D7481" s="1">
        <v>40554</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row>
    <row r="7482" spans="1:21" x14ac:dyDescent="0.3">
      <c r="A7482" t="s">
        <v>9496</v>
      </c>
      <c r="B7482">
        <v>2011</v>
      </c>
      <c r="C7482" s="1">
        <v>40550</v>
      </c>
      <c r="D7482" s="1">
        <v>40554</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v>0</v>
      </c>
      <c r="U7482">
        <v>3.0084</v>
      </c>
    </row>
    <row r="7483" spans="1:21" x14ac:dyDescent="0.3">
      <c r="A7483" t="s">
        <v>9497</v>
      </c>
      <c r="B7483">
        <v>2013</v>
      </c>
      <c r="C7483" s="1">
        <v>41519</v>
      </c>
      <c r="D7483" s="1">
        <v>41521</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row>
    <row r="7484" spans="1:21" x14ac:dyDescent="0.3">
      <c r="A7484" t="s">
        <v>9498</v>
      </c>
      <c r="B7484">
        <v>2011</v>
      </c>
      <c r="C7484" s="1">
        <v>40809</v>
      </c>
      <c r="D7484" s="1">
        <v>40816</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x14ac:dyDescent="0.3">
      <c r="A7485" t="s">
        <v>9499</v>
      </c>
      <c r="B7485">
        <v>2011</v>
      </c>
      <c r="C7485" s="1">
        <v>40892</v>
      </c>
      <c r="D7485" s="1">
        <v>40894</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row>
    <row r="7486" spans="1:21" x14ac:dyDescent="0.3">
      <c r="A7486" t="s">
        <v>9500</v>
      </c>
      <c r="B7486">
        <v>2014</v>
      </c>
      <c r="C7486" s="1">
        <v>42002</v>
      </c>
      <c r="D7486" s="1">
        <v>42007</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v>0</v>
      </c>
      <c r="U7486">
        <v>0.86799999999999999</v>
      </c>
    </row>
    <row r="7487" spans="1:21" x14ac:dyDescent="0.3">
      <c r="A7487" t="s">
        <v>9500</v>
      </c>
      <c r="B7487">
        <v>2014</v>
      </c>
      <c r="C7487" s="1">
        <v>42002</v>
      </c>
      <c r="D7487" s="1">
        <v>42007</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row>
    <row r="7488" spans="1:21" x14ac:dyDescent="0.3">
      <c r="A7488" t="s">
        <v>9502</v>
      </c>
      <c r="B7488">
        <v>2012</v>
      </c>
      <c r="C7488" s="1">
        <v>41262</v>
      </c>
      <c r="D7488" s="1">
        <v>41267</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row>
    <row r="7489" spans="1:21" x14ac:dyDescent="0.3">
      <c r="A7489" t="s">
        <v>9502</v>
      </c>
      <c r="B7489">
        <v>2012</v>
      </c>
      <c r="C7489" s="1">
        <v>41262</v>
      </c>
      <c r="D7489" s="1">
        <v>41267</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row>
    <row r="7490" spans="1:21" x14ac:dyDescent="0.3">
      <c r="A7490" t="s">
        <v>9502</v>
      </c>
      <c r="B7490">
        <v>2012</v>
      </c>
      <c r="C7490" s="1">
        <v>41262</v>
      </c>
      <c r="D7490" s="1">
        <v>41267</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v>0.3</v>
      </c>
      <c r="U7490">
        <v>-105.3164</v>
      </c>
    </row>
    <row r="7491" spans="1:21" x14ac:dyDescent="0.3">
      <c r="A7491" t="s">
        <v>9503</v>
      </c>
      <c r="B7491">
        <v>2014</v>
      </c>
      <c r="C7491" s="1">
        <v>41949</v>
      </c>
      <c r="D7491" s="1">
        <v>41953</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v>0</v>
      </c>
      <c r="U7491">
        <v>6.2207999999999997</v>
      </c>
    </row>
    <row r="7492" spans="1:21" x14ac:dyDescent="0.3">
      <c r="A7492" t="s">
        <v>9504</v>
      </c>
      <c r="B7492">
        <v>2012</v>
      </c>
      <c r="C7492" s="1">
        <v>41162</v>
      </c>
      <c r="D7492" s="1">
        <v>41168</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x14ac:dyDescent="0.3">
      <c r="A7493" t="s">
        <v>9505</v>
      </c>
      <c r="B7493">
        <v>2014</v>
      </c>
      <c r="C7493" s="1">
        <v>41960</v>
      </c>
      <c r="D7493" s="1">
        <v>41960</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v>0</v>
      </c>
      <c r="U7493">
        <v>5.9969999999999999</v>
      </c>
    </row>
    <row r="7494" spans="1:21" x14ac:dyDescent="0.3">
      <c r="A7494" t="s">
        <v>9506</v>
      </c>
      <c r="B7494">
        <v>2014</v>
      </c>
      <c r="C7494" s="1">
        <v>41894</v>
      </c>
      <c r="D7494" s="1">
        <v>41899</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row>
    <row r="7495" spans="1:21" x14ac:dyDescent="0.3">
      <c r="A7495" t="s">
        <v>9506</v>
      </c>
      <c r="B7495">
        <v>2014</v>
      </c>
      <c r="C7495" s="1">
        <v>41894</v>
      </c>
      <c r="D7495" s="1">
        <v>41899</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row>
    <row r="7496" spans="1:21" x14ac:dyDescent="0.3">
      <c r="A7496" t="s">
        <v>9506</v>
      </c>
      <c r="B7496">
        <v>2014</v>
      </c>
      <c r="C7496" s="1">
        <v>41894</v>
      </c>
      <c r="D7496" s="1">
        <v>41899</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row>
    <row r="7497" spans="1:21" x14ac:dyDescent="0.3">
      <c r="A7497" t="s">
        <v>9507</v>
      </c>
      <c r="B7497">
        <v>2014</v>
      </c>
      <c r="C7497" s="1">
        <v>41835</v>
      </c>
      <c r="D7497" s="1">
        <v>41839</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row>
    <row r="7498" spans="1:21" x14ac:dyDescent="0.3">
      <c r="A7498" t="s">
        <v>9507</v>
      </c>
      <c r="B7498">
        <v>2014</v>
      </c>
      <c r="C7498" s="1">
        <v>41835</v>
      </c>
      <c r="D7498" s="1">
        <v>41839</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row>
    <row r="7499" spans="1:21" x14ac:dyDescent="0.3">
      <c r="A7499" t="s">
        <v>9507</v>
      </c>
      <c r="B7499">
        <v>2014</v>
      </c>
      <c r="C7499" s="1">
        <v>41835</v>
      </c>
      <c r="D7499" s="1">
        <v>41839</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row>
    <row r="7500" spans="1:21" x14ac:dyDescent="0.3">
      <c r="A7500" t="s">
        <v>9507</v>
      </c>
      <c r="B7500">
        <v>2014</v>
      </c>
      <c r="C7500" s="1">
        <v>41835</v>
      </c>
      <c r="D7500" s="1">
        <v>41839</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row>
    <row r="7501" spans="1:21" x14ac:dyDescent="0.3">
      <c r="A7501" t="s">
        <v>9507</v>
      </c>
      <c r="B7501">
        <v>2014</v>
      </c>
      <c r="C7501" s="1">
        <v>41835</v>
      </c>
      <c r="D7501" s="1">
        <v>41839</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v>0</v>
      </c>
      <c r="U7501">
        <v>7.9127999999999998</v>
      </c>
    </row>
    <row r="7502" spans="1:21" x14ac:dyDescent="0.3">
      <c r="A7502" t="s">
        <v>9507</v>
      </c>
      <c r="B7502">
        <v>2014</v>
      </c>
      <c r="C7502" s="1">
        <v>41835</v>
      </c>
      <c r="D7502" s="1">
        <v>41839</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row>
    <row r="7503" spans="1:21" x14ac:dyDescent="0.3">
      <c r="A7503" t="s">
        <v>9507</v>
      </c>
      <c r="B7503">
        <v>2014</v>
      </c>
      <c r="C7503" s="1">
        <v>41835</v>
      </c>
      <c r="D7503" s="1">
        <v>41839</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row>
    <row r="7504" spans="1:21" x14ac:dyDescent="0.3">
      <c r="A7504" t="s">
        <v>9508</v>
      </c>
      <c r="B7504">
        <v>2014</v>
      </c>
      <c r="C7504" s="1">
        <v>41729</v>
      </c>
      <c r="D7504" s="1">
        <v>41729</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row>
    <row r="7505" spans="1:21" x14ac:dyDescent="0.3">
      <c r="A7505" t="s">
        <v>9508</v>
      </c>
      <c r="B7505">
        <v>2014</v>
      </c>
      <c r="C7505" s="1">
        <v>41729</v>
      </c>
      <c r="D7505" s="1">
        <v>41729</v>
      </c>
      <c r="E7505" t="s">
        <v>1289</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x14ac:dyDescent="0.3">
      <c r="A7506" t="s">
        <v>9509</v>
      </c>
      <c r="B7506">
        <v>2013</v>
      </c>
      <c r="C7506" s="1">
        <v>41305</v>
      </c>
      <c r="D7506" s="1">
        <v>41309</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v>0</v>
      </c>
      <c r="U7506">
        <v>11.68</v>
      </c>
    </row>
    <row r="7507" spans="1:21" x14ac:dyDescent="0.3">
      <c r="A7507" t="s">
        <v>9511</v>
      </c>
      <c r="B7507">
        <v>2014</v>
      </c>
      <c r="C7507" s="1">
        <v>41799</v>
      </c>
      <c r="D7507" s="1">
        <v>41804</v>
      </c>
      <c r="E7507" t="s">
        <v>49</v>
      </c>
      <c r="F7507" t="s">
        <v>5007</v>
      </c>
      <c r="G7507" t="s">
        <v>5008</v>
      </c>
      <c r="H7507" t="s">
        <v>25</v>
      </c>
      <c r="I7507" t="s">
        <v>26</v>
      </c>
      <c r="J7507" t="s">
        <v>4288</v>
      </c>
      <c r="K7507" t="s">
        <v>210</v>
      </c>
      <c r="L7507">
        <v>60076</v>
      </c>
      <c r="M7507" t="s">
        <v>104</v>
      </c>
      <c r="N7507" t="s">
        <v>1334</v>
      </c>
      <c r="O7507" t="s">
        <v>45</v>
      </c>
      <c r="P7507" t="s">
        <v>74</v>
      </c>
      <c r="Q7507" t="s">
        <v>1335</v>
      </c>
      <c r="R7507">
        <v>12.176</v>
      </c>
      <c r="S7507">
        <v>4</v>
      </c>
      <c r="T7507">
        <v>0.8</v>
      </c>
      <c r="U7507">
        <v>-18.872800000000002</v>
      </c>
    </row>
    <row r="7508" spans="1:21" x14ac:dyDescent="0.3">
      <c r="A7508" t="s">
        <v>9512</v>
      </c>
      <c r="B7508">
        <v>2011</v>
      </c>
      <c r="C7508" s="1">
        <v>40849</v>
      </c>
      <c r="D7508" s="1">
        <v>40853</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row>
    <row r="7509" spans="1:21" x14ac:dyDescent="0.3">
      <c r="A7509" t="s">
        <v>9512</v>
      </c>
      <c r="B7509">
        <v>2011</v>
      </c>
      <c r="C7509" s="1">
        <v>40849</v>
      </c>
      <c r="D7509" s="1">
        <v>40853</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v>0</v>
      </c>
      <c r="U7509">
        <v>105.24679999999999</v>
      </c>
    </row>
    <row r="7510" spans="1:21" x14ac:dyDescent="0.3">
      <c r="A7510" t="s">
        <v>9513</v>
      </c>
      <c r="B7510">
        <v>2014</v>
      </c>
      <c r="C7510" s="1">
        <v>41835</v>
      </c>
      <c r="D7510" s="1">
        <v>41839</v>
      </c>
      <c r="E7510" t="s">
        <v>49</v>
      </c>
      <c r="F7510" t="s">
        <v>2113</v>
      </c>
      <c r="G7510" t="s">
        <v>2114</v>
      </c>
      <c r="H7510" t="s">
        <v>25</v>
      </c>
      <c r="I7510" t="s">
        <v>26</v>
      </c>
      <c r="J7510" t="s">
        <v>496</v>
      </c>
      <c r="K7510" t="s">
        <v>497</v>
      </c>
      <c r="L7510">
        <v>43229</v>
      </c>
      <c r="M7510" t="s">
        <v>147</v>
      </c>
      <c r="N7510" t="s">
        <v>3213</v>
      </c>
      <c r="O7510" t="s">
        <v>45</v>
      </c>
      <c r="P7510" t="s">
        <v>89</v>
      </c>
      <c r="Q7510" t="s">
        <v>3214</v>
      </c>
      <c r="R7510">
        <v>9.2479999999999993</v>
      </c>
      <c r="S7510">
        <v>2</v>
      </c>
      <c r="T7510">
        <v>0.2</v>
      </c>
      <c r="U7510">
        <v>3.3523999999999998</v>
      </c>
    </row>
    <row r="7511" spans="1:21" x14ac:dyDescent="0.3">
      <c r="A7511" t="s">
        <v>9513</v>
      </c>
      <c r="B7511">
        <v>2014</v>
      </c>
      <c r="C7511" s="1">
        <v>41835</v>
      </c>
      <c r="D7511" s="1">
        <v>41839</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row>
    <row r="7512" spans="1:21" x14ac:dyDescent="0.3">
      <c r="A7512" t="s">
        <v>9513</v>
      </c>
      <c r="B7512">
        <v>2014</v>
      </c>
      <c r="C7512" s="1">
        <v>41835</v>
      </c>
      <c r="D7512" s="1">
        <v>41839</v>
      </c>
      <c r="E7512" t="s">
        <v>49</v>
      </c>
      <c r="F7512" t="s">
        <v>2113</v>
      </c>
      <c r="G7512" t="s">
        <v>2114</v>
      </c>
      <c r="H7512" t="s">
        <v>25</v>
      </c>
      <c r="I7512" t="s">
        <v>26</v>
      </c>
      <c r="J7512" t="s">
        <v>496</v>
      </c>
      <c r="K7512" t="s">
        <v>497</v>
      </c>
      <c r="L7512">
        <v>43229</v>
      </c>
      <c r="M7512" t="s">
        <v>147</v>
      </c>
      <c r="N7512" t="s">
        <v>727</v>
      </c>
      <c r="O7512" t="s">
        <v>45</v>
      </c>
      <c r="P7512" t="s">
        <v>58</v>
      </c>
      <c r="Q7512" t="s">
        <v>728</v>
      </c>
      <c r="R7512">
        <v>62.04</v>
      </c>
      <c r="S7512">
        <v>5</v>
      </c>
      <c r="T7512">
        <v>0.2</v>
      </c>
      <c r="U7512">
        <v>4.6529999999999996</v>
      </c>
    </row>
    <row r="7513" spans="1:21" x14ac:dyDescent="0.3">
      <c r="A7513" t="s">
        <v>9513</v>
      </c>
      <c r="B7513">
        <v>2014</v>
      </c>
      <c r="C7513" s="1">
        <v>41835</v>
      </c>
      <c r="D7513" s="1">
        <v>41839</v>
      </c>
      <c r="E7513" t="s">
        <v>49</v>
      </c>
      <c r="F7513" t="s">
        <v>2113</v>
      </c>
      <c r="G7513" t="s">
        <v>2114</v>
      </c>
      <c r="H7513" t="s">
        <v>25</v>
      </c>
      <c r="I7513" t="s">
        <v>26</v>
      </c>
      <c r="J7513" t="s">
        <v>496</v>
      </c>
      <c r="K7513" t="s">
        <v>497</v>
      </c>
      <c r="L7513">
        <v>43229</v>
      </c>
      <c r="M7513" t="s">
        <v>147</v>
      </c>
      <c r="N7513" t="s">
        <v>4255</v>
      </c>
      <c r="O7513" t="s">
        <v>31</v>
      </c>
      <c r="P7513" t="s">
        <v>64</v>
      </c>
      <c r="Q7513" t="s">
        <v>4256</v>
      </c>
      <c r="R7513">
        <v>396.92</v>
      </c>
      <c r="S7513">
        <v>5</v>
      </c>
      <c r="T7513">
        <v>0.2</v>
      </c>
      <c r="U7513">
        <v>148.845</v>
      </c>
    </row>
    <row r="7514" spans="1:21" x14ac:dyDescent="0.3">
      <c r="A7514" t="s">
        <v>9513</v>
      </c>
      <c r="B7514">
        <v>2014</v>
      </c>
      <c r="C7514" s="1">
        <v>41835</v>
      </c>
      <c r="D7514" s="1">
        <v>41839</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row>
    <row r="7515" spans="1:21" x14ac:dyDescent="0.3">
      <c r="A7515" t="s">
        <v>9513</v>
      </c>
      <c r="B7515">
        <v>2014</v>
      </c>
      <c r="C7515" s="1">
        <v>41835</v>
      </c>
      <c r="D7515" s="1">
        <v>41839</v>
      </c>
      <c r="E7515" t="s">
        <v>49</v>
      </c>
      <c r="F7515" t="s">
        <v>2113</v>
      </c>
      <c r="G7515" t="s">
        <v>2114</v>
      </c>
      <c r="H7515" t="s">
        <v>25</v>
      </c>
      <c r="I7515" t="s">
        <v>26</v>
      </c>
      <c r="J7515" t="s">
        <v>496</v>
      </c>
      <c r="K7515" t="s">
        <v>497</v>
      </c>
      <c r="L7515">
        <v>43229</v>
      </c>
      <c r="M7515" t="s">
        <v>147</v>
      </c>
      <c r="N7515" t="s">
        <v>1366</v>
      </c>
      <c r="O7515" t="s">
        <v>45</v>
      </c>
      <c r="P7515" t="s">
        <v>67</v>
      </c>
      <c r="Q7515" t="s">
        <v>1367</v>
      </c>
      <c r="R7515">
        <v>13.12</v>
      </c>
      <c r="S7515">
        <v>5</v>
      </c>
      <c r="T7515">
        <v>0.2</v>
      </c>
      <c r="U7515">
        <v>2.1320000000000001</v>
      </c>
    </row>
    <row r="7516" spans="1:21" x14ac:dyDescent="0.3">
      <c r="A7516" t="s">
        <v>9514</v>
      </c>
      <c r="B7516">
        <v>2014</v>
      </c>
      <c r="C7516" s="1">
        <v>41983</v>
      </c>
      <c r="D7516" s="1">
        <v>41986</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v>0</v>
      </c>
      <c r="U7516">
        <v>13.505599999999999</v>
      </c>
    </row>
    <row r="7517" spans="1:21" x14ac:dyDescent="0.3">
      <c r="A7517" t="s">
        <v>9514</v>
      </c>
      <c r="B7517">
        <v>2014</v>
      </c>
      <c r="C7517" s="1">
        <v>41983</v>
      </c>
      <c r="D7517" s="1">
        <v>41986</v>
      </c>
      <c r="E7517" t="s">
        <v>22</v>
      </c>
      <c r="F7517" t="s">
        <v>2113</v>
      </c>
      <c r="G7517" t="s">
        <v>2114</v>
      </c>
      <c r="H7517" t="s">
        <v>25</v>
      </c>
      <c r="I7517" t="s">
        <v>26</v>
      </c>
      <c r="J7517" t="s">
        <v>1463</v>
      </c>
      <c r="K7517" t="s">
        <v>28</v>
      </c>
      <c r="L7517">
        <v>40475</v>
      </c>
      <c r="M7517" t="s">
        <v>29</v>
      </c>
      <c r="N7517" t="s">
        <v>5937</v>
      </c>
      <c r="O7517" t="s">
        <v>45</v>
      </c>
      <c r="P7517" t="s">
        <v>77</v>
      </c>
      <c r="Q7517" t="s">
        <v>5938</v>
      </c>
      <c r="R7517">
        <v>214.9</v>
      </c>
      <c r="S7517">
        <v>5</v>
      </c>
      <c r="T7517">
        <v>0</v>
      </c>
      <c r="U7517">
        <v>62.320999999999998</v>
      </c>
    </row>
    <row r="7518" spans="1:21" x14ac:dyDescent="0.3">
      <c r="A7518" t="s">
        <v>9514</v>
      </c>
      <c r="B7518">
        <v>2014</v>
      </c>
      <c r="C7518" s="1">
        <v>41983</v>
      </c>
      <c r="D7518" s="1">
        <v>41986</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v>0</v>
      </c>
      <c r="U7518">
        <v>7.4824000000000002</v>
      </c>
    </row>
    <row r="7519" spans="1:21" x14ac:dyDescent="0.3">
      <c r="A7519" t="s">
        <v>9514</v>
      </c>
      <c r="B7519">
        <v>2014</v>
      </c>
      <c r="C7519" s="1">
        <v>41983</v>
      </c>
      <c r="D7519" s="1">
        <v>41986</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v>0</v>
      </c>
      <c r="U7519">
        <v>48.328499999999998</v>
      </c>
    </row>
    <row r="7520" spans="1:21" x14ac:dyDescent="0.3">
      <c r="A7520" t="s">
        <v>9514</v>
      </c>
      <c r="B7520">
        <v>2014</v>
      </c>
      <c r="C7520" s="1">
        <v>41983</v>
      </c>
      <c r="D7520" s="1">
        <v>41986</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row>
    <row r="7521" spans="1:21" x14ac:dyDescent="0.3">
      <c r="A7521" t="s">
        <v>9514</v>
      </c>
      <c r="B7521">
        <v>2014</v>
      </c>
      <c r="C7521" s="1">
        <v>41983</v>
      </c>
      <c r="D7521" s="1">
        <v>41986</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v>0</v>
      </c>
      <c r="U7521">
        <v>2.6496</v>
      </c>
    </row>
    <row r="7522" spans="1:21" x14ac:dyDescent="0.3">
      <c r="A7522" t="s">
        <v>9514</v>
      </c>
      <c r="B7522">
        <v>2014</v>
      </c>
      <c r="C7522" s="1">
        <v>41983</v>
      </c>
      <c r="D7522" s="1">
        <v>41986</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v>0</v>
      </c>
      <c r="U7522">
        <v>629.99099999999999</v>
      </c>
    </row>
    <row r="7523" spans="1:21" x14ac:dyDescent="0.3">
      <c r="A7523" t="s">
        <v>9515</v>
      </c>
      <c r="B7523">
        <v>2013</v>
      </c>
      <c r="C7523" s="1">
        <v>41523</v>
      </c>
      <c r="D7523" s="1">
        <v>41529</v>
      </c>
      <c r="E7523" t="s">
        <v>49</v>
      </c>
      <c r="F7523" t="s">
        <v>1703</v>
      </c>
      <c r="G7523" t="s">
        <v>1704</v>
      </c>
      <c r="H7523" t="s">
        <v>25</v>
      </c>
      <c r="I7523" t="s">
        <v>26</v>
      </c>
      <c r="J7523" t="s">
        <v>2469</v>
      </c>
      <c r="K7523" t="s">
        <v>497</v>
      </c>
      <c r="L7523">
        <v>43130</v>
      </c>
      <c r="M7523" t="s">
        <v>147</v>
      </c>
      <c r="N7523" t="s">
        <v>2046</v>
      </c>
      <c r="O7523" t="s">
        <v>45</v>
      </c>
      <c r="P7523" t="s">
        <v>74</v>
      </c>
      <c r="Q7523" t="s">
        <v>2047</v>
      </c>
      <c r="R7523">
        <v>8.952</v>
      </c>
      <c r="S7523">
        <v>2</v>
      </c>
      <c r="T7523">
        <v>0.7</v>
      </c>
      <c r="U7523">
        <v>-7.46</v>
      </c>
    </row>
    <row r="7524" spans="1:21" x14ac:dyDescent="0.3">
      <c r="A7524" t="s">
        <v>9515</v>
      </c>
      <c r="B7524">
        <v>2013</v>
      </c>
      <c r="C7524" s="1">
        <v>41523</v>
      </c>
      <c r="D7524" s="1">
        <v>41529</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row>
    <row r="7525" spans="1:21" x14ac:dyDescent="0.3">
      <c r="A7525" t="s">
        <v>9515</v>
      </c>
      <c r="B7525">
        <v>2013</v>
      </c>
      <c r="C7525" s="1">
        <v>41523</v>
      </c>
      <c r="D7525" s="1">
        <v>41529</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v>0.3</v>
      </c>
      <c r="U7525">
        <v>-1.2178</v>
      </c>
    </row>
    <row r="7526" spans="1:21" x14ac:dyDescent="0.3">
      <c r="A7526" t="s">
        <v>9516</v>
      </c>
      <c r="B7526">
        <v>2011</v>
      </c>
      <c r="C7526" s="1">
        <v>40796</v>
      </c>
      <c r="D7526" s="1">
        <v>40802</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v>0.2</v>
      </c>
      <c r="U7526">
        <v>7.6048</v>
      </c>
    </row>
    <row r="7527" spans="1:21" x14ac:dyDescent="0.3">
      <c r="A7527" t="s">
        <v>9516</v>
      </c>
      <c r="B7527">
        <v>2011</v>
      </c>
      <c r="C7527" s="1">
        <v>40796</v>
      </c>
      <c r="D7527" s="1">
        <v>40802</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v>0.2</v>
      </c>
      <c r="U7527">
        <v>148.70400000000001</v>
      </c>
    </row>
    <row r="7528" spans="1:21" x14ac:dyDescent="0.3">
      <c r="A7528" t="s">
        <v>9517</v>
      </c>
      <c r="B7528">
        <v>2014</v>
      </c>
      <c r="C7528" s="1">
        <v>41909</v>
      </c>
      <c r="D7528" s="1">
        <v>41909</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v>0</v>
      </c>
      <c r="U7528">
        <v>33.064799999999998</v>
      </c>
    </row>
    <row r="7529" spans="1:21" x14ac:dyDescent="0.3">
      <c r="A7529" t="s">
        <v>9517</v>
      </c>
      <c r="B7529">
        <v>2014</v>
      </c>
      <c r="C7529" s="1">
        <v>41909</v>
      </c>
      <c r="D7529" s="1">
        <v>41909</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row>
    <row r="7530" spans="1:21" x14ac:dyDescent="0.3">
      <c r="A7530" t="s">
        <v>9517</v>
      </c>
      <c r="B7530">
        <v>2014</v>
      </c>
      <c r="C7530" s="1">
        <v>41909</v>
      </c>
      <c r="D7530" s="1">
        <v>41909</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row>
    <row r="7531" spans="1:21" x14ac:dyDescent="0.3">
      <c r="A7531" t="s">
        <v>9517</v>
      </c>
      <c r="B7531">
        <v>2014</v>
      </c>
      <c r="C7531" s="1">
        <v>41909</v>
      </c>
      <c r="D7531" s="1">
        <v>41909</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x14ac:dyDescent="0.3">
      <c r="A7532" t="s">
        <v>9517</v>
      </c>
      <c r="B7532">
        <v>2014</v>
      </c>
      <c r="C7532" s="1">
        <v>41909</v>
      </c>
      <c r="D7532" s="1">
        <v>41909</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row>
    <row r="7533" spans="1:21" x14ac:dyDescent="0.3">
      <c r="A7533" t="s">
        <v>9518</v>
      </c>
      <c r="B7533">
        <v>2013</v>
      </c>
      <c r="C7533" s="1">
        <v>41443</v>
      </c>
      <c r="D7533" s="1">
        <v>41445</v>
      </c>
      <c r="E7533" t="s">
        <v>187</v>
      </c>
      <c r="F7533" t="s">
        <v>563</v>
      </c>
      <c r="G7533" t="s">
        <v>564</v>
      </c>
      <c r="H7533" t="s">
        <v>25</v>
      </c>
      <c r="I7533" t="s">
        <v>26</v>
      </c>
      <c r="J7533" t="s">
        <v>9519</v>
      </c>
      <c r="K7533" t="s">
        <v>456</v>
      </c>
      <c r="L7533">
        <v>80501</v>
      </c>
      <c r="M7533" t="s">
        <v>43</v>
      </c>
      <c r="N7533" t="s">
        <v>5398</v>
      </c>
      <c r="O7533" t="s">
        <v>31</v>
      </c>
      <c r="P7533" t="s">
        <v>64</v>
      </c>
      <c r="Q7533" t="s">
        <v>5399</v>
      </c>
      <c r="R7533">
        <v>266.35199999999998</v>
      </c>
      <c r="S7533">
        <v>3</v>
      </c>
      <c r="T7533">
        <v>0.2</v>
      </c>
      <c r="U7533">
        <v>-13.317600000000001</v>
      </c>
    </row>
    <row r="7534" spans="1:21" x14ac:dyDescent="0.3">
      <c r="A7534" t="s">
        <v>9518</v>
      </c>
      <c r="B7534">
        <v>2013</v>
      </c>
      <c r="C7534" s="1">
        <v>41443</v>
      </c>
      <c r="D7534" s="1">
        <v>41445</v>
      </c>
      <c r="E7534" t="s">
        <v>187</v>
      </c>
      <c r="F7534" t="s">
        <v>563</v>
      </c>
      <c r="G7534" t="s">
        <v>564</v>
      </c>
      <c r="H7534" t="s">
        <v>25</v>
      </c>
      <c r="I7534" t="s">
        <v>26</v>
      </c>
      <c r="J7534" t="s">
        <v>9519</v>
      </c>
      <c r="K7534" t="s">
        <v>456</v>
      </c>
      <c r="L7534">
        <v>80501</v>
      </c>
      <c r="M7534" t="s">
        <v>43</v>
      </c>
      <c r="N7534" t="s">
        <v>2059</v>
      </c>
      <c r="O7534" t="s">
        <v>31</v>
      </c>
      <c r="P7534" t="s">
        <v>35</v>
      </c>
      <c r="Q7534" t="s">
        <v>2060</v>
      </c>
      <c r="R7534">
        <v>483.13600000000002</v>
      </c>
      <c r="S7534">
        <v>4</v>
      </c>
      <c r="T7534">
        <v>0.2</v>
      </c>
      <c r="U7534">
        <v>54.352800000000002</v>
      </c>
    </row>
    <row r="7535" spans="1:21" x14ac:dyDescent="0.3">
      <c r="A7535" t="s">
        <v>9520</v>
      </c>
      <c r="B7535">
        <v>2014</v>
      </c>
      <c r="C7535" s="1">
        <v>41696</v>
      </c>
      <c r="D7535" s="1">
        <v>41700</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v>0.2</v>
      </c>
      <c r="U7535">
        <v>-22.138200000000001</v>
      </c>
    </row>
    <row r="7536" spans="1:21" x14ac:dyDescent="0.3">
      <c r="A7536" t="s">
        <v>9520</v>
      </c>
      <c r="B7536">
        <v>2014</v>
      </c>
      <c r="C7536" s="1">
        <v>41696</v>
      </c>
      <c r="D7536" s="1">
        <v>41700</v>
      </c>
      <c r="E7536" t="s">
        <v>49</v>
      </c>
      <c r="F7536" t="s">
        <v>5022</v>
      </c>
      <c r="G7536" t="s">
        <v>5023</v>
      </c>
      <c r="H7536" t="s">
        <v>25</v>
      </c>
      <c r="I7536" t="s">
        <v>26</v>
      </c>
      <c r="J7536" t="s">
        <v>3519</v>
      </c>
      <c r="K7536" t="s">
        <v>87</v>
      </c>
      <c r="L7536">
        <v>27834</v>
      </c>
      <c r="M7536" t="s">
        <v>29</v>
      </c>
      <c r="N7536" t="s">
        <v>1075</v>
      </c>
      <c r="O7536" t="s">
        <v>31</v>
      </c>
      <c r="P7536" t="s">
        <v>32</v>
      </c>
      <c r="Q7536" t="s">
        <v>1076</v>
      </c>
      <c r="R7536">
        <v>231.92</v>
      </c>
      <c r="S7536">
        <v>5</v>
      </c>
      <c r="T7536">
        <v>0.2</v>
      </c>
      <c r="U7536">
        <v>5.798</v>
      </c>
    </row>
    <row r="7537" spans="1:21" x14ac:dyDescent="0.3">
      <c r="A7537" t="s">
        <v>9521</v>
      </c>
      <c r="B7537">
        <v>2014</v>
      </c>
      <c r="C7537" s="1">
        <v>41730</v>
      </c>
      <c r="D7537" s="1">
        <v>41737</v>
      </c>
      <c r="E7537" t="s">
        <v>49</v>
      </c>
      <c r="F7537" t="s">
        <v>3629</v>
      </c>
      <c r="G7537" t="s">
        <v>3630</v>
      </c>
      <c r="H7537" t="s">
        <v>40</v>
      </c>
      <c r="I7537" t="s">
        <v>26</v>
      </c>
      <c r="J7537" t="s">
        <v>41</v>
      </c>
      <c r="K7537" t="s">
        <v>42</v>
      </c>
      <c r="L7537">
        <v>90004</v>
      </c>
      <c r="M7537" t="s">
        <v>43</v>
      </c>
      <c r="N7537" t="s">
        <v>2172</v>
      </c>
      <c r="O7537" t="s">
        <v>45</v>
      </c>
      <c r="P7537" t="s">
        <v>577</v>
      </c>
      <c r="Q7537" t="s">
        <v>2173</v>
      </c>
      <c r="R7537">
        <v>29.7</v>
      </c>
      <c r="S7537">
        <v>3</v>
      </c>
      <c r="T7537">
        <v>0</v>
      </c>
      <c r="U7537">
        <v>8.0190000000000001</v>
      </c>
    </row>
    <row r="7538" spans="1:21" x14ac:dyDescent="0.3">
      <c r="A7538" t="s">
        <v>9522</v>
      </c>
      <c r="B7538">
        <v>2014</v>
      </c>
      <c r="C7538" s="1">
        <v>41977</v>
      </c>
      <c r="D7538" s="1">
        <v>41982</v>
      </c>
      <c r="E7538" t="s">
        <v>49</v>
      </c>
      <c r="F7538" t="s">
        <v>5246</v>
      </c>
      <c r="G7538" t="s">
        <v>5247</v>
      </c>
      <c r="H7538" t="s">
        <v>25</v>
      </c>
      <c r="I7538" t="s">
        <v>26</v>
      </c>
      <c r="J7538" t="s">
        <v>183</v>
      </c>
      <c r="K7538" t="s">
        <v>103</v>
      </c>
      <c r="L7538">
        <v>77041</v>
      </c>
      <c r="M7538" t="s">
        <v>104</v>
      </c>
      <c r="N7538" t="s">
        <v>9020</v>
      </c>
      <c r="O7538" t="s">
        <v>31</v>
      </c>
      <c r="P7538" t="s">
        <v>64</v>
      </c>
      <c r="Q7538" t="s">
        <v>9021</v>
      </c>
      <c r="R7538">
        <v>13.592000000000001</v>
      </c>
      <c r="S7538">
        <v>2</v>
      </c>
      <c r="T7538">
        <v>0.6</v>
      </c>
      <c r="U7538">
        <v>-14.271599999999999</v>
      </c>
    </row>
    <row r="7539" spans="1:21" x14ac:dyDescent="0.3">
      <c r="A7539" t="s">
        <v>9523</v>
      </c>
      <c r="B7539">
        <v>2013</v>
      </c>
      <c r="C7539" s="1">
        <v>41324</v>
      </c>
      <c r="D7539" s="1">
        <v>41327</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v>0</v>
      </c>
      <c r="U7539">
        <v>33.313600000000001</v>
      </c>
    </row>
    <row r="7540" spans="1:21" x14ac:dyDescent="0.3">
      <c r="A7540" t="s">
        <v>9524</v>
      </c>
      <c r="B7540">
        <v>2014</v>
      </c>
      <c r="C7540" s="1">
        <v>41976</v>
      </c>
      <c r="D7540" s="1">
        <v>41980</v>
      </c>
      <c r="E7540" t="s">
        <v>49</v>
      </c>
      <c r="F7540" t="s">
        <v>4286</v>
      </c>
      <c r="G7540" t="s">
        <v>4287</v>
      </c>
      <c r="H7540" t="s">
        <v>40</v>
      </c>
      <c r="I7540" t="s">
        <v>26</v>
      </c>
      <c r="J7540" t="s">
        <v>806</v>
      </c>
      <c r="K7540" t="s">
        <v>456</v>
      </c>
      <c r="L7540">
        <v>80219</v>
      </c>
      <c r="M7540" t="s">
        <v>43</v>
      </c>
      <c r="N7540" t="s">
        <v>1515</v>
      </c>
      <c r="O7540" t="s">
        <v>45</v>
      </c>
      <c r="P7540" t="s">
        <v>58</v>
      </c>
      <c r="Q7540" t="s">
        <v>1516</v>
      </c>
      <c r="R7540">
        <v>114.288</v>
      </c>
      <c r="S7540">
        <v>1</v>
      </c>
      <c r="T7540">
        <v>0.2</v>
      </c>
      <c r="U7540">
        <v>12.8574</v>
      </c>
    </row>
    <row r="7541" spans="1:21" x14ac:dyDescent="0.3">
      <c r="A7541" t="s">
        <v>9524</v>
      </c>
      <c r="B7541">
        <v>2014</v>
      </c>
      <c r="C7541" s="1">
        <v>41976</v>
      </c>
      <c r="D7541" s="1">
        <v>41980</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v>0.7</v>
      </c>
      <c r="U7541">
        <v>-24.416</v>
      </c>
    </row>
    <row r="7542" spans="1:21" x14ac:dyDescent="0.3">
      <c r="A7542" t="s">
        <v>9524</v>
      </c>
      <c r="B7542">
        <v>2014</v>
      </c>
      <c r="C7542" s="1">
        <v>41976</v>
      </c>
      <c r="D7542" s="1">
        <v>41980</v>
      </c>
      <c r="E7542" t="s">
        <v>49</v>
      </c>
      <c r="F7542" t="s">
        <v>4286</v>
      </c>
      <c r="G7542" t="s">
        <v>4287</v>
      </c>
      <c r="H7542" t="s">
        <v>40</v>
      </c>
      <c r="I7542" t="s">
        <v>26</v>
      </c>
      <c r="J7542" t="s">
        <v>806</v>
      </c>
      <c r="K7542" t="s">
        <v>456</v>
      </c>
      <c r="L7542">
        <v>80219</v>
      </c>
      <c r="M7542" t="s">
        <v>43</v>
      </c>
      <c r="N7542" t="s">
        <v>7489</v>
      </c>
      <c r="O7542" t="s">
        <v>31</v>
      </c>
      <c r="P7542" t="s">
        <v>32</v>
      </c>
      <c r="Q7542" t="s">
        <v>7490</v>
      </c>
      <c r="R7542">
        <v>242.352</v>
      </c>
      <c r="S7542">
        <v>8</v>
      </c>
      <c r="T7542">
        <v>0.7</v>
      </c>
      <c r="U7542">
        <v>-363.52800000000002</v>
      </c>
    </row>
    <row r="7543" spans="1:21" x14ac:dyDescent="0.3">
      <c r="A7543" t="s">
        <v>9524</v>
      </c>
      <c r="B7543">
        <v>2014</v>
      </c>
      <c r="C7543" s="1">
        <v>41976</v>
      </c>
      <c r="D7543" s="1">
        <v>41980</v>
      </c>
      <c r="E7543" t="s">
        <v>49</v>
      </c>
      <c r="F7543" t="s">
        <v>4286</v>
      </c>
      <c r="G7543" t="s">
        <v>4287</v>
      </c>
      <c r="H7543" t="s">
        <v>40</v>
      </c>
      <c r="I7543" t="s">
        <v>26</v>
      </c>
      <c r="J7543" t="s">
        <v>806</v>
      </c>
      <c r="K7543" t="s">
        <v>456</v>
      </c>
      <c r="L7543">
        <v>80219</v>
      </c>
      <c r="M7543" t="s">
        <v>43</v>
      </c>
      <c r="N7543" t="s">
        <v>7545</v>
      </c>
      <c r="O7543" t="s">
        <v>70</v>
      </c>
      <c r="P7543" t="s">
        <v>71</v>
      </c>
      <c r="Q7543" t="s">
        <v>7546</v>
      </c>
      <c r="R7543">
        <v>49.616</v>
      </c>
      <c r="S7543">
        <v>2</v>
      </c>
      <c r="T7543">
        <v>0.2</v>
      </c>
      <c r="U7543">
        <v>4.9615999999999998</v>
      </c>
    </row>
    <row r="7544" spans="1:21" x14ac:dyDescent="0.3">
      <c r="A7544" t="s">
        <v>9524</v>
      </c>
      <c r="B7544">
        <v>2014</v>
      </c>
      <c r="C7544" s="1">
        <v>41976</v>
      </c>
      <c r="D7544" s="1">
        <v>41980</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508.70400000000001</v>
      </c>
      <c r="S7544">
        <v>6</v>
      </c>
      <c r="T7544">
        <v>0.2</v>
      </c>
      <c r="U7544">
        <v>0</v>
      </c>
    </row>
    <row r="7545" spans="1:21" x14ac:dyDescent="0.3">
      <c r="A7545" t="s">
        <v>9524</v>
      </c>
      <c r="B7545">
        <v>2014</v>
      </c>
      <c r="C7545" s="1">
        <v>41976</v>
      </c>
      <c r="D7545" s="1">
        <v>41980</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v>0.2</v>
      </c>
      <c r="U7545">
        <v>-14.34</v>
      </c>
    </row>
    <row r="7546" spans="1:21" x14ac:dyDescent="0.3">
      <c r="A7546" t="s">
        <v>9524</v>
      </c>
      <c r="B7546">
        <v>2014</v>
      </c>
      <c r="C7546" s="1">
        <v>41976</v>
      </c>
      <c r="D7546" s="1">
        <v>41980</v>
      </c>
      <c r="E7546" t="s">
        <v>49</v>
      </c>
      <c r="F7546" t="s">
        <v>4286</v>
      </c>
      <c r="G7546" t="s">
        <v>4287</v>
      </c>
      <c r="H7546" t="s">
        <v>40</v>
      </c>
      <c r="I7546" t="s">
        <v>26</v>
      </c>
      <c r="J7546" t="s">
        <v>806</v>
      </c>
      <c r="K7546" t="s">
        <v>456</v>
      </c>
      <c r="L7546">
        <v>80219</v>
      </c>
      <c r="M7546" t="s">
        <v>43</v>
      </c>
      <c r="N7546" t="s">
        <v>2454</v>
      </c>
      <c r="O7546" t="s">
        <v>31</v>
      </c>
      <c r="P7546" t="s">
        <v>35</v>
      </c>
      <c r="Q7546" t="s">
        <v>2455</v>
      </c>
      <c r="R7546">
        <v>906.68</v>
      </c>
      <c r="S7546">
        <v>5</v>
      </c>
      <c r="T7546">
        <v>0.2</v>
      </c>
      <c r="U7546">
        <v>68.001000000000005</v>
      </c>
    </row>
    <row r="7547" spans="1:21" x14ac:dyDescent="0.3">
      <c r="A7547" t="s">
        <v>9525</v>
      </c>
      <c r="B7547">
        <v>2011</v>
      </c>
      <c r="C7547" s="1">
        <v>40826</v>
      </c>
      <c r="D7547" s="1">
        <v>40831</v>
      </c>
      <c r="E7547" t="s">
        <v>49</v>
      </c>
      <c r="F7547" t="s">
        <v>9526</v>
      </c>
      <c r="G7547" t="s">
        <v>9527</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row>
    <row r="7548" spans="1:21" x14ac:dyDescent="0.3">
      <c r="A7548" t="s">
        <v>9525</v>
      </c>
      <c r="B7548">
        <v>2011</v>
      </c>
      <c r="C7548" s="1">
        <v>40826</v>
      </c>
      <c r="D7548" s="1">
        <v>40831</v>
      </c>
      <c r="E7548" t="s">
        <v>49</v>
      </c>
      <c r="F7548" t="s">
        <v>9526</v>
      </c>
      <c r="G7548" t="s">
        <v>9527</v>
      </c>
      <c r="H7548" t="s">
        <v>40</v>
      </c>
      <c r="I7548" t="s">
        <v>26</v>
      </c>
      <c r="J7548" t="s">
        <v>1680</v>
      </c>
      <c r="K7548" t="s">
        <v>103</v>
      </c>
      <c r="L7548">
        <v>77340</v>
      </c>
      <c r="M7548" t="s">
        <v>104</v>
      </c>
      <c r="N7548" t="s">
        <v>2031</v>
      </c>
      <c r="O7548" t="s">
        <v>70</v>
      </c>
      <c r="P7548" t="s">
        <v>71</v>
      </c>
      <c r="Q7548" t="s">
        <v>2032</v>
      </c>
      <c r="R7548">
        <v>755.94399999999996</v>
      </c>
      <c r="S7548">
        <v>7</v>
      </c>
      <c r="T7548">
        <v>0.2</v>
      </c>
      <c r="U7548">
        <v>66.145099999999999</v>
      </c>
    </row>
    <row r="7549" spans="1:21" x14ac:dyDescent="0.3">
      <c r="A7549" t="s">
        <v>9525</v>
      </c>
      <c r="B7549">
        <v>2011</v>
      </c>
      <c r="C7549" s="1">
        <v>40826</v>
      </c>
      <c r="D7549" s="1">
        <v>40831</v>
      </c>
      <c r="E7549" t="s">
        <v>49</v>
      </c>
      <c r="F7549" t="s">
        <v>9526</v>
      </c>
      <c r="G7549" t="s">
        <v>9527</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row>
    <row r="7550" spans="1:21" x14ac:dyDescent="0.3">
      <c r="A7550" t="s">
        <v>9525</v>
      </c>
      <c r="B7550">
        <v>2011</v>
      </c>
      <c r="C7550" s="1">
        <v>40826</v>
      </c>
      <c r="D7550" s="1">
        <v>40831</v>
      </c>
      <c r="E7550" t="s">
        <v>49</v>
      </c>
      <c r="F7550" t="s">
        <v>9526</v>
      </c>
      <c r="G7550" t="s">
        <v>9527</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row>
    <row r="7551" spans="1:21" x14ac:dyDescent="0.3">
      <c r="A7551" t="s">
        <v>9528</v>
      </c>
      <c r="B7551">
        <v>2013</v>
      </c>
      <c r="C7551" s="1">
        <v>41523</v>
      </c>
      <c r="D7551" s="1">
        <v>41525</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row>
    <row r="7552" spans="1:21" x14ac:dyDescent="0.3">
      <c r="A7552" t="s">
        <v>9529</v>
      </c>
      <c r="B7552">
        <v>2011</v>
      </c>
      <c r="C7552" s="1">
        <v>40867</v>
      </c>
      <c r="D7552" s="1">
        <v>40872</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v>0</v>
      </c>
      <c r="U7552">
        <v>17.37</v>
      </c>
    </row>
    <row r="7553" spans="1:21" x14ac:dyDescent="0.3">
      <c r="A7553" t="s">
        <v>9529</v>
      </c>
      <c r="B7553">
        <v>2011</v>
      </c>
      <c r="C7553" s="1">
        <v>40867</v>
      </c>
      <c r="D7553" s="1">
        <v>40872</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v>0</v>
      </c>
      <c r="U7553">
        <v>216.8244</v>
      </c>
    </row>
    <row r="7554" spans="1:21" x14ac:dyDescent="0.3">
      <c r="A7554" t="s">
        <v>9529</v>
      </c>
      <c r="B7554">
        <v>2011</v>
      </c>
      <c r="C7554" s="1">
        <v>40867</v>
      </c>
      <c r="D7554" s="1">
        <v>40872</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v>0.2</v>
      </c>
      <c r="U7554">
        <v>4.5359999999999996</v>
      </c>
    </row>
    <row r="7555" spans="1:21" x14ac:dyDescent="0.3">
      <c r="A7555" t="s">
        <v>9529</v>
      </c>
      <c r="B7555">
        <v>2011</v>
      </c>
      <c r="C7555" s="1">
        <v>40867</v>
      </c>
      <c r="D7555" s="1">
        <v>40872</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row>
    <row r="7556" spans="1:21" x14ac:dyDescent="0.3">
      <c r="A7556" t="s">
        <v>9530</v>
      </c>
      <c r="B7556">
        <v>2011</v>
      </c>
      <c r="C7556" s="1">
        <v>40673</v>
      </c>
      <c r="D7556" s="1">
        <v>40677</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v>0.5</v>
      </c>
      <c r="U7556">
        <v>-216.97829999999999</v>
      </c>
    </row>
    <row r="7557" spans="1:21" x14ac:dyDescent="0.3">
      <c r="A7557" t="s">
        <v>9530</v>
      </c>
      <c r="B7557">
        <v>2011</v>
      </c>
      <c r="C7557" s="1">
        <v>40673</v>
      </c>
      <c r="D7557" s="1">
        <v>40677</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v>0.2</v>
      </c>
      <c r="U7557">
        <v>5.3010000000000002</v>
      </c>
    </row>
    <row r="7558" spans="1:21" x14ac:dyDescent="0.3">
      <c r="A7558" t="s">
        <v>9531</v>
      </c>
      <c r="B7558">
        <v>2014</v>
      </c>
      <c r="C7558" s="1">
        <v>41971</v>
      </c>
      <c r="D7558" s="1">
        <v>41976</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row>
    <row r="7559" spans="1:21" x14ac:dyDescent="0.3">
      <c r="A7559" t="s">
        <v>9531</v>
      </c>
      <c r="B7559">
        <v>2014</v>
      </c>
      <c r="C7559" s="1">
        <v>41971</v>
      </c>
      <c r="D7559" s="1">
        <v>41976</v>
      </c>
      <c r="E7559" t="s">
        <v>49</v>
      </c>
      <c r="F7559" t="s">
        <v>2764</v>
      </c>
      <c r="G7559" t="s">
        <v>2765</v>
      </c>
      <c r="H7559" t="s">
        <v>40</v>
      </c>
      <c r="I7559" t="s">
        <v>26</v>
      </c>
      <c r="J7559" t="s">
        <v>496</v>
      </c>
      <c r="K7559" t="s">
        <v>253</v>
      </c>
      <c r="L7559">
        <v>47201</v>
      </c>
      <c r="M7559" t="s">
        <v>104</v>
      </c>
      <c r="N7559" t="s">
        <v>3476</v>
      </c>
      <c r="O7559" t="s">
        <v>45</v>
      </c>
      <c r="P7559" t="s">
        <v>74</v>
      </c>
      <c r="Q7559" t="s">
        <v>3477</v>
      </c>
      <c r="R7559">
        <v>497.94</v>
      </c>
      <c r="S7559">
        <v>3</v>
      </c>
      <c r="T7559">
        <v>0</v>
      </c>
      <c r="U7559">
        <v>224.07300000000001</v>
      </c>
    </row>
    <row r="7560" spans="1:21" x14ac:dyDescent="0.3">
      <c r="A7560" t="s">
        <v>9532</v>
      </c>
      <c r="B7560">
        <v>2011</v>
      </c>
      <c r="C7560" s="1">
        <v>40848</v>
      </c>
      <c r="D7560" s="1">
        <v>40852</v>
      </c>
      <c r="E7560" t="s">
        <v>49</v>
      </c>
      <c r="F7560" t="s">
        <v>2902</v>
      </c>
      <c r="G7560" t="s">
        <v>2903</v>
      </c>
      <c r="H7560" t="s">
        <v>25</v>
      </c>
      <c r="I7560" t="s">
        <v>26</v>
      </c>
      <c r="J7560" t="s">
        <v>1172</v>
      </c>
      <c r="K7560" t="s">
        <v>266</v>
      </c>
      <c r="L7560">
        <v>11561</v>
      </c>
      <c r="M7560" t="s">
        <v>147</v>
      </c>
      <c r="N7560" t="s">
        <v>689</v>
      </c>
      <c r="O7560" t="s">
        <v>45</v>
      </c>
      <c r="P7560" t="s">
        <v>77</v>
      </c>
      <c r="Q7560" t="s">
        <v>690</v>
      </c>
      <c r="R7560">
        <v>533.94000000000005</v>
      </c>
      <c r="S7560">
        <v>3</v>
      </c>
      <c r="T7560">
        <v>0</v>
      </c>
      <c r="U7560">
        <v>154.8426</v>
      </c>
    </row>
    <row r="7561" spans="1:21" x14ac:dyDescent="0.3">
      <c r="A7561" t="s">
        <v>9532</v>
      </c>
      <c r="B7561">
        <v>2011</v>
      </c>
      <c r="C7561" s="1">
        <v>40848</v>
      </c>
      <c r="D7561" s="1">
        <v>40852</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v>0</v>
      </c>
      <c r="U7561">
        <v>82.290599999999998</v>
      </c>
    </row>
    <row r="7562" spans="1:21" x14ac:dyDescent="0.3">
      <c r="A7562" t="s">
        <v>9532</v>
      </c>
      <c r="B7562">
        <v>2011</v>
      </c>
      <c r="C7562" s="1">
        <v>40848</v>
      </c>
      <c r="D7562" s="1">
        <v>40852</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v>0</v>
      </c>
      <c r="U7562">
        <v>9.8208000000000002</v>
      </c>
    </row>
    <row r="7563" spans="1:21" x14ac:dyDescent="0.3">
      <c r="A7563" t="s">
        <v>9533</v>
      </c>
      <c r="B7563">
        <v>2013</v>
      </c>
      <c r="C7563" s="1">
        <v>41639</v>
      </c>
      <c r="D7563" s="1">
        <v>41641</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row>
    <row r="7564" spans="1:21" x14ac:dyDescent="0.3">
      <c r="A7564" t="s">
        <v>9534</v>
      </c>
      <c r="B7564">
        <v>2013</v>
      </c>
      <c r="C7564" s="1">
        <v>41521</v>
      </c>
      <c r="D7564" s="1">
        <v>41525</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v>0.3</v>
      </c>
      <c r="U7564">
        <v>0</v>
      </c>
    </row>
    <row r="7565" spans="1:21" x14ac:dyDescent="0.3">
      <c r="A7565" t="s">
        <v>9535</v>
      </c>
      <c r="B7565">
        <v>2014</v>
      </c>
      <c r="C7565" s="1">
        <v>41918</v>
      </c>
      <c r="D7565" s="1">
        <v>41920</v>
      </c>
      <c r="E7565" t="s">
        <v>187</v>
      </c>
      <c r="F7565" t="s">
        <v>1507</v>
      </c>
      <c r="G7565" t="s">
        <v>1508</v>
      </c>
      <c r="H7565" t="s">
        <v>101</v>
      </c>
      <c r="I7565" t="s">
        <v>26</v>
      </c>
      <c r="J7565" t="s">
        <v>806</v>
      </c>
      <c r="K7565" t="s">
        <v>456</v>
      </c>
      <c r="L7565">
        <v>80219</v>
      </c>
      <c r="M7565" t="s">
        <v>43</v>
      </c>
      <c r="N7565" t="s">
        <v>2664</v>
      </c>
      <c r="O7565" t="s">
        <v>70</v>
      </c>
      <c r="P7565" t="s">
        <v>160</v>
      </c>
      <c r="Q7565" t="s">
        <v>2665</v>
      </c>
      <c r="R7565">
        <v>63.823999999999998</v>
      </c>
      <c r="S7565">
        <v>2</v>
      </c>
      <c r="T7565">
        <v>0.2</v>
      </c>
      <c r="U7565">
        <v>13.5626</v>
      </c>
    </row>
    <row r="7566" spans="1:21" x14ac:dyDescent="0.3">
      <c r="A7566" t="s">
        <v>9536</v>
      </c>
      <c r="B7566">
        <v>2013</v>
      </c>
      <c r="C7566" s="1">
        <v>41304</v>
      </c>
      <c r="D7566" s="1">
        <v>41306</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row>
    <row r="7567" spans="1:21" x14ac:dyDescent="0.3">
      <c r="A7567" t="s">
        <v>9536</v>
      </c>
      <c r="B7567">
        <v>2013</v>
      </c>
      <c r="C7567" s="1">
        <v>41304</v>
      </c>
      <c r="D7567" s="1">
        <v>41306</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row>
    <row r="7568" spans="1:21" x14ac:dyDescent="0.3">
      <c r="A7568" t="s">
        <v>9537</v>
      </c>
      <c r="B7568">
        <v>2014</v>
      </c>
      <c r="C7568" s="1">
        <v>41751</v>
      </c>
      <c r="D7568" s="1">
        <v>41753</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x14ac:dyDescent="0.3">
      <c r="A7569" t="s">
        <v>9537</v>
      </c>
      <c r="B7569">
        <v>2014</v>
      </c>
      <c r="C7569" s="1">
        <v>41751</v>
      </c>
      <c r="D7569" s="1">
        <v>41753</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row>
    <row r="7570" spans="1:21" x14ac:dyDescent="0.3">
      <c r="A7570" t="s">
        <v>9538</v>
      </c>
      <c r="B7570">
        <v>2011</v>
      </c>
      <c r="C7570" s="1">
        <v>40882</v>
      </c>
      <c r="D7570" s="1">
        <v>40887</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row>
    <row r="7571" spans="1:21" x14ac:dyDescent="0.3">
      <c r="A7571" t="s">
        <v>9538</v>
      </c>
      <c r="B7571">
        <v>2011</v>
      </c>
      <c r="C7571" s="1">
        <v>40882</v>
      </c>
      <c r="D7571" s="1">
        <v>40887</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row>
    <row r="7572" spans="1:21" x14ac:dyDescent="0.3">
      <c r="A7572" t="s">
        <v>9538</v>
      </c>
      <c r="B7572">
        <v>2011</v>
      </c>
      <c r="C7572" s="1">
        <v>40882</v>
      </c>
      <c r="D7572" s="1">
        <v>40887</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row>
    <row r="7573" spans="1:21" x14ac:dyDescent="0.3">
      <c r="A7573" t="s">
        <v>9539</v>
      </c>
      <c r="B7573">
        <v>2011</v>
      </c>
      <c r="C7573" s="1">
        <v>40837</v>
      </c>
      <c r="D7573" s="1">
        <v>40842</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v>0</v>
      </c>
      <c r="U7573">
        <v>9.7349999999999994</v>
      </c>
    </row>
    <row r="7574" spans="1:21" x14ac:dyDescent="0.3">
      <c r="A7574" t="s">
        <v>9539</v>
      </c>
      <c r="B7574">
        <v>2011</v>
      </c>
      <c r="C7574" s="1">
        <v>40837</v>
      </c>
      <c r="D7574" s="1">
        <v>40842</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row>
    <row r="7575" spans="1:21" x14ac:dyDescent="0.3">
      <c r="A7575" t="s">
        <v>9539</v>
      </c>
      <c r="B7575">
        <v>2011</v>
      </c>
      <c r="C7575" s="1">
        <v>40837</v>
      </c>
      <c r="D7575" s="1">
        <v>40842</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v>0</v>
      </c>
      <c r="U7575">
        <v>0.88039999999999996</v>
      </c>
    </row>
    <row r="7576" spans="1:21" x14ac:dyDescent="0.3">
      <c r="A7576" t="s">
        <v>9540</v>
      </c>
      <c r="B7576">
        <v>2012</v>
      </c>
      <c r="C7576" s="1">
        <v>41251</v>
      </c>
      <c r="D7576" s="1">
        <v>41255</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x14ac:dyDescent="0.3">
      <c r="A7577" t="s">
        <v>9540</v>
      </c>
      <c r="B7577">
        <v>2012</v>
      </c>
      <c r="C7577" s="1">
        <v>41251</v>
      </c>
      <c r="D7577" s="1">
        <v>41255</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row>
    <row r="7578" spans="1:21" x14ac:dyDescent="0.3">
      <c r="A7578" t="s">
        <v>9541</v>
      </c>
      <c r="B7578">
        <v>2011</v>
      </c>
      <c r="C7578" s="1">
        <v>40849</v>
      </c>
      <c r="D7578" s="1">
        <v>40854</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v>0</v>
      </c>
      <c r="U7578">
        <v>15.0984</v>
      </c>
    </row>
    <row r="7579" spans="1:21" x14ac:dyDescent="0.3">
      <c r="A7579" t="s">
        <v>9541</v>
      </c>
      <c r="B7579">
        <v>2011</v>
      </c>
      <c r="C7579" s="1">
        <v>40849</v>
      </c>
      <c r="D7579" s="1">
        <v>40854</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v>0.2</v>
      </c>
      <c r="U7579">
        <v>4.6193</v>
      </c>
    </row>
    <row r="7580" spans="1:21" x14ac:dyDescent="0.3">
      <c r="A7580" t="s">
        <v>9542</v>
      </c>
      <c r="B7580">
        <v>2013</v>
      </c>
      <c r="C7580" s="1">
        <v>41627</v>
      </c>
      <c r="D7580" s="1">
        <v>41630</v>
      </c>
      <c r="E7580" t="s">
        <v>187</v>
      </c>
      <c r="F7580" t="s">
        <v>423</v>
      </c>
      <c r="G7580" t="s">
        <v>424</v>
      </c>
      <c r="H7580" t="s">
        <v>101</v>
      </c>
      <c r="I7580" t="s">
        <v>26</v>
      </c>
      <c r="J7580" t="s">
        <v>2529</v>
      </c>
      <c r="K7580" t="s">
        <v>137</v>
      </c>
      <c r="L7580">
        <v>68104</v>
      </c>
      <c r="M7580" t="s">
        <v>104</v>
      </c>
      <c r="N7580" t="s">
        <v>1930</v>
      </c>
      <c r="O7580" t="s">
        <v>31</v>
      </c>
      <c r="P7580" t="s">
        <v>35</v>
      </c>
      <c r="Q7580" t="s">
        <v>1931</v>
      </c>
      <c r="R7580">
        <v>563.94000000000005</v>
      </c>
      <c r="S7580">
        <v>3</v>
      </c>
      <c r="T7580">
        <v>0</v>
      </c>
      <c r="U7580">
        <v>112.788</v>
      </c>
    </row>
    <row r="7581" spans="1:21" x14ac:dyDescent="0.3">
      <c r="A7581" t="s">
        <v>9543</v>
      </c>
      <c r="B7581">
        <v>2012</v>
      </c>
      <c r="C7581" s="1">
        <v>41236</v>
      </c>
      <c r="D7581" s="1">
        <v>41240</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v>0</v>
      </c>
      <c r="U7581">
        <v>735.03359999999998</v>
      </c>
    </row>
    <row r="7582" spans="1:21" x14ac:dyDescent="0.3">
      <c r="A7582" t="s">
        <v>9543</v>
      </c>
      <c r="B7582">
        <v>2012</v>
      </c>
      <c r="C7582" s="1">
        <v>41236</v>
      </c>
      <c r="D7582" s="1">
        <v>41240</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v>0</v>
      </c>
      <c r="U7582">
        <v>4.4850000000000003</v>
      </c>
    </row>
    <row r="7583" spans="1:21" x14ac:dyDescent="0.3">
      <c r="A7583" t="s">
        <v>9544</v>
      </c>
      <c r="B7583">
        <v>2012</v>
      </c>
      <c r="C7583" s="1">
        <v>41134</v>
      </c>
      <c r="D7583" s="1">
        <v>41137</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row>
    <row r="7584" spans="1:21" x14ac:dyDescent="0.3">
      <c r="A7584" t="s">
        <v>9545</v>
      </c>
      <c r="B7584">
        <v>2012</v>
      </c>
      <c r="C7584" s="1">
        <v>41015</v>
      </c>
      <c r="D7584" s="1">
        <v>41020</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x14ac:dyDescent="0.3">
      <c r="A7585" t="s">
        <v>9546</v>
      </c>
      <c r="B7585">
        <v>2011</v>
      </c>
      <c r="C7585" s="1">
        <v>40623</v>
      </c>
      <c r="D7585" s="1">
        <v>40627</v>
      </c>
      <c r="E7585" t="s">
        <v>49</v>
      </c>
      <c r="F7585" t="s">
        <v>1012</v>
      </c>
      <c r="G7585" t="s">
        <v>1013</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row>
    <row r="7586" spans="1:21" x14ac:dyDescent="0.3">
      <c r="A7586" t="s">
        <v>9546</v>
      </c>
      <c r="B7586">
        <v>2011</v>
      </c>
      <c r="C7586" s="1">
        <v>40623</v>
      </c>
      <c r="D7586" s="1">
        <v>40627</v>
      </c>
      <c r="E7586" t="s">
        <v>49</v>
      </c>
      <c r="F7586" t="s">
        <v>1012</v>
      </c>
      <c r="G7586" t="s">
        <v>1013</v>
      </c>
      <c r="H7586" t="s">
        <v>40</v>
      </c>
      <c r="I7586" t="s">
        <v>26</v>
      </c>
      <c r="J7586" t="s">
        <v>317</v>
      </c>
      <c r="K7586" t="s">
        <v>318</v>
      </c>
      <c r="L7586">
        <v>22153</v>
      </c>
      <c r="M7586" t="s">
        <v>29</v>
      </c>
      <c r="N7586" t="s">
        <v>6834</v>
      </c>
      <c r="O7586" t="s">
        <v>45</v>
      </c>
      <c r="P7586" t="s">
        <v>46</v>
      </c>
      <c r="Q7586" t="s">
        <v>6835</v>
      </c>
      <c r="R7586">
        <v>14.4</v>
      </c>
      <c r="S7586">
        <v>5</v>
      </c>
      <c r="T7586">
        <v>0</v>
      </c>
      <c r="U7586">
        <v>6.6239999999999997</v>
      </c>
    </row>
    <row r="7587" spans="1:21" x14ac:dyDescent="0.3">
      <c r="A7587" t="s">
        <v>9546</v>
      </c>
      <c r="B7587">
        <v>2011</v>
      </c>
      <c r="C7587" s="1">
        <v>40623</v>
      </c>
      <c r="D7587" s="1">
        <v>40627</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row>
    <row r="7588" spans="1:21" x14ac:dyDescent="0.3">
      <c r="A7588" t="s">
        <v>9546</v>
      </c>
      <c r="B7588">
        <v>2011</v>
      </c>
      <c r="C7588" s="1">
        <v>40623</v>
      </c>
      <c r="D7588" s="1">
        <v>40627</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v>0</v>
      </c>
      <c r="U7588">
        <v>2.7027999999999999</v>
      </c>
    </row>
    <row r="7589" spans="1:21" x14ac:dyDescent="0.3">
      <c r="A7589" t="s">
        <v>9546</v>
      </c>
      <c r="B7589">
        <v>2011</v>
      </c>
      <c r="C7589" s="1">
        <v>40623</v>
      </c>
      <c r="D7589" s="1">
        <v>40627</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v>0</v>
      </c>
      <c r="U7589">
        <v>59.011200000000002</v>
      </c>
    </row>
    <row r="7590" spans="1:21" x14ac:dyDescent="0.3">
      <c r="A7590" t="s">
        <v>9547</v>
      </c>
      <c r="B7590">
        <v>2014</v>
      </c>
      <c r="C7590" s="1">
        <v>41960</v>
      </c>
      <c r="D7590" s="1">
        <v>41966</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v>0</v>
      </c>
      <c r="U7590">
        <v>5.1929999999999996</v>
      </c>
    </row>
    <row r="7591" spans="1:21" x14ac:dyDescent="0.3">
      <c r="A7591" t="s">
        <v>9548</v>
      </c>
      <c r="B7591">
        <v>2012</v>
      </c>
      <c r="C7591" s="1">
        <v>41177</v>
      </c>
      <c r="D7591" s="1">
        <v>41181</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v>0.2</v>
      </c>
      <c r="U7591">
        <v>12.8744</v>
      </c>
    </row>
    <row r="7592" spans="1:21" x14ac:dyDescent="0.3">
      <c r="A7592" t="s">
        <v>9549</v>
      </c>
      <c r="B7592">
        <v>2013</v>
      </c>
      <c r="C7592" s="1">
        <v>41523</v>
      </c>
      <c r="D7592" s="1">
        <v>41527</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x14ac:dyDescent="0.3">
      <c r="A7593" t="s">
        <v>9549</v>
      </c>
      <c r="B7593">
        <v>2013</v>
      </c>
      <c r="C7593" s="1">
        <v>41523</v>
      </c>
      <c r="D7593" s="1">
        <v>41527</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x14ac:dyDescent="0.3">
      <c r="A7594" t="s">
        <v>9549</v>
      </c>
      <c r="B7594">
        <v>2013</v>
      </c>
      <c r="C7594" s="1">
        <v>41523</v>
      </c>
      <c r="D7594" s="1">
        <v>41527</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row>
    <row r="7595" spans="1:21" x14ac:dyDescent="0.3">
      <c r="A7595" t="s">
        <v>9549</v>
      </c>
      <c r="B7595">
        <v>2013</v>
      </c>
      <c r="C7595" s="1">
        <v>41523</v>
      </c>
      <c r="D7595" s="1">
        <v>41527</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887.27099999999996</v>
      </c>
      <c r="S7595">
        <v>3</v>
      </c>
      <c r="T7595">
        <v>0.3</v>
      </c>
      <c r="U7595">
        <v>-63.3765</v>
      </c>
    </row>
    <row r="7596" spans="1:21" x14ac:dyDescent="0.3">
      <c r="A7596" t="s">
        <v>9550</v>
      </c>
      <c r="B7596">
        <v>2014</v>
      </c>
      <c r="C7596" s="1">
        <v>41750</v>
      </c>
      <c r="D7596" s="1">
        <v>41754</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v>0</v>
      </c>
      <c r="U7596">
        <v>70.492800000000003</v>
      </c>
    </row>
    <row r="7597" spans="1:21" x14ac:dyDescent="0.3">
      <c r="A7597" t="s">
        <v>9550</v>
      </c>
      <c r="B7597">
        <v>2014</v>
      </c>
      <c r="C7597" s="1">
        <v>41750</v>
      </c>
      <c r="D7597" s="1">
        <v>41754</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v>0</v>
      </c>
      <c r="U7597">
        <v>18.28</v>
      </c>
    </row>
    <row r="7598" spans="1:21" x14ac:dyDescent="0.3">
      <c r="A7598" t="s">
        <v>9551</v>
      </c>
      <c r="B7598">
        <v>2012</v>
      </c>
      <c r="C7598" s="1">
        <v>41075</v>
      </c>
      <c r="D7598" s="1">
        <v>41079</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225.57599999999999</v>
      </c>
      <c r="S7598">
        <v>3</v>
      </c>
      <c r="T7598">
        <v>0.2</v>
      </c>
      <c r="U7598">
        <v>22.557600000000001</v>
      </c>
    </row>
    <row r="7599" spans="1:21" x14ac:dyDescent="0.3">
      <c r="A7599" t="s">
        <v>9552</v>
      </c>
      <c r="B7599">
        <v>2011</v>
      </c>
      <c r="C7599" s="1">
        <v>40803</v>
      </c>
      <c r="D7599" s="1">
        <v>40808</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row>
    <row r="7600" spans="1:21" x14ac:dyDescent="0.3">
      <c r="A7600" t="s">
        <v>9552</v>
      </c>
      <c r="B7600">
        <v>2011</v>
      </c>
      <c r="C7600" s="1">
        <v>40803</v>
      </c>
      <c r="D7600" s="1">
        <v>40808</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v>0.2</v>
      </c>
      <c r="U7600">
        <v>4.782</v>
      </c>
    </row>
    <row r="7601" spans="1:21" x14ac:dyDescent="0.3">
      <c r="A7601" t="s">
        <v>9552</v>
      </c>
      <c r="B7601">
        <v>2011</v>
      </c>
      <c r="C7601" s="1">
        <v>40803</v>
      </c>
      <c r="D7601" s="1">
        <v>40808</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row>
    <row r="7602" spans="1:21" x14ac:dyDescent="0.3">
      <c r="A7602" t="s">
        <v>9552</v>
      </c>
      <c r="B7602">
        <v>2011</v>
      </c>
      <c r="C7602" s="1">
        <v>40803</v>
      </c>
      <c r="D7602" s="1">
        <v>40808</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v>0.7</v>
      </c>
      <c r="U7602">
        <v>-21.945</v>
      </c>
    </row>
    <row r="7603" spans="1:21" x14ac:dyDescent="0.3">
      <c r="A7603" t="s">
        <v>9552</v>
      </c>
      <c r="B7603">
        <v>2011</v>
      </c>
      <c r="C7603" s="1">
        <v>40803</v>
      </c>
      <c r="D7603" s="1">
        <v>40808</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v>0.2</v>
      </c>
      <c r="U7603">
        <v>46.47</v>
      </c>
    </row>
    <row r="7604" spans="1:21" x14ac:dyDescent="0.3">
      <c r="A7604" t="s">
        <v>9552</v>
      </c>
      <c r="B7604">
        <v>2011</v>
      </c>
      <c r="C7604" s="1">
        <v>40803</v>
      </c>
      <c r="D7604" s="1">
        <v>40808</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x14ac:dyDescent="0.3">
      <c r="A7605" t="s">
        <v>9555</v>
      </c>
      <c r="B7605">
        <v>2013</v>
      </c>
      <c r="C7605" s="1">
        <v>41464</v>
      </c>
      <c r="D7605" s="1">
        <v>41468</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v>0</v>
      </c>
      <c r="U7605">
        <v>6.2207999999999997</v>
      </c>
    </row>
    <row r="7606" spans="1:21" x14ac:dyDescent="0.3">
      <c r="A7606" t="s">
        <v>9556</v>
      </c>
      <c r="B7606">
        <v>2013</v>
      </c>
      <c r="C7606" s="1">
        <v>41422</v>
      </c>
      <c r="D7606" s="1">
        <v>41426</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row>
    <row r="7607" spans="1:21" x14ac:dyDescent="0.3">
      <c r="A7607" t="s">
        <v>9556</v>
      </c>
      <c r="B7607">
        <v>2013</v>
      </c>
      <c r="C7607" s="1">
        <v>41422</v>
      </c>
      <c r="D7607" s="1">
        <v>41426</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row>
    <row r="7608" spans="1:21" x14ac:dyDescent="0.3">
      <c r="A7608" t="s">
        <v>9556</v>
      </c>
      <c r="B7608">
        <v>2013</v>
      </c>
      <c r="C7608" s="1">
        <v>41422</v>
      </c>
      <c r="D7608" s="1">
        <v>41426</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row>
    <row r="7609" spans="1:21" x14ac:dyDescent="0.3">
      <c r="A7609" t="s">
        <v>9557</v>
      </c>
      <c r="B7609">
        <v>2014</v>
      </c>
      <c r="C7609" s="1">
        <v>41998</v>
      </c>
      <c r="D7609" s="1">
        <v>42001</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v>0.2</v>
      </c>
      <c r="U7609">
        <v>19.824000000000002</v>
      </c>
    </row>
    <row r="7610" spans="1:21" x14ac:dyDescent="0.3">
      <c r="A7610" t="s">
        <v>9558</v>
      </c>
      <c r="B7610">
        <v>2014</v>
      </c>
      <c r="C7610" s="1">
        <v>41763</v>
      </c>
      <c r="D7610" s="1">
        <v>41767</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v>0</v>
      </c>
      <c r="U7610">
        <v>12.441599999999999</v>
      </c>
    </row>
    <row r="7611" spans="1:21" x14ac:dyDescent="0.3">
      <c r="A7611" t="s">
        <v>9558</v>
      </c>
      <c r="B7611">
        <v>2014</v>
      </c>
      <c r="C7611" s="1">
        <v>41763</v>
      </c>
      <c r="D7611" s="1">
        <v>41767</v>
      </c>
      <c r="E7611" t="s">
        <v>49</v>
      </c>
      <c r="F7611" t="s">
        <v>1518</v>
      </c>
      <c r="G7611" t="s">
        <v>1519</v>
      </c>
      <c r="H7611" t="s">
        <v>25</v>
      </c>
      <c r="I7611" t="s">
        <v>26</v>
      </c>
      <c r="J7611" t="s">
        <v>126</v>
      </c>
      <c r="K7611" t="s">
        <v>42</v>
      </c>
      <c r="L7611">
        <v>94122</v>
      </c>
      <c r="M7611" t="s">
        <v>43</v>
      </c>
      <c r="N7611" t="s">
        <v>1113</v>
      </c>
      <c r="O7611" t="s">
        <v>45</v>
      </c>
      <c r="P7611" t="s">
        <v>67</v>
      </c>
      <c r="Q7611" t="s">
        <v>1114</v>
      </c>
      <c r="R7611">
        <v>22.96</v>
      </c>
      <c r="S7611">
        <v>7</v>
      </c>
      <c r="T7611">
        <v>0</v>
      </c>
      <c r="U7611">
        <v>6.6584000000000003</v>
      </c>
    </row>
    <row r="7612" spans="1:21" x14ac:dyDescent="0.3">
      <c r="A7612" t="s">
        <v>9559</v>
      </c>
      <c r="B7612">
        <v>2011</v>
      </c>
      <c r="C7612" s="1">
        <v>40597</v>
      </c>
      <c r="D7612" s="1">
        <v>40599</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v>0</v>
      </c>
      <c r="U7612">
        <v>9.3312000000000008</v>
      </c>
    </row>
    <row r="7613" spans="1:21" x14ac:dyDescent="0.3">
      <c r="A7613" t="s">
        <v>9560</v>
      </c>
      <c r="B7613">
        <v>2012</v>
      </c>
      <c r="C7613" s="1">
        <v>40947</v>
      </c>
      <c r="D7613" s="1">
        <v>40950</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v>0</v>
      </c>
      <c r="U7613">
        <v>4.2930000000000001</v>
      </c>
    </row>
    <row r="7614" spans="1:21" x14ac:dyDescent="0.3">
      <c r="A7614" t="s">
        <v>9560</v>
      </c>
      <c r="B7614">
        <v>2012</v>
      </c>
      <c r="C7614" s="1">
        <v>40947</v>
      </c>
      <c r="D7614" s="1">
        <v>40950</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v>0</v>
      </c>
      <c r="U7614">
        <v>1.8010999999999999</v>
      </c>
    </row>
    <row r="7615" spans="1:21" x14ac:dyDescent="0.3">
      <c r="A7615" t="s">
        <v>9560</v>
      </c>
      <c r="B7615">
        <v>2012</v>
      </c>
      <c r="C7615" s="1">
        <v>40947</v>
      </c>
      <c r="D7615" s="1">
        <v>40950</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v>0</v>
      </c>
      <c r="U7615">
        <v>1.728</v>
      </c>
    </row>
    <row r="7616" spans="1:21" x14ac:dyDescent="0.3">
      <c r="A7616" t="s">
        <v>9561</v>
      </c>
      <c r="B7616">
        <v>2012</v>
      </c>
      <c r="C7616" s="1">
        <v>41145</v>
      </c>
      <c r="D7616" s="1">
        <v>41149</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v>0</v>
      </c>
      <c r="U7616">
        <v>4.6220999999999997</v>
      </c>
    </row>
    <row r="7617" spans="1:21" x14ac:dyDescent="0.3">
      <c r="A7617" t="s">
        <v>9562</v>
      </c>
      <c r="B7617">
        <v>2011</v>
      </c>
      <c r="C7617" s="1">
        <v>40877</v>
      </c>
      <c r="D7617" s="1">
        <v>40881</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row>
    <row r="7618" spans="1:21" x14ac:dyDescent="0.3">
      <c r="A7618" t="s">
        <v>9563</v>
      </c>
      <c r="B7618">
        <v>2013</v>
      </c>
      <c r="C7618" s="1">
        <v>41619</v>
      </c>
      <c r="D7618" s="1">
        <v>41625</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row>
    <row r="7619" spans="1:21" x14ac:dyDescent="0.3">
      <c r="A7619" t="s">
        <v>9563</v>
      </c>
      <c r="B7619">
        <v>2013</v>
      </c>
      <c r="C7619" s="1">
        <v>41619</v>
      </c>
      <c r="D7619" s="1">
        <v>41625</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row>
    <row r="7620" spans="1:21" x14ac:dyDescent="0.3">
      <c r="A7620" t="s">
        <v>9564</v>
      </c>
      <c r="B7620">
        <v>2014</v>
      </c>
      <c r="C7620" s="1">
        <v>41940</v>
      </c>
      <c r="D7620" s="1">
        <v>41942</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x14ac:dyDescent="0.3">
      <c r="A7621" t="s">
        <v>9564</v>
      </c>
      <c r="B7621">
        <v>2014</v>
      </c>
      <c r="C7621" s="1">
        <v>41940</v>
      </c>
      <c r="D7621" s="1">
        <v>41942</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v>0.2</v>
      </c>
      <c r="U7621">
        <v>7.1959999999999997</v>
      </c>
    </row>
    <row r="7622" spans="1:21" x14ac:dyDescent="0.3">
      <c r="A7622" t="s">
        <v>9565</v>
      </c>
      <c r="B7622">
        <v>2011</v>
      </c>
      <c r="C7622" s="1">
        <v>40872</v>
      </c>
      <c r="D7622" s="1">
        <v>40876</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v>0.2</v>
      </c>
      <c r="U7622">
        <v>47.243000000000002</v>
      </c>
    </row>
    <row r="7623" spans="1:21" x14ac:dyDescent="0.3">
      <c r="A7623" t="s">
        <v>9565</v>
      </c>
      <c r="B7623">
        <v>2011</v>
      </c>
      <c r="C7623" s="1">
        <v>40872</v>
      </c>
      <c r="D7623" s="1">
        <v>40876</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row>
    <row r="7624" spans="1:21" x14ac:dyDescent="0.3">
      <c r="A7624" t="s">
        <v>9565</v>
      </c>
      <c r="B7624">
        <v>2011</v>
      </c>
      <c r="C7624" s="1">
        <v>40872</v>
      </c>
      <c r="D7624" s="1">
        <v>40876</v>
      </c>
      <c r="E7624" t="s">
        <v>49</v>
      </c>
      <c r="F7624" t="s">
        <v>5080</v>
      </c>
      <c r="G7624" t="s">
        <v>5081</v>
      </c>
      <c r="H7624" t="s">
        <v>25</v>
      </c>
      <c r="I7624" t="s">
        <v>26</v>
      </c>
      <c r="J7624" t="s">
        <v>41</v>
      </c>
      <c r="K7624" t="s">
        <v>42</v>
      </c>
      <c r="L7624">
        <v>90004</v>
      </c>
      <c r="M7624" t="s">
        <v>43</v>
      </c>
      <c r="N7624" t="s">
        <v>9501</v>
      </c>
      <c r="O7624" t="s">
        <v>45</v>
      </c>
      <c r="P7624" t="s">
        <v>67</v>
      </c>
      <c r="Q7624" t="s">
        <v>185</v>
      </c>
      <c r="R7624">
        <v>7.44</v>
      </c>
      <c r="S7624">
        <v>3</v>
      </c>
      <c r="T7624">
        <v>0</v>
      </c>
      <c r="U7624">
        <v>2.6040000000000001</v>
      </c>
    </row>
    <row r="7625" spans="1:21" x14ac:dyDescent="0.3">
      <c r="A7625" t="s">
        <v>9566</v>
      </c>
      <c r="B7625">
        <v>2011</v>
      </c>
      <c r="C7625" s="1">
        <v>40738</v>
      </c>
      <c r="D7625" s="1">
        <v>40744</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v>0</v>
      </c>
      <c r="U7625">
        <v>11.054399999999999</v>
      </c>
    </row>
    <row r="7626" spans="1:21" x14ac:dyDescent="0.3">
      <c r="A7626" t="s">
        <v>9567</v>
      </c>
      <c r="B7626">
        <v>2012</v>
      </c>
      <c r="C7626" s="1">
        <v>41052</v>
      </c>
      <c r="D7626" s="1">
        <v>41056</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v>0.1</v>
      </c>
      <c r="U7626">
        <v>245.7</v>
      </c>
    </row>
    <row r="7627" spans="1:21" x14ac:dyDescent="0.3">
      <c r="A7627" t="s">
        <v>9567</v>
      </c>
      <c r="B7627">
        <v>2012</v>
      </c>
      <c r="C7627" s="1">
        <v>41052</v>
      </c>
      <c r="D7627" s="1">
        <v>41056</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v>0</v>
      </c>
      <c r="U7627">
        <v>19.585799999999999</v>
      </c>
    </row>
    <row r="7628" spans="1:21" x14ac:dyDescent="0.3">
      <c r="A7628" t="s">
        <v>9568</v>
      </c>
      <c r="B7628">
        <v>2012</v>
      </c>
      <c r="C7628" s="1">
        <v>41234</v>
      </c>
      <c r="D7628" s="1">
        <v>41236</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row>
    <row r="7629" spans="1:21" x14ac:dyDescent="0.3">
      <c r="A7629" t="s">
        <v>9568</v>
      </c>
      <c r="B7629">
        <v>2012</v>
      </c>
      <c r="C7629" s="1">
        <v>41234</v>
      </c>
      <c r="D7629" s="1">
        <v>41236</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row>
    <row r="7630" spans="1:21" x14ac:dyDescent="0.3">
      <c r="A7630" t="s">
        <v>9568</v>
      </c>
      <c r="B7630">
        <v>2012</v>
      </c>
      <c r="C7630" s="1">
        <v>41234</v>
      </c>
      <c r="D7630" s="1">
        <v>41236</v>
      </c>
      <c r="E7630" t="s">
        <v>22</v>
      </c>
      <c r="F7630" t="s">
        <v>2611</v>
      </c>
      <c r="G7630" t="s">
        <v>2612</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row>
    <row r="7631" spans="1:21" x14ac:dyDescent="0.3">
      <c r="A7631" t="s">
        <v>9569</v>
      </c>
      <c r="B7631">
        <v>2011</v>
      </c>
      <c r="C7631" s="1">
        <v>40632</v>
      </c>
      <c r="D7631" s="1">
        <v>40634</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v>0.2</v>
      </c>
      <c r="U7631">
        <v>113.30549999999999</v>
      </c>
    </row>
    <row r="7632" spans="1:21" x14ac:dyDescent="0.3">
      <c r="A7632" t="s">
        <v>9569</v>
      </c>
      <c r="B7632">
        <v>2011</v>
      </c>
      <c r="C7632" s="1">
        <v>40632</v>
      </c>
      <c r="D7632" s="1">
        <v>40634</v>
      </c>
      <c r="E7632" t="s">
        <v>187</v>
      </c>
      <c r="F7632" t="s">
        <v>761</v>
      </c>
      <c r="G7632" t="s">
        <v>762</v>
      </c>
      <c r="H7632" t="s">
        <v>101</v>
      </c>
      <c r="I7632" t="s">
        <v>26</v>
      </c>
      <c r="J7632" t="s">
        <v>3151</v>
      </c>
      <c r="K7632" t="s">
        <v>103</v>
      </c>
      <c r="L7632">
        <v>78521</v>
      </c>
      <c r="M7632" t="s">
        <v>104</v>
      </c>
      <c r="N7632" t="s">
        <v>3202</v>
      </c>
      <c r="O7632" t="s">
        <v>70</v>
      </c>
      <c r="P7632" t="s">
        <v>71</v>
      </c>
      <c r="Q7632" t="s">
        <v>3203</v>
      </c>
      <c r="R7632">
        <v>251.94399999999999</v>
      </c>
      <c r="S7632">
        <v>7</v>
      </c>
      <c r="T7632">
        <v>0.2</v>
      </c>
      <c r="U7632">
        <v>88.180400000000006</v>
      </c>
    </row>
    <row r="7633" spans="1:21" x14ac:dyDescent="0.3">
      <c r="A7633" t="s">
        <v>9569</v>
      </c>
      <c r="B7633">
        <v>2011</v>
      </c>
      <c r="C7633" s="1">
        <v>40632</v>
      </c>
      <c r="D7633" s="1">
        <v>40634</v>
      </c>
      <c r="E7633" t="s">
        <v>187</v>
      </c>
      <c r="F7633" t="s">
        <v>761</v>
      </c>
      <c r="G7633" t="s">
        <v>762</v>
      </c>
      <c r="H7633" t="s">
        <v>101</v>
      </c>
      <c r="I7633" t="s">
        <v>26</v>
      </c>
      <c r="J7633" t="s">
        <v>3151</v>
      </c>
      <c r="K7633" t="s">
        <v>103</v>
      </c>
      <c r="L7633">
        <v>78521</v>
      </c>
      <c r="M7633" t="s">
        <v>104</v>
      </c>
      <c r="N7633" t="s">
        <v>3101</v>
      </c>
      <c r="O7633" t="s">
        <v>31</v>
      </c>
      <c r="P7633" t="s">
        <v>35</v>
      </c>
      <c r="Q7633" t="s">
        <v>3102</v>
      </c>
      <c r="R7633">
        <v>127.30200000000001</v>
      </c>
      <c r="S7633">
        <v>7</v>
      </c>
      <c r="T7633">
        <v>0.3</v>
      </c>
      <c r="U7633">
        <v>-9.093</v>
      </c>
    </row>
    <row r="7634" spans="1:21" x14ac:dyDescent="0.3">
      <c r="A7634" t="s">
        <v>9570</v>
      </c>
      <c r="B7634">
        <v>2014</v>
      </c>
      <c r="C7634" s="1">
        <v>42003</v>
      </c>
      <c r="D7634" s="1">
        <v>42006</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v>0</v>
      </c>
      <c r="U7634">
        <v>314.03840000000002</v>
      </c>
    </row>
    <row r="7635" spans="1:21" x14ac:dyDescent="0.3">
      <c r="A7635" t="s">
        <v>9570</v>
      </c>
      <c r="B7635">
        <v>2014</v>
      </c>
      <c r="C7635" s="1">
        <v>42003</v>
      </c>
      <c r="D7635" s="1">
        <v>42006</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row>
    <row r="7636" spans="1:21" x14ac:dyDescent="0.3">
      <c r="A7636" t="s">
        <v>9570</v>
      </c>
      <c r="B7636">
        <v>2014</v>
      </c>
      <c r="C7636" s="1">
        <v>42003</v>
      </c>
      <c r="D7636" s="1">
        <v>42006</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row>
    <row r="7637" spans="1:21" x14ac:dyDescent="0.3">
      <c r="A7637" t="s">
        <v>9570</v>
      </c>
      <c r="B7637">
        <v>2014</v>
      </c>
      <c r="C7637" s="1">
        <v>42003</v>
      </c>
      <c r="D7637" s="1">
        <v>42006</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row>
    <row r="7638" spans="1:21" x14ac:dyDescent="0.3">
      <c r="A7638" t="s">
        <v>9570</v>
      </c>
      <c r="B7638">
        <v>2014</v>
      </c>
      <c r="C7638" s="1">
        <v>42003</v>
      </c>
      <c r="D7638" s="1">
        <v>42006</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v>0</v>
      </c>
      <c r="U7638">
        <v>77.625</v>
      </c>
    </row>
    <row r="7639" spans="1:21" x14ac:dyDescent="0.3">
      <c r="A7639" t="s">
        <v>9571</v>
      </c>
      <c r="B7639">
        <v>2014</v>
      </c>
      <c r="C7639" s="1">
        <v>41701</v>
      </c>
      <c r="D7639" s="1">
        <v>41707</v>
      </c>
      <c r="E7639" t="s">
        <v>49</v>
      </c>
      <c r="F7639" t="s">
        <v>5167</v>
      </c>
      <c r="G7639" t="s">
        <v>5168</v>
      </c>
      <c r="H7639" t="s">
        <v>40</v>
      </c>
      <c r="I7639" t="s">
        <v>26</v>
      </c>
      <c r="J7639" t="s">
        <v>605</v>
      </c>
      <c r="K7639" t="s">
        <v>244</v>
      </c>
      <c r="L7639">
        <v>19711</v>
      </c>
      <c r="M7639" t="s">
        <v>147</v>
      </c>
      <c r="N7639" t="s">
        <v>6378</v>
      </c>
      <c r="O7639" t="s">
        <v>45</v>
      </c>
      <c r="P7639" t="s">
        <v>67</v>
      </c>
      <c r="Q7639" t="s">
        <v>6379</v>
      </c>
      <c r="R7639">
        <v>59.52</v>
      </c>
      <c r="S7639">
        <v>3</v>
      </c>
      <c r="T7639">
        <v>0</v>
      </c>
      <c r="U7639">
        <v>15.475199999999999</v>
      </c>
    </row>
    <row r="7640" spans="1:21" x14ac:dyDescent="0.3">
      <c r="A7640" t="s">
        <v>9571</v>
      </c>
      <c r="B7640">
        <v>2014</v>
      </c>
      <c r="C7640" s="1">
        <v>41701</v>
      </c>
      <c r="D7640" s="1">
        <v>41707</v>
      </c>
      <c r="E7640" t="s">
        <v>49</v>
      </c>
      <c r="F7640" t="s">
        <v>5167</v>
      </c>
      <c r="G7640" t="s">
        <v>5168</v>
      </c>
      <c r="H7640" t="s">
        <v>40</v>
      </c>
      <c r="I7640" t="s">
        <v>26</v>
      </c>
      <c r="J7640" t="s">
        <v>605</v>
      </c>
      <c r="K7640" t="s">
        <v>244</v>
      </c>
      <c r="L7640">
        <v>19711</v>
      </c>
      <c r="M7640" t="s">
        <v>147</v>
      </c>
      <c r="N7640" t="s">
        <v>6101</v>
      </c>
      <c r="O7640" t="s">
        <v>45</v>
      </c>
      <c r="P7640" t="s">
        <v>172</v>
      </c>
      <c r="Q7640" t="s">
        <v>185</v>
      </c>
      <c r="R7640">
        <v>57.96</v>
      </c>
      <c r="S7640">
        <v>7</v>
      </c>
      <c r="T7640">
        <v>0</v>
      </c>
      <c r="U7640">
        <v>27.241199999999999</v>
      </c>
    </row>
    <row r="7641" spans="1:21" x14ac:dyDescent="0.3">
      <c r="A7641" t="s">
        <v>9571</v>
      </c>
      <c r="B7641">
        <v>2014</v>
      </c>
      <c r="C7641" s="1">
        <v>41701</v>
      </c>
      <c r="D7641" s="1">
        <v>41707</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v>0</v>
      </c>
      <c r="U7641">
        <v>101.6508</v>
      </c>
    </row>
    <row r="7642" spans="1:21" x14ac:dyDescent="0.3">
      <c r="A7642" t="s">
        <v>9571</v>
      </c>
      <c r="B7642">
        <v>2014</v>
      </c>
      <c r="C7642" s="1">
        <v>41701</v>
      </c>
      <c r="D7642" s="1">
        <v>41707</v>
      </c>
      <c r="E7642" t="s">
        <v>49</v>
      </c>
      <c r="F7642" t="s">
        <v>5167</v>
      </c>
      <c r="G7642" t="s">
        <v>5168</v>
      </c>
      <c r="H7642" t="s">
        <v>40</v>
      </c>
      <c r="I7642" t="s">
        <v>26</v>
      </c>
      <c r="J7642" t="s">
        <v>605</v>
      </c>
      <c r="K7642" t="s">
        <v>244</v>
      </c>
      <c r="L7642">
        <v>19711</v>
      </c>
      <c r="M7642" t="s">
        <v>147</v>
      </c>
      <c r="N7642" t="s">
        <v>7920</v>
      </c>
      <c r="O7642" t="s">
        <v>45</v>
      </c>
      <c r="P7642" t="s">
        <v>89</v>
      </c>
      <c r="Q7642" t="s">
        <v>185</v>
      </c>
      <c r="R7642">
        <v>68.040000000000006</v>
      </c>
      <c r="S7642">
        <v>6</v>
      </c>
      <c r="T7642">
        <v>0</v>
      </c>
      <c r="U7642">
        <v>33.339599999999997</v>
      </c>
    </row>
    <row r="7643" spans="1:21" x14ac:dyDescent="0.3">
      <c r="A7643" t="s">
        <v>9572</v>
      </c>
      <c r="B7643">
        <v>2013</v>
      </c>
      <c r="C7643" s="1">
        <v>41554</v>
      </c>
      <c r="D7643" s="1">
        <v>41555</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v>0.7</v>
      </c>
      <c r="U7643">
        <v>-938.28</v>
      </c>
    </row>
    <row r="7644" spans="1:21" x14ac:dyDescent="0.3">
      <c r="A7644" t="s">
        <v>9572</v>
      </c>
      <c r="B7644">
        <v>2013</v>
      </c>
      <c r="C7644" s="1">
        <v>41554</v>
      </c>
      <c r="D7644" s="1">
        <v>41555</v>
      </c>
      <c r="E7644" t="s">
        <v>187</v>
      </c>
      <c r="F7644" t="s">
        <v>6477</v>
      </c>
      <c r="G7644" t="s">
        <v>6478</v>
      </c>
      <c r="H7644" t="s">
        <v>101</v>
      </c>
      <c r="I7644" t="s">
        <v>26</v>
      </c>
      <c r="J7644" t="s">
        <v>3594</v>
      </c>
      <c r="K7644" t="s">
        <v>456</v>
      </c>
      <c r="L7644">
        <v>81001</v>
      </c>
      <c r="M7644" t="s">
        <v>43</v>
      </c>
      <c r="N7644" t="s">
        <v>2046</v>
      </c>
      <c r="O7644" t="s">
        <v>45</v>
      </c>
      <c r="P7644" t="s">
        <v>74</v>
      </c>
      <c r="Q7644" t="s">
        <v>2047</v>
      </c>
      <c r="R7644">
        <v>17.904</v>
      </c>
      <c r="S7644">
        <v>4</v>
      </c>
      <c r="T7644">
        <v>0.7</v>
      </c>
      <c r="U7644">
        <v>-14.92</v>
      </c>
    </row>
    <row r="7645" spans="1:21" x14ac:dyDescent="0.3">
      <c r="A7645" t="s">
        <v>9572</v>
      </c>
      <c r="B7645">
        <v>2013</v>
      </c>
      <c r="C7645" s="1">
        <v>41554</v>
      </c>
      <c r="D7645" s="1">
        <v>41555</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11.976000000000001</v>
      </c>
      <c r="S7645">
        <v>4</v>
      </c>
      <c r="T7645">
        <v>0.7</v>
      </c>
      <c r="U7645">
        <v>-9.1815999999999995</v>
      </c>
    </row>
    <row r="7646" spans="1:21" x14ac:dyDescent="0.3">
      <c r="A7646" t="s">
        <v>9572</v>
      </c>
      <c r="B7646">
        <v>2013</v>
      </c>
      <c r="C7646" s="1">
        <v>41554</v>
      </c>
      <c r="D7646" s="1">
        <v>41555</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v>0.2</v>
      </c>
      <c r="U7646">
        <v>0.84950000000000003</v>
      </c>
    </row>
    <row r="7647" spans="1:21" x14ac:dyDescent="0.3">
      <c r="A7647" t="s">
        <v>9575</v>
      </c>
      <c r="B7647">
        <v>2012</v>
      </c>
      <c r="C7647" s="1">
        <v>41004</v>
      </c>
      <c r="D7647" s="1">
        <v>41010</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v>0.2</v>
      </c>
      <c r="U7647">
        <v>89.222399999999993</v>
      </c>
    </row>
    <row r="7648" spans="1:21" x14ac:dyDescent="0.3">
      <c r="A7648" t="s">
        <v>9576</v>
      </c>
      <c r="B7648">
        <v>2011</v>
      </c>
      <c r="C7648" s="1">
        <v>40795</v>
      </c>
      <c r="D7648" s="1">
        <v>40799</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v>0.5</v>
      </c>
      <c r="U7648">
        <v>-571.99559999999997</v>
      </c>
    </row>
    <row r="7649" spans="1:21" x14ac:dyDescent="0.3">
      <c r="A7649" t="s">
        <v>9577</v>
      </c>
      <c r="B7649">
        <v>2013</v>
      </c>
      <c r="C7649" s="1">
        <v>41349</v>
      </c>
      <c r="D7649" s="1">
        <v>41350</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v>0.2</v>
      </c>
      <c r="U7649">
        <v>1.6472</v>
      </c>
    </row>
    <row r="7650" spans="1:21" x14ac:dyDescent="0.3">
      <c r="A7650" t="s">
        <v>9577</v>
      </c>
      <c r="B7650">
        <v>2013</v>
      </c>
      <c r="C7650" s="1">
        <v>41349</v>
      </c>
      <c r="D7650" s="1">
        <v>41350</v>
      </c>
      <c r="E7650" t="s">
        <v>187</v>
      </c>
      <c r="F7650" t="s">
        <v>6749</v>
      </c>
      <c r="G7650" t="s">
        <v>6750</v>
      </c>
      <c r="H7650" t="s">
        <v>40</v>
      </c>
      <c r="I7650" t="s">
        <v>26</v>
      </c>
      <c r="J7650" t="s">
        <v>126</v>
      </c>
      <c r="K7650" t="s">
        <v>42</v>
      </c>
      <c r="L7650">
        <v>94110</v>
      </c>
      <c r="M7650" t="s">
        <v>43</v>
      </c>
      <c r="N7650" t="s">
        <v>3035</v>
      </c>
      <c r="O7650" t="s">
        <v>31</v>
      </c>
      <c r="P7650" t="s">
        <v>35</v>
      </c>
      <c r="Q7650" t="s">
        <v>3036</v>
      </c>
      <c r="R7650">
        <v>1352.0319999999999</v>
      </c>
      <c r="S7650">
        <v>4</v>
      </c>
      <c r="T7650">
        <v>0.2</v>
      </c>
      <c r="U7650">
        <v>84.501999999999995</v>
      </c>
    </row>
    <row r="7651" spans="1:21" x14ac:dyDescent="0.3">
      <c r="A7651" t="s">
        <v>9578</v>
      </c>
      <c r="B7651">
        <v>2012</v>
      </c>
      <c r="C7651" s="1">
        <v>41270</v>
      </c>
      <c r="D7651" s="1">
        <v>41274</v>
      </c>
      <c r="E7651" t="s">
        <v>49</v>
      </c>
      <c r="F7651" t="s">
        <v>909</v>
      </c>
      <c r="G7651" t="s">
        <v>910</v>
      </c>
      <c r="H7651" t="s">
        <v>40</v>
      </c>
      <c r="I7651" t="s">
        <v>26</v>
      </c>
      <c r="J7651" t="s">
        <v>5177</v>
      </c>
      <c r="K7651" t="s">
        <v>497</v>
      </c>
      <c r="L7651">
        <v>43302</v>
      </c>
      <c r="M7651" t="s">
        <v>147</v>
      </c>
      <c r="N7651" t="s">
        <v>2879</v>
      </c>
      <c r="O7651" t="s">
        <v>31</v>
      </c>
      <c r="P7651" t="s">
        <v>55</v>
      </c>
      <c r="Q7651" t="s">
        <v>2880</v>
      </c>
      <c r="R7651">
        <v>1548.99</v>
      </c>
      <c r="S7651">
        <v>9</v>
      </c>
      <c r="T7651">
        <v>0.4</v>
      </c>
      <c r="U7651">
        <v>-464.697</v>
      </c>
    </row>
    <row r="7652" spans="1:21" x14ac:dyDescent="0.3">
      <c r="A7652" t="s">
        <v>9578</v>
      </c>
      <c r="B7652">
        <v>2012</v>
      </c>
      <c r="C7652" s="1">
        <v>41270</v>
      </c>
      <c r="D7652" s="1">
        <v>41274</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v>0.2</v>
      </c>
      <c r="U7652">
        <v>6.7068000000000003</v>
      </c>
    </row>
    <row r="7653" spans="1:21" x14ac:dyDescent="0.3">
      <c r="A7653" t="s">
        <v>9579</v>
      </c>
      <c r="B7653">
        <v>2014</v>
      </c>
      <c r="C7653" s="1">
        <v>41859</v>
      </c>
      <c r="D7653" s="1">
        <v>41860</v>
      </c>
      <c r="E7653" t="s">
        <v>187</v>
      </c>
      <c r="F7653" t="s">
        <v>2001</v>
      </c>
      <c r="G7653" t="s">
        <v>2002</v>
      </c>
      <c r="H7653" t="s">
        <v>25</v>
      </c>
      <c r="I7653" t="s">
        <v>26</v>
      </c>
      <c r="J7653" t="s">
        <v>814</v>
      </c>
      <c r="K7653" t="s">
        <v>103</v>
      </c>
      <c r="L7653">
        <v>75081</v>
      </c>
      <c r="M7653" t="s">
        <v>104</v>
      </c>
      <c r="N7653" t="s">
        <v>457</v>
      </c>
      <c r="O7653" t="s">
        <v>70</v>
      </c>
      <c r="P7653" t="s">
        <v>160</v>
      </c>
      <c r="Q7653" t="s">
        <v>458</v>
      </c>
      <c r="R7653">
        <v>119.44799999999999</v>
      </c>
      <c r="S7653">
        <v>3</v>
      </c>
      <c r="T7653">
        <v>0.2</v>
      </c>
      <c r="U7653">
        <v>-13.437900000000001</v>
      </c>
    </row>
    <row r="7654" spans="1:21" x14ac:dyDescent="0.3">
      <c r="A7654" t="s">
        <v>9579</v>
      </c>
      <c r="B7654">
        <v>2014</v>
      </c>
      <c r="C7654" s="1">
        <v>41859</v>
      </c>
      <c r="D7654" s="1">
        <v>41860</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v>0.2</v>
      </c>
      <c r="U7654">
        <v>-25.109000000000002</v>
      </c>
    </row>
    <row r="7655" spans="1:21" x14ac:dyDescent="0.3">
      <c r="A7655" t="s">
        <v>9580</v>
      </c>
      <c r="B7655">
        <v>2012</v>
      </c>
      <c r="C7655" s="1">
        <v>40990</v>
      </c>
      <c r="D7655" s="1">
        <v>40995</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row>
    <row r="7656" spans="1:21" x14ac:dyDescent="0.3">
      <c r="A7656" t="s">
        <v>9583</v>
      </c>
      <c r="B7656">
        <v>2012</v>
      </c>
      <c r="C7656" s="1">
        <v>41243</v>
      </c>
      <c r="D7656" s="1">
        <v>41245</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v>0</v>
      </c>
      <c r="U7656">
        <v>29.145600000000002</v>
      </c>
    </row>
    <row r="7657" spans="1:21" x14ac:dyDescent="0.3">
      <c r="A7657" t="s">
        <v>9583</v>
      </c>
      <c r="B7657">
        <v>2012</v>
      </c>
      <c r="C7657" s="1">
        <v>41243</v>
      </c>
      <c r="D7657" s="1">
        <v>41245</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v>0</v>
      </c>
      <c r="U7657">
        <v>12.441599999999999</v>
      </c>
    </row>
    <row r="7658" spans="1:21" x14ac:dyDescent="0.3">
      <c r="A7658" t="s">
        <v>9584</v>
      </c>
      <c r="B7658">
        <v>2011</v>
      </c>
      <c r="C7658" s="1">
        <v>40648</v>
      </c>
      <c r="D7658" s="1">
        <v>40648</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row>
    <row r="7659" spans="1:21" x14ac:dyDescent="0.3">
      <c r="A7659" t="s">
        <v>9584</v>
      </c>
      <c r="B7659">
        <v>2011</v>
      </c>
      <c r="C7659" s="1">
        <v>40648</v>
      </c>
      <c r="D7659" s="1">
        <v>40648</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v>0</v>
      </c>
      <c r="U7659">
        <v>76.9816</v>
      </c>
    </row>
    <row r="7660" spans="1:21" x14ac:dyDescent="0.3">
      <c r="A7660" t="s">
        <v>9585</v>
      </c>
      <c r="B7660">
        <v>2014</v>
      </c>
      <c r="C7660" s="1">
        <v>41851</v>
      </c>
      <c r="D7660" s="1">
        <v>41854</v>
      </c>
      <c r="E7660" t="s">
        <v>187</v>
      </c>
      <c r="F7660" t="s">
        <v>6254</v>
      </c>
      <c r="G7660" t="s">
        <v>6255</v>
      </c>
      <c r="H7660" t="s">
        <v>101</v>
      </c>
      <c r="I7660" t="s">
        <v>26</v>
      </c>
      <c r="J7660" t="s">
        <v>1118</v>
      </c>
      <c r="K7660" t="s">
        <v>497</v>
      </c>
      <c r="L7660">
        <v>44107</v>
      </c>
      <c r="M7660" t="s">
        <v>147</v>
      </c>
      <c r="N7660" t="s">
        <v>2595</v>
      </c>
      <c r="O7660" t="s">
        <v>45</v>
      </c>
      <c r="P7660" t="s">
        <v>74</v>
      </c>
      <c r="Q7660" t="s">
        <v>2596</v>
      </c>
      <c r="R7660">
        <v>76.775999999999996</v>
      </c>
      <c r="S7660">
        <v>4</v>
      </c>
      <c r="T7660">
        <v>0.7</v>
      </c>
      <c r="U7660">
        <v>-53.743200000000002</v>
      </c>
    </row>
    <row r="7661" spans="1:21" x14ac:dyDescent="0.3">
      <c r="A7661" t="s">
        <v>9586</v>
      </c>
      <c r="B7661">
        <v>2014</v>
      </c>
      <c r="C7661" s="1">
        <v>41792</v>
      </c>
      <c r="D7661" s="1">
        <v>41796</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v>0</v>
      </c>
      <c r="U7661">
        <v>25.872</v>
      </c>
    </row>
    <row r="7662" spans="1:21" x14ac:dyDescent="0.3">
      <c r="A7662" t="s">
        <v>9587</v>
      </c>
      <c r="B7662">
        <v>2011</v>
      </c>
      <c r="C7662" s="1">
        <v>40551</v>
      </c>
      <c r="D7662" s="1">
        <v>40556</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row>
    <row r="7663" spans="1:21" x14ac:dyDescent="0.3">
      <c r="A7663" t="s">
        <v>9587</v>
      </c>
      <c r="B7663">
        <v>2011</v>
      </c>
      <c r="C7663" s="1">
        <v>40551</v>
      </c>
      <c r="D7663" s="1">
        <v>40556</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row>
    <row r="7664" spans="1:21" x14ac:dyDescent="0.3">
      <c r="A7664" t="s">
        <v>9588</v>
      </c>
      <c r="B7664">
        <v>2014</v>
      </c>
      <c r="C7664" s="1">
        <v>41912</v>
      </c>
      <c r="D7664" s="1">
        <v>41914</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row>
    <row r="7665" spans="1:21" x14ac:dyDescent="0.3">
      <c r="A7665" t="s">
        <v>9589</v>
      </c>
      <c r="B7665">
        <v>2014</v>
      </c>
      <c r="C7665" s="1">
        <v>41896</v>
      </c>
      <c r="D7665" s="1">
        <v>41902</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row>
    <row r="7666" spans="1:21" x14ac:dyDescent="0.3">
      <c r="A7666" t="s">
        <v>9590</v>
      </c>
      <c r="B7666">
        <v>2011</v>
      </c>
      <c r="C7666" s="1">
        <v>40838</v>
      </c>
      <c r="D7666" s="1">
        <v>40842</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v>0</v>
      </c>
      <c r="U7666">
        <v>10.393599999999999</v>
      </c>
    </row>
    <row r="7667" spans="1:21" x14ac:dyDescent="0.3">
      <c r="A7667" t="s">
        <v>9591</v>
      </c>
      <c r="B7667">
        <v>2013</v>
      </c>
      <c r="C7667" s="1">
        <v>41552</v>
      </c>
      <c r="D7667" s="1">
        <v>41556</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v>0</v>
      </c>
      <c r="U7667">
        <v>13.984</v>
      </c>
    </row>
    <row r="7668" spans="1:21" x14ac:dyDescent="0.3">
      <c r="A7668" t="s">
        <v>9591</v>
      </c>
      <c r="B7668">
        <v>2013</v>
      </c>
      <c r="C7668" s="1">
        <v>41552</v>
      </c>
      <c r="D7668" s="1">
        <v>41556</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v>0</v>
      </c>
      <c r="U7668">
        <v>2591.9567999999999</v>
      </c>
    </row>
    <row r="7669" spans="1:21" x14ac:dyDescent="0.3">
      <c r="A7669" t="s">
        <v>9591</v>
      </c>
      <c r="B7669">
        <v>2013</v>
      </c>
      <c r="C7669" s="1">
        <v>41552</v>
      </c>
      <c r="D7669" s="1">
        <v>41556</v>
      </c>
      <c r="E7669" t="s">
        <v>49</v>
      </c>
      <c r="F7669" t="s">
        <v>5991</v>
      </c>
      <c r="G7669" t="s">
        <v>5992</v>
      </c>
      <c r="H7669" t="s">
        <v>101</v>
      </c>
      <c r="I7669" t="s">
        <v>26</v>
      </c>
      <c r="J7669" t="s">
        <v>3576</v>
      </c>
      <c r="K7669" t="s">
        <v>1398</v>
      </c>
      <c r="L7669">
        <v>2908</v>
      </c>
      <c r="M7669" t="s">
        <v>147</v>
      </c>
      <c r="N7669" t="s">
        <v>7936</v>
      </c>
      <c r="O7669" t="s">
        <v>45</v>
      </c>
      <c r="P7669" t="s">
        <v>58</v>
      </c>
      <c r="Q7669" t="s">
        <v>7937</v>
      </c>
      <c r="R7669">
        <v>119.1</v>
      </c>
      <c r="S7669">
        <v>3</v>
      </c>
      <c r="T7669">
        <v>0</v>
      </c>
      <c r="U7669">
        <v>34.539000000000001</v>
      </c>
    </row>
    <row r="7670" spans="1:21" x14ac:dyDescent="0.3">
      <c r="A7670" t="s">
        <v>9592</v>
      </c>
      <c r="B7670">
        <v>2012</v>
      </c>
      <c r="C7670" s="1">
        <v>41240</v>
      </c>
      <c r="D7670" s="1">
        <v>41242</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v>0</v>
      </c>
      <c r="U7670">
        <v>19.238399999999999</v>
      </c>
    </row>
    <row r="7671" spans="1:21" x14ac:dyDescent="0.3">
      <c r="A7671" t="s">
        <v>9592</v>
      </c>
      <c r="B7671">
        <v>2012</v>
      </c>
      <c r="C7671" s="1">
        <v>41240</v>
      </c>
      <c r="D7671" s="1">
        <v>41242</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v>0</v>
      </c>
      <c r="U7671">
        <v>28.171800000000001</v>
      </c>
    </row>
    <row r="7672" spans="1:21" x14ac:dyDescent="0.3">
      <c r="A7672" t="s">
        <v>9592</v>
      </c>
      <c r="B7672">
        <v>2012</v>
      </c>
      <c r="C7672" s="1">
        <v>41240</v>
      </c>
      <c r="D7672" s="1">
        <v>41242</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row>
    <row r="7673" spans="1:21" x14ac:dyDescent="0.3">
      <c r="A7673" t="s">
        <v>9592</v>
      </c>
      <c r="B7673">
        <v>2012</v>
      </c>
      <c r="C7673" s="1">
        <v>41240</v>
      </c>
      <c r="D7673" s="1">
        <v>41242</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row>
    <row r="7674" spans="1:21" x14ac:dyDescent="0.3">
      <c r="A7674" t="s">
        <v>9592</v>
      </c>
      <c r="B7674">
        <v>2012</v>
      </c>
      <c r="C7674" s="1">
        <v>41240</v>
      </c>
      <c r="D7674" s="1">
        <v>41242</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v>0</v>
      </c>
      <c r="U7674">
        <v>4.6764000000000001</v>
      </c>
    </row>
    <row r="7675" spans="1:21" x14ac:dyDescent="0.3">
      <c r="A7675" t="s">
        <v>9592</v>
      </c>
      <c r="B7675">
        <v>2012</v>
      </c>
      <c r="C7675" s="1">
        <v>41240</v>
      </c>
      <c r="D7675" s="1">
        <v>41242</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row>
    <row r="7676" spans="1:21" x14ac:dyDescent="0.3">
      <c r="A7676" t="s">
        <v>9592</v>
      </c>
      <c r="B7676">
        <v>2012</v>
      </c>
      <c r="C7676" s="1">
        <v>41240</v>
      </c>
      <c r="D7676" s="1">
        <v>41242</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v>0.3</v>
      </c>
      <c r="U7676">
        <v>0</v>
      </c>
    </row>
    <row r="7677" spans="1:21" x14ac:dyDescent="0.3">
      <c r="A7677" t="s">
        <v>9595</v>
      </c>
      <c r="B7677">
        <v>2014</v>
      </c>
      <c r="C7677" s="1">
        <v>41766</v>
      </c>
      <c r="D7677" s="1">
        <v>41769</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row>
    <row r="7678" spans="1:21" x14ac:dyDescent="0.3">
      <c r="A7678" t="s">
        <v>9596</v>
      </c>
      <c r="B7678">
        <v>2011</v>
      </c>
      <c r="C7678" s="1">
        <v>40824</v>
      </c>
      <c r="D7678" s="1">
        <v>40824</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row>
    <row r="7679" spans="1:21" x14ac:dyDescent="0.3">
      <c r="A7679" t="s">
        <v>9597</v>
      </c>
      <c r="B7679">
        <v>2011</v>
      </c>
      <c r="C7679" s="1">
        <v>40908</v>
      </c>
      <c r="D7679" s="1">
        <v>40915</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v>0</v>
      </c>
      <c r="U7679">
        <v>91.950800000000001</v>
      </c>
    </row>
    <row r="7680" spans="1:21" x14ac:dyDescent="0.3">
      <c r="A7680" t="s">
        <v>9597</v>
      </c>
      <c r="B7680">
        <v>2011</v>
      </c>
      <c r="C7680" s="1">
        <v>40908</v>
      </c>
      <c r="D7680" s="1">
        <v>40915</v>
      </c>
      <c r="E7680" t="s">
        <v>49</v>
      </c>
      <c r="F7680" t="s">
        <v>3813</v>
      </c>
      <c r="G7680" t="s">
        <v>3814</v>
      </c>
      <c r="H7680" t="s">
        <v>101</v>
      </c>
      <c r="I7680" t="s">
        <v>26</v>
      </c>
      <c r="J7680" t="s">
        <v>3576</v>
      </c>
      <c r="K7680" t="s">
        <v>1398</v>
      </c>
      <c r="L7680">
        <v>2908</v>
      </c>
      <c r="M7680" t="s">
        <v>147</v>
      </c>
      <c r="N7680" t="s">
        <v>4057</v>
      </c>
      <c r="O7680" t="s">
        <v>45</v>
      </c>
      <c r="P7680" t="s">
        <v>89</v>
      </c>
      <c r="Q7680" t="s">
        <v>4058</v>
      </c>
      <c r="R7680">
        <v>14.94</v>
      </c>
      <c r="S7680">
        <v>3</v>
      </c>
      <c r="T7680">
        <v>0</v>
      </c>
      <c r="U7680">
        <v>7.0217999999999998</v>
      </c>
    </row>
    <row r="7681" spans="1:21" x14ac:dyDescent="0.3">
      <c r="A7681" t="s">
        <v>9597</v>
      </c>
      <c r="B7681">
        <v>2011</v>
      </c>
      <c r="C7681" s="1">
        <v>40908</v>
      </c>
      <c r="D7681" s="1">
        <v>40915</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v>0</v>
      </c>
      <c r="U7681">
        <v>742.63199999999995</v>
      </c>
    </row>
    <row r="7682" spans="1:21" x14ac:dyDescent="0.3">
      <c r="A7682" t="s">
        <v>9597</v>
      </c>
      <c r="B7682">
        <v>2011</v>
      </c>
      <c r="C7682" s="1">
        <v>40908</v>
      </c>
      <c r="D7682" s="1">
        <v>40915</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v>0</v>
      </c>
      <c r="U7682">
        <v>78.650800000000004</v>
      </c>
    </row>
    <row r="7683" spans="1:21" x14ac:dyDescent="0.3">
      <c r="A7683" t="s">
        <v>9597</v>
      </c>
      <c r="B7683">
        <v>2011</v>
      </c>
      <c r="C7683" s="1">
        <v>40908</v>
      </c>
      <c r="D7683" s="1">
        <v>40915</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v>0</v>
      </c>
      <c r="U7683">
        <v>151.47</v>
      </c>
    </row>
    <row r="7684" spans="1:21" x14ac:dyDescent="0.3">
      <c r="A7684" t="s">
        <v>9598</v>
      </c>
      <c r="B7684">
        <v>2012</v>
      </c>
      <c r="C7684" s="1">
        <v>41027</v>
      </c>
      <c r="D7684" s="1">
        <v>41030</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row>
    <row r="7685" spans="1:21" x14ac:dyDescent="0.3">
      <c r="A7685" t="s">
        <v>9598</v>
      </c>
      <c r="B7685">
        <v>2012</v>
      </c>
      <c r="C7685" s="1">
        <v>41027</v>
      </c>
      <c r="D7685" s="1">
        <v>41030</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row>
    <row r="7686" spans="1:21" x14ac:dyDescent="0.3">
      <c r="A7686" t="s">
        <v>9599</v>
      </c>
      <c r="B7686">
        <v>2012</v>
      </c>
      <c r="C7686" s="1">
        <v>40953</v>
      </c>
      <c r="D7686" s="1">
        <v>40960</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v>0.2</v>
      </c>
      <c r="U7686">
        <v>9.5786999999999995</v>
      </c>
    </row>
    <row r="7687" spans="1:21" x14ac:dyDescent="0.3">
      <c r="A7687" t="s">
        <v>9599</v>
      </c>
      <c r="B7687">
        <v>2012</v>
      </c>
      <c r="C7687" s="1">
        <v>40953</v>
      </c>
      <c r="D7687" s="1">
        <v>40960</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v>0</v>
      </c>
      <c r="U7687">
        <v>187.797</v>
      </c>
    </row>
    <row r="7688" spans="1:21" x14ac:dyDescent="0.3">
      <c r="A7688" t="s">
        <v>9600</v>
      </c>
      <c r="B7688">
        <v>2013</v>
      </c>
      <c r="C7688" s="1">
        <v>41604</v>
      </c>
      <c r="D7688" s="1">
        <v>41608</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v>0</v>
      </c>
      <c r="U7688">
        <v>329.40809999999999</v>
      </c>
    </row>
    <row r="7689" spans="1:21" x14ac:dyDescent="0.3">
      <c r="A7689" t="s">
        <v>9600</v>
      </c>
      <c r="B7689">
        <v>2013</v>
      </c>
      <c r="C7689" s="1">
        <v>41604</v>
      </c>
      <c r="D7689" s="1">
        <v>41608</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v>0</v>
      </c>
      <c r="U7689">
        <v>8.3040000000000003</v>
      </c>
    </row>
    <row r="7690" spans="1:21" x14ac:dyDescent="0.3">
      <c r="A7690" t="s">
        <v>9600</v>
      </c>
      <c r="B7690">
        <v>2013</v>
      </c>
      <c r="C7690" s="1">
        <v>41604</v>
      </c>
      <c r="D7690" s="1">
        <v>41608</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v>0</v>
      </c>
      <c r="U7690">
        <v>62.4</v>
      </c>
    </row>
    <row r="7691" spans="1:21" x14ac:dyDescent="0.3">
      <c r="A7691" t="s">
        <v>9603</v>
      </c>
      <c r="B7691">
        <v>2014</v>
      </c>
      <c r="C7691" s="1">
        <v>41836</v>
      </c>
      <c r="D7691" s="1">
        <v>41838</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v>0</v>
      </c>
      <c r="U7691">
        <v>50.383200000000002</v>
      </c>
    </row>
    <row r="7692" spans="1:21" x14ac:dyDescent="0.3">
      <c r="A7692" t="s">
        <v>9603</v>
      </c>
      <c r="B7692">
        <v>2014</v>
      </c>
      <c r="C7692" s="1">
        <v>41836</v>
      </c>
      <c r="D7692" s="1">
        <v>41838</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row>
    <row r="7693" spans="1:21" x14ac:dyDescent="0.3">
      <c r="A7693" t="s">
        <v>9603</v>
      </c>
      <c r="B7693">
        <v>2014</v>
      </c>
      <c r="C7693" s="1">
        <v>41836</v>
      </c>
      <c r="D7693" s="1">
        <v>41838</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row>
    <row r="7694" spans="1:21" x14ac:dyDescent="0.3">
      <c r="A7694" t="s">
        <v>9604</v>
      </c>
      <c r="B7694">
        <v>2011</v>
      </c>
      <c r="C7694" s="1">
        <v>40906</v>
      </c>
      <c r="D7694" s="1">
        <v>40911</v>
      </c>
      <c r="E7694" t="s">
        <v>49</v>
      </c>
      <c r="F7694" t="s">
        <v>4041</v>
      </c>
      <c r="G7694" t="s">
        <v>4042</v>
      </c>
      <c r="H7694" t="s">
        <v>25</v>
      </c>
      <c r="I7694" t="s">
        <v>26</v>
      </c>
      <c r="J7694" t="s">
        <v>990</v>
      </c>
      <c r="K7694" t="s">
        <v>42</v>
      </c>
      <c r="L7694">
        <v>94513</v>
      </c>
      <c r="M7694" t="s">
        <v>43</v>
      </c>
      <c r="N7694" t="s">
        <v>1666</v>
      </c>
      <c r="O7694" t="s">
        <v>45</v>
      </c>
      <c r="P7694" t="s">
        <v>46</v>
      </c>
      <c r="Q7694" t="s">
        <v>1667</v>
      </c>
      <c r="R7694">
        <v>88.8</v>
      </c>
      <c r="S7694">
        <v>6</v>
      </c>
      <c r="T7694">
        <v>0</v>
      </c>
      <c r="U7694">
        <v>44.4</v>
      </c>
    </row>
    <row r="7695" spans="1:21" x14ac:dyDescent="0.3">
      <c r="A7695" t="s">
        <v>9604</v>
      </c>
      <c r="B7695">
        <v>2011</v>
      </c>
      <c r="C7695" s="1">
        <v>40906</v>
      </c>
      <c r="D7695" s="1">
        <v>40911</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v>0.2</v>
      </c>
      <c r="U7695">
        <v>35.996400000000001</v>
      </c>
    </row>
    <row r="7696" spans="1:21" x14ac:dyDescent="0.3">
      <c r="A7696" t="s">
        <v>9605</v>
      </c>
      <c r="B7696">
        <v>2013</v>
      </c>
      <c r="C7696" s="1">
        <v>41356</v>
      </c>
      <c r="D7696" s="1">
        <v>41356</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row>
    <row r="7697" spans="1:21" x14ac:dyDescent="0.3">
      <c r="A7697" t="s">
        <v>9606</v>
      </c>
      <c r="B7697">
        <v>2014</v>
      </c>
      <c r="C7697" s="1">
        <v>41823</v>
      </c>
      <c r="D7697" s="1">
        <v>41826</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row>
    <row r="7698" spans="1:21" x14ac:dyDescent="0.3">
      <c r="A7698" t="s">
        <v>9606</v>
      </c>
      <c r="B7698">
        <v>2014</v>
      </c>
      <c r="C7698" s="1">
        <v>41823</v>
      </c>
      <c r="D7698" s="1">
        <v>41826</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row>
    <row r="7699" spans="1:21" x14ac:dyDescent="0.3">
      <c r="A7699" t="s">
        <v>9607</v>
      </c>
      <c r="B7699">
        <v>2014</v>
      </c>
      <c r="C7699" s="1">
        <v>41988</v>
      </c>
      <c r="D7699" s="1">
        <v>41992</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v>0</v>
      </c>
      <c r="U7699">
        <v>467.99220000000003</v>
      </c>
    </row>
    <row r="7700" spans="1:21" x14ac:dyDescent="0.3">
      <c r="A7700" t="s">
        <v>9607</v>
      </c>
      <c r="B7700">
        <v>2014</v>
      </c>
      <c r="C7700" s="1">
        <v>41988</v>
      </c>
      <c r="D7700" s="1">
        <v>41992</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v>0</v>
      </c>
      <c r="U7700">
        <v>2.2155</v>
      </c>
    </row>
    <row r="7701" spans="1:21" x14ac:dyDescent="0.3">
      <c r="A7701" t="s">
        <v>9607</v>
      </c>
      <c r="B7701">
        <v>2014</v>
      </c>
      <c r="C7701" s="1">
        <v>41988</v>
      </c>
      <c r="D7701" s="1">
        <v>41992</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v>0</v>
      </c>
      <c r="U7701">
        <v>6.6845999999999997</v>
      </c>
    </row>
    <row r="7702" spans="1:21" x14ac:dyDescent="0.3">
      <c r="A7702" t="s">
        <v>9607</v>
      </c>
      <c r="B7702">
        <v>2014</v>
      </c>
      <c r="C7702" s="1">
        <v>41988</v>
      </c>
      <c r="D7702" s="1">
        <v>41992</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row>
    <row r="7703" spans="1:21" x14ac:dyDescent="0.3">
      <c r="A7703" t="s">
        <v>9607</v>
      </c>
      <c r="B7703">
        <v>2014</v>
      </c>
      <c r="C7703" s="1">
        <v>41988</v>
      </c>
      <c r="D7703" s="1">
        <v>41992</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v>0.3</v>
      </c>
      <c r="U7703">
        <v>-52.658200000000001</v>
      </c>
    </row>
    <row r="7704" spans="1:21" x14ac:dyDescent="0.3">
      <c r="A7704" t="s">
        <v>9608</v>
      </c>
      <c r="B7704">
        <v>2013</v>
      </c>
      <c r="C7704" s="1">
        <v>41513</v>
      </c>
      <c r="D7704" s="1">
        <v>41520</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v>0</v>
      </c>
      <c r="U7704">
        <v>5.6643999999999997</v>
      </c>
    </row>
    <row r="7705" spans="1:21" x14ac:dyDescent="0.3">
      <c r="A7705" t="s">
        <v>9608</v>
      </c>
      <c r="B7705">
        <v>2013</v>
      </c>
      <c r="C7705" s="1">
        <v>41513</v>
      </c>
      <c r="D7705" s="1">
        <v>41520</v>
      </c>
      <c r="E7705" t="s">
        <v>49</v>
      </c>
      <c r="F7705" t="s">
        <v>84</v>
      </c>
      <c r="G7705" t="s">
        <v>85</v>
      </c>
      <c r="H7705" t="s">
        <v>25</v>
      </c>
      <c r="I7705" t="s">
        <v>26</v>
      </c>
      <c r="J7705" t="s">
        <v>879</v>
      </c>
      <c r="K7705" t="s">
        <v>237</v>
      </c>
      <c r="L7705">
        <v>48234</v>
      </c>
      <c r="M7705" t="s">
        <v>104</v>
      </c>
      <c r="N7705" t="s">
        <v>2337</v>
      </c>
      <c r="O7705" t="s">
        <v>70</v>
      </c>
      <c r="P7705" t="s">
        <v>71</v>
      </c>
      <c r="Q7705" t="s">
        <v>2338</v>
      </c>
      <c r="R7705">
        <v>209.97</v>
      </c>
      <c r="S7705">
        <v>3</v>
      </c>
      <c r="T7705">
        <v>0</v>
      </c>
      <c r="U7705">
        <v>58.791600000000003</v>
      </c>
    </row>
    <row r="7706" spans="1:21" x14ac:dyDescent="0.3">
      <c r="A7706" t="s">
        <v>9608</v>
      </c>
      <c r="B7706">
        <v>2013</v>
      </c>
      <c r="C7706" s="1">
        <v>41513</v>
      </c>
      <c r="D7706" s="1">
        <v>41520</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v>0</v>
      </c>
      <c r="U7706">
        <v>98.524799999999999</v>
      </c>
    </row>
    <row r="7707" spans="1:21" x14ac:dyDescent="0.3">
      <c r="A7707" t="s">
        <v>9608</v>
      </c>
      <c r="B7707">
        <v>2013</v>
      </c>
      <c r="C7707" s="1">
        <v>41513</v>
      </c>
      <c r="D7707" s="1">
        <v>41520</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v>0</v>
      </c>
      <c r="U7707">
        <v>163.18979999999999</v>
      </c>
    </row>
    <row r="7708" spans="1:21" x14ac:dyDescent="0.3">
      <c r="A7708" t="s">
        <v>9608</v>
      </c>
      <c r="B7708">
        <v>2013</v>
      </c>
      <c r="C7708" s="1">
        <v>41513</v>
      </c>
      <c r="D7708" s="1">
        <v>41520</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v>0</v>
      </c>
      <c r="U7708">
        <v>2.5055999999999998</v>
      </c>
    </row>
    <row r="7709" spans="1:21" x14ac:dyDescent="0.3">
      <c r="A7709" t="s">
        <v>9609</v>
      </c>
      <c r="B7709">
        <v>2014</v>
      </c>
      <c r="C7709" s="1">
        <v>41928</v>
      </c>
      <c r="D7709" s="1">
        <v>41932</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row>
    <row r="7710" spans="1:21" x14ac:dyDescent="0.3">
      <c r="A7710" t="s">
        <v>9610</v>
      </c>
      <c r="B7710">
        <v>2011</v>
      </c>
      <c r="C7710" s="1">
        <v>40841</v>
      </c>
      <c r="D7710" s="1">
        <v>40845</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row>
    <row r="7711" spans="1:21" x14ac:dyDescent="0.3">
      <c r="A7711" t="s">
        <v>9610</v>
      </c>
      <c r="B7711">
        <v>2011</v>
      </c>
      <c r="C7711" s="1">
        <v>40841</v>
      </c>
      <c r="D7711" s="1">
        <v>40845</v>
      </c>
      <c r="E7711" t="s">
        <v>49</v>
      </c>
      <c r="F7711" t="s">
        <v>6488</v>
      </c>
      <c r="G7711" t="s">
        <v>6489</v>
      </c>
      <c r="H7711" t="s">
        <v>25</v>
      </c>
      <c r="I7711" t="s">
        <v>26</v>
      </c>
      <c r="J7711" t="s">
        <v>145</v>
      </c>
      <c r="K7711" t="s">
        <v>146</v>
      </c>
      <c r="L7711">
        <v>19120</v>
      </c>
      <c r="M7711" t="s">
        <v>147</v>
      </c>
      <c r="N7711" t="s">
        <v>1334</v>
      </c>
      <c r="O7711" t="s">
        <v>45</v>
      </c>
      <c r="P7711" t="s">
        <v>74</v>
      </c>
      <c r="Q7711" t="s">
        <v>1335</v>
      </c>
      <c r="R7711">
        <v>13.698</v>
      </c>
      <c r="S7711">
        <v>3</v>
      </c>
      <c r="T7711">
        <v>0.7</v>
      </c>
      <c r="U7711">
        <v>-9.5885999999999996</v>
      </c>
    </row>
    <row r="7712" spans="1:21" x14ac:dyDescent="0.3">
      <c r="A7712" t="s">
        <v>9611</v>
      </c>
      <c r="B7712">
        <v>2012</v>
      </c>
      <c r="C7712" s="1">
        <v>41001</v>
      </c>
      <c r="D7712" s="1">
        <v>41006</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row>
    <row r="7713" spans="1:21" x14ac:dyDescent="0.3">
      <c r="A7713" t="s">
        <v>9612</v>
      </c>
      <c r="B7713">
        <v>2014</v>
      </c>
      <c r="C7713" s="1">
        <v>41941</v>
      </c>
      <c r="D7713" s="1">
        <v>41943</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row>
    <row r="7714" spans="1:21" x14ac:dyDescent="0.3">
      <c r="A7714" t="s">
        <v>9612</v>
      </c>
      <c r="B7714">
        <v>2014</v>
      </c>
      <c r="C7714" s="1">
        <v>41941</v>
      </c>
      <c r="D7714" s="1">
        <v>41943</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v>0.2</v>
      </c>
      <c r="U7714">
        <v>-29.436800000000002</v>
      </c>
    </row>
    <row r="7715" spans="1:21" x14ac:dyDescent="0.3">
      <c r="A7715" t="s">
        <v>9612</v>
      </c>
      <c r="B7715">
        <v>2014</v>
      </c>
      <c r="C7715" s="1">
        <v>41941</v>
      </c>
      <c r="D7715" s="1">
        <v>41943</v>
      </c>
      <c r="E7715" t="s">
        <v>22</v>
      </c>
      <c r="F7715" t="s">
        <v>464</v>
      </c>
      <c r="G7715" t="s">
        <v>465</v>
      </c>
      <c r="H7715" t="s">
        <v>25</v>
      </c>
      <c r="I7715" t="s">
        <v>26</v>
      </c>
      <c r="J7715" t="s">
        <v>1705</v>
      </c>
      <c r="K7715" t="s">
        <v>87</v>
      </c>
      <c r="L7715">
        <v>28314</v>
      </c>
      <c r="M7715" t="s">
        <v>29</v>
      </c>
      <c r="N7715" t="s">
        <v>8878</v>
      </c>
      <c r="O7715" t="s">
        <v>45</v>
      </c>
      <c r="P7715" t="s">
        <v>89</v>
      </c>
      <c r="Q7715" t="s">
        <v>8879</v>
      </c>
      <c r="R7715">
        <v>47.951999999999998</v>
      </c>
      <c r="S7715">
        <v>3</v>
      </c>
      <c r="T7715">
        <v>0.2</v>
      </c>
      <c r="U7715">
        <v>16.183800000000002</v>
      </c>
    </row>
    <row r="7716" spans="1:21" x14ac:dyDescent="0.3">
      <c r="A7716" t="s">
        <v>9613</v>
      </c>
      <c r="B7716">
        <v>2011</v>
      </c>
      <c r="C7716" s="1">
        <v>40882</v>
      </c>
      <c r="D7716" s="1">
        <v>40884</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v>0</v>
      </c>
      <c r="U7716">
        <v>72.575400000000002</v>
      </c>
    </row>
    <row r="7717" spans="1:21" x14ac:dyDescent="0.3">
      <c r="A7717" t="s">
        <v>9614</v>
      </c>
      <c r="B7717">
        <v>2014</v>
      </c>
      <c r="C7717" s="1">
        <v>41947</v>
      </c>
      <c r="D7717" s="1">
        <v>41952</v>
      </c>
      <c r="E7717" t="s">
        <v>49</v>
      </c>
      <c r="F7717" t="s">
        <v>2377</v>
      </c>
      <c r="G7717" t="s">
        <v>2378</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row>
    <row r="7718" spans="1:21" x14ac:dyDescent="0.3">
      <c r="A7718" t="s">
        <v>9615</v>
      </c>
      <c r="B7718">
        <v>2012</v>
      </c>
      <c r="C7718" s="1">
        <v>40914</v>
      </c>
      <c r="D7718" s="1">
        <v>40920</v>
      </c>
      <c r="E7718" t="s">
        <v>49</v>
      </c>
      <c r="F7718" t="s">
        <v>3426</v>
      </c>
      <c r="G7718" t="s">
        <v>3427</v>
      </c>
      <c r="H7718" t="s">
        <v>40</v>
      </c>
      <c r="I7718" t="s">
        <v>26</v>
      </c>
      <c r="J7718" t="s">
        <v>1080</v>
      </c>
      <c r="K7718" t="s">
        <v>456</v>
      </c>
      <c r="L7718">
        <v>80906</v>
      </c>
      <c r="M7718" t="s">
        <v>43</v>
      </c>
      <c r="N7718" t="s">
        <v>3745</v>
      </c>
      <c r="O7718" t="s">
        <v>45</v>
      </c>
      <c r="P7718" t="s">
        <v>89</v>
      </c>
      <c r="Q7718" t="s">
        <v>3746</v>
      </c>
      <c r="R7718">
        <v>29.6</v>
      </c>
      <c r="S7718">
        <v>5</v>
      </c>
      <c r="T7718">
        <v>0.2</v>
      </c>
      <c r="U7718">
        <v>9.25</v>
      </c>
    </row>
    <row r="7719" spans="1:21" x14ac:dyDescent="0.3">
      <c r="A7719" t="s">
        <v>9615</v>
      </c>
      <c r="B7719">
        <v>2012</v>
      </c>
      <c r="C7719" s="1">
        <v>40914</v>
      </c>
      <c r="D7719" s="1">
        <v>40920</v>
      </c>
      <c r="E7719" t="s">
        <v>49</v>
      </c>
      <c r="F7719" t="s">
        <v>3426</v>
      </c>
      <c r="G7719" t="s">
        <v>3427</v>
      </c>
      <c r="H7719" t="s">
        <v>40</v>
      </c>
      <c r="I7719" t="s">
        <v>26</v>
      </c>
      <c r="J7719" t="s">
        <v>1080</v>
      </c>
      <c r="K7719" t="s">
        <v>456</v>
      </c>
      <c r="L7719">
        <v>80906</v>
      </c>
      <c r="M7719" t="s">
        <v>43</v>
      </c>
      <c r="N7719" t="s">
        <v>1965</v>
      </c>
      <c r="O7719" t="s">
        <v>45</v>
      </c>
      <c r="P7719" t="s">
        <v>74</v>
      </c>
      <c r="Q7719" t="s">
        <v>1966</v>
      </c>
      <c r="R7719">
        <v>1.9379999999999999</v>
      </c>
      <c r="S7719">
        <v>2</v>
      </c>
      <c r="T7719">
        <v>0.7</v>
      </c>
      <c r="U7719">
        <v>-1.3566</v>
      </c>
    </row>
    <row r="7720" spans="1:21" x14ac:dyDescent="0.3">
      <c r="A7720" t="s">
        <v>9616</v>
      </c>
      <c r="B7720">
        <v>2014</v>
      </c>
      <c r="C7720" s="1">
        <v>41892</v>
      </c>
      <c r="D7720" s="1">
        <v>41897</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row>
    <row r="7721" spans="1:21" x14ac:dyDescent="0.3">
      <c r="A7721" t="s">
        <v>9617</v>
      </c>
      <c r="B7721">
        <v>2012</v>
      </c>
      <c r="C7721" s="1">
        <v>40913</v>
      </c>
      <c r="D7721" s="1">
        <v>40918</v>
      </c>
      <c r="E7721" t="s">
        <v>49</v>
      </c>
      <c r="F7721" t="s">
        <v>3455</v>
      </c>
      <c r="G7721" t="s">
        <v>3456</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row>
    <row r="7722" spans="1:21" x14ac:dyDescent="0.3">
      <c r="A7722" t="s">
        <v>9617</v>
      </c>
      <c r="B7722">
        <v>2012</v>
      </c>
      <c r="C7722" s="1">
        <v>40913</v>
      </c>
      <c r="D7722" s="1">
        <v>40918</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row>
    <row r="7723" spans="1:21" x14ac:dyDescent="0.3">
      <c r="A7723" t="s">
        <v>9617</v>
      </c>
      <c r="B7723">
        <v>2012</v>
      </c>
      <c r="C7723" s="1">
        <v>40913</v>
      </c>
      <c r="D7723" s="1">
        <v>40918</v>
      </c>
      <c r="E7723" t="s">
        <v>49</v>
      </c>
      <c r="F7723" t="s">
        <v>3455</v>
      </c>
      <c r="G7723" t="s">
        <v>3456</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row>
    <row r="7724" spans="1:21" x14ac:dyDescent="0.3">
      <c r="A7724" t="s">
        <v>9618</v>
      </c>
      <c r="B7724">
        <v>2014</v>
      </c>
      <c r="C7724" s="1">
        <v>41746</v>
      </c>
      <c r="D7724" s="1">
        <v>41750</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v>0</v>
      </c>
      <c r="U7724">
        <v>12.222</v>
      </c>
    </row>
    <row r="7725" spans="1:21" x14ac:dyDescent="0.3">
      <c r="A7725" t="s">
        <v>9621</v>
      </c>
      <c r="B7725">
        <v>2012</v>
      </c>
      <c r="C7725" s="1">
        <v>41162</v>
      </c>
      <c r="D7725" s="1">
        <v>41166</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row>
    <row r="7726" spans="1:21" x14ac:dyDescent="0.3">
      <c r="A7726" t="s">
        <v>9622</v>
      </c>
      <c r="B7726">
        <v>2013</v>
      </c>
      <c r="C7726" s="1">
        <v>41543</v>
      </c>
      <c r="D7726" s="1">
        <v>41547</v>
      </c>
      <c r="E7726" t="s">
        <v>49</v>
      </c>
      <c r="F7726" t="s">
        <v>6530</v>
      </c>
      <c r="G7726" t="s">
        <v>6531</v>
      </c>
      <c r="H7726" t="s">
        <v>25</v>
      </c>
      <c r="I7726" t="s">
        <v>26</v>
      </c>
      <c r="J7726" t="s">
        <v>2179</v>
      </c>
      <c r="K7726" t="s">
        <v>497</v>
      </c>
      <c r="L7726">
        <v>44105</v>
      </c>
      <c r="M7726" t="s">
        <v>147</v>
      </c>
      <c r="N7726" t="s">
        <v>3304</v>
      </c>
      <c r="O7726" t="s">
        <v>45</v>
      </c>
      <c r="P7726" t="s">
        <v>77</v>
      </c>
      <c r="Q7726" t="s">
        <v>3305</v>
      </c>
      <c r="R7726">
        <v>286.25599999999997</v>
      </c>
      <c r="S7726">
        <v>1</v>
      </c>
      <c r="T7726">
        <v>0.2</v>
      </c>
      <c r="U7726">
        <v>17.890999999999998</v>
      </c>
    </row>
    <row r="7727" spans="1:21" x14ac:dyDescent="0.3">
      <c r="A7727" t="s">
        <v>9622</v>
      </c>
      <c r="B7727">
        <v>2013</v>
      </c>
      <c r="C7727" s="1">
        <v>41543</v>
      </c>
      <c r="D7727" s="1">
        <v>41547</v>
      </c>
      <c r="E7727" t="s">
        <v>49</v>
      </c>
      <c r="F7727" t="s">
        <v>6530</v>
      </c>
      <c r="G7727" t="s">
        <v>6531</v>
      </c>
      <c r="H7727" t="s">
        <v>25</v>
      </c>
      <c r="I7727" t="s">
        <v>26</v>
      </c>
      <c r="J7727" t="s">
        <v>2179</v>
      </c>
      <c r="K7727" t="s">
        <v>497</v>
      </c>
      <c r="L7727">
        <v>44105</v>
      </c>
      <c r="M7727" t="s">
        <v>147</v>
      </c>
      <c r="N7727" t="s">
        <v>1797</v>
      </c>
      <c r="O7727" t="s">
        <v>45</v>
      </c>
      <c r="P7727" t="s">
        <v>58</v>
      </c>
      <c r="Q7727" t="s">
        <v>1798</v>
      </c>
      <c r="R7727">
        <v>24.224</v>
      </c>
      <c r="S7727">
        <v>2</v>
      </c>
      <c r="T7727">
        <v>0.2</v>
      </c>
      <c r="U7727">
        <v>-4.8448000000000002</v>
      </c>
    </row>
    <row r="7728" spans="1:21" x14ac:dyDescent="0.3">
      <c r="A7728" t="s">
        <v>9622</v>
      </c>
      <c r="B7728">
        <v>2013</v>
      </c>
      <c r="C7728" s="1">
        <v>41543</v>
      </c>
      <c r="D7728" s="1">
        <v>41547</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v>0.2</v>
      </c>
      <c r="U7728">
        <v>-82.884</v>
      </c>
    </row>
    <row r="7729" spans="1:21" x14ac:dyDescent="0.3">
      <c r="A7729" t="s">
        <v>9623</v>
      </c>
      <c r="B7729">
        <v>2012</v>
      </c>
      <c r="C7729" s="1">
        <v>40984</v>
      </c>
      <c r="D7729" s="1">
        <v>40988</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row>
    <row r="7730" spans="1:21" x14ac:dyDescent="0.3">
      <c r="A7730" t="s">
        <v>9624</v>
      </c>
      <c r="B7730">
        <v>2013</v>
      </c>
      <c r="C7730" s="1">
        <v>41605</v>
      </c>
      <c r="D7730" s="1">
        <v>41611</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v>0.2</v>
      </c>
      <c r="U7730">
        <v>4.2408000000000001</v>
      </c>
    </row>
    <row r="7731" spans="1:21" x14ac:dyDescent="0.3">
      <c r="A7731" t="s">
        <v>9625</v>
      </c>
      <c r="B7731">
        <v>2013</v>
      </c>
      <c r="C7731" s="1">
        <v>41544</v>
      </c>
      <c r="D7731" s="1">
        <v>41549</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row>
    <row r="7732" spans="1:21" x14ac:dyDescent="0.3">
      <c r="A7732" t="s">
        <v>9626</v>
      </c>
      <c r="B7732">
        <v>2014</v>
      </c>
      <c r="C7732" s="1">
        <v>41804</v>
      </c>
      <c r="D7732" s="1">
        <v>41810</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row>
    <row r="7733" spans="1:21" x14ac:dyDescent="0.3">
      <c r="A7733" t="s">
        <v>9627</v>
      </c>
      <c r="B7733">
        <v>2014</v>
      </c>
      <c r="C7733" s="1">
        <v>41901</v>
      </c>
      <c r="D7733" s="1">
        <v>41904</v>
      </c>
      <c r="E7733" t="s">
        <v>187</v>
      </c>
      <c r="F7733" t="s">
        <v>474</v>
      </c>
      <c r="G7733" t="s">
        <v>475</v>
      </c>
      <c r="H7733" t="s">
        <v>101</v>
      </c>
      <c r="I7733" t="s">
        <v>26</v>
      </c>
      <c r="J7733" t="s">
        <v>814</v>
      </c>
      <c r="K7733" t="s">
        <v>103</v>
      </c>
      <c r="L7733">
        <v>75220</v>
      </c>
      <c r="M7733" t="s">
        <v>104</v>
      </c>
      <c r="N7733" t="s">
        <v>373</v>
      </c>
      <c r="O7733" t="s">
        <v>45</v>
      </c>
      <c r="P7733" t="s">
        <v>172</v>
      </c>
      <c r="Q7733" t="s">
        <v>374</v>
      </c>
      <c r="R7733">
        <v>114.848</v>
      </c>
      <c r="S7733">
        <v>4</v>
      </c>
      <c r="T7733">
        <v>0.2</v>
      </c>
      <c r="U7733">
        <v>35.89</v>
      </c>
    </row>
    <row r="7734" spans="1:21" x14ac:dyDescent="0.3">
      <c r="A7734" t="s">
        <v>9628</v>
      </c>
      <c r="B7734">
        <v>2014</v>
      </c>
      <c r="C7734" s="1">
        <v>41793</v>
      </c>
      <c r="D7734" s="1">
        <v>41799</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v>0.2</v>
      </c>
      <c r="U7734">
        <v>3.7408000000000001</v>
      </c>
    </row>
    <row r="7735" spans="1:21" x14ac:dyDescent="0.3">
      <c r="A7735" t="s">
        <v>9629</v>
      </c>
      <c r="B7735">
        <v>2013</v>
      </c>
      <c r="C7735" s="1">
        <v>41410</v>
      </c>
      <c r="D7735" s="1">
        <v>41414</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row>
    <row r="7736" spans="1:21" x14ac:dyDescent="0.3">
      <c r="A7736" t="s">
        <v>9630</v>
      </c>
      <c r="B7736">
        <v>2014</v>
      </c>
      <c r="C7736" s="1">
        <v>41898</v>
      </c>
      <c r="D7736" s="1">
        <v>41903</v>
      </c>
      <c r="E7736" t="s">
        <v>49</v>
      </c>
      <c r="F7736" t="s">
        <v>3574</v>
      </c>
      <c r="G7736" t="s">
        <v>3575</v>
      </c>
      <c r="H7736" t="s">
        <v>25</v>
      </c>
      <c r="I7736" t="s">
        <v>26</v>
      </c>
      <c r="J7736" t="s">
        <v>94</v>
      </c>
      <c r="K7736" t="s">
        <v>95</v>
      </c>
      <c r="L7736">
        <v>98103</v>
      </c>
      <c r="M7736" t="s">
        <v>43</v>
      </c>
      <c r="N7736" t="s">
        <v>678</v>
      </c>
      <c r="O7736" t="s">
        <v>45</v>
      </c>
      <c r="P7736" t="s">
        <v>67</v>
      </c>
      <c r="Q7736" t="s">
        <v>679</v>
      </c>
      <c r="R7736">
        <v>12.42</v>
      </c>
      <c r="S7736">
        <v>3</v>
      </c>
      <c r="T7736">
        <v>0</v>
      </c>
      <c r="U7736">
        <v>5.2164000000000001</v>
      </c>
    </row>
    <row r="7737" spans="1:21" x14ac:dyDescent="0.3">
      <c r="A7737" t="s">
        <v>9631</v>
      </c>
      <c r="B7737">
        <v>2013</v>
      </c>
      <c r="C7737" s="1">
        <v>41509</v>
      </c>
      <c r="D7737" s="1">
        <v>41513</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v>0</v>
      </c>
      <c r="U7737">
        <v>9.3312000000000008</v>
      </c>
    </row>
    <row r="7738" spans="1:21" x14ac:dyDescent="0.3">
      <c r="A7738" t="s">
        <v>9632</v>
      </c>
      <c r="B7738">
        <v>2011</v>
      </c>
      <c r="C7738" s="1">
        <v>40693</v>
      </c>
      <c r="D7738" s="1">
        <v>40700</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row>
    <row r="7739" spans="1:21" x14ac:dyDescent="0.3">
      <c r="A7739" t="s">
        <v>9633</v>
      </c>
      <c r="B7739">
        <v>2014</v>
      </c>
      <c r="C7739" s="1">
        <v>41992</v>
      </c>
      <c r="D7739" s="1">
        <v>41994</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row>
    <row r="7740" spans="1:21" x14ac:dyDescent="0.3">
      <c r="A7740" t="s">
        <v>9634</v>
      </c>
      <c r="B7740">
        <v>2014</v>
      </c>
      <c r="C7740" s="1">
        <v>41851</v>
      </c>
      <c r="D7740" s="1">
        <v>41858</v>
      </c>
      <c r="E7740" t="s">
        <v>49</v>
      </c>
      <c r="F7740" t="s">
        <v>2333</v>
      </c>
      <c r="G7740" t="s">
        <v>2334</v>
      </c>
      <c r="H7740" t="s">
        <v>25</v>
      </c>
      <c r="I7740" t="s">
        <v>26</v>
      </c>
      <c r="J7740" t="s">
        <v>4491</v>
      </c>
      <c r="K7740" t="s">
        <v>2734</v>
      </c>
      <c r="L7740">
        <v>21215</v>
      </c>
      <c r="M7740" t="s">
        <v>147</v>
      </c>
      <c r="N7740" t="s">
        <v>3246</v>
      </c>
      <c r="O7740" t="s">
        <v>70</v>
      </c>
      <c r="P7740" t="s">
        <v>71</v>
      </c>
      <c r="Q7740" t="s">
        <v>3247</v>
      </c>
      <c r="R7740">
        <v>89.95</v>
      </c>
      <c r="S7740">
        <v>5</v>
      </c>
      <c r="T7740">
        <v>0</v>
      </c>
      <c r="U7740">
        <v>43.176000000000002</v>
      </c>
    </row>
    <row r="7741" spans="1:21" x14ac:dyDescent="0.3">
      <c r="A7741" t="s">
        <v>9635</v>
      </c>
      <c r="B7741">
        <v>2011</v>
      </c>
      <c r="C7741" s="1">
        <v>40868</v>
      </c>
      <c r="D7741" s="1">
        <v>40873</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row>
    <row r="7742" spans="1:21" x14ac:dyDescent="0.3">
      <c r="A7742" t="s">
        <v>9635</v>
      </c>
      <c r="B7742">
        <v>2011</v>
      </c>
      <c r="C7742" s="1">
        <v>40868</v>
      </c>
      <c r="D7742" s="1">
        <v>40873</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row>
    <row r="7743" spans="1:21" x14ac:dyDescent="0.3">
      <c r="A7743" t="s">
        <v>9636</v>
      </c>
      <c r="B7743">
        <v>2012</v>
      </c>
      <c r="C7743" s="1">
        <v>41176</v>
      </c>
      <c r="D7743" s="1">
        <v>41178</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v>0.2</v>
      </c>
      <c r="U7743">
        <v>13.17</v>
      </c>
    </row>
    <row r="7744" spans="1:21" x14ac:dyDescent="0.3">
      <c r="A7744" t="s">
        <v>9637</v>
      </c>
      <c r="B7744">
        <v>2014</v>
      </c>
      <c r="C7744" s="1">
        <v>41872</v>
      </c>
      <c r="D7744" s="1">
        <v>41879</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v>0</v>
      </c>
      <c r="U7744">
        <v>12.441599999999999</v>
      </c>
    </row>
    <row r="7745" spans="1:21" x14ac:dyDescent="0.3">
      <c r="A7745" t="s">
        <v>9638</v>
      </c>
      <c r="B7745">
        <v>2013</v>
      </c>
      <c r="C7745" s="1">
        <v>41443</v>
      </c>
      <c r="D7745" s="1">
        <v>41448</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v>0</v>
      </c>
      <c r="U7745">
        <v>3.7412000000000001</v>
      </c>
    </row>
    <row r="7746" spans="1:21" x14ac:dyDescent="0.3">
      <c r="A7746" t="s">
        <v>9638</v>
      </c>
      <c r="B7746">
        <v>2013</v>
      </c>
      <c r="C7746" s="1">
        <v>41443</v>
      </c>
      <c r="D7746" s="1">
        <v>41448</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v>0</v>
      </c>
      <c r="U7746">
        <v>153.08189999999999</v>
      </c>
    </row>
    <row r="7747" spans="1:21" x14ac:dyDescent="0.3">
      <c r="A7747" t="s">
        <v>9638</v>
      </c>
      <c r="B7747">
        <v>2013</v>
      </c>
      <c r="C7747" s="1">
        <v>41443</v>
      </c>
      <c r="D7747" s="1">
        <v>41448</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v>0</v>
      </c>
      <c r="U7747">
        <v>2.8536000000000001</v>
      </c>
    </row>
    <row r="7748" spans="1:21" x14ac:dyDescent="0.3">
      <c r="A7748" t="s">
        <v>9639</v>
      </c>
      <c r="B7748">
        <v>2012</v>
      </c>
      <c r="C7748" s="1">
        <v>41262</v>
      </c>
      <c r="D7748" s="1">
        <v>41266</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v>0.2</v>
      </c>
      <c r="U7748">
        <v>4.7789999999999999</v>
      </c>
    </row>
    <row r="7749" spans="1:21" x14ac:dyDescent="0.3">
      <c r="A7749" t="s">
        <v>9640</v>
      </c>
      <c r="B7749">
        <v>2012</v>
      </c>
      <c r="C7749" s="1">
        <v>41060</v>
      </c>
      <c r="D7749" s="1">
        <v>41062</v>
      </c>
      <c r="E7749" t="s">
        <v>22</v>
      </c>
      <c r="F7749" t="s">
        <v>1678</v>
      </c>
      <c r="G7749" t="s">
        <v>1679</v>
      </c>
      <c r="H7749" t="s">
        <v>101</v>
      </c>
      <c r="I7749" t="s">
        <v>26</v>
      </c>
      <c r="J7749" t="s">
        <v>1172</v>
      </c>
      <c r="K7749" t="s">
        <v>266</v>
      </c>
      <c r="L7749">
        <v>11561</v>
      </c>
      <c r="M7749" t="s">
        <v>147</v>
      </c>
      <c r="N7749" t="s">
        <v>1001</v>
      </c>
      <c r="O7749" t="s">
        <v>45</v>
      </c>
      <c r="P7749" t="s">
        <v>268</v>
      </c>
      <c r="Q7749" t="s">
        <v>1002</v>
      </c>
      <c r="R7749">
        <v>7.56</v>
      </c>
      <c r="S7749">
        <v>6</v>
      </c>
      <c r="T7749">
        <v>0</v>
      </c>
      <c r="U7749">
        <v>0.3024</v>
      </c>
    </row>
    <row r="7750" spans="1:21" x14ac:dyDescent="0.3">
      <c r="A7750" t="s">
        <v>9641</v>
      </c>
      <c r="B7750">
        <v>2012</v>
      </c>
      <c r="C7750" s="1">
        <v>41078</v>
      </c>
      <c r="D7750" s="1">
        <v>41084</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v>0</v>
      </c>
      <c r="U7750">
        <v>19.468800000000002</v>
      </c>
    </row>
    <row r="7751" spans="1:21" x14ac:dyDescent="0.3">
      <c r="A7751" t="s">
        <v>9641</v>
      </c>
      <c r="B7751">
        <v>2012</v>
      </c>
      <c r="C7751" s="1">
        <v>41078</v>
      </c>
      <c r="D7751" s="1">
        <v>41084</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v>0</v>
      </c>
      <c r="U7751">
        <v>58.505200000000002</v>
      </c>
    </row>
    <row r="7752" spans="1:21" x14ac:dyDescent="0.3">
      <c r="A7752" t="s">
        <v>9641</v>
      </c>
      <c r="B7752">
        <v>2012</v>
      </c>
      <c r="C7752" s="1">
        <v>41078</v>
      </c>
      <c r="D7752" s="1">
        <v>41084</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v>0</v>
      </c>
      <c r="U7752">
        <v>16.608000000000001</v>
      </c>
    </row>
    <row r="7753" spans="1:21" x14ac:dyDescent="0.3">
      <c r="A7753" t="s">
        <v>9641</v>
      </c>
      <c r="B7753">
        <v>2012</v>
      </c>
      <c r="C7753" s="1">
        <v>41078</v>
      </c>
      <c r="D7753" s="1">
        <v>41084</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v>0</v>
      </c>
      <c r="U7753">
        <v>140.39099999999999</v>
      </c>
    </row>
    <row r="7754" spans="1:21" x14ac:dyDescent="0.3">
      <c r="A7754" t="s">
        <v>9641</v>
      </c>
      <c r="B7754">
        <v>2012</v>
      </c>
      <c r="C7754" s="1">
        <v>41078</v>
      </c>
      <c r="D7754" s="1">
        <v>41084</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v>0</v>
      </c>
      <c r="U7754">
        <v>15.849600000000001</v>
      </c>
    </row>
    <row r="7755" spans="1:21" x14ac:dyDescent="0.3">
      <c r="A7755" t="s">
        <v>9642</v>
      </c>
      <c r="B7755">
        <v>2012</v>
      </c>
      <c r="C7755" s="1">
        <v>41243</v>
      </c>
      <c r="D7755" s="1">
        <v>41246</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row>
    <row r="7756" spans="1:21" x14ac:dyDescent="0.3">
      <c r="A7756" t="s">
        <v>9643</v>
      </c>
      <c r="B7756">
        <v>2012</v>
      </c>
      <c r="C7756" s="1">
        <v>41264</v>
      </c>
      <c r="D7756" s="1">
        <v>41266</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v>0.2</v>
      </c>
      <c r="U7756">
        <v>0.33839999999999998</v>
      </c>
    </row>
    <row r="7757" spans="1:21" x14ac:dyDescent="0.3">
      <c r="A7757" t="s">
        <v>9644</v>
      </c>
      <c r="B7757">
        <v>2014</v>
      </c>
      <c r="C7757" s="1">
        <v>41961</v>
      </c>
      <c r="D7757" s="1">
        <v>41965</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v>0.2</v>
      </c>
      <c r="U7757">
        <v>93.884</v>
      </c>
    </row>
    <row r="7758" spans="1:21" x14ac:dyDescent="0.3">
      <c r="A7758" t="s">
        <v>9644</v>
      </c>
      <c r="B7758">
        <v>2014</v>
      </c>
      <c r="C7758" s="1">
        <v>41961</v>
      </c>
      <c r="D7758" s="1">
        <v>41965</v>
      </c>
      <c r="E7758" t="s">
        <v>49</v>
      </c>
      <c r="F7758" t="s">
        <v>2034</v>
      </c>
      <c r="G7758" t="s">
        <v>2035</v>
      </c>
      <c r="H7758" t="s">
        <v>25</v>
      </c>
      <c r="I7758" t="s">
        <v>26</v>
      </c>
      <c r="J7758" t="s">
        <v>466</v>
      </c>
      <c r="K7758" t="s">
        <v>87</v>
      </c>
      <c r="L7758">
        <v>28205</v>
      </c>
      <c r="M7758" t="s">
        <v>29</v>
      </c>
      <c r="N7758" t="s">
        <v>2424</v>
      </c>
      <c r="O7758" t="s">
        <v>70</v>
      </c>
      <c r="P7758" t="s">
        <v>160</v>
      </c>
      <c r="Q7758" t="s">
        <v>2425</v>
      </c>
      <c r="R7758">
        <v>431.16</v>
      </c>
      <c r="S7758">
        <v>5</v>
      </c>
      <c r="T7758">
        <v>0.2</v>
      </c>
      <c r="U7758">
        <v>107.79</v>
      </c>
    </row>
    <row r="7759" spans="1:21" x14ac:dyDescent="0.3">
      <c r="A7759" t="s">
        <v>9647</v>
      </c>
      <c r="B7759">
        <v>2014</v>
      </c>
      <c r="C7759" s="1">
        <v>41957</v>
      </c>
      <c r="D7759" s="1">
        <v>41960</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v>0</v>
      </c>
      <c r="U7759">
        <v>12.208</v>
      </c>
    </row>
    <row r="7760" spans="1:21" x14ac:dyDescent="0.3">
      <c r="A7760" t="s">
        <v>9647</v>
      </c>
      <c r="B7760">
        <v>2014</v>
      </c>
      <c r="C7760" s="1">
        <v>41957</v>
      </c>
      <c r="D7760" s="1">
        <v>41960</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v>0</v>
      </c>
      <c r="U7760">
        <v>30.99</v>
      </c>
    </row>
    <row r="7761" spans="1:21" x14ac:dyDescent="0.3">
      <c r="A7761" t="s">
        <v>9648</v>
      </c>
      <c r="B7761">
        <v>2013</v>
      </c>
      <c r="C7761" s="1">
        <v>41572</v>
      </c>
      <c r="D7761" s="1">
        <v>41576</v>
      </c>
      <c r="E7761" t="s">
        <v>49</v>
      </c>
      <c r="F7761" t="s">
        <v>6341</v>
      </c>
      <c r="G7761" t="s">
        <v>6342</v>
      </c>
      <c r="H7761" t="s">
        <v>40</v>
      </c>
      <c r="I7761" t="s">
        <v>26</v>
      </c>
      <c r="J7761" t="s">
        <v>183</v>
      </c>
      <c r="K7761" t="s">
        <v>103</v>
      </c>
      <c r="L7761">
        <v>77041</v>
      </c>
      <c r="M7761" t="s">
        <v>104</v>
      </c>
      <c r="N7761" t="s">
        <v>3631</v>
      </c>
      <c r="O7761" t="s">
        <v>45</v>
      </c>
      <c r="P7761" t="s">
        <v>89</v>
      </c>
      <c r="Q7761" t="s">
        <v>3632</v>
      </c>
      <c r="R7761">
        <v>15.552</v>
      </c>
      <c r="S7761">
        <v>3</v>
      </c>
      <c r="T7761">
        <v>0.2</v>
      </c>
      <c r="U7761">
        <v>5.4432</v>
      </c>
    </row>
    <row r="7762" spans="1:21" x14ac:dyDescent="0.3">
      <c r="A7762" t="s">
        <v>9649</v>
      </c>
      <c r="B7762">
        <v>2011</v>
      </c>
      <c r="C7762" s="1">
        <v>40883</v>
      </c>
      <c r="D7762" s="1">
        <v>40888</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row>
    <row r="7763" spans="1:21" x14ac:dyDescent="0.3">
      <c r="A7763" t="s">
        <v>9650</v>
      </c>
      <c r="B7763">
        <v>2014</v>
      </c>
      <c r="C7763" s="1">
        <v>41977</v>
      </c>
      <c r="D7763" s="1">
        <v>41980</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row>
    <row r="7764" spans="1:21" x14ac:dyDescent="0.3">
      <c r="A7764" t="s">
        <v>9651</v>
      </c>
      <c r="B7764">
        <v>2014</v>
      </c>
      <c r="C7764" s="1">
        <v>41909</v>
      </c>
      <c r="D7764" s="1">
        <v>41911</v>
      </c>
      <c r="E7764" t="s">
        <v>187</v>
      </c>
      <c r="F7764" t="s">
        <v>2968</v>
      </c>
      <c r="G7764" t="s">
        <v>2969</v>
      </c>
      <c r="H7764" t="s">
        <v>101</v>
      </c>
      <c r="I7764" t="s">
        <v>26</v>
      </c>
      <c r="J7764" t="s">
        <v>1975</v>
      </c>
      <c r="K7764" t="s">
        <v>419</v>
      </c>
      <c r="L7764">
        <v>97301</v>
      </c>
      <c r="M7764" t="s">
        <v>43</v>
      </c>
      <c r="N7764" t="s">
        <v>4222</v>
      </c>
      <c r="O7764" t="s">
        <v>45</v>
      </c>
      <c r="P7764" t="s">
        <v>67</v>
      </c>
      <c r="Q7764" t="s">
        <v>4223</v>
      </c>
      <c r="R7764">
        <v>2.2240000000000002</v>
      </c>
      <c r="S7764">
        <v>1</v>
      </c>
      <c r="T7764">
        <v>0.2</v>
      </c>
      <c r="U7764">
        <v>0.55600000000000005</v>
      </c>
    </row>
    <row r="7765" spans="1:21" x14ac:dyDescent="0.3">
      <c r="A7765" t="s">
        <v>9652</v>
      </c>
      <c r="B7765">
        <v>2012</v>
      </c>
      <c r="C7765" s="1">
        <v>40942</v>
      </c>
      <c r="D7765" s="1">
        <v>40946</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v>0</v>
      </c>
      <c r="U7765">
        <v>35.0244</v>
      </c>
    </row>
    <row r="7766" spans="1:21" x14ac:dyDescent="0.3">
      <c r="A7766" t="s">
        <v>9653</v>
      </c>
      <c r="B7766">
        <v>2014</v>
      </c>
      <c r="C7766" s="1">
        <v>41864</v>
      </c>
      <c r="D7766" s="1">
        <v>41864</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v>0</v>
      </c>
      <c r="U7766">
        <v>5.2560000000000002</v>
      </c>
    </row>
    <row r="7767" spans="1:21" x14ac:dyDescent="0.3">
      <c r="A7767" t="s">
        <v>9653</v>
      </c>
      <c r="B7767">
        <v>2014</v>
      </c>
      <c r="C7767" s="1">
        <v>41864</v>
      </c>
      <c r="D7767" s="1">
        <v>41864</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row>
    <row r="7768" spans="1:21" x14ac:dyDescent="0.3">
      <c r="A7768" t="s">
        <v>9653</v>
      </c>
      <c r="B7768">
        <v>2014</v>
      </c>
      <c r="C7768" s="1">
        <v>41864</v>
      </c>
      <c r="D7768" s="1">
        <v>41864</v>
      </c>
      <c r="E7768" t="s">
        <v>1289</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row>
    <row r="7769" spans="1:21" x14ac:dyDescent="0.3">
      <c r="A7769" t="s">
        <v>9654</v>
      </c>
      <c r="B7769">
        <v>2012</v>
      </c>
      <c r="C7769" s="1">
        <v>41145</v>
      </c>
      <c r="D7769" s="1">
        <v>41147</v>
      </c>
      <c r="E7769" t="s">
        <v>187</v>
      </c>
      <c r="F7769" t="s">
        <v>1349</v>
      </c>
      <c r="G7769" t="s">
        <v>1350</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x14ac:dyDescent="0.3">
      <c r="A7770" t="s">
        <v>9655</v>
      </c>
      <c r="B7770">
        <v>2014</v>
      </c>
      <c r="C7770" s="1">
        <v>41956</v>
      </c>
      <c r="D7770" s="1">
        <v>41961</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row>
    <row r="7771" spans="1:21" x14ac:dyDescent="0.3">
      <c r="A7771" t="s">
        <v>9656</v>
      </c>
      <c r="B7771">
        <v>2013</v>
      </c>
      <c r="C7771" s="1">
        <v>41488</v>
      </c>
      <c r="D7771" s="1">
        <v>41488</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row>
    <row r="7772" spans="1:21" x14ac:dyDescent="0.3">
      <c r="A7772" t="s">
        <v>9656</v>
      </c>
      <c r="B7772">
        <v>2013</v>
      </c>
      <c r="C7772" s="1">
        <v>41488</v>
      </c>
      <c r="D7772" s="1">
        <v>41488</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v>0</v>
      </c>
      <c r="U7772">
        <v>13.788</v>
      </c>
    </row>
    <row r="7773" spans="1:21" x14ac:dyDescent="0.3">
      <c r="A7773" t="s">
        <v>9657</v>
      </c>
      <c r="B7773">
        <v>2013</v>
      </c>
      <c r="C7773" s="1">
        <v>41604</v>
      </c>
      <c r="D7773" s="1">
        <v>41611</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row>
    <row r="7774" spans="1:21" x14ac:dyDescent="0.3">
      <c r="A7774" t="s">
        <v>9657</v>
      </c>
      <c r="B7774">
        <v>2013</v>
      </c>
      <c r="C7774" s="1">
        <v>41604</v>
      </c>
      <c r="D7774" s="1">
        <v>41611</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4499.9849999999997</v>
      </c>
      <c r="S7774">
        <v>5</v>
      </c>
      <c r="T7774">
        <v>0.7</v>
      </c>
      <c r="U7774">
        <v>-6599.9780000000001</v>
      </c>
    </row>
    <row r="7775" spans="1:21" x14ac:dyDescent="0.3">
      <c r="A7775" t="s">
        <v>9657</v>
      </c>
      <c r="B7775">
        <v>2013</v>
      </c>
      <c r="C7775" s="1">
        <v>41604</v>
      </c>
      <c r="D7775" s="1">
        <v>41611</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v>0.2</v>
      </c>
      <c r="U7775">
        <v>11.995200000000001</v>
      </c>
    </row>
    <row r="7776" spans="1:21" x14ac:dyDescent="0.3">
      <c r="A7776" t="s">
        <v>9660</v>
      </c>
      <c r="B7776">
        <v>2013</v>
      </c>
      <c r="C7776" s="1">
        <v>41378</v>
      </c>
      <c r="D7776" s="1">
        <v>41380</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x14ac:dyDescent="0.3">
      <c r="A7777" t="s">
        <v>9661</v>
      </c>
      <c r="B7777">
        <v>2011</v>
      </c>
      <c r="C7777" s="1">
        <v>40904</v>
      </c>
      <c r="D7777" s="1">
        <v>40908</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v>0</v>
      </c>
      <c r="U7777">
        <v>2.9645999999999999</v>
      </c>
    </row>
    <row r="7778" spans="1:21" x14ac:dyDescent="0.3">
      <c r="A7778" t="s">
        <v>9661</v>
      </c>
      <c r="B7778">
        <v>2011</v>
      </c>
      <c r="C7778" s="1">
        <v>40904</v>
      </c>
      <c r="D7778" s="1">
        <v>40908</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v>0</v>
      </c>
      <c r="U7778">
        <v>3.6156000000000001</v>
      </c>
    </row>
    <row r="7779" spans="1:21" x14ac:dyDescent="0.3">
      <c r="A7779" t="s">
        <v>9661</v>
      </c>
      <c r="B7779">
        <v>2011</v>
      </c>
      <c r="C7779" s="1">
        <v>40904</v>
      </c>
      <c r="D7779" s="1">
        <v>40908</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row>
    <row r="7780" spans="1:21" x14ac:dyDescent="0.3">
      <c r="A7780" t="s">
        <v>9661</v>
      </c>
      <c r="B7780">
        <v>2011</v>
      </c>
      <c r="C7780" s="1">
        <v>40904</v>
      </c>
      <c r="D7780" s="1">
        <v>40908</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row>
    <row r="7781" spans="1:21" x14ac:dyDescent="0.3">
      <c r="A7781" t="s">
        <v>9662</v>
      </c>
      <c r="B7781">
        <v>2013</v>
      </c>
      <c r="C7781" s="1">
        <v>41383</v>
      </c>
      <c r="D7781" s="1">
        <v>41387</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row>
    <row r="7782" spans="1:21" x14ac:dyDescent="0.3">
      <c r="A7782" t="s">
        <v>9662</v>
      </c>
      <c r="B7782">
        <v>2013</v>
      </c>
      <c r="C7782" s="1">
        <v>41383</v>
      </c>
      <c r="D7782" s="1">
        <v>41387</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row>
    <row r="7783" spans="1:21" x14ac:dyDescent="0.3">
      <c r="A7783" t="s">
        <v>9663</v>
      </c>
      <c r="B7783">
        <v>2012</v>
      </c>
      <c r="C7783" s="1">
        <v>40976</v>
      </c>
      <c r="D7783" s="1">
        <v>40980</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8.5679999999999996</v>
      </c>
      <c r="S7783">
        <v>3</v>
      </c>
      <c r="T7783">
        <v>0.8</v>
      </c>
      <c r="U7783">
        <v>-14.5656</v>
      </c>
    </row>
    <row r="7784" spans="1:21" x14ac:dyDescent="0.3">
      <c r="A7784" t="s">
        <v>9664</v>
      </c>
      <c r="B7784">
        <v>2013</v>
      </c>
      <c r="C7784" s="1">
        <v>41583</v>
      </c>
      <c r="D7784" s="1">
        <v>41585</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x14ac:dyDescent="0.3">
      <c r="A7785" t="s">
        <v>9664</v>
      </c>
      <c r="B7785">
        <v>2013</v>
      </c>
      <c r="C7785" s="1">
        <v>41583</v>
      </c>
      <c r="D7785" s="1">
        <v>41585</v>
      </c>
      <c r="E7785" t="s">
        <v>22</v>
      </c>
      <c r="F7785" t="s">
        <v>433</v>
      </c>
      <c r="G7785" t="s">
        <v>434</v>
      </c>
      <c r="H7785" t="s">
        <v>40</v>
      </c>
      <c r="I7785" t="s">
        <v>26</v>
      </c>
      <c r="J7785" t="s">
        <v>466</v>
      </c>
      <c r="K7785" t="s">
        <v>87</v>
      </c>
      <c r="L7785">
        <v>28205</v>
      </c>
      <c r="M7785" t="s">
        <v>29</v>
      </c>
      <c r="N7785" t="s">
        <v>1104</v>
      </c>
      <c r="O7785" t="s">
        <v>31</v>
      </c>
      <c r="P7785" t="s">
        <v>55</v>
      </c>
      <c r="Q7785" t="s">
        <v>1105</v>
      </c>
      <c r="R7785">
        <v>876.3</v>
      </c>
      <c r="S7785">
        <v>10</v>
      </c>
      <c r="T7785">
        <v>0.4</v>
      </c>
      <c r="U7785">
        <v>-292.10000000000002</v>
      </c>
    </row>
    <row r="7786" spans="1:21" x14ac:dyDescent="0.3">
      <c r="A7786" t="s">
        <v>9664</v>
      </c>
      <c r="B7786">
        <v>2013</v>
      </c>
      <c r="C7786" s="1">
        <v>41583</v>
      </c>
      <c r="D7786" s="1">
        <v>41585</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v>0.2</v>
      </c>
      <c r="U7786">
        <v>-34.758000000000003</v>
      </c>
    </row>
    <row r="7787" spans="1:21" x14ac:dyDescent="0.3">
      <c r="A7787" t="s">
        <v>9665</v>
      </c>
      <c r="B7787">
        <v>2011</v>
      </c>
      <c r="C7787" s="1">
        <v>40876</v>
      </c>
      <c r="D7787" s="1">
        <v>40883</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x14ac:dyDescent="0.3">
      <c r="A7788" t="s">
        <v>9666</v>
      </c>
      <c r="B7788">
        <v>2013</v>
      </c>
      <c r="C7788" s="1">
        <v>41412</v>
      </c>
      <c r="D7788" s="1">
        <v>41415</v>
      </c>
      <c r="E7788" t="s">
        <v>187</v>
      </c>
      <c r="F7788" t="s">
        <v>4875</v>
      </c>
      <c r="G7788" t="s">
        <v>4876</v>
      </c>
      <c r="H7788" t="s">
        <v>25</v>
      </c>
      <c r="I7788" t="s">
        <v>26</v>
      </c>
      <c r="J7788" t="s">
        <v>302</v>
      </c>
      <c r="K7788" t="s">
        <v>210</v>
      </c>
      <c r="L7788">
        <v>60653</v>
      </c>
      <c r="M7788" t="s">
        <v>104</v>
      </c>
      <c r="N7788" t="s">
        <v>8870</v>
      </c>
      <c r="O7788" t="s">
        <v>45</v>
      </c>
      <c r="P7788" t="s">
        <v>74</v>
      </c>
      <c r="Q7788" t="s">
        <v>8871</v>
      </c>
      <c r="R7788">
        <v>2.89</v>
      </c>
      <c r="S7788">
        <v>1</v>
      </c>
      <c r="T7788">
        <v>0.8</v>
      </c>
      <c r="U7788">
        <v>-4.7685000000000004</v>
      </c>
    </row>
    <row r="7789" spans="1:21" x14ac:dyDescent="0.3">
      <c r="A7789" t="s">
        <v>9666</v>
      </c>
      <c r="B7789">
        <v>2013</v>
      </c>
      <c r="C7789" s="1">
        <v>41412</v>
      </c>
      <c r="D7789" s="1">
        <v>41415</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row>
    <row r="7790" spans="1:21" x14ac:dyDescent="0.3">
      <c r="A7790" t="s">
        <v>9666</v>
      </c>
      <c r="B7790">
        <v>2013</v>
      </c>
      <c r="C7790" s="1">
        <v>41412</v>
      </c>
      <c r="D7790" s="1">
        <v>41415</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row>
    <row r="7791" spans="1:21" x14ac:dyDescent="0.3">
      <c r="A7791" t="s">
        <v>9666</v>
      </c>
      <c r="B7791">
        <v>2013</v>
      </c>
      <c r="C7791" s="1">
        <v>41412</v>
      </c>
      <c r="D7791" s="1">
        <v>41415</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row>
    <row r="7792" spans="1:21" x14ac:dyDescent="0.3">
      <c r="A7792" t="s">
        <v>9667</v>
      </c>
      <c r="B7792">
        <v>2014</v>
      </c>
      <c r="C7792" s="1">
        <v>41902</v>
      </c>
      <c r="D7792" s="1">
        <v>41902</v>
      </c>
      <c r="E7792" t="s">
        <v>1289</v>
      </c>
      <c r="F7792" t="s">
        <v>3667</v>
      </c>
      <c r="G7792" t="s">
        <v>3668</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row>
    <row r="7793" spans="1:21" x14ac:dyDescent="0.3">
      <c r="A7793" t="s">
        <v>9668</v>
      </c>
      <c r="B7793">
        <v>2013</v>
      </c>
      <c r="C7793" s="1">
        <v>41628</v>
      </c>
      <c r="D7793" s="1">
        <v>41633</v>
      </c>
      <c r="E7793" t="s">
        <v>49</v>
      </c>
      <c r="F7793" t="s">
        <v>8552</v>
      </c>
      <c r="G7793" t="s">
        <v>8553</v>
      </c>
      <c r="H7793" t="s">
        <v>40</v>
      </c>
      <c r="I7793" t="s">
        <v>26</v>
      </c>
      <c r="J7793" t="s">
        <v>302</v>
      </c>
      <c r="K7793" t="s">
        <v>210</v>
      </c>
      <c r="L7793">
        <v>60623</v>
      </c>
      <c r="M7793" t="s">
        <v>104</v>
      </c>
      <c r="N7793" t="s">
        <v>2935</v>
      </c>
      <c r="O7793" t="s">
        <v>45</v>
      </c>
      <c r="P7793" t="s">
        <v>74</v>
      </c>
      <c r="Q7793" t="s">
        <v>2936</v>
      </c>
      <c r="R7793">
        <v>1.8</v>
      </c>
      <c r="S7793">
        <v>5</v>
      </c>
      <c r="T7793">
        <v>0.8</v>
      </c>
      <c r="U7793">
        <v>-2.88</v>
      </c>
    </row>
    <row r="7794" spans="1:21" x14ac:dyDescent="0.3">
      <c r="A7794" t="s">
        <v>9669</v>
      </c>
      <c r="B7794">
        <v>2014</v>
      </c>
      <c r="C7794" s="1">
        <v>41925</v>
      </c>
      <c r="D7794" s="1">
        <v>41928</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v>0.2</v>
      </c>
      <c r="U7794">
        <v>-1.4994000000000001</v>
      </c>
    </row>
    <row r="7795" spans="1:21" x14ac:dyDescent="0.3">
      <c r="A7795" t="s">
        <v>9670</v>
      </c>
      <c r="B7795">
        <v>2012</v>
      </c>
      <c r="C7795" s="1">
        <v>41255</v>
      </c>
      <c r="D7795" s="1">
        <v>41258</v>
      </c>
      <c r="E7795" t="s">
        <v>22</v>
      </c>
      <c r="F7795" t="s">
        <v>580</v>
      </c>
      <c r="G7795" t="s">
        <v>581</v>
      </c>
      <c r="H7795" t="s">
        <v>40</v>
      </c>
      <c r="I7795" t="s">
        <v>26</v>
      </c>
      <c r="J7795" t="s">
        <v>1390</v>
      </c>
      <c r="K7795" t="s">
        <v>1391</v>
      </c>
      <c r="L7795">
        <v>89115</v>
      </c>
      <c r="M7795" t="s">
        <v>43</v>
      </c>
      <c r="N7795" t="s">
        <v>1302</v>
      </c>
      <c r="O7795" t="s">
        <v>45</v>
      </c>
      <c r="P7795" t="s">
        <v>89</v>
      </c>
      <c r="Q7795" t="s">
        <v>1303</v>
      </c>
      <c r="R7795">
        <v>32.4</v>
      </c>
      <c r="S7795">
        <v>5</v>
      </c>
      <c r="T7795">
        <v>0</v>
      </c>
      <c r="U7795">
        <v>15.875999999999999</v>
      </c>
    </row>
    <row r="7796" spans="1:21" x14ac:dyDescent="0.3">
      <c r="A7796" t="s">
        <v>9670</v>
      </c>
      <c r="B7796">
        <v>2012</v>
      </c>
      <c r="C7796" s="1">
        <v>41255</v>
      </c>
      <c r="D7796" s="1">
        <v>41258</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v>0</v>
      </c>
      <c r="U7796">
        <v>48.94</v>
      </c>
    </row>
    <row r="7797" spans="1:21" x14ac:dyDescent="0.3">
      <c r="A7797" t="s">
        <v>9671</v>
      </c>
      <c r="B7797">
        <v>2012</v>
      </c>
      <c r="C7797" s="1">
        <v>41102</v>
      </c>
      <c r="D7797" s="1">
        <v>41108</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row>
    <row r="7798" spans="1:21" x14ac:dyDescent="0.3">
      <c r="A7798" t="s">
        <v>9672</v>
      </c>
      <c r="B7798">
        <v>2012</v>
      </c>
      <c r="C7798" s="1">
        <v>41184</v>
      </c>
      <c r="D7798" s="1">
        <v>41188</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v>0</v>
      </c>
      <c r="U7798">
        <v>13.180999999999999</v>
      </c>
    </row>
    <row r="7799" spans="1:21" x14ac:dyDescent="0.3">
      <c r="A7799" t="s">
        <v>9673</v>
      </c>
      <c r="B7799">
        <v>2014</v>
      </c>
      <c r="C7799" s="1">
        <v>41723</v>
      </c>
      <c r="D7799" s="1">
        <v>41726</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v>0</v>
      </c>
      <c r="U7799">
        <v>22.0947</v>
      </c>
    </row>
    <row r="7800" spans="1:21" x14ac:dyDescent="0.3">
      <c r="A7800" t="s">
        <v>9673</v>
      </c>
      <c r="B7800">
        <v>2014</v>
      </c>
      <c r="C7800" s="1">
        <v>41723</v>
      </c>
      <c r="D7800" s="1">
        <v>41726</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v>0</v>
      </c>
      <c r="U7800">
        <v>136.2971</v>
      </c>
    </row>
    <row r="7801" spans="1:21" x14ac:dyDescent="0.3">
      <c r="A7801" t="s">
        <v>9673</v>
      </c>
      <c r="B7801">
        <v>2014</v>
      </c>
      <c r="C7801" s="1">
        <v>41723</v>
      </c>
      <c r="D7801" s="1">
        <v>41726</v>
      </c>
      <c r="E7801" t="s">
        <v>187</v>
      </c>
      <c r="F7801" t="s">
        <v>3388</v>
      </c>
      <c r="G7801" t="s">
        <v>3389</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row>
    <row r="7802" spans="1:21" x14ac:dyDescent="0.3">
      <c r="A7802" t="s">
        <v>9674</v>
      </c>
      <c r="B7802">
        <v>2014</v>
      </c>
      <c r="C7802" s="1">
        <v>41792</v>
      </c>
      <c r="D7802" s="1">
        <v>41797</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v>0.2</v>
      </c>
      <c r="U7802">
        <v>-77.1267</v>
      </c>
    </row>
    <row r="7803" spans="1:21" x14ac:dyDescent="0.3">
      <c r="A7803" t="s">
        <v>9675</v>
      </c>
      <c r="B7803">
        <v>2011</v>
      </c>
      <c r="C7803" s="1">
        <v>40626</v>
      </c>
      <c r="D7803" s="1">
        <v>40631</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v>0</v>
      </c>
      <c r="U7803">
        <v>14.572800000000001</v>
      </c>
    </row>
    <row r="7804" spans="1:21" x14ac:dyDescent="0.3">
      <c r="A7804" t="s">
        <v>9676</v>
      </c>
      <c r="B7804">
        <v>2012</v>
      </c>
      <c r="C7804" s="1">
        <v>41174</v>
      </c>
      <c r="D7804" s="1">
        <v>41178</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v>0.2</v>
      </c>
      <c r="U7804">
        <v>4.2</v>
      </c>
    </row>
    <row r="7805" spans="1:21" x14ac:dyDescent="0.3">
      <c r="A7805" t="s">
        <v>9676</v>
      </c>
      <c r="B7805">
        <v>2012</v>
      </c>
      <c r="C7805" s="1">
        <v>41174</v>
      </c>
      <c r="D7805" s="1">
        <v>41178</v>
      </c>
      <c r="E7805" t="s">
        <v>49</v>
      </c>
      <c r="F7805" t="s">
        <v>2655</v>
      </c>
      <c r="G7805" t="s">
        <v>2656</v>
      </c>
      <c r="H7805" t="s">
        <v>101</v>
      </c>
      <c r="I7805" t="s">
        <v>26</v>
      </c>
      <c r="J7805" t="s">
        <v>611</v>
      </c>
      <c r="K7805" t="s">
        <v>334</v>
      </c>
      <c r="L7805">
        <v>37064</v>
      </c>
      <c r="M7805" t="s">
        <v>29</v>
      </c>
      <c r="N7805" t="s">
        <v>3509</v>
      </c>
      <c r="O7805" t="s">
        <v>45</v>
      </c>
      <c r="P7805" t="s">
        <v>58</v>
      </c>
      <c r="Q7805" t="s">
        <v>3510</v>
      </c>
      <c r="R7805">
        <v>720.06399999999996</v>
      </c>
      <c r="S7805">
        <v>4</v>
      </c>
      <c r="T7805">
        <v>0.2</v>
      </c>
      <c r="U7805">
        <v>-63.005600000000001</v>
      </c>
    </row>
    <row r="7806" spans="1:21" x14ac:dyDescent="0.3">
      <c r="A7806" t="s">
        <v>9676</v>
      </c>
      <c r="B7806">
        <v>2012</v>
      </c>
      <c r="C7806" s="1">
        <v>41174</v>
      </c>
      <c r="D7806" s="1">
        <v>41178</v>
      </c>
      <c r="E7806" t="s">
        <v>49</v>
      </c>
      <c r="F7806" t="s">
        <v>2655</v>
      </c>
      <c r="G7806" t="s">
        <v>2656</v>
      </c>
      <c r="H7806" t="s">
        <v>101</v>
      </c>
      <c r="I7806" t="s">
        <v>26</v>
      </c>
      <c r="J7806" t="s">
        <v>611</v>
      </c>
      <c r="K7806" t="s">
        <v>334</v>
      </c>
      <c r="L7806">
        <v>37064</v>
      </c>
      <c r="M7806" t="s">
        <v>29</v>
      </c>
      <c r="N7806" t="s">
        <v>3783</v>
      </c>
      <c r="O7806" t="s">
        <v>45</v>
      </c>
      <c r="P7806" t="s">
        <v>58</v>
      </c>
      <c r="Q7806" t="s">
        <v>3784</v>
      </c>
      <c r="R7806">
        <v>25.423999999999999</v>
      </c>
      <c r="S7806">
        <v>1</v>
      </c>
      <c r="T7806">
        <v>0.2</v>
      </c>
      <c r="U7806">
        <v>-4.7670000000000003</v>
      </c>
    </row>
    <row r="7807" spans="1:21" x14ac:dyDescent="0.3">
      <c r="A7807" t="s">
        <v>9676</v>
      </c>
      <c r="B7807">
        <v>2012</v>
      </c>
      <c r="C7807" s="1">
        <v>41174</v>
      </c>
      <c r="D7807" s="1">
        <v>41178</v>
      </c>
      <c r="E7807" t="s">
        <v>49</v>
      </c>
      <c r="F7807" t="s">
        <v>2655</v>
      </c>
      <c r="G7807" t="s">
        <v>2656</v>
      </c>
      <c r="H7807" t="s">
        <v>101</v>
      </c>
      <c r="I7807" t="s">
        <v>26</v>
      </c>
      <c r="J7807" t="s">
        <v>611</v>
      </c>
      <c r="K7807" t="s">
        <v>334</v>
      </c>
      <c r="L7807">
        <v>37064</v>
      </c>
      <c r="M7807" t="s">
        <v>29</v>
      </c>
      <c r="N7807" t="s">
        <v>4122</v>
      </c>
      <c r="O7807" t="s">
        <v>45</v>
      </c>
      <c r="P7807" t="s">
        <v>67</v>
      </c>
      <c r="Q7807" t="s">
        <v>4123</v>
      </c>
      <c r="R7807">
        <v>2.8159999999999998</v>
      </c>
      <c r="S7807">
        <v>2</v>
      </c>
      <c r="T7807">
        <v>0.2</v>
      </c>
      <c r="U7807">
        <v>0.31680000000000003</v>
      </c>
    </row>
    <row r="7808" spans="1:21" x14ac:dyDescent="0.3">
      <c r="A7808" t="s">
        <v>9676</v>
      </c>
      <c r="B7808">
        <v>2012</v>
      </c>
      <c r="C7808" s="1">
        <v>41174</v>
      </c>
      <c r="D7808" s="1">
        <v>41178</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v>0.7</v>
      </c>
      <c r="U7808">
        <v>-2.5632000000000001</v>
      </c>
    </row>
    <row r="7809" spans="1:21" x14ac:dyDescent="0.3">
      <c r="A7809" t="s">
        <v>9677</v>
      </c>
      <c r="B7809">
        <v>2013</v>
      </c>
      <c r="C7809" s="1">
        <v>41282</v>
      </c>
      <c r="D7809" s="1">
        <v>41287</v>
      </c>
      <c r="E7809" t="s">
        <v>49</v>
      </c>
      <c r="F7809" t="s">
        <v>7548</v>
      </c>
      <c r="G7809" t="s">
        <v>7549</v>
      </c>
      <c r="H7809" t="s">
        <v>25</v>
      </c>
      <c r="I7809" t="s">
        <v>26</v>
      </c>
      <c r="J7809" t="s">
        <v>4587</v>
      </c>
      <c r="K7809" t="s">
        <v>87</v>
      </c>
      <c r="L7809">
        <v>27604</v>
      </c>
      <c r="M7809" t="s">
        <v>29</v>
      </c>
      <c r="N7809" t="s">
        <v>3520</v>
      </c>
      <c r="O7809" t="s">
        <v>45</v>
      </c>
      <c r="P7809" t="s">
        <v>74</v>
      </c>
      <c r="Q7809" t="s">
        <v>3521</v>
      </c>
      <c r="R7809">
        <v>30.827999999999999</v>
      </c>
      <c r="S7809">
        <v>7</v>
      </c>
      <c r="T7809">
        <v>0.7</v>
      </c>
      <c r="U7809">
        <v>-24.662400000000002</v>
      </c>
    </row>
    <row r="7810" spans="1:21" x14ac:dyDescent="0.3">
      <c r="A7810" t="s">
        <v>9677</v>
      </c>
      <c r="B7810">
        <v>2013</v>
      </c>
      <c r="C7810" s="1">
        <v>41282</v>
      </c>
      <c r="D7810" s="1">
        <v>41287</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row>
    <row r="7811" spans="1:21" x14ac:dyDescent="0.3">
      <c r="A7811" t="s">
        <v>9677</v>
      </c>
      <c r="B7811">
        <v>2013</v>
      </c>
      <c r="C7811" s="1">
        <v>41282</v>
      </c>
      <c r="D7811" s="1">
        <v>41287</v>
      </c>
      <c r="E7811" t="s">
        <v>49</v>
      </c>
      <c r="F7811" t="s">
        <v>7548</v>
      </c>
      <c r="G7811" t="s">
        <v>7549</v>
      </c>
      <c r="H7811" t="s">
        <v>25</v>
      </c>
      <c r="I7811" t="s">
        <v>26</v>
      </c>
      <c r="J7811" t="s">
        <v>4587</v>
      </c>
      <c r="K7811" t="s">
        <v>87</v>
      </c>
      <c r="L7811">
        <v>27604</v>
      </c>
      <c r="M7811" t="s">
        <v>29</v>
      </c>
      <c r="N7811" t="s">
        <v>8891</v>
      </c>
      <c r="O7811" t="s">
        <v>70</v>
      </c>
      <c r="P7811" t="s">
        <v>71</v>
      </c>
      <c r="Q7811" t="s">
        <v>8892</v>
      </c>
      <c r="R7811">
        <v>108.78400000000001</v>
      </c>
      <c r="S7811">
        <v>2</v>
      </c>
      <c r="T7811">
        <v>0.2</v>
      </c>
      <c r="U7811">
        <v>10.878399999999999</v>
      </c>
    </row>
    <row r="7812" spans="1:21" x14ac:dyDescent="0.3">
      <c r="A7812" t="s">
        <v>9678</v>
      </c>
      <c r="B7812">
        <v>2013</v>
      </c>
      <c r="C7812" s="1">
        <v>41319</v>
      </c>
      <c r="D7812" s="1">
        <v>41320</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v>0</v>
      </c>
      <c r="U7812">
        <v>2.1465000000000001</v>
      </c>
    </row>
    <row r="7813" spans="1:21" x14ac:dyDescent="0.3">
      <c r="A7813" t="s">
        <v>9678</v>
      </c>
      <c r="B7813">
        <v>2013</v>
      </c>
      <c r="C7813" s="1">
        <v>41319</v>
      </c>
      <c r="D7813" s="1">
        <v>41320</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v>0</v>
      </c>
      <c r="U7813">
        <v>2.0748000000000002</v>
      </c>
    </row>
    <row r="7814" spans="1:21" x14ac:dyDescent="0.3">
      <c r="A7814" t="s">
        <v>9678</v>
      </c>
      <c r="B7814">
        <v>2013</v>
      </c>
      <c r="C7814" s="1">
        <v>41319</v>
      </c>
      <c r="D7814" s="1">
        <v>41320</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v>0.3</v>
      </c>
      <c r="U7814">
        <v>-47.1798</v>
      </c>
    </row>
    <row r="7815" spans="1:21" x14ac:dyDescent="0.3">
      <c r="A7815" t="s">
        <v>9678</v>
      </c>
      <c r="B7815">
        <v>2013</v>
      </c>
      <c r="C7815" s="1">
        <v>41319</v>
      </c>
      <c r="D7815" s="1">
        <v>41320</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v>0</v>
      </c>
      <c r="U7815">
        <v>4.6463999999999999</v>
      </c>
    </row>
    <row r="7816" spans="1:21" x14ac:dyDescent="0.3">
      <c r="A7816" t="s">
        <v>9679</v>
      </c>
      <c r="B7816">
        <v>2014</v>
      </c>
      <c r="C7816" s="1">
        <v>41799</v>
      </c>
      <c r="D7816" s="1">
        <v>41801</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x14ac:dyDescent="0.3">
      <c r="A7817" t="s">
        <v>9679</v>
      </c>
      <c r="B7817">
        <v>2014</v>
      </c>
      <c r="C7817" s="1">
        <v>41799</v>
      </c>
      <c r="D7817" s="1">
        <v>41801</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v>0.2</v>
      </c>
      <c r="U7817">
        <v>-3.504</v>
      </c>
    </row>
    <row r="7818" spans="1:21" x14ac:dyDescent="0.3">
      <c r="A7818" t="s">
        <v>9680</v>
      </c>
      <c r="B7818">
        <v>2013</v>
      </c>
      <c r="C7818" s="1">
        <v>41569</v>
      </c>
      <c r="D7818" s="1">
        <v>41574</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v>0</v>
      </c>
      <c r="U7818">
        <v>29.437200000000001</v>
      </c>
    </row>
    <row r="7819" spans="1:21" x14ac:dyDescent="0.3">
      <c r="A7819" t="s">
        <v>9680</v>
      </c>
      <c r="B7819">
        <v>2013</v>
      </c>
      <c r="C7819" s="1">
        <v>41569</v>
      </c>
      <c r="D7819" s="1">
        <v>41574</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v>0</v>
      </c>
      <c r="U7819">
        <v>17.581199999999999</v>
      </c>
    </row>
    <row r="7820" spans="1:21" x14ac:dyDescent="0.3">
      <c r="A7820" t="s">
        <v>9680</v>
      </c>
      <c r="B7820">
        <v>2013</v>
      </c>
      <c r="C7820" s="1">
        <v>41569</v>
      </c>
      <c r="D7820" s="1">
        <v>41574</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4535.9759999999997</v>
      </c>
      <c r="S7820">
        <v>3</v>
      </c>
      <c r="T7820">
        <v>0.2</v>
      </c>
      <c r="U7820">
        <v>1644.2913000000001</v>
      </c>
    </row>
    <row r="7821" spans="1:21" x14ac:dyDescent="0.3">
      <c r="A7821" t="s">
        <v>9681</v>
      </c>
      <c r="B7821">
        <v>2014</v>
      </c>
      <c r="C7821" s="1">
        <v>41666</v>
      </c>
      <c r="D7821" s="1">
        <v>41670</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row>
    <row r="7822" spans="1:21" x14ac:dyDescent="0.3">
      <c r="A7822" t="s">
        <v>9682</v>
      </c>
      <c r="B7822">
        <v>2014</v>
      </c>
      <c r="C7822" s="1">
        <v>41982</v>
      </c>
      <c r="D7822" s="1">
        <v>41984</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v>0</v>
      </c>
      <c r="U7822">
        <v>160.03980000000001</v>
      </c>
    </row>
    <row r="7823" spans="1:21" x14ac:dyDescent="0.3">
      <c r="A7823" t="s">
        <v>9683</v>
      </c>
      <c r="B7823">
        <v>2013</v>
      </c>
      <c r="C7823" s="1">
        <v>41569</v>
      </c>
      <c r="D7823" s="1">
        <v>41572</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row>
    <row r="7824" spans="1:21" x14ac:dyDescent="0.3">
      <c r="A7824" t="s">
        <v>9684</v>
      </c>
      <c r="B7824">
        <v>2011</v>
      </c>
      <c r="C7824" s="1">
        <v>40781</v>
      </c>
      <c r="D7824" s="1">
        <v>40787</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v>0</v>
      </c>
      <c r="U7824">
        <v>2.5055999999999998</v>
      </c>
    </row>
    <row r="7825" spans="1:21" x14ac:dyDescent="0.3">
      <c r="A7825" t="s">
        <v>9684</v>
      </c>
      <c r="B7825">
        <v>2011</v>
      </c>
      <c r="C7825" s="1">
        <v>40781</v>
      </c>
      <c r="D7825" s="1">
        <v>40787</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v>0</v>
      </c>
      <c r="U7825">
        <v>52.4895</v>
      </c>
    </row>
    <row r="7826" spans="1:21" x14ac:dyDescent="0.3">
      <c r="A7826" t="s">
        <v>9685</v>
      </c>
      <c r="B7826">
        <v>2011</v>
      </c>
      <c r="C7826" s="1">
        <v>40679</v>
      </c>
      <c r="D7826" s="1">
        <v>40686</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row>
    <row r="7827" spans="1:21" x14ac:dyDescent="0.3">
      <c r="A7827" t="s">
        <v>9686</v>
      </c>
      <c r="B7827">
        <v>2012</v>
      </c>
      <c r="C7827" s="1">
        <v>40942</v>
      </c>
      <c r="D7827" s="1">
        <v>40946</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row>
    <row r="7828" spans="1:21" x14ac:dyDescent="0.3">
      <c r="A7828" t="s">
        <v>9687</v>
      </c>
      <c r="B7828">
        <v>2014</v>
      </c>
      <c r="C7828" s="1">
        <v>41944</v>
      </c>
      <c r="D7828" s="1">
        <v>41949</v>
      </c>
      <c r="E7828" t="s">
        <v>49</v>
      </c>
      <c r="F7828" t="s">
        <v>3196</v>
      </c>
      <c r="G7828" t="s">
        <v>3197</v>
      </c>
      <c r="H7828" t="s">
        <v>40</v>
      </c>
      <c r="I7828" t="s">
        <v>26</v>
      </c>
      <c r="J7828" t="s">
        <v>302</v>
      </c>
      <c r="K7828" t="s">
        <v>210</v>
      </c>
      <c r="L7828">
        <v>60610</v>
      </c>
      <c r="M7828" t="s">
        <v>104</v>
      </c>
      <c r="N7828" t="s">
        <v>2174</v>
      </c>
      <c r="O7828" t="s">
        <v>70</v>
      </c>
      <c r="P7828" t="s">
        <v>71</v>
      </c>
      <c r="Q7828" t="s">
        <v>2175</v>
      </c>
      <c r="R7828">
        <v>508.76799999999997</v>
      </c>
      <c r="S7828">
        <v>4</v>
      </c>
      <c r="T7828">
        <v>0.2</v>
      </c>
      <c r="U7828">
        <v>38.157600000000002</v>
      </c>
    </row>
    <row r="7829" spans="1:21" x14ac:dyDescent="0.3">
      <c r="A7829" t="s">
        <v>9687</v>
      </c>
      <c r="B7829">
        <v>2014</v>
      </c>
      <c r="C7829" s="1">
        <v>41944</v>
      </c>
      <c r="D7829" s="1">
        <v>41949</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row>
    <row r="7830" spans="1:21" x14ac:dyDescent="0.3">
      <c r="A7830" t="s">
        <v>9688</v>
      </c>
      <c r="B7830">
        <v>2012</v>
      </c>
      <c r="C7830" s="1">
        <v>41025</v>
      </c>
      <c r="D7830" s="1">
        <v>41030</v>
      </c>
      <c r="E7830" t="s">
        <v>49</v>
      </c>
      <c r="F7830" t="s">
        <v>2545</v>
      </c>
      <c r="G7830" t="s">
        <v>2546</v>
      </c>
      <c r="H7830" t="s">
        <v>40</v>
      </c>
      <c r="I7830" t="s">
        <v>26</v>
      </c>
      <c r="J7830" t="s">
        <v>946</v>
      </c>
      <c r="K7830" t="s">
        <v>42</v>
      </c>
      <c r="L7830">
        <v>92105</v>
      </c>
      <c r="M7830" t="s">
        <v>43</v>
      </c>
      <c r="N7830" t="s">
        <v>5748</v>
      </c>
      <c r="O7830" t="s">
        <v>31</v>
      </c>
      <c r="P7830" t="s">
        <v>35</v>
      </c>
      <c r="Q7830" t="s">
        <v>5749</v>
      </c>
      <c r="R7830">
        <v>63.936</v>
      </c>
      <c r="S7830">
        <v>3</v>
      </c>
      <c r="T7830">
        <v>0.2</v>
      </c>
      <c r="U7830">
        <v>6.3936000000000002</v>
      </c>
    </row>
    <row r="7831" spans="1:21" x14ac:dyDescent="0.3">
      <c r="A7831" t="s">
        <v>9688</v>
      </c>
      <c r="B7831">
        <v>2012</v>
      </c>
      <c r="C7831" s="1">
        <v>41025</v>
      </c>
      <c r="D7831" s="1">
        <v>41030</v>
      </c>
      <c r="E7831" t="s">
        <v>49</v>
      </c>
      <c r="F7831" t="s">
        <v>2545</v>
      </c>
      <c r="G7831" t="s">
        <v>2546</v>
      </c>
      <c r="H7831" t="s">
        <v>40</v>
      </c>
      <c r="I7831" t="s">
        <v>26</v>
      </c>
      <c r="J7831" t="s">
        <v>946</v>
      </c>
      <c r="K7831" t="s">
        <v>42</v>
      </c>
      <c r="L7831">
        <v>92105</v>
      </c>
      <c r="M7831" t="s">
        <v>43</v>
      </c>
      <c r="N7831" t="s">
        <v>1560</v>
      </c>
      <c r="O7831" t="s">
        <v>45</v>
      </c>
      <c r="P7831" t="s">
        <v>67</v>
      </c>
      <c r="Q7831" t="s">
        <v>1561</v>
      </c>
      <c r="R7831">
        <v>59.52</v>
      </c>
      <c r="S7831">
        <v>3</v>
      </c>
      <c r="T7831">
        <v>0</v>
      </c>
      <c r="U7831">
        <v>15.475199999999999</v>
      </c>
    </row>
    <row r="7832" spans="1:21" x14ac:dyDescent="0.3">
      <c r="A7832" t="s">
        <v>9688</v>
      </c>
      <c r="B7832">
        <v>2012</v>
      </c>
      <c r="C7832" s="1">
        <v>41025</v>
      </c>
      <c r="D7832" s="1">
        <v>41030</v>
      </c>
      <c r="E7832" t="s">
        <v>49</v>
      </c>
      <c r="F7832" t="s">
        <v>2545</v>
      </c>
      <c r="G7832" t="s">
        <v>2546</v>
      </c>
      <c r="H7832" t="s">
        <v>40</v>
      </c>
      <c r="I7832" t="s">
        <v>26</v>
      </c>
      <c r="J7832" t="s">
        <v>946</v>
      </c>
      <c r="K7832" t="s">
        <v>42</v>
      </c>
      <c r="L7832">
        <v>92105</v>
      </c>
      <c r="M7832" t="s">
        <v>43</v>
      </c>
      <c r="N7832" t="s">
        <v>8524</v>
      </c>
      <c r="O7832" t="s">
        <v>70</v>
      </c>
      <c r="P7832" t="s">
        <v>71</v>
      </c>
      <c r="Q7832" t="s">
        <v>8525</v>
      </c>
      <c r="R7832">
        <v>311.976</v>
      </c>
      <c r="S7832">
        <v>3</v>
      </c>
      <c r="T7832">
        <v>0.2</v>
      </c>
      <c r="U7832">
        <v>38.997</v>
      </c>
    </row>
    <row r="7833" spans="1:21" x14ac:dyDescent="0.3">
      <c r="A7833" t="s">
        <v>9688</v>
      </c>
      <c r="B7833">
        <v>2012</v>
      </c>
      <c r="C7833" s="1">
        <v>41025</v>
      </c>
      <c r="D7833" s="1">
        <v>41030</v>
      </c>
      <c r="E7833" t="s">
        <v>49</v>
      </c>
      <c r="F7833" t="s">
        <v>2545</v>
      </c>
      <c r="G7833" t="s">
        <v>2546</v>
      </c>
      <c r="H7833" t="s">
        <v>40</v>
      </c>
      <c r="I7833" t="s">
        <v>26</v>
      </c>
      <c r="J7833" t="s">
        <v>946</v>
      </c>
      <c r="K7833" t="s">
        <v>42</v>
      </c>
      <c r="L7833">
        <v>92105</v>
      </c>
      <c r="M7833" t="s">
        <v>43</v>
      </c>
      <c r="N7833" t="s">
        <v>1198</v>
      </c>
      <c r="O7833" t="s">
        <v>45</v>
      </c>
      <c r="P7833" t="s">
        <v>74</v>
      </c>
      <c r="Q7833" t="s">
        <v>1199</v>
      </c>
      <c r="R7833">
        <v>50.351999999999997</v>
      </c>
      <c r="S7833">
        <v>3</v>
      </c>
      <c r="T7833">
        <v>0.2</v>
      </c>
      <c r="U7833">
        <v>17.623200000000001</v>
      </c>
    </row>
    <row r="7834" spans="1:21" x14ac:dyDescent="0.3">
      <c r="A7834" t="s">
        <v>9689</v>
      </c>
      <c r="B7834">
        <v>2013</v>
      </c>
      <c r="C7834" s="1">
        <v>41404</v>
      </c>
      <c r="D7834" s="1">
        <v>41408</v>
      </c>
      <c r="E7834" t="s">
        <v>49</v>
      </c>
      <c r="F7834" t="s">
        <v>3933</v>
      </c>
      <c r="G7834" t="s">
        <v>3934</v>
      </c>
      <c r="H7834" t="s">
        <v>25</v>
      </c>
      <c r="I7834" t="s">
        <v>26</v>
      </c>
      <c r="J7834" t="s">
        <v>183</v>
      </c>
      <c r="K7834" t="s">
        <v>103</v>
      </c>
      <c r="L7834">
        <v>77036</v>
      </c>
      <c r="M7834" t="s">
        <v>104</v>
      </c>
      <c r="N7834" t="s">
        <v>765</v>
      </c>
      <c r="O7834" t="s">
        <v>70</v>
      </c>
      <c r="P7834" t="s">
        <v>71</v>
      </c>
      <c r="Q7834" t="s">
        <v>766</v>
      </c>
      <c r="R7834">
        <v>19.135999999999999</v>
      </c>
      <c r="S7834">
        <v>2</v>
      </c>
      <c r="T7834">
        <v>0.2</v>
      </c>
      <c r="U7834">
        <v>1.9136</v>
      </c>
    </row>
    <row r="7835" spans="1:21" x14ac:dyDescent="0.3">
      <c r="A7835" t="s">
        <v>9690</v>
      </c>
      <c r="B7835">
        <v>2012</v>
      </c>
      <c r="C7835" s="1">
        <v>40932</v>
      </c>
      <c r="D7835" s="1">
        <v>40936</v>
      </c>
      <c r="E7835" t="s">
        <v>49</v>
      </c>
      <c r="F7835" t="s">
        <v>7278</v>
      </c>
      <c r="G7835" t="s">
        <v>7279</v>
      </c>
      <c r="H7835" t="s">
        <v>101</v>
      </c>
      <c r="I7835" t="s">
        <v>26</v>
      </c>
      <c r="J7835" t="s">
        <v>9169</v>
      </c>
      <c r="K7835" t="s">
        <v>53</v>
      </c>
      <c r="L7835">
        <v>33407</v>
      </c>
      <c r="M7835" t="s">
        <v>29</v>
      </c>
      <c r="N7835" t="s">
        <v>1366</v>
      </c>
      <c r="O7835" t="s">
        <v>45</v>
      </c>
      <c r="P7835" t="s">
        <v>67</v>
      </c>
      <c r="Q7835" t="s">
        <v>1367</v>
      </c>
      <c r="R7835">
        <v>13.12</v>
      </c>
      <c r="S7835">
        <v>5</v>
      </c>
      <c r="T7835">
        <v>0.2</v>
      </c>
      <c r="U7835">
        <v>2.1320000000000001</v>
      </c>
    </row>
    <row r="7836" spans="1:21" x14ac:dyDescent="0.3">
      <c r="A7836" t="s">
        <v>9691</v>
      </c>
      <c r="B7836">
        <v>2012</v>
      </c>
      <c r="C7836" s="1">
        <v>41012</v>
      </c>
      <c r="D7836" s="1">
        <v>41016</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row>
    <row r="7837" spans="1:21" x14ac:dyDescent="0.3">
      <c r="A7837" t="s">
        <v>9691</v>
      </c>
      <c r="B7837">
        <v>2012</v>
      </c>
      <c r="C7837" s="1">
        <v>41012</v>
      </c>
      <c r="D7837" s="1">
        <v>41016</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row>
    <row r="7838" spans="1:21" x14ac:dyDescent="0.3">
      <c r="A7838" t="s">
        <v>9692</v>
      </c>
      <c r="B7838">
        <v>2012</v>
      </c>
      <c r="C7838" s="1">
        <v>41177</v>
      </c>
      <c r="D7838" s="1">
        <v>41182</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row>
    <row r="7839" spans="1:21" x14ac:dyDescent="0.3">
      <c r="A7839" t="s">
        <v>9692</v>
      </c>
      <c r="B7839">
        <v>2012</v>
      </c>
      <c r="C7839" s="1">
        <v>41177</v>
      </c>
      <c r="D7839" s="1">
        <v>41182</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v>0</v>
      </c>
      <c r="U7839">
        <v>5.7960000000000003</v>
      </c>
    </row>
    <row r="7840" spans="1:21" x14ac:dyDescent="0.3">
      <c r="A7840" t="s">
        <v>9692</v>
      </c>
      <c r="B7840">
        <v>2012</v>
      </c>
      <c r="C7840" s="1">
        <v>41177</v>
      </c>
      <c r="D7840" s="1">
        <v>41182</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row>
    <row r="7841" spans="1:21" x14ac:dyDescent="0.3">
      <c r="A7841" t="s">
        <v>9693</v>
      </c>
      <c r="B7841">
        <v>2011</v>
      </c>
      <c r="C7841" s="1">
        <v>40630</v>
      </c>
      <c r="D7841" s="1">
        <v>40635</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v>0</v>
      </c>
      <c r="U7841">
        <v>2.8763999999999998</v>
      </c>
    </row>
    <row r="7842" spans="1:21" x14ac:dyDescent="0.3">
      <c r="A7842" t="s">
        <v>9693</v>
      </c>
      <c r="B7842">
        <v>2011</v>
      </c>
      <c r="C7842" s="1">
        <v>40630</v>
      </c>
      <c r="D7842" s="1">
        <v>40635</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v>0</v>
      </c>
      <c r="U7842">
        <v>106.62479999999999</v>
      </c>
    </row>
    <row r="7843" spans="1:21" x14ac:dyDescent="0.3">
      <c r="A7843" t="s">
        <v>9694</v>
      </c>
      <c r="B7843">
        <v>2013</v>
      </c>
      <c r="C7843" s="1">
        <v>41473</v>
      </c>
      <c r="D7843" s="1">
        <v>41478</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x14ac:dyDescent="0.3">
      <c r="A7844" t="s">
        <v>9695</v>
      </c>
      <c r="B7844">
        <v>2011</v>
      </c>
      <c r="C7844" s="1">
        <v>40652</v>
      </c>
      <c r="D7844" s="1">
        <v>40656</v>
      </c>
      <c r="E7844" t="s">
        <v>22</v>
      </c>
      <c r="F7844" t="s">
        <v>3062</v>
      </c>
      <c r="G7844" t="s">
        <v>3063</v>
      </c>
      <c r="H7844" t="s">
        <v>25</v>
      </c>
      <c r="I7844" t="s">
        <v>26</v>
      </c>
      <c r="J7844" t="s">
        <v>1126</v>
      </c>
      <c r="K7844" t="s">
        <v>318</v>
      </c>
      <c r="L7844">
        <v>22204</v>
      </c>
      <c r="M7844" t="s">
        <v>29</v>
      </c>
      <c r="N7844" t="s">
        <v>2386</v>
      </c>
      <c r="O7844" t="s">
        <v>45</v>
      </c>
      <c r="P7844" t="s">
        <v>74</v>
      </c>
      <c r="Q7844" t="s">
        <v>2387</v>
      </c>
      <c r="R7844">
        <v>58.05</v>
      </c>
      <c r="S7844">
        <v>3</v>
      </c>
      <c r="T7844">
        <v>0</v>
      </c>
      <c r="U7844">
        <v>26.702999999999999</v>
      </c>
    </row>
    <row r="7845" spans="1:21" x14ac:dyDescent="0.3">
      <c r="A7845" t="s">
        <v>9695</v>
      </c>
      <c r="B7845">
        <v>2011</v>
      </c>
      <c r="C7845" s="1">
        <v>40652</v>
      </c>
      <c r="D7845" s="1">
        <v>40656</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v>0</v>
      </c>
      <c r="U7845">
        <v>34.214399999999998</v>
      </c>
    </row>
    <row r="7846" spans="1:21" x14ac:dyDescent="0.3">
      <c r="A7846" t="s">
        <v>9696</v>
      </c>
      <c r="B7846">
        <v>2014</v>
      </c>
      <c r="C7846" s="1">
        <v>41842</v>
      </c>
      <c r="D7846" s="1">
        <v>41846</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v>0.3</v>
      </c>
      <c r="U7846">
        <v>-21.3264</v>
      </c>
    </row>
    <row r="7847" spans="1:21" x14ac:dyDescent="0.3">
      <c r="A7847" t="s">
        <v>9697</v>
      </c>
      <c r="B7847">
        <v>2012</v>
      </c>
      <c r="C7847" s="1">
        <v>41179</v>
      </c>
      <c r="D7847" s="1">
        <v>41184</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v>0</v>
      </c>
      <c r="U7847">
        <v>69.704999999999998</v>
      </c>
    </row>
    <row r="7848" spans="1:21" x14ac:dyDescent="0.3">
      <c r="A7848" t="s">
        <v>9697</v>
      </c>
      <c r="B7848">
        <v>2012</v>
      </c>
      <c r="C7848" s="1">
        <v>41179</v>
      </c>
      <c r="D7848" s="1">
        <v>41184</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v>0</v>
      </c>
      <c r="U7848">
        <v>561.56399999999996</v>
      </c>
    </row>
    <row r="7849" spans="1:21" x14ac:dyDescent="0.3">
      <c r="A7849" t="s">
        <v>9698</v>
      </c>
      <c r="B7849">
        <v>2013</v>
      </c>
      <c r="C7849" s="1">
        <v>41332</v>
      </c>
      <c r="D7849" s="1">
        <v>41336</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row>
    <row r="7850" spans="1:21" x14ac:dyDescent="0.3">
      <c r="A7850" t="s">
        <v>9699</v>
      </c>
      <c r="B7850">
        <v>2013</v>
      </c>
      <c r="C7850" s="1">
        <v>41397</v>
      </c>
      <c r="D7850" s="1">
        <v>41401</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row>
    <row r="7851" spans="1:21" x14ac:dyDescent="0.3">
      <c r="A7851" t="s">
        <v>9699</v>
      </c>
      <c r="B7851">
        <v>2013</v>
      </c>
      <c r="C7851" s="1">
        <v>41397</v>
      </c>
      <c r="D7851" s="1">
        <v>41401</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row>
    <row r="7852" spans="1:21" x14ac:dyDescent="0.3">
      <c r="A7852" t="s">
        <v>9699</v>
      </c>
      <c r="B7852">
        <v>2013</v>
      </c>
      <c r="C7852" s="1">
        <v>41397</v>
      </c>
      <c r="D7852" s="1">
        <v>41401</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v>0.2</v>
      </c>
      <c r="U7852">
        <v>1.764</v>
      </c>
    </row>
    <row r="7853" spans="1:21" x14ac:dyDescent="0.3">
      <c r="A7853" t="s">
        <v>9700</v>
      </c>
      <c r="B7853">
        <v>2011</v>
      </c>
      <c r="C7853" s="1">
        <v>40886</v>
      </c>
      <c r="D7853" s="1">
        <v>40892</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row>
    <row r="7854" spans="1:21" x14ac:dyDescent="0.3">
      <c r="A7854" t="s">
        <v>9700</v>
      </c>
      <c r="B7854">
        <v>2011</v>
      </c>
      <c r="C7854" s="1">
        <v>40886</v>
      </c>
      <c r="D7854" s="1">
        <v>40892</v>
      </c>
      <c r="E7854" t="s">
        <v>49</v>
      </c>
      <c r="F7854" t="s">
        <v>1142</v>
      </c>
      <c r="G7854" t="s">
        <v>1143</v>
      </c>
      <c r="H7854" t="s">
        <v>40</v>
      </c>
      <c r="I7854" t="s">
        <v>26</v>
      </c>
      <c r="J7854" t="s">
        <v>302</v>
      </c>
      <c r="K7854" t="s">
        <v>210</v>
      </c>
      <c r="L7854">
        <v>60653</v>
      </c>
      <c r="M7854" t="s">
        <v>104</v>
      </c>
      <c r="N7854" t="s">
        <v>2101</v>
      </c>
      <c r="O7854" t="s">
        <v>45</v>
      </c>
      <c r="P7854" t="s">
        <v>77</v>
      </c>
      <c r="Q7854" t="s">
        <v>2102</v>
      </c>
      <c r="R7854">
        <v>20.388000000000002</v>
      </c>
      <c r="S7854">
        <v>2</v>
      </c>
      <c r="T7854">
        <v>0.8</v>
      </c>
      <c r="U7854">
        <v>-53.008800000000001</v>
      </c>
    </row>
    <row r="7855" spans="1:21" x14ac:dyDescent="0.3">
      <c r="A7855" t="s">
        <v>9701</v>
      </c>
      <c r="B7855">
        <v>2012</v>
      </c>
      <c r="C7855" s="1">
        <v>41268</v>
      </c>
      <c r="D7855" s="1">
        <v>41272</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row>
    <row r="7856" spans="1:21" x14ac:dyDescent="0.3">
      <c r="A7856" t="s">
        <v>9702</v>
      </c>
      <c r="B7856">
        <v>2014</v>
      </c>
      <c r="C7856" s="1">
        <v>41981</v>
      </c>
      <c r="D7856" s="1">
        <v>41986</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row>
    <row r="7857" spans="1:21" x14ac:dyDescent="0.3">
      <c r="A7857" t="s">
        <v>9702</v>
      </c>
      <c r="B7857">
        <v>2014</v>
      </c>
      <c r="C7857" s="1">
        <v>41981</v>
      </c>
      <c r="D7857" s="1">
        <v>41986</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v>0</v>
      </c>
      <c r="U7857">
        <v>23.4</v>
      </c>
    </row>
    <row r="7858" spans="1:21" x14ac:dyDescent="0.3">
      <c r="A7858" t="s">
        <v>9703</v>
      </c>
      <c r="B7858">
        <v>2011</v>
      </c>
      <c r="C7858" s="1">
        <v>40693</v>
      </c>
      <c r="D7858" s="1">
        <v>40695</v>
      </c>
      <c r="E7858" t="s">
        <v>187</v>
      </c>
      <c r="F7858" t="s">
        <v>3639</v>
      </c>
      <c r="G7858" t="s">
        <v>3640</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row>
    <row r="7859" spans="1:21" x14ac:dyDescent="0.3">
      <c r="A7859" t="s">
        <v>9703</v>
      </c>
      <c r="B7859">
        <v>2011</v>
      </c>
      <c r="C7859" s="1">
        <v>40693</v>
      </c>
      <c r="D7859" s="1">
        <v>40695</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v>0</v>
      </c>
      <c r="U7859">
        <v>134.56</v>
      </c>
    </row>
    <row r="7860" spans="1:21" x14ac:dyDescent="0.3">
      <c r="A7860" t="s">
        <v>9703</v>
      </c>
      <c r="B7860">
        <v>2011</v>
      </c>
      <c r="C7860" s="1">
        <v>40693</v>
      </c>
      <c r="D7860" s="1">
        <v>40695</v>
      </c>
      <c r="E7860" t="s">
        <v>187</v>
      </c>
      <c r="F7860" t="s">
        <v>3639</v>
      </c>
      <c r="G7860" t="s">
        <v>3640</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row>
    <row r="7861" spans="1:21" x14ac:dyDescent="0.3">
      <c r="A7861" t="s">
        <v>9703</v>
      </c>
      <c r="B7861">
        <v>2011</v>
      </c>
      <c r="C7861" s="1">
        <v>40693</v>
      </c>
      <c r="D7861" s="1">
        <v>40695</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row>
    <row r="7862" spans="1:21" x14ac:dyDescent="0.3">
      <c r="A7862" t="s">
        <v>9704</v>
      </c>
      <c r="B7862">
        <v>2014</v>
      </c>
      <c r="C7862" s="1">
        <v>41701</v>
      </c>
      <c r="D7862" s="1">
        <v>41705</v>
      </c>
      <c r="E7862" t="s">
        <v>49</v>
      </c>
      <c r="F7862" t="s">
        <v>2895</v>
      </c>
      <c r="G7862" t="s">
        <v>2896</v>
      </c>
      <c r="H7862" t="s">
        <v>25</v>
      </c>
      <c r="I7862" t="s">
        <v>26</v>
      </c>
      <c r="J7862" t="s">
        <v>3314</v>
      </c>
      <c r="K7862" t="s">
        <v>497</v>
      </c>
      <c r="L7862">
        <v>44221</v>
      </c>
      <c r="M7862" t="s">
        <v>147</v>
      </c>
      <c r="N7862" t="s">
        <v>4326</v>
      </c>
      <c r="O7862" t="s">
        <v>45</v>
      </c>
      <c r="P7862" t="s">
        <v>74</v>
      </c>
      <c r="Q7862" t="s">
        <v>4327</v>
      </c>
      <c r="R7862">
        <v>18.527999999999999</v>
      </c>
      <c r="S7862">
        <v>4</v>
      </c>
      <c r="T7862">
        <v>0.7</v>
      </c>
      <c r="U7862">
        <v>-12.352</v>
      </c>
    </row>
    <row r="7863" spans="1:21" x14ac:dyDescent="0.3">
      <c r="A7863" t="s">
        <v>9705</v>
      </c>
      <c r="B7863">
        <v>2012</v>
      </c>
      <c r="C7863" s="1">
        <v>41194</v>
      </c>
      <c r="D7863" s="1">
        <v>41199</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row>
    <row r="7864" spans="1:21" x14ac:dyDescent="0.3">
      <c r="A7864" t="s">
        <v>9705</v>
      </c>
      <c r="B7864">
        <v>2012</v>
      </c>
      <c r="C7864" s="1">
        <v>41194</v>
      </c>
      <c r="D7864" s="1">
        <v>41199</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v>0</v>
      </c>
      <c r="U7864">
        <v>0</v>
      </c>
    </row>
    <row r="7865" spans="1:21" x14ac:dyDescent="0.3">
      <c r="A7865" t="s">
        <v>9706</v>
      </c>
      <c r="B7865">
        <v>2012</v>
      </c>
      <c r="C7865" s="1">
        <v>41104</v>
      </c>
      <c r="D7865" s="1">
        <v>41109</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row>
    <row r="7866" spans="1:21" x14ac:dyDescent="0.3">
      <c r="A7866" t="s">
        <v>9706</v>
      </c>
      <c r="B7866">
        <v>2012</v>
      </c>
      <c r="C7866" s="1">
        <v>41104</v>
      </c>
      <c r="D7866" s="1">
        <v>41109</v>
      </c>
      <c r="E7866" t="s">
        <v>22</v>
      </c>
      <c r="F7866" t="s">
        <v>5213</v>
      </c>
      <c r="G7866" t="s">
        <v>5214</v>
      </c>
      <c r="H7866" t="s">
        <v>25</v>
      </c>
      <c r="I7866" t="s">
        <v>26</v>
      </c>
      <c r="J7866" t="s">
        <v>1822</v>
      </c>
      <c r="K7866" t="s">
        <v>309</v>
      </c>
      <c r="L7866">
        <v>85204</v>
      </c>
      <c r="M7866" t="s">
        <v>43</v>
      </c>
      <c r="N7866" t="s">
        <v>9707</v>
      </c>
      <c r="O7866" t="s">
        <v>45</v>
      </c>
      <c r="P7866" t="s">
        <v>89</v>
      </c>
      <c r="Q7866" t="s">
        <v>9708</v>
      </c>
      <c r="R7866">
        <v>18.495999999999999</v>
      </c>
      <c r="S7866">
        <v>4</v>
      </c>
      <c r="T7866">
        <v>0.2</v>
      </c>
      <c r="U7866">
        <v>6.7047999999999996</v>
      </c>
    </row>
    <row r="7867" spans="1:21" x14ac:dyDescent="0.3">
      <c r="A7867" t="s">
        <v>9706</v>
      </c>
      <c r="B7867">
        <v>2012</v>
      </c>
      <c r="C7867" s="1">
        <v>41104</v>
      </c>
      <c r="D7867" s="1">
        <v>41109</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v>0.2</v>
      </c>
      <c r="U7867">
        <v>49.716000000000001</v>
      </c>
    </row>
    <row r="7868" spans="1:21" x14ac:dyDescent="0.3">
      <c r="A7868" t="s">
        <v>9706</v>
      </c>
      <c r="B7868">
        <v>2012</v>
      </c>
      <c r="C7868" s="1">
        <v>41104</v>
      </c>
      <c r="D7868" s="1">
        <v>41109</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row>
    <row r="7869" spans="1:21" x14ac:dyDescent="0.3">
      <c r="A7869" t="s">
        <v>9709</v>
      </c>
      <c r="B7869">
        <v>2011</v>
      </c>
      <c r="C7869" s="1">
        <v>40866</v>
      </c>
      <c r="D7869" s="1">
        <v>40871</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row>
    <row r="7870" spans="1:21" x14ac:dyDescent="0.3">
      <c r="A7870" t="s">
        <v>9710</v>
      </c>
      <c r="B7870">
        <v>2013</v>
      </c>
      <c r="C7870" s="1">
        <v>41422</v>
      </c>
      <c r="D7870" s="1">
        <v>41428</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row>
    <row r="7871" spans="1:21" x14ac:dyDescent="0.3">
      <c r="A7871" t="s">
        <v>9711</v>
      </c>
      <c r="B7871">
        <v>2014</v>
      </c>
      <c r="C7871" s="1">
        <v>41824</v>
      </c>
      <c r="D7871" s="1">
        <v>41830</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row>
    <row r="7872" spans="1:21" x14ac:dyDescent="0.3">
      <c r="A7872" t="s">
        <v>9712</v>
      </c>
      <c r="B7872">
        <v>2014</v>
      </c>
      <c r="C7872" s="1">
        <v>41908</v>
      </c>
      <c r="D7872" s="1">
        <v>41912</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v>0.2</v>
      </c>
      <c r="U7872">
        <v>8.8623999999999992</v>
      </c>
    </row>
    <row r="7873" spans="1:21" x14ac:dyDescent="0.3">
      <c r="A7873" t="s">
        <v>9713</v>
      </c>
      <c r="B7873">
        <v>2013</v>
      </c>
      <c r="C7873" s="1">
        <v>41551</v>
      </c>
      <c r="D7873" s="1">
        <v>41555</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v>0</v>
      </c>
      <c r="U7873">
        <v>2.9567999999999999</v>
      </c>
    </row>
    <row r="7874" spans="1:21" x14ac:dyDescent="0.3">
      <c r="A7874" t="s">
        <v>9713</v>
      </c>
      <c r="B7874">
        <v>2013</v>
      </c>
      <c r="C7874" s="1">
        <v>41551</v>
      </c>
      <c r="D7874" s="1">
        <v>41555</v>
      </c>
      <c r="E7874" t="s">
        <v>49</v>
      </c>
      <c r="F7874" t="s">
        <v>5601</v>
      </c>
      <c r="G7874" t="s">
        <v>5602</v>
      </c>
      <c r="H7874" t="s">
        <v>101</v>
      </c>
      <c r="I7874" t="s">
        <v>26</v>
      </c>
      <c r="J7874" t="s">
        <v>8467</v>
      </c>
      <c r="K7874" t="s">
        <v>42</v>
      </c>
      <c r="L7874">
        <v>92630</v>
      </c>
      <c r="M7874" t="s">
        <v>43</v>
      </c>
      <c r="N7874" t="s">
        <v>532</v>
      </c>
      <c r="O7874" t="s">
        <v>31</v>
      </c>
      <c r="P7874" t="s">
        <v>35</v>
      </c>
      <c r="Q7874" t="s">
        <v>533</v>
      </c>
      <c r="R7874">
        <v>915.13599999999997</v>
      </c>
      <c r="S7874">
        <v>4</v>
      </c>
      <c r="T7874">
        <v>0.2</v>
      </c>
      <c r="U7874">
        <v>102.9528</v>
      </c>
    </row>
    <row r="7875" spans="1:21" x14ac:dyDescent="0.3">
      <c r="A7875" t="s">
        <v>9713</v>
      </c>
      <c r="B7875">
        <v>2013</v>
      </c>
      <c r="C7875" s="1">
        <v>41551</v>
      </c>
      <c r="D7875" s="1">
        <v>41555</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v>0</v>
      </c>
      <c r="U7875">
        <v>3.8519999999999999</v>
      </c>
    </row>
    <row r="7876" spans="1:21" x14ac:dyDescent="0.3">
      <c r="A7876" t="s">
        <v>9713</v>
      </c>
      <c r="B7876">
        <v>2013</v>
      </c>
      <c r="C7876" s="1">
        <v>41551</v>
      </c>
      <c r="D7876" s="1">
        <v>41555</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v>0</v>
      </c>
      <c r="U7876">
        <v>45.9754</v>
      </c>
    </row>
    <row r="7877" spans="1:21" x14ac:dyDescent="0.3">
      <c r="A7877" t="s">
        <v>9714</v>
      </c>
      <c r="B7877">
        <v>2014</v>
      </c>
      <c r="C7877" s="1">
        <v>41892</v>
      </c>
      <c r="D7877" s="1">
        <v>41898</v>
      </c>
      <c r="E7877" t="s">
        <v>49</v>
      </c>
      <c r="F7877" t="s">
        <v>3855</v>
      </c>
      <c r="G7877" t="s">
        <v>3856</v>
      </c>
      <c r="H7877" t="s">
        <v>40</v>
      </c>
      <c r="I7877" t="s">
        <v>26</v>
      </c>
      <c r="J7877" t="s">
        <v>418</v>
      </c>
      <c r="K7877" t="s">
        <v>419</v>
      </c>
      <c r="L7877">
        <v>97206</v>
      </c>
      <c r="M7877" t="s">
        <v>43</v>
      </c>
      <c r="N7877" t="s">
        <v>1302</v>
      </c>
      <c r="O7877" t="s">
        <v>45</v>
      </c>
      <c r="P7877" t="s">
        <v>89</v>
      </c>
      <c r="Q7877" t="s">
        <v>1303</v>
      </c>
      <c r="R7877">
        <v>31.103999999999999</v>
      </c>
      <c r="S7877">
        <v>6</v>
      </c>
      <c r="T7877">
        <v>0.2</v>
      </c>
      <c r="U7877">
        <v>11.2752</v>
      </c>
    </row>
    <row r="7878" spans="1:21" x14ac:dyDescent="0.3">
      <c r="A7878" t="s">
        <v>9714</v>
      </c>
      <c r="B7878">
        <v>2014</v>
      </c>
      <c r="C7878" s="1">
        <v>41892</v>
      </c>
      <c r="D7878" s="1">
        <v>41898</v>
      </c>
      <c r="E7878" t="s">
        <v>49</v>
      </c>
      <c r="F7878" t="s">
        <v>3855</v>
      </c>
      <c r="G7878" t="s">
        <v>3856</v>
      </c>
      <c r="H7878" t="s">
        <v>40</v>
      </c>
      <c r="I7878" t="s">
        <v>26</v>
      </c>
      <c r="J7878" t="s">
        <v>418</v>
      </c>
      <c r="K7878" t="s">
        <v>419</v>
      </c>
      <c r="L7878">
        <v>97206</v>
      </c>
      <c r="M7878" t="s">
        <v>43</v>
      </c>
      <c r="N7878" t="s">
        <v>9158</v>
      </c>
      <c r="O7878" t="s">
        <v>45</v>
      </c>
      <c r="P7878" t="s">
        <v>77</v>
      </c>
      <c r="Q7878" t="s">
        <v>9159</v>
      </c>
      <c r="R7878">
        <v>11.176</v>
      </c>
      <c r="S7878">
        <v>1</v>
      </c>
      <c r="T7878">
        <v>0.2</v>
      </c>
      <c r="U7878">
        <v>0.83819999999999995</v>
      </c>
    </row>
    <row r="7879" spans="1:21" x14ac:dyDescent="0.3">
      <c r="A7879" t="s">
        <v>9715</v>
      </c>
      <c r="B7879">
        <v>2012</v>
      </c>
      <c r="C7879" s="1">
        <v>40980</v>
      </c>
      <c r="D7879" s="1">
        <v>40986</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v>0.2</v>
      </c>
      <c r="U7879">
        <v>1.764</v>
      </c>
    </row>
    <row r="7880" spans="1:21" x14ac:dyDescent="0.3">
      <c r="A7880" t="s">
        <v>9716</v>
      </c>
      <c r="B7880">
        <v>2013</v>
      </c>
      <c r="C7880" s="1">
        <v>41608</v>
      </c>
      <c r="D7880" s="1">
        <v>41613</v>
      </c>
      <c r="E7880" t="s">
        <v>22</v>
      </c>
      <c r="F7880" t="s">
        <v>5991</v>
      </c>
      <c r="G7880" t="s">
        <v>5992</v>
      </c>
      <c r="H7880" t="s">
        <v>101</v>
      </c>
      <c r="I7880" t="s">
        <v>26</v>
      </c>
      <c r="J7880" t="s">
        <v>455</v>
      </c>
      <c r="K7880" t="s">
        <v>210</v>
      </c>
      <c r="L7880">
        <v>60505</v>
      </c>
      <c r="M7880" t="s">
        <v>104</v>
      </c>
      <c r="N7880" t="s">
        <v>9341</v>
      </c>
      <c r="O7880" t="s">
        <v>31</v>
      </c>
      <c r="P7880" t="s">
        <v>64</v>
      </c>
      <c r="Q7880" t="s">
        <v>9342</v>
      </c>
      <c r="R7880">
        <v>242.17599999999999</v>
      </c>
      <c r="S7880">
        <v>4</v>
      </c>
      <c r="T7880">
        <v>0.6</v>
      </c>
      <c r="U7880">
        <v>-302.72000000000003</v>
      </c>
    </row>
    <row r="7881" spans="1:21" x14ac:dyDescent="0.3">
      <c r="A7881" t="s">
        <v>9717</v>
      </c>
      <c r="B7881">
        <v>2013</v>
      </c>
      <c r="C7881" s="1">
        <v>41440</v>
      </c>
      <c r="D7881" s="1">
        <v>41447</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row>
    <row r="7882" spans="1:21" x14ac:dyDescent="0.3">
      <c r="A7882" t="s">
        <v>9718</v>
      </c>
      <c r="B7882">
        <v>2014</v>
      </c>
      <c r="C7882" s="1">
        <v>41977</v>
      </c>
      <c r="D7882" s="1">
        <v>41980</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row>
    <row r="7883" spans="1:21" x14ac:dyDescent="0.3">
      <c r="A7883" t="s">
        <v>9718</v>
      </c>
      <c r="B7883">
        <v>2014</v>
      </c>
      <c r="C7883" s="1">
        <v>41977</v>
      </c>
      <c r="D7883" s="1">
        <v>41980</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row>
    <row r="7884" spans="1:21" x14ac:dyDescent="0.3">
      <c r="A7884" t="s">
        <v>9718</v>
      </c>
      <c r="B7884">
        <v>2014</v>
      </c>
      <c r="C7884" s="1">
        <v>41977</v>
      </c>
      <c r="D7884" s="1">
        <v>41980</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row>
    <row r="7885" spans="1:21" x14ac:dyDescent="0.3">
      <c r="A7885" t="s">
        <v>9718</v>
      </c>
      <c r="B7885">
        <v>2014</v>
      </c>
      <c r="C7885" s="1">
        <v>41977</v>
      </c>
      <c r="D7885" s="1">
        <v>41980</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row>
    <row r="7886" spans="1:21" x14ac:dyDescent="0.3">
      <c r="A7886" t="s">
        <v>9718</v>
      </c>
      <c r="B7886">
        <v>2014</v>
      </c>
      <c r="C7886" s="1">
        <v>41977</v>
      </c>
      <c r="D7886" s="1">
        <v>41980</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v>0.2</v>
      </c>
      <c r="U7886">
        <v>5.915</v>
      </c>
    </row>
    <row r="7887" spans="1:21" x14ac:dyDescent="0.3">
      <c r="A7887" t="s">
        <v>9718</v>
      </c>
      <c r="B7887">
        <v>2014</v>
      </c>
      <c r="C7887" s="1">
        <v>41977</v>
      </c>
      <c r="D7887" s="1">
        <v>41980</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v>0.2</v>
      </c>
      <c r="U7887">
        <v>7.0128000000000004</v>
      </c>
    </row>
    <row r="7888" spans="1:21" x14ac:dyDescent="0.3">
      <c r="A7888" t="s">
        <v>9718</v>
      </c>
      <c r="B7888">
        <v>2014</v>
      </c>
      <c r="C7888" s="1">
        <v>41977</v>
      </c>
      <c r="D7888" s="1">
        <v>41980</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row>
    <row r="7889" spans="1:21" x14ac:dyDescent="0.3">
      <c r="A7889" t="s">
        <v>9718</v>
      </c>
      <c r="B7889">
        <v>2014</v>
      </c>
      <c r="C7889" s="1">
        <v>41977</v>
      </c>
      <c r="D7889" s="1">
        <v>41980</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row>
    <row r="7890" spans="1:21" x14ac:dyDescent="0.3">
      <c r="A7890" t="s">
        <v>9719</v>
      </c>
      <c r="B7890">
        <v>2013</v>
      </c>
      <c r="C7890" s="1">
        <v>41503</v>
      </c>
      <c r="D7890" s="1">
        <v>41509</v>
      </c>
      <c r="E7890" t="s">
        <v>49</v>
      </c>
      <c r="F7890" t="s">
        <v>1626</v>
      </c>
      <c r="G7890" t="s">
        <v>1627</v>
      </c>
      <c r="H7890" t="s">
        <v>25</v>
      </c>
      <c r="I7890" t="s">
        <v>26</v>
      </c>
      <c r="J7890" t="s">
        <v>9720</v>
      </c>
      <c r="K7890" t="s">
        <v>42</v>
      </c>
      <c r="L7890">
        <v>95616</v>
      </c>
      <c r="M7890" t="s">
        <v>43</v>
      </c>
      <c r="N7890" t="s">
        <v>2778</v>
      </c>
      <c r="O7890" t="s">
        <v>45</v>
      </c>
      <c r="P7890" t="s">
        <v>89</v>
      </c>
      <c r="Q7890" t="s">
        <v>2779</v>
      </c>
      <c r="R7890">
        <v>32.4</v>
      </c>
      <c r="S7890">
        <v>5</v>
      </c>
      <c r="T7890">
        <v>0</v>
      </c>
      <c r="U7890">
        <v>15.552</v>
      </c>
    </row>
    <row r="7891" spans="1:21" x14ac:dyDescent="0.3">
      <c r="A7891" t="s">
        <v>9721</v>
      </c>
      <c r="B7891">
        <v>2013</v>
      </c>
      <c r="C7891" s="1">
        <v>41634</v>
      </c>
      <c r="D7891" s="1">
        <v>41638</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row>
    <row r="7892" spans="1:21" x14ac:dyDescent="0.3">
      <c r="A7892" t="s">
        <v>9721</v>
      </c>
      <c r="B7892">
        <v>2013</v>
      </c>
      <c r="C7892" s="1">
        <v>41634</v>
      </c>
      <c r="D7892" s="1">
        <v>41638</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v>0</v>
      </c>
      <c r="U7892">
        <v>171.9914</v>
      </c>
    </row>
    <row r="7893" spans="1:21" x14ac:dyDescent="0.3">
      <c r="A7893" t="s">
        <v>9721</v>
      </c>
      <c r="B7893">
        <v>2013</v>
      </c>
      <c r="C7893" s="1">
        <v>41634</v>
      </c>
      <c r="D7893" s="1">
        <v>41638</v>
      </c>
      <c r="E7893" t="s">
        <v>49</v>
      </c>
      <c r="F7893" t="s">
        <v>8647</v>
      </c>
      <c r="G7893" t="s">
        <v>8648</v>
      </c>
      <c r="H7893" t="s">
        <v>25</v>
      </c>
      <c r="I7893" t="s">
        <v>26</v>
      </c>
      <c r="J7893" t="s">
        <v>1705</v>
      </c>
      <c r="K7893" t="s">
        <v>1706</v>
      </c>
      <c r="L7893">
        <v>72701</v>
      </c>
      <c r="M7893" t="s">
        <v>29</v>
      </c>
      <c r="N7893" t="s">
        <v>2206</v>
      </c>
      <c r="O7893" t="s">
        <v>31</v>
      </c>
      <c r="P7893" t="s">
        <v>64</v>
      </c>
      <c r="Q7893" t="s">
        <v>2207</v>
      </c>
      <c r="R7893">
        <v>343.85</v>
      </c>
      <c r="S7893">
        <v>5</v>
      </c>
      <c r="T7893">
        <v>0</v>
      </c>
      <c r="U7893">
        <v>137.54</v>
      </c>
    </row>
    <row r="7894" spans="1:21" x14ac:dyDescent="0.3">
      <c r="A7894" t="s">
        <v>9721</v>
      </c>
      <c r="B7894">
        <v>2013</v>
      </c>
      <c r="C7894" s="1">
        <v>41634</v>
      </c>
      <c r="D7894" s="1">
        <v>41638</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row>
    <row r="7895" spans="1:21" x14ac:dyDescent="0.3">
      <c r="A7895" t="s">
        <v>9722</v>
      </c>
      <c r="B7895">
        <v>2014</v>
      </c>
      <c r="C7895" s="1">
        <v>41844</v>
      </c>
      <c r="D7895" s="1">
        <v>41851</v>
      </c>
      <c r="E7895" t="s">
        <v>49</v>
      </c>
      <c r="F7895" t="s">
        <v>1161</v>
      </c>
      <c r="G7895" t="s">
        <v>1162</v>
      </c>
      <c r="H7895" t="s">
        <v>101</v>
      </c>
      <c r="I7895" t="s">
        <v>26</v>
      </c>
      <c r="J7895" t="s">
        <v>265</v>
      </c>
      <c r="K7895" t="s">
        <v>266</v>
      </c>
      <c r="L7895">
        <v>10011</v>
      </c>
      <c r="M7895" t="s">
        <v>147</v>
      </c>
      <c r="N7895" t="s">
        <v>1293</v>
      </c>
      <c r="O7895" t="s">
        <v>45</v>
      </c>
      <c r="P7895" t="s">
        <v>74</v>
      </c>
      <c r="Q7895" t="s">
        <v>1294</v>
      </c>
      <c r="R7895">
        <v>13.92</v>
      </c>
      <c r="S7895">
        <v>3</v>
      </c>
      <c r="T7895">
        <v>0.2</v>
      </c>
      <c r="U7895">
        <v>4.3499999999999996</v>
      </c>
    </row>
    <row r="7896" spans="1:21" x14ac:dyDescent="0.3">
      <c r="A7896" t="s">
        <v>9723</v>
      </c>
      <c r="B7896">
        <v>2014</v>
      </c>
      <c r="C7896" s="1">
        <v>41812</v>
      </c>
      <c r="D7896" s="1">
        <v>41816</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v>0</v>
      </c>
      <c r="U7896">
        <v>40.375999999999998</v>
      </c>
    </row>
    <row r="7897" spans="1:21" x14ac:dyDescent="0.3">
      <c r="A7897" t="s">
        <v>9723</v>
      </c>
      <c r="B7897">
        <v>2014</v>
      </c>
      <c r="C7897" s="1">
        <v>41812</v>
      </c>
      <c r="D7897" s="1">
        <v>41816</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v>0</v>
      </c>
      <c r="U7897">
        <v>3.0575999999999999</v>
      </c>
    </row>
    <row r="7898" spans="1:21" x14ac:dyDescent="0.3">
      <c r="A7898" t="s">
        <v>9723</v>
      </c>
      <c r="B7898">
        <v>2014</v>
      </c>
      <c r="C7898" s="1">
        <v>41812</v>
      </c>
      <c r="D7898" s="1">
        <v>41816</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v>0</v>
      </c>
      <c r="U7898">
        <v>219.44159999999999</v>
      </c>
    </row>
    <row r="7899" spans="1:21" x14ac:dyDescent="0.3">
      <c r="A7899" t="s">
        <v>9725</v>
      </c>
      <c r="B7899">
        <v>2014</v>
      </c>
      <c r="C7899" s="1">
        <v>41865</v>
      </c>
      <c r="D7899" s="1">
        <v>41870</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v>0.2</v>
      </c>
      <c r="U7899">
        <v>30.605399999999999</v>
      </c>
    </row>
    <row r="7900" spans="1:21" x14ac:dyDescent="0.3">
      <c r="A7900" t="s">
        <v>9725</v>
      </c>
      <c r="B7900">
        <v>2014</v>
      </c>
      <c r="C7900" s="1">
        <v>41865</v>
      </c>
      <c r="D7900" s="1">
        <v>41870</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row>
    <row r="7901" spans="1:21" x14ac:dyDescent="0.3">
      <c r="A7901" t="s">
        <v>9725</v>
      </c>
      <c r="B7901">
        <v>2014</v>
      </c>
      <c r="C7901" s="1">
        <v>41865</v>
      </c>
      <c r="D7901" s="1">
        <v>41870</v>
      </c>
      <c r="E7901" t="s">
        <v>49</v>
      </c>
      <c r="F7901" t="s">
        <v>3534</v>
      </c>
      <c r="G7901" t="s">
        <v>3535</v>
      </c>
      <c r="H7901" t="s">
        <v>25</v>
      </c>
      <c r="I7901" t="s">
        <v>26</v>
      </c>
      <c r="J7901" t="s">
        <v>333</v>
      </c>
      <c r="K7901" t="s">
        <v>334</v>
      </c>
      <c r="L7901">
        <v>38109</v>
      </c>
      <c r="M7901" t="s">
        <v>29</v>
      </c>
      <c r="N7901" t="s">
        <v>3243</v>
      </c>
      <c r="O7901" t="s">
        <v>45</v>
      </c>
      <c r="P7901" t="s">
        <v>268</v>
      </c>
      <c r="Q7901" t="s">
        <v>185</v>
      </c>
      <c r="R7901">
        <v>24.32</v>
      </c>
      <c r="S7901">
        <v>5</v>
      </c>
      <c r="T7901">
        <v>0.2</v>
      </c>
      <c r="U7901">
        <v>9.1199999999999992</v>
      </c>
    </row>
    <row r="7902" spans="1:21" x14ac:dyDescent="0.3">
      <c r="A7902" t="s">
        <v>9725</v>
      </c>
      <c r="B7902">
        <v>2014</v>
      </c>
      <c r="C7902" s="1">
        <v>41865</v>
      </c>
      <c r="D7902" s="1">
        <v>41870</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row>
    <row r="7903" spans="1:21" x14ac:dyDescent="0.3">
      <c r="A7903" t="s">
        <v>9725</v>
      </c>
      <c r="B7903">
        <v>2014</v>
      </c>
      <c r="C7903" s="1">
        <v>41865</v>
      </c>
      <c r="D7903" s="1">
        <v>41870</v>
      </c>
      <c r="E7903" t="s">
        <v>49</v>
      </c>
      <c r="F7903" t="s">
        <v>3534</v>
      </c>
      <c r="G7903" t="s">
        <v>3535</v>
      </c>
      <c r="H7903" t="s">
        <v>25</v>
      </c>
      <c r="I7903" t="s">
        <v>26</v>
      </c>
      <c r="J7903" t="s">
        <v>333</v>
      </c>
      <c r="K7903" t="s">
        <v>334</v>
      </c>
      <c r="L7903">
        <v>38109</v>
      </c>
      <c r="M7903" t="s">
        <v>29</v>
      </c>
      <c r="N7903" t="s">
        <v>3463</v>
      </c>
      <c r="O7903" t="s">
        <v>31</v>
      </c>
      <c r="P7903" t="s">
        <v>64</v>
      </c>
      <c r="Q7903" t="s">
        <v>3464</v>
      </c>
      <c r="R7903">
        <v>31.984000000000002</v>
      </c>
      <c r="S7903">
        <v>1</v>
      </c>
      <c r="T7903">
        <v>0.2</v>
      </c>
      <c r="U7903">
        <v>0</v>
      </c>
    </row>
    <row r="7904" spans="1:21" x14ac:dyDescent="0.3">
      <c r="A7904" t="s">
        <v>9725</v>
      </c>
      <c r="B7904">
        <v>2014</v>
      </c>
      <c r="C7904" s="1">
        <v>41865</v>
      </c>
      <c r="D7904" s="1">
        <v>41870</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row>
    <row r="7905" spans="1:21" x14ac:dyDescent="0.3">
      <c r="A7905" t="s">
        <v>9725</v>
      </c>
      <c r="B7905">
        <v>2014</v>
      </c>
      <c r="C7905" s="1">
        <v>41865</v>
      </c>
      <c r="D7905" s="1">
        <v>41870</v>
      </c>
      <c r="E7905" t="s">
        <v>49</v>
      </c>
      <c r="F7905" t="s">
        <v>3534</v>
      </c>
      <c r="G7905" t="s">
        <v>3535</v>
      </c>
      <c r="H7905" t="s">
        <v>25</v>
      </c>
      <c r="I7905" t="s">
        <v>26</v>
      </c>
      <c r="J7905" t="s">
        <v>333</v>
      </c>
      <c r="K7905" t="s">
        <v>334</v>
      </c>
      <c r="L7905">
        <v>38109</v>
      </c>
      <c r="M7905" t="s">
        <v>29</v>
      </c>
      <c r="N7905" t="s">
        <v>9129</v>
      </c>
      <c r="O7905" t="s">
        <v>31</v>
      </c>
      <c r="P7905" t="s">
        <v>35</v>
      </c>
      <c r="Q7905" t="s">
        <v>9130</v>
      </c>
      <c r="R7905">
        <v>423.64800000000002</v>
      </c>
      <c r="S7905">
        <v>2</v>
      </c>
      <c r="T7905">
        <v>0.2</v>
      </c>
      <c r="U7905">
        <v>47.660400000000003</v>
      </c>
    </row>
    <row r="7906" spans="1:21" x14ac:dyDescent="0.3">
      <c r="A7906" t="s">
        <v>9726</v>
      </c>
      <c r="B7906">
        <v>2012</v>
      </c>
      <c r="C7906" s="1">
        <v>41220</v>
      </c>
      <c r="D7906" s="1">
        <v>41226</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row>
    <row r="7907" spans="1:21" x14ac:dyDescent="0.3">
      <c r="A7907" t="s">
        <v>9727</v>
      </c>
      <c r="B7907">
        <v>2012</v>
      </c>
      <c r="C7907" s="1">
        <v>41197</v>
      </c>
      <c r="D7907" s="1">
        <v>41204</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v>0.2</v>
      </c>
      <c r="U7907">
        <v>1.6739999999999999</v>
      </c>
    </row>
    <row r="7908" spans="1:21" x14ac:dyDescent="0.3">
      <c r="A7908" t="s">
        <v>9727</v>
      </c>
      <c r="B7908">
        <v>2012</v>
      </c>
      <c r="C7908" s="1">
        <v>41197</v>
      </c>
      <c r="D7908" s="1">
        <v>41204</v>
      </c>
      <c r="E7908" t="s">
        <v>49</v>
      </c>
      <c r="F7908" t="s">
        <v>549</v>
      </c>
      <c r="G7908" t="s">
        <v>550</v>
      </c>
      <c r="H7908" t="s">
        <v>101</v>
      </c>
      <c r="I7908" t="s">
        <v>26</v>
      </c>
      <c r="J7908" t="s">
        <v>814</v>
      </c>
      <c r="K7908" t="s">
        <v>103</v>
      </c>
      <c r="L7908">
        <v>75217</v>
      </c>
      <c r="M7908" t="s">
        <v>104</v>
      </c>
      <c r="N7908" t="s">
        <v>3571</v>
      </c>
      <c r="O7908" t="s">
        <v>45</v>
      </c>
      <c r="P7908" t="s">
        <v>74</v>
      </c>
      <c r="Q7908" t="s">
        <v>3572</v>
      </c>
      <c r="R7908">
        <v>3.96</v>
      </c>
      <c r="S7908">
        <v>10</v>
      </c>
      <c r="T7908">
        <v>0.8</v>
      </c>
      <c r="U7908">
        <v>-6.93</v>
      </c>
    </row>
    <row r="7909" spans="1:21" x14ac:dyDescent="0.3">
      <c r="A7909" t="s">
        <v>9728</v>
      </c>
      <c r="B7909">
        <v>2013</v>
      </c>
      <c r="C7909" s="1">
        <v>41486</v>
      </c>
      <c r="D7909" s="1">
        <v>41489</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v>0</v>
      </c>
      <c r="U7909">
        <v>178.91</v>
      </c>
    </row>
    <row r="7910" spans="1:21" x14ac:dyDescent="0.3">
      <c r="A7910" t="s">
        <v>9729</v>
      </c>
      <c r="B7910">
        <v>2013</v>
      </c>
      <c r="C7910" s="1">
        <v>41612</v>
      </c>
      <c r="D7910" s="1">
        <v>41616</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v>0.2</v>
      </c>
      <c r="U7910">
        <v>6.7176</v>
      </c>
    </row>
    <row r="7911" spans="1:21" x14ac:dyDescent="0.3">
      <c r="A7911" t="s">
        <v>9729</v>
      </c>
      <c r="B7911">
        <v>2013</v>
      </c>
      <c r="C7911" s="1">
        <v>41612</v>
      </c>
      <c r="D7911" s="1">
        <v>41616</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v>0</v>
      </c>
      <c r="U7911">
        <v>5.9184000000000001</v>
      </c>
    </row>
    <row r="7912" spans="1:21" x14ac:dyDescent="0.3">
      <c r="A7912" t="s">
        <v>9729</v>
      </c>
      <c r="B7912">
        <v>2013</v>
      </c>
      <c r="C7912" s="1">
        <v>41612</v>
      </c>
      <c r="D7912" s="1">
        <v>41616</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v>0</v>
      </c>
      <c r="U7912">
        <v>7.3079999999999998</v>
      </c>
    </row>
    <row r="7913" spans="1:21" x14ac:dyDescent="0.3">
      <c r="A7913" t="s">
        <v>9729</v>
      </c>
      <c r="B7913">
        <v>2013</v>
      </c>
      <c r="C7913" s="1">
        <v>41612</v>
      </c>
      <c r="D7913" s="1">
        <v>41616</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v>0.15</v>
      </c>
      <c r="U7913">
        <v>-12.098000000000001</v>
      </c>
    </row>
    <row r="7914" spans="1:21" x14ac:dyDescent="0.3">
      <c r="A7914" t="s">
        <v>9731</v>
      </c>
      <c r="B7914">
        <v>2013</v>
      </c>
      <c r="C7914" s="1">
        <v>41393</v>
      </c>
      <c r="D7914" s="1">
        <v>41395</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v>0.6</v>
      </c>
      <c r="U7914">
        <v>-31.8612</v>
      </c>
    </row>
    <row r="7915" spans="1:21" x14ac:dyDescent="0.3">
      <c r="A7915" t="s">
        <v>9732</v>
      </c>
      <c r="B7915">
        <v>2014</v>
      </c>
      <c r="C7915" s="1">
        <v>41877</v>
      </c>
      <c r="D7915" s="1">
        <v>41879</v>
      </c>
      <c r="E7915" t="s">
        <v>187</v>
      </c>
      <c r="F7915" t="s">
        <v>4797</v>
      </c>
      <c r="G7915" t="s">
        <v>4798</v>
      </c>
      <c r="H7915" t="s">
        <v>25</v>
      </c>
      <c r="I7915" t="s">
        <v>26</v>
      </c>
      <c r="J7915" t="s">
        <v>2179</v>
      </c>
      <c r="K7915" t="s">
        <v>497</v>
      </c>
      <c r="L7915">
        <v>44105</v>
      </c>
      <c r="M7915" t="s">
        <v>147</v>
      </c>
      <c r="N7915" t="s">
        <v>4937</v>
      </c>
      <c r="O7915" t="s">
        <v>45</v>
      </c>
      <c r="P7915" t="s">
        <v>58</v>
      </c>
      <c r="Q7915" t="s">
        <v>4938</v>
      </c>
      <c r="R7915">
        <v>25.696000000000002</v>
      </c>
      <c r="S7915">
        <v>2</v>
      </c>
      <c r="T7915">
        <v>0.2</v>
      </c>
      <c r="U7915">
        <v>1.9272</v>
      </c>
    </row>
    <row r="7916" spans="1:21" x14ac:dyDescent="0.3">
      <c r="A7916" t="s">
        <v>9733</v>
      </c>
      <c r="B7916">
        <v>2014</v>
      </c>
      <c r="C7916" s="1">
        <v>41808</v>
      </c>
      <c r="D7916" s="1">
        <v>41812</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v>0</v>
      </c>
      <c r="U7916">
        <v>1668.2049999999999</v>
      </c>
    </row>
    <row r="7917" spans="1:21" x14ac:dyDescent="0.3">
      <c r="A7917" t="s">
        <v>9733</v>
      </c>
      <c r="B7917">
        <v>2014</v>
      </c>
      <c r="C7917" s="1">
        <v>41808</v>
      </c>
      <c r="D7917" s="1">
        <v>41812</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v>0</v>
      </c>
      <c r="U7917">
        <v>8.1072000000000006</v>
      </c>
    </row>
    <row r="7918" spans="1:21" x14ac:dyDescent="0.3">
      <c r="A7918" t="s">
        <v>9736</v>
      </c>
      <c r="B7918">
        <v>2012</v>
      </c>
      <c r="C7918" s="1">
        <v>41233</v>
      </c>
      <c r="D7918" s="1">
        <v>41237</v>
      </c>
      <c r="E7918" t="s">
        <v>49</v>
      </c>
      <c r="F7918" t="s">
        <v>2362</v>
      </c>
      <c r="G7918" t="s">
        <v>2363</v>
      </c>
      <c r="H7918" t="s">
        <v>101</v>
      </c>
      <c r="I7918" t="s">
        <v>26</v>
      </c>
      <c r="J7918" t="s">
        <v>145</v>
      </c>
      <c r="K7918" t="s">
        <v>146</v>
      </c>
      <c r="L7918">
        <v>19140</v>
      </c>
      <c r="M7918" t="s">
        <v>147</v>
      </c>
      <c r="N7918" t="s">
        <v>3185</v>
      </c>
      <c r="O7918" t="s">
        <v>31</v>
      </c>
      <c r="P7918" t="s">
        <v>35</v>
      </c>
      <c r="Q7918" t="s">
        <v>3186</v>
      </c>
      <c r="R7918">
        <v>344.37200000000001</v>
      </c>
      <c r="S7918">
        <v>4</v>
      </c>
      <c r="T7918">
        <v>0.3</v>
      </c>
      <c r="U7918">
        <v>-93.472399999999993</v>
      </c>
    </row>
    <row r="7919" spans="1:21" x14ac:dyDescent="0.3">
      <c r="A7919" t="s">
        <v>9737</v>
      </c>
      <c r="B7919">
        <v>2014</v>
      </c>
      <c r="C7919" s="1">
        <v>41887</v>
      </c>
      <c r="D7919" s="1">
        <v>41891</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row>
    <row r="7920" spans="1:21" x14ac:dyDescent="0.3">
      <c r="A7920" t="s">
        <v>9738</v>
      </c>
      <c r="B7920">
        <v>2012</v>
      </c>
      <c r="C7920" s="1">
        <v>41094</v>
      </c>
      <c r="D7920" s="1">
        <v>41098</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v>0.2</v>
      </c>
      <c r="U7920">
        <v>7.4256000000000002</v>
      </c>
    </row>
    <row r="7921" spans="1:21" x14ac:dyDescent="0.3">
      <c r="A7921" t="s">
        <v>9739</v>
      </c>
      <c r="B7921">
        <v>2014</v>
      </c>
      <c r="C7921" s="1">
        <v>41898</v>
      </c>
      <c r="D7921" s="1">
        <v>41904</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v>0</v>
      </c>
      <c r="U7921">
        <v>10.813599999999999</v>
      </c>
    </row>
    <row r="7922" spans="1:21" x14ac:dyDescent="0.3">
      <c r="A7922" t="s">
        <v>9739</v>
      </c>
      <c r="B7922">
        <v>2014</v>
      </c>
      <c r="C7922" s="1">
        <v>41898</v>
      </c>
      <c r="D7922" s="1">
        <v>41904</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v>0</v>
      </c>
      <c r="U7922">
        <v>10.7964</v>
      </c>
    </row>
    <row r="7923" spans="1:21" x14ac:dyDescent="0.3">
      <c r="A7923" t="s">
        <v>9740</v>
      </c>
      <c r="B7923">
        <v>2014</v>
      </c>
      <c r="C7923" s="1">
        <v>41712</v>
      </c>
      <c r="D7923" s="1">
        <v>41716</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v>0</v>
      </c>
      <c r="U7923">
        <v>81.921000000000006</v>
      </c>
    </row>
    <row r="7924" spans="1:21" x14ac:dyDescent="0.3">
      <c r="A7924" t="s">
        <v>9741</v>
      </c>
      <c r="B7924">
        <v>2014</v>
      </c>
      <c r="C7924" s="1">
        <v>41907</v>
      </c>
      <c r="D7924" s="1">
        <v>41912</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row>
    <row r="7925" spans="1:21" x14ac:dyDescent="0.3">
      <c r="A7925" t="s">
        <v>9741</v>
      </c>
      <c r="B7925">
        <v>2014</v>
      </c>
      <c r="C7925" s="1">
        <v>41907</v>
      </c>
      <c r="D7925" s="1">
        <v>41912</v>
      </c>
      <c r="E7925" t="s">
        <v>49</v>
      </c>
      <c r="F7925" t="s">
        <v>3789</v>
      </c>
      <c r="G7925" t="s">
        <v>3790</v>
      </c>
      <c r="H7925" t="s">
        <v>101</v>
      </c>
      <c r="I7925" t="s">
        <v>26</v>
      </c>
      <c r="J7925" t="s">
        <v>7236</v>
      </c>
      <c r="K7925" t="s">
        <v>53</v>
      </c>
      <c r="L7925">
        <v>33021</v>
      </c>
      <c r="M7925" t="s">
        <v>29</v>
      </c>
      <c r="N7925" t="s">
        <v>672</v>
      </c>
      <c r="O7925" t="s">
        <v>45</v>
      </c>
      <c r="P7925" t="s">
        <v>74</v>
      </c>
      <c r="Q7925" t="s">
        <v>673</v>
      </c>
      <c r="R7925">
        <v>15.57</v>
      </c>
      <c r="S7925">
        <v>3</v>
      </c>
      <c r="T7925">
        <v>0.7</v>
      </c>
      <c r="U7925">
        <v>-11.417999999999999</v>
      </c>
    </row>
    <row r="7926" spans="1:21" x14ac:dyDescent="0.3">
      <c r="A7926" t="s">
        <v>9742</v>
      </c>
      <c r="B7926">
        <v>2013</v>
      </c>
      <c r="C7926" s="1">
        <v>41500</v>
      </c>
      <c r="D7926" s="1">
        <v>41503</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x14ac:dyDescent="0.3">
      <c r="A7927" t="s">
        <v>9742</v>
      </c>
      <c r="B7927">
        <v>2013</v>
      </c>
      <c r="C7927" s="1">
        <v>41500</v>
      </c>
      <c r="D7927" s="1">
        <v>41503</v>
      </c>
      <c r="E7927" t="s">
        <v>187</v>
      </c>
      <c r="F7927" t="s">
        <v>1425</v>
      </c>
      <c r="G7927" t="s">
        <v>1426</v>
      </c>
      <c r="H7927" t="s">
        <v>25</v>
      </c>
      <c r="I7927" t="s">
        <v>26</v>
      </c>
      <c r="J7927" t="s">
        <v>317</v>
      </c>
      <c r="K7927" t="s">
        <v>318</v>
      </c>
      <c r="L7927">
        <v>22153</v>
      </c>
      <c r="M7927" t="s">
        <v>29</v>
      </c>
      <c r="N7927" t="s">
        <v>1666</v>
      </c>
      <c r="O7927" t="s">
        <v>45</v>
      </c>
      <c r="P7927" t="s">
        <v>46</v>
      </c>
      <c r="Q7927" t="s">
        <v>1667</v>
      </c>
      <c r="R7927">
        <v>103.6</v>
      </c>
      <c r="S7927">
        <v>7</v>
      </c>
      <c r="T7927">
        <v>0</v>
      </c>
      <c r="U7927">
        <v>51.8</v>
      </c>
    </row>
    <row r="7928" spans="1:21" x14ac:dyDescent="0.3">
      <c r="A7928" t="s">
        <v>9743</v>
      </c>
      <c r="B7928">
        <v>2014</v>
      </c>
      <c r="C7928" s="1">
        <v>41964</v>
      </c>
      <c r="D7928" s="1">
        <v>41968</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row>
    <row r="7929" spans="1:21" x14ac:dyDescent="0.3">
      <c r="A7929" t="s">
        <v>9743</v>
      </c>
      <c r="B7929">
        <v>2014</v>
      </c>
      <c r="C7929" s="1">
        <v>41964</v>
      </c>
      <c r="D7929" s="1">
        <v>41968</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row>
    <row r="7930" spans="1:21" x14ac:dyDescent="0.3">
      <c r="A7930" t="s">
        <v>9743</v>
      </c>
      <c r="B7930">
        <v>2014</v>
      </c>
      <c r="C7930" s="1">
        <v>41964</v>
      </c>
      <c r="D7930" s="1">
        <v>41968</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v>0</v>
      </c>
      <c r="U7930">
        <v>9.1745999999999999</v>
      </c>
    </row>
    <row r="7931" spans="1:21" x14ac:dyDescent="0.3">
      <c r="A7931" t="s">
        <v>9744</v>
      </c>
      <c r="B7931">
        <v>2014</v>
      </c>
      <c r="C7931" s="1">
        <v>41846</v>
      </c>
      <c r="D7931" s="1">
        <v>41848</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v>0.3</v>
      </c>
      <c r="U7931">
        <v>-4.2587999999999999</v>
      </c>
    </row>
    <row r="7932" spans="1:21" x14ac:dyDescent="0.3">
      <c r="A7932" t="s">
        <v>9745</v>
      </c>
      <c r="B7932">
        <v>2013</v>
      </c>
      <c r="C7932" s="1">
        <v>41359</v>
      </c>
      <c r="D7932" s="1">
        <v>41361</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row>
    <row r="7933" spans="1:21" x14ac:dyDescent="0.3">
      <c r="A7933" t="s">
        <v>9746</v>
      </c>
      <c r="B7933">
        <v>2013</v>
      </c>
      <c r="C7933" s="1">
        <v>41471</v>
      </c>
      <c r="D7933" s="1">
        <v>41476</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row>
    <row r="7934" spans="1:21" x14ac:dyDescent="0.3">
      <c r="A7934" t="s">
        <v>9746</v>
      </c>
      <c r="B7934">
        <v>2013</v>
      </c>
      <c r="C7934" s="1">
        <v>41471</v>
      </c>
      <c r="D7934" s="1">
        <v>41476</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row>
    <row r="7935" spans="1:21" x14ac:dyDescent="0.3">
      <c r="A7935" t="s">
        <v>9747</v>
      </c>
      <c r="B7935">
        <v>2014</v>
      </c>
      <c r="C7935" s="1">
        <v>41869</v>
      </c>
      <c r="D7935" s="1">
        <v>41876</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v>0</v>
      </c>
      <c r="U7935">
        <v>11.68</v>
      </c>
    </row>
    <row r="7936" spans="1:21" x14ac:dyDescent="0.3">
      <c r="A7936" t="s">
        <v>9747</v>
      </c>
      <c r="B7936">
        <v>2014</v>
      </c>
      <c r="C7936" s="1">
        <v>41869</v>
      </c>
      <c r="D7936" s="1">
        <v>41876</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v>0.2</v>
      </c>
      <c r="U7936">
        <v>8.9969999999999999</v>
      </c>
    </row>
    <row r="7937" spans="1:21" x14ac:dyDescent="0.3">
      <c r="A7937" t="s">
        <v>9747</v>
      </c>
      <c r="B7937">
        <v>2014</v>
      </c>
      <c r="C7937" s="1">
        <v>41869</v>
      </c>
      <c r="D7937" s="1">
        <v>41876</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v>0</v>
      </c>
      <c r="U7937">
        <v>3.8519999999999999</v>
      </c>
    </row>
    <row r="7938" spans="1:21" x14ac:dyDescent="0.3">
      <c r="A7938" t="s">
        <v>9747</v>
      </c>
      <c r="B7938">
        <v>2014</v>
      </c>
      <c r="C7938" s="1">
        <v>41869</v>
      </c>
      <c r="D7938" s="1">
        <v>41876</v>
      </c>
      <c r="E7938" t="s">
        <v>49</v>
      </c>
      <c r="F7938" t="s">
        <v>3846</v>
      </c>
      <c r="G7938" t="s">
        <v>3847</v>
      </c>
      <c r="H7938" t="s">
        <v>40</v>
      </c>
      <c r="I7938" t="s">
        <v>26</v>
      </c>
      <c r="J7938" t="s">
        <v>990</v>
      </c>
      <c r="K7938" t="s">
        <v>42</v>
      </c>
      <c r="L7938">
        <v>94513</v>
      </c>
      <c r="M7938" t="s">
        <v>43</v>
      </c>
      <c r="N7938" t="s">
        <v>6135</v>
      </c>
      <c r="O7938" t="s">
        <v>45</v>
      </c>
      <c r="P7938" t="s">
        <v>74</v>
      </c>
      <c r="Q7938" t="s">
        <v>6136</v>
      </c>
      <c r="R7938">
        <v>13.92</v>
      </c>
      <c r="S7938">
        <v>3</v>
      </c>
      <c r="T7938">
        <v>0.2</v>
      </c>
      <c r="U7938">
        <v>4.8719999999999999</v>
      </c>
    </row>
    <row r="7939" spans="1:21" x14ac:dyDescent="0.3">
      <c r="A7939" t="s">
        <v>9747</v>
      </c>
      <c r="B7939">
        <v>2014</v>
      </c>
      <c r="C7939" s="1">
        <v>41869</v>
      </c>
      <c r="D7939" s="1">
        <v>41876</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v>0</v>
      </c>
      <c r="U7939">
        <v>654.75540000000001</v>
      </c>
    </row>
    <row r="7940" spans="1:21" x14ac:dyDescent="0.3">
      <c r="A7940" t="s">
        <v>9747</v>
      </c>
      <c r="B7940">
        <v>2014</v>
      </c>
      <c r="C7940" s="1">
        <v>41869</v>
      </c>
      <c r="D7940" s="1">
        <v>41876</v>
      </c>
      <c r="E7940" t="s">
        <v>49</v>
      </c>
      <c r="F7940" t="s">
        <v>3846</v>
      </c>
      <c r="G7940" t="s">
        <v>3847</v>
      </c>
      <c r="H7940" t="s">
        <v>40</v>
      </c>
      <c r="I7940" t="s">
        <v>26</v>
      </c>
      <c r="J7940" t="s">
        <v>990</v>
      </c>
      <c r="K7940" t="s">
        <v>42</v>
      </c>
      <c r="L7940">
        <v>94513</v>
      </c>
      <c r="M7940" t="s">
        <v>43</v>
      </c>
      <c r="N7940" t="s">
        <v>2869</v>
      </c>
      <c r="O7940" t="s">
        <v>45</v>
      </c>
      <c r="P7940" t="s">
        <v>58</v>
      </c>
      <c r="Q7940" t="s">
        <v>2870</v>
      </c>
      <c r="R7940">
        <v>540.57000000000005</v>
      </c>
      <c r="S7940">
        <v>3</v>
      </c>
      <c r="T7940">
        <v>0</v>
      </c>
      <c r="U7940">
        <v>140.54820000000001</v>
      </c>
    </row>
    <row r="7941" spans="1:21" x14ac:dyDescent="0.3">
      <c r="A7941" t="s">
        <v>9747</v>
      </c>
      <c r="B7941">
        <v>2014</v>
      </c>
      <c r="C7941" s="1">
        <v>41869</v>
      </c>
      <c r="D7941" s="1">
        <v>41876</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v>0.2</v>
      </c>
      <c r="U7941">
        <v>77.369600000000005</v>
      </c>
    </row>
    <row r="7942" spans="1:21" x14ac:dyDescent="0.3">
      <c r="A7942" t="s">
        <v>9748</v>
      </c>
      <c r="B7942">
        <v>2013</v>
      </c>
      <c r="C7942" s="1">
        <v>41623</v>
      </c>
      <c r="D7942" s="1">
        <v>41626</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v>0.2</v>
      </c>
      <c r="U7942">
        <v>-9.1601999999999997</v>
      </c>
    </row>
    <row r="7943" spans="1:21" x14ac:dyDescent="0.3">
      <c r="A7943" t="s">
        <v>9748</v>
      </c>
      <c r="B7943">
        <v>2013</v>
      </c>
      <c r="C7943" s="1">
        <v>41623</v>
      </c>
      <c r="D7943" s="1">
        <v>41626</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v>0</v>
      </c>
      <c r="U7943">
        <v>35.048000000000002</v>
      </c>
    </row>
    <row r="7944" spans="1:21" x14ac:dyDescent="0.3">
      <c r="A7944" t="s">
        <v>9749</v>
      </c>
      <c r="B7944">
        <v>2014</v>
      </c>
      <c r="C7944" s="1">
        <v>41999</v>
      </c>
      <c r="D7944" s="1">
        <v>42006</v>
      </c>
      <c r="E7944" t="s">
        <v>49</v>
      </c>
      <c r="F7944" t="s">
        <v>2625</v>
      </c>
      <c r="G7944" t="s">
        <v>2626</v>
      </c>
      <c r="H7944" t="s">
        <v>25</v>
      </c>
      <c r="I7944" t="s">
        <v>26</v>
      </c>
      <c r="J7944" t="s">
        <v>814</v>
      </c>
      <c r="K7944" t="s">
        <v>103</v>
      </c>
      <c r="L7944">
        <v>75081</v>
      </c>
      <c r="M7944" t="s">
        <v>104</v>
      </c>
      <c r="N7944" t="s">
        <v>2785</v>
      </c>
      <c r="O7944" t="s">
        <v>45</v>
      </c>
      <c r="P7944" t="s">
        <v>74</v>
      </c>
      <c r="Q7944" t="s">
        <v>2786</v>
      </c>
      <c r="R7944">
        <v>39.582000000000001</v>
      </c>
      <c r="S7944">
        <v>9</v>
      </c>
      <c r="T7944">
        <v>0.8</v>
      </c>
      <c r="U7944">
        <v>-59.372999999999998</v>
      </c>
    </row>
    <row r="7945" spans="1:21" x14ac:dyDescent="0.3">
      <c r="A7945" t="s">
        <v>9749</v>
      </c>
      <c r="B7945">
        <v>2014</v>
      </c>
      <c r="C7945" s="1">
        <v>41999</v>
      </c>
      <c r="D7945" s="1">
        <v>42006</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v>0.2</v>
      </c>
      <c r="U7945">
        <v>5.0274000000000001</v>
      </c>
    </row>
    <row r="7946" spans="1:21" x14ac:dyDescent="0.3">
      <c r="A7946" t="s">
        <v>9749</v>
      </c>
      <c r="B7946">
        <v>2014</v>
      </c>
      <c r="C7946" s="1">
        <v>41999</v>
      </c>
      <c r="D7946" s="1">
        <v>42006</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v>0.2</v>
      </c>
      <c r="U7946">
        <v>2.3807999999999998</v>
      </c>
    </row>
    <row r="7947" spans="1:21" x14ac:dyDescent="0.3">
      <c r="A7947" t="s">
        <v>9749</v>
      </c>
      <c r="B7947">
        <v>2014</v>
      </c>
      <c r="C7947" s="1">
        <v>41999</v>
      </c>
      <c r="D7947" s="1">
        <v>42006</v>
      </c>
      <c r="E7947" t="s">
        <v>49</v>
      </c>
      <c r="F7947" t="s">
        <v>2625</v>
      </c>
      <c r="G7947" t="s">
        <v>2626</v>
      </c>
      <c r="H7947" t="s">
        <v>25</v>
      </c>
      <c r="I7947" t="s">
        <v>26</v>
      </c>
      <c r="J7947" t="s">
        <v>814</v>
      </c>
      <c r="K7947" t="s">
        <v>103</v>
      </c>
      <c r="L7947">
        <v>75081</v>
      </c>
      <c r="M7947" t="s">
        <v>104</v>
      </c>
      <c r="N7947" t="s">
        <v>3126</v>
      </c>
      <c r="O7947" t="s">
        <v>45</v>
      </c>
      <c r="P7947" t="s">
        <v>74</v>
      </c>
      <c r="Q7947" t="s">
        <v>3127</v>
      </c>
      <c r="R7947">
        <v>40.98</v>
      </c>
      <c r="S7947">
        <v>5</v>
      </c>
      <c r="T7947">
        <v>0.8</v>
      </c>
      <c r="U7947">
        <v>-65.567999999999998</v>
      </c>
    </row>
    <row r="7948" spans="1:21" x14ac:dyDescent="0.3">
      <c r="A7948" t="s">
        <v>9749</v>
      </c>
      <c r="B7948">
        <v>2014</v>
      </c>
      <c r="C7948" s="1">
        <v>41999</v>
      </c>
      <c r="D7948" s="1">
        <v>42006</v>
      </c>
      <c r="E7948" t="s">
        <v>49</v>
      </c>
      <c r="F7948" t="s">
        <v>2625</v>
      </c>
      <c r="G7948" t="s">
        <v>2626</v>
      </c>
      <c r="H7948" t="s">
        <v>25</v>
      </c>
      <c r="I7948" t="s">
        <v>26</v>
      </c>
      <c r="J7948" t="s">
        <v>814</v>
      </c>
      <c r="K7948" t="s">
        <v>103</v>
      </c>
      <c r="L7948">
        <v>75081</v>
      </c>
      <c r="M7948" t="s">
        <v>104</v>
      </c>
      <c r="N7948" t="s">
        <v>4314</v>
      </c>
      <c r="O7948" t="s">
        <v>45</v>
      </c>
      <c r="P7948" t="s">
        <v>74</v>
      </c>
      <c r="Q7948" t="s">
        <v>4315</v>
      </c>
      <c r="R7948">
        <v>3.1680000000000001</v>
      </c>
      <c r="S7948">
        <v>3</v>
      </c>
      <c r="T7948">
        <v>0.8</v>
      </c>
      <c r="U7948">
        <v>-5.0688000000000004</v>
      </c>
    </row>
    <row r="7949" spans="1:21" x14ac:dyDescent="0.3">
      <c r="A7949" t="s">
        <v>9750</v>
      </c>
      <c r="B7949">
        <v>2011</v>
      </c>
      <c r="C7949" s="1">
        <v>40603</v>
      </c>
      <c r="D7949" s="1">
        <v>40607</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row>
    <row r="7950" spans="1:21" x14ac:dyDescent="0.3">
      <c r="A7950" t="s">
        <v>9750</v>
      </c>
      <c r="B7950">
        <v>2011</v>
      </c>
      <c r="C7950" s="1">
        <v>40603</v>
      </c>
      <c r="D7950" s="1">
        <v>40607</v>
      </c>
      <c r="E7950" t="s">
        <v>49</v>
      </c>
      <c r="F7950" t="s">
        <v>5521</v>
      </c>
      <c r="G7950" t="s">
        <v>5522</v>
      </c>
      <c r="H7950" t="s">
        <v>25</v>
      </c>
      <c r="I7950" t="s">
        <v>26</v>
      </c>
      <c r="J7950" t="s">
        <v>4171</v>
      </c>
      <c r="K7950" t="s">
        <v>103</v>
      </c>
      <c r="L7950">
        <v>79907</v>
      </c>
      <c r="M7950" t="s">
        <v>104</v>
      </c>
      <c r="N7950" t="s">
        <v>3374</v>
      </c>
      <c r="O7950" t="s">
        <v>31</v>
      </c>
      <c r="P7950" t="s">
        <v>35</v>
      </c>
      <c r="Q7950" t="s">
        <v>3375</v>
      </c>
      <c r="R7950">
        <v>362.25</v>
      </c>
      <c r="S7950">
        <v>6</v>
      </c>
      <c r="T7950">
        <v>0.3</v>
      </c>
      <c r="U7950">
        <v>0</v>
      </c>
    </row>
    <row r="7951" spans="1:21" x14ac:dyDescent="0.3">
      <c r="A7951" t="s">
        <v>9750</v>
      </c>
      <c r="B7951">
        <v>2011</v>
      </c>
      <c r="C7951" s="1">
        <v>40603</v>
      </c>
      <c r="D7951" s="1">
        <v>40607</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row>
    <row r="7952" spans="1:21" x14ac:dyDescent="0.3">
      <c r="A7952" t="s">
        <v>9750</v>
      </c>
      <c r="B7952">
        <v>2011</v>
      </c>
      <c r="C7952" s="1">
        <v>40603</v>
      </c>
      <c r="D7952" s="1">
        <v>40607</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row>
    <row r="7953" spans="1:21" x14ac:dyDescent="0.3">
      <c r="A7953" t="s">
        <v>9751</v>
      </c>
      <c r="B7953">
        <v>2012</v>
      </c>
      <c r="C7953" s="1">
        <v>41232</v>
      </c>
      <c r="D7953" s="1">
        <v>41237</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row>
    <row r="7954" spans="1:21" x14ac:dyDescent="0.3">
      <c r="A7954" t="s">
        <v>9751</v>
      </c>
      <c r="B7954">
        <v>2012</v>
      </c>
      <c r="C7954" s="1">
        <v>41232</v>
      </c>
      <c r="D7954" s="1">
        <v>41237</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v>0</v>
      </c>
      <c r="U7954">
        <v>249.91040000000001</v>
      </c>
    </row>
    <row r="7955" spans="1:21" x14ac:dyDescent="0.3">
      <c r="A7955" t="s">
        <v>9752</v>
      </c>
      <c r="B7955">
        <v>2011</v>
      </c>
      <c r="C7955" s="1">
        <v>40634</v>
      </c>
      <c r="D7955" s="1">
        <v>40639</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v>0</v>
      </c>
      <c r="U7955">
        <v>2.6783999999999999</v>
      </c>
    </row>
    <row r="7956" spans="1:21" x14ac:dyDescent="0.3">
      <c r="A7956" t="s">
        <v>9752</v>
      </c>
      <c r="B7956">
        <v>2011</v>
      </c>
      <c r="C7956" s="1">
        <v>40634</v>
      </c>
      <c r="D7956" s="1">
        <v>40639</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row>
    <row r="7957" spans="1:21" x14ac:dyDescent="0.3">
      <c r="A7957" t="s">
        <v>9753</v>
      </c>
      <c r="B7957">
        <v>2014</v>
      </c>
      <c r="C7957" s="1">
        <v>41918</v>
      </c>
      <c r="D7957" s="1">
        <v>41923</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435.16800000000001</v>
      </c>
      <c r="S7957">
        <v>4</v>
      </c>
      <c r="T7957">
        <v>0.2</v>
      </c>
      <c r="U7957">
        <v>-59.835599999999999</v>
      </c>
    </row>
    <row r="7958" spans="1:21" x14ac:dyDescent="0.3">
      <c r="A7958" t="s">
        <v>9753</v>
      </c>
      <c r="B7958">
        <v>2014</v>
      </c>
      <c r="C7958" s="1">
        <v>41918</v>
      </c>
      <c r="D7958" s="1">
        <v>41923</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v>0</v>
      </c>
      <c r="U7958">
        <v>6.8540000000000001</v>
      </c>
    </row>
    <row r="7959" spans="1:21" x14ac:dyDescent="0.3">
      <c r="A7959" t="s">
        <v>9753</v>
      </c>
      <c r="B7959">
        <v>2014</v>
      </c>
      <c r="C7959" s="1">
        <v>41918</v>
      </c>
      <c r="D7959" s="1">
        <v>41923</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v>0</v>
      </c>
      <c r="U7959">
        <v>4.1079999999999997</v>
      </c>
    </row>
    <row r="7960" spans="1:21" x14ac:dyDescent="0.3">
      <c r="A7960" t="s">
        <v>9753</v>
      </c>
      <c r="B7960">
        <v>2014</v>
      </c>
      <c r="C7960" s="1">
        <v>41918</v>
      </c>
      <c r="D7960" s="1">
        <v>41923</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v>0</v>
      </c>
      <c r="U7960">
        <v>26.972999999999999</v>
      </c>
    </row>
    <row r="7961" spans="1:21" x14ac:dyDescent="0.3">
      <c r="A7961" t="s">
        <v>9753</v>
      </c>
      <c r="B7961">
        <v>2014</v>
      </c>
      <c r="C7961" s="1">
        <v>41918</v>
      </c>
      <c r="D7961" s="1">
        <v>41923</v>
      </c>
      <c r="E7961" t="s">
        <v>49</v>
      </c>
      <c r="F7961" t="s">
        <v>512</v>
      </c>
      <c r="G7961" t="s">
        <v>513</v>
      </c>
      <c r="H7961" t="s">
        <v>40</v>
      </c>
      <c r="I7961" t="s">
        <v>26</v>
      </c>
      <c r="J7961" t="s">
        <v>8486</v>
      </c>
      <c r="K7961" t="s">
        <v>42</v>
      </c>
      <c r="L7961">
        <v>95928</v>
      </c>
      <c r="M7961" t="s">
        <v>43</v>
      </c>
      <c r="N7961" t="s">
        <v>3272</v>
      </c>
      <c r="O7961" t="s">
        <v>31</v>
      </c>
      <c r="P7961" t="s">
        <v>55</v>
      </c>
      <c r="Q7961" t="s">
        <v>3273</v>
      </c>
      <c r="R7961">
        <v>206.352</v>
      </c>
      <c r="S7961">
        <v>3</v>
      </c>
      <c r="T7961">
        <v>0.2</v>
      </c>
      <c r="U7961">
        <v>5.1588000000000003</v>
      </c>
    </row>
    <row r="7962" spans="1:21" x14ac:dyDescent="0.3">
      <c r="A7962" t="s">
        <v>9753</v>
      </c>
      <c r="B7962">
        <v>2014</v>
      </c>
      <c r="C7962" s="1">
        <v>41918</v>
      </c>
      <c r="D7962" s="1">
        <v>41923</v>
      </c>
      <c r="E7962" t="s">
        <v>49</v>
      </c>
      <c r="F7962" t="s">
        <v>512</v>
      </c>
      <c r="G7962" t="s">
        <v>513</v>
      </c>
      <c r="H7962" t="s">
        <v>40</v>
      </c>
      <c r="I7962" t="s">
        <v>26</v>
      </c>
      <c r="J7962" t="s">
        <v>8486</v>
      </c>
      <c r="K7962" t="s">
        <v>42</v>
      </c>
      <c r="L7962">
        <v>95928</v>
      </c>
      <c r="M7962" t="s">
        <v>43</v>
      </c>
      <c r="N7962" t="s">
        <v>1233</v>
      </c>
      <c r="O7962" t="s">
        <v>70</v>
      </c>
      <c r="P7962" t="s">
        <v>71</v>
      </c>
      <c r="Q7962" t="s">
        <v>1234</v>
      </c>
      <c r="R7962">
        <v>7.992</v>
      </c>
      <c r="S7962">
        <v>1</v>
      </c>
      <c r="T7962">
        <v>0.2</v>
      </c>
      <c r="U7962">
        <v>2.6972999999999998</v>
      </c>
    </row>
    <row r="7963" spans="1:21" x14ac:dyDescent="0.3">
      <c r="A7963" t="s">
        <v>9754</v>
      </c>
      <c r="B7963">
        <v>2014</v>
      </c>
      <c r="C7963" s="1">
        <v>41962</v>
      </c>
      <c r="D7963" s="1">
        <v>41967</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row>
    <row r="7964" spans="1:21" x14ac:dyDescent="0.3">
      <c r="A7964" t="s">
        <v>9754</v>
      </c>
      <c r="B7964">
        <v>2014</v>
      </c>
      <c r="C7964" s="1">
        <v>41962</v>
      </c>
      <c r="D7964" s="1">
        <v>41967</v>
      </c>
      <c r="E7964" t="s">
        <v>22</v>
      </c>
      <c r="F7964" t="s">
        <v>399</v>
      </c>
      <c r="G7964" t="s">
        <v>400</v>
      </c>
      <c r="H7964" t="s">
        <v>40</v>
      </c>
      <c r="I7964" t="s">
        <v>26</v>
      </c>
      <c r="J7964" t="s">
        <v>7192</v>
      </c>
      <c r="K7964" t="s">
        <v>53</v>
      </c>
      <c r="L7964">
        <v>33023</v>
      </c>
      <c r="M7964" t="s">
        <v>29</v>
      </c>
      <c r="N7964" t="s">
        <v>2615</v>
      </c>
      <c r="O7964" t="s">
        <v>45</v>
      </c>
      <c r="P7964" t="s">
        <v>74</v>
      </c>
      <c r="Q7964" t="s">
        <v>2616</v>
      </c>
      <c r="R7964">
        <v>20.231999999999999</v>
      </c>
      <c r="S7964">
        <v>8</v>
      </c>
      <c r="T7964">
        <v>0.7</v>
      </c>
      <c r="U7964">
        <v>-16.185600000000001</v>
      </c>
    </row>
    <row r="7965" spans="1:21" x14ac:dyDescent="0.3">
      <c r="A7965" t="s">
        <v>9754</v>
      </c>
      <c r="B7965">
        <v>2014</v>
      </c>
      <c r="C7965" s="1">
        <v>41962</v>
      </c>
      <c r="D7965" s="1">
        <v>41967</v>
      </c>
      <c r="E7965" t="s">
        <v>22</v>
      </c>
      <c r="F7965" t="s">
        <v>399</v>
      </c>
      <c r="G7965" t="s">
        <v>400</v>
      </c>
      <c r="H7965" t="s">
        <v>40</v>
      </c>
      <c r="I7965" t="s">
        <v>26</v>
      </c>
      <c r="J7965" t="s">
        <v>7192</v>
      </c>
      <c r="K7965" t="s">
        <v>53</v>
      </c>
      <c r="L7965">
        <v>33023</v>
      </c>
      <c r="M7965" t="s">
        <v>29</v>
      </c>
      <c r="N7965" t="s">
        <v>712</v>
      </c>
      <c r="O7965" t="s">
        <v>45</v>
      </c>
      <c r="P7965" t="s">
        <v>77</v>
      </c>
      <c r="Q7965" t="s">
        <v>713</v>
      </c>
      <c r="R7965">
        <v>389.05599999999998</v>
      </c>
      <c r="S7965">
        <v>4</v>
      </c>
      <c r="T7965">
        <v>0.2</v>
      </c>
      <c r="U7965">
        <v>48.631999999999998</v>
      </c>
    </row>
    <row r="7966" spans="1:21" x14ac:dyDescent="0.3">
      <c r="A7966" t="s">
        <v>9754</v>
      </c>
      <c r="B7966">
        <v>2014</v>
      </c>
      <c r="C7966" s="1">
        <v>41962</v>
      </c>
      <c r="D7966" s="1">
        <v>41967</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row>
    <row r="7967" spans="1:21" x14ac:dyDescent="0.3">
      <c r="A7967" t="s">
        <v>9754</v>
      </c>
      <c r="B7967">
        <v>2014</v>
      </c>
      <c r="C7967" s="1">
        <v>41962</v>
      </c>
      <c r="D7967" s="1">
        <v>41967</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row>
    <row r="7968" spans="1:21" x14ac:dyDescent="0.3">
      <c r="A7968" t="s">
        <v>9755</v>
      </c>
      <c r="B7968">
        <v>2012</v>
      </c>
      <c r="C7968" s="1">
        <v>40991</v>
      </c>
      <c r="D7968" s="1">
        <v>40998</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v>0</v>
      </c>
      <c r="U7968">
        <v>16.68</v>
      </c>
    </row>
    <row r="7969" spans="1:21" x14ac:dyDescent="0.3">
      <c r="A7969" t="s">
        <v>9756</v>
      </c>
      <c r="B7969">
        <v>2013</v>
      </c>
      <c r="C7969" s="1">
        <v>41558</v>
      </c>
      <c r="D7969" s="1">
        <v>41560</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v>0.7</v>
      </c>
      <c r="U7969">
        <v>-190.85220000000001</v>
      </c>
    </row>
    <row r="7970" spans="1:21" x14ac:dyDescent="0.3">
      <c r="A7970" t="s">
        <v>9756</v>
      </c>
      <c r="B7970">
        <v>2013</v>
      </c>
      <c r="C7970" s="1">
        <v>41558</v>
      </c>
      <c r="D7970" s="1">
        <v>41560</v>
      </c>
      <c r="E7970" t="s">
        <v>187</v>
      </c>
      <c r="F7970" t="s">
        <v>4951</v>
      </c>
      <c r="G7970" t="s">
        <v>4952</v>
      </c>
      <c r="H7970" t="s">
        <v>40</v>
      </c>
      <c r="I7970" t="s">
        <v>26</v>
      </c>
      <c r="J7970" t="s">
        <v>806</v>
      </c>
      <c r="K7970" t="s">
        <v>456</v>
      </c>
      <c r="L7970">
        <v>80219</v>
      </c>
      <c r="M7970" t="s">
        <v>43</v>
      </c>
      <c r="N7970" t="s">
        <v>8132</v>
      </c>
      <c r="O7970" t="s">
        <v>70</v>
      </c>
      <c r="P7970" t="s">
        <v>71</v>
      </c>
      <c r="Q7970" t="s">
        <v>8133</v>
      </c>
      <c r="R7970">
        <v>15.992000000000001</v>
      </c>
      <c r="S7970">
        <v>1</v>
      </c>
      <c r="T7970">
        <v>0.2</v>
      </c>
      <c r="U7970">
        <v>-2.9984999999999999</v>
      </c>
    </row>
    <row r="7971" spans="1:21" x14ac:dyDescent="0.3">
      <c r="A7971" t="s">
        <v>9756</v>
      </c>
      <c r="B7971">
        <v>2013</v>
      </c>
      <c r="C7971" s="1">
        <v>41558</v>
      </c>
      <c r="D7971" s="1">
        <v>41560</v>
      </c>
      <c r="E7971" t="s">
        <v>187</v>
      </c>
      <c r="F7971" t="s">
        <v>4951</v>
      </c>
      <c r="G7971" t="s">
        <v>4952</v>
      </c>
      <c r="H7971" t="s">
        <v>40</v>
      </c>
      <c r="I7971" t="s">
        <v>26</v>
      </c>
      <c r="J7971" t="s">
        <v>806</v>
      </c>
      <c r="K7971" t="s">
        <v>456</v>
      </c>
      <c r="L7971">
        <v>80219</v>
      </c>
      <c r="M7971" t="s">
        <v>43</v>
      </c>
      <c r="N7971" t="s">
        <v>2059</v>
      </c>
      <c r="O7971" t="s">
        <v>31</v>
      </c>
      <c r="P7971" t="s">
        <v>35</v>
      </c>
      <c r="Q7971" t="s">
        <v>2060</v>
      </c>
      <c r="R7971">
        <v>120.78400000000001</v>
      </c>
      <c r="S7971">
        <v>1</v>
      </c>
      <c r="T7971">
        <v>0.2</v>
      </c>
      <c r="U7971">
        <v>13.588200000000001</v>
      </c>
    </row>
    <row r="7972" spans="1:21" x14ac:dyDescent="0.3">
      <c r="A7972" t="s">
        <v>9759</v>
      </c>
      <c r="B7972">
        <v>2012</v>
      </c>
      <c r="C7972" s="1">
        <v>41137</v>
      </c>
      <c r="D7972" s="1">
        <v>41141</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row>
    <row r="7973" spans="1:21" x14ac:dyDescent="0.3">
      <c r="A7973" t="s">
        <v>9759</v>
      </c>
      <c r="B7973">
        <v>2012</v>
      </c>
      <c r="C7973" s="1">
        <v>41137</v>
      </c>
      <c r="D7973" s="1">
        <v>41141</v>
      </c>
      <c r="E7973" t="s">
        <v>49</v>
      </c>
      <c r="F7973" t="s">
        <v>1156</v>
      </c>
      <c r="G7973" t="s">
        <v>1157</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row>
    <row r="7974" spans="1:21" x14ac:dyDescent="0.3">
      <c r="A7974" t="s">
        <v>9759</v>
      </c>
      <c r="B7974">
        <v>2012</v>
      </c>
      <c r="C7974" s="1">
        <v>41137</v>
      </c>
      <c r="D7974" s="1">
        <v>41141</v>
      </c>
      <c r="E7974" t="s">
        <v>49</v>
      </c>
      <c r="F7974" t="s">
        <v>1156</v>
      </c>
      <c r="G7974" t="s">
        <v>1157</v>
      </c>
      <c r="H7974" t="s">
        <v>40</v>
      </c>
      <c r="I7974" t="s">
        <v>26</v>
      </c>
      <c r="J7974" t="s">
        <v>145</v>
      </c>
      <c r="K7974" t="s">
        <v>146</v>
      </c>
      <c r="L7974">
        <v>19134</v>
      </c>
      <c r="M7974" t="s">
        <v>147</v>
      </c>
      <c r="N7974" t="s">
        <v>5262</v>
      </c>
      <c r="O7974" t="s">
        <v>45</v>
      </c>
      <c r="P7974" t="s">
        <v>89</v>
      </c>
      <c r="Q7974" t="s">
        <v>5263</v>
      </c>
      <c r="R7974">
        <v>10.368</v>
      </c>
      <c r="S7974">
        <v>2</v>
      </c>
      <c r="T7974">
        <v>0.2</v>
      </c>
      <c r="U7974">
        <v>3.6288</v>
      </c>
    </row>
    <row r="7975" spans="1:21" x14ac:dyDescent="0.3">
      <c r="A7975" t="s">
        <v>9759</v>
      </c>
      <c r="B7975">
        <v>2012</v>
      </c>
      <c r="C7975" s="1">
        <v>41137</v>
      </c>
      <c r="D7975" s="1">
        <v>41141</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x14ac:dyDescent="0.3">
      <c r="A7976" t="s">
        <v>9759</v>
      </c>
      <c r="B7976">
        <v>2012</v>
      </c>
      <c r="C7976" s="1">
        <v>41137</v>
      </c>
      <c r="D7976" s="1">
        <v>41141</v>
      </c>
      <c r="E7976" t="s">
        <v>49</v>
      </c>
      <c r="F7976" t="s">
        <v>1156</v>
      </c>
      <c r="G7976" t="s">
        <v>1157</v>
      </c>
      <c r="H7976" t="s">
        <v>40</v>
      </c>
      <c r="I7976" t="s">
        <v>26</v>
      </c>
      <c r="J7976" t="s">
        <v>145</v>
      </c>
      <c r="K7976" t="s">
        <v>146</v>
      </c>
      <c r="L7976">
        <v>19134</v>
      </c>
      <c r="M7976" t="s">
        <v>147</v>
      </c>
      <c r="N7976" t="s">
        <v>4219</v>
      </c>
      <c r="O7976" t="s">
        <v>31</v>
      </c>
      <c r="P7976" t="s">
        <v>64</v>
      </c>
      <c r="Q7976" t="s">
        <v>4220</v>
      </c>
      <c r="R7976">
        <v>254.352</v>
      </c>
      <c r="S7976">
        <v>3</v>
      </c>
      <c r="T7976">
        <v>0.2</v>
      </c>
      <c r="U7976">
        <v>0</v>
      </c>
    </row>
    <row r="7977" spans="1:21" x14ac:dyDescent="0.3">
      <c r="A7977" t="s">
        <v>9759</v>
      </c>
      <c r="B7977">
        <v>2012</v>
      </c>
      <c r="C7977" s="1">
        <v>41137</v>
      </c>
      <c r="D7977" s="1">
        <v>41141</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v>0.7</v>
      </c>
      <c r="U7977">
        <v>-2.7587999999999999</v>
      </c>
    </row>
    <row r="7978" spans="1:21" x14ac:dyDescent="0.3">
      <c r="A7978" t="s">
        <v>9759</v>
      </c>
      <c r="B7978">
        <v>2012</v>
      </c>
      <c r="C7978" s="1">
        <v>41137</v>
      </c>
      <c r="D7978" s="1">
        <v>41141</v>
      </c>
      <c r="E7978" t="s">
        <v>49</v>
      </c>
      <c r="F7978" t="s">
        <v>1156</v>
      </c>
      <c r="G7978" t="s">
        <v>1157</v>
      </c>
      <c r="H7978" t="s">
        <v>40</v>
      </c>
      <c r="I7978" t="s">
        <v>26</v>
      </c>
      <c r="J7978" t="s">
        <v>145</v>
      </c>
      <c r="K7978" t="s">
        <v>146</v>
      </c>
      <c r="L7978">
        <v>19134</v>
      </c>
      <c r="M7978" t="s">
        <v>147</v>
      </c>
      <c r="N7978" t="s">
        <v>3980</v>
      </c>
      <c r="O7978" t="s">
        <v>45</v>
      </c>
      <c r="P7978" t="s">
        <v>89</v>
      </c>
      <c r="Q7978" t="s">
        <v>3981</v>
      </c>
      <c r="R7978">
        <v>10.272</v>
      </c>
      <c r="S7978">
        <v>3</v>
      </c>
      <c r="T7978">
        <v>0.2</v>
      </c>
      <c r="U7978">
        <v>3.21</v>
      </c>
    </row>
    <row r="7979" spans="1:21" x14ac:dyDescent="0.3">
      <c r="A7979" t="s">
        <v>9760</v>
      </c>
      <c r="B7979">
        <v>2011</v>
      </c>
      <c r="C7979" s="1">
        <v>40694</v>
      </c>
      <c r="D7979" s="1">
        <v>40699</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row>
    <row r="7980" spans="1:21" x14ac:dyDescent="0.3">
      <c r="A7980" t="s">
        <v>9760</v>
      </c>
      <c r="B7980">
        <v>2011</v>
      </c>
      <c r="C7980" s="1">
        <v>40694</v>
      </c>
      <c r="D7980" s="1">
        <v>40699</v>
      </c>
      <c r="E7980" t="s">
        <v>49</v>
      </c>
      <c r="F7980" t="s">
        <v>5279</v>
      </c>
      <c r="G7980" t="s">
        <v>5280</v>
      </c>
      <c r="H7980" t="s">
        <v>25</v>
      </c>
      <c r="I7980" t="s">
        <v>26</v>
      </c>
      <c r="J7980" t="s">
        <v>327</v>
      </c>
      <c r="K7980" t="s">
        <v>1486</v>
      </c>
      <c r="L7980">
        <v>39212</v>
      </c>
      <c r="M7980" t="s">
        <v>29</v>
      </c>
      <c r="N7980" t="s">
        <v>2048</v>
      </c>
      <c r="O7980" t="s">
        <v>70</v>
      </c>
      <c r="P7980" t="s">
        <v>71</v>
      </c>
      <c r="Q7980" t="s">
        <v>2049</v>
      </c>
      <c r="R7980">
        <v>113.73</v>
      </c>
      <c r="S7980">
        <v>3</v>
      </c>
      <c r="T7980">
        <v>0</v>
      </c>
      <c r="U7980">
        <v>32.981699999999996</v>
      </c>
    </row>
    <row r="7981" spans="1:21" x14ac:dyDescent="0.3">
      <c r="A7981" t="s">
        <v>9761</v>
      </c>
      <c r="B7981">
        <v>2012</v>
      </c>
      <c r="C7981" s="1">
        <v>41148</v>
      </c>
      <c r="D7981" s="1">
        <v>41152</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row>
    <row r="7982" spans="1:21" x14ac:dyDescent="0.3">
      <c r="A7982" t="s">
        <v>9762</v>
      </c>
      <c r="B7982">
        <v>2011</v>
      </c>
      <c r="C7982" s="1">
        <v>40547</v>
      </c>
      <c r="D7982" s="1">
        <v>40551</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row>
    <row r="7983" spans="1:21" x14ac:dyDescent="0.3">
      <c r="A7983" t="s">
        <v>9763</v>
      </c>
      <c r="B7983">
        <v>2011</v>
      </c>
      <c r="C7983" s="1">
        <v>40796</v>
      </c>
      <c r="D7983" s="1">
        <v>40799</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v>0</v>
      </c>
      <c r="U7983">
        <v>22.118400000000001</v>
      </c>
    </row>
    <row r="7984" spans="1:21" x14ac:dyDescent="0.3">
      <c r="A7984" t="s">
        <v>9763</v>
      </c>
      <c r="B7984">
        <v>2011</v>
      </c>
      <c r="C7984" s="1">
        <v>40796</v>
      </c>
      <c r="D7984" s="1">
        <v>40799</v>
      </c>
      <c r="E7984" t="s">
        <v>187</v>
      </c>
      <c r="F7984" t="s">
        <v>143</v>
      </c>
      <c r="G7984" t="s">
        <v>144</v>
      </c>
      <c r="H7984" t="s">
        <v>25</v>
      </c>
      <c r="I7984" t="s">
        <v>26</v>
      </c>
      <c r="J7984" t="s">
        <v>9764</v>
      </c>
      <c r="K7984" t="s">
        <v>787</v>
      </c>
      <c r="L7984">
        <v>7011</v>
      </c>
      <c r="M7984" t="s">
        <v>147</v>
      </c>
      <c r="N7984" t="s">
        <v>4621</v>
      </c>
      <c r="O7984" t="s">
        <v>31</v>
      </c>
      <c r="P7984" t="s">
        <v>64</v>
      </c>
      <c r="Q7984" t="s">
        <v>4622</v>
      </c>
      <c r="R7984">
        <v>254.9</v>
      </c>
      <c r="S7984">
        <v>5</v>
      </c>
      <c r="T7984">
        <v>0</v>
      </c>
      <c r="U7984">
        <v>76.47</v>
      </c>
    </row>
    <row r="7985" spans="1:21" x14ac:dyDescent="0.3">
      <c r="A7985" t="s">
        <v>9765</v>
      </c>
      <c r="B7985">
        <v>2014</v>
      </c>
      <c r="C7985" s="1">
        <v>41662</v>
      </c>
      <c r="D7985" s="1">
        <v>41665</v>
      </c>
      <c r="E7985" t="s">
        <v>22</v>
      </c>
      <c r="F7985" t="s">
        <v>4763</v>
      </c>
      <c r="G7985" t="s">
        <v>4764</v>
      </c>
      <c r="H7985" t="s">
        <v>40</v>
      </c>
      <c r="I7985" t="s">
        <v>26</v>
      </c>
      <c r="J7985" t="s">
        <v>302</v>
      </c>
      <c r="K7985" t="s">
        <v>210</v>
      </c>
      <c r="L7985">
        <v>60623</v>
      </c>
      <c r="M7985" t="s">
        <v>104</v>
      </c>
      <c r="N7985" t="s">
        <v>4936</v>
      </c>
      <c r="O7985" t="s">
        <v>45</v>
      </c>
      <c r="P7985" t="s">
        <v>268</v>
      </c>
      <c r="Q7985" t="s">
        <v>185</v>
      </c>
      <c r="R7985">
        <v>15.12</v>
      </c>
      <c r="S7985">
        <v>5</v>
      </c>
      <c r="T7985">
        <v>0.2</v>
      </c>
      <c r="U7985">
        <v>4.9139999999999997</v>
      </c>
    </row>
    <row r="7986" spans="1:21" x14ac:dyDescent="0.3">
      <c r="A7986" t="s">
        <v>9765</v>
      </c>
      <c r="B7986">
        <v>2014</v>
      </c>
      <c r="C7986" s="1">
        <v>41662</v>
      </c>
      <c r="D7986" s="1">
        <v>41665</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row>
    <row r="7987" spans="1:21" x14ac:dyDescent="0.3">
      <c r="A7987" t="s">
        <v>9766</v>
      </c>
      <c r="B7987">
        <v>2013</v>
      </c>
      <c r="C7987" s="1">
        <v>41386</v>
      </c>
      <c r="D7987" s="1">
        <v>41389</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v>0.2</v>
      </c>
      <c r="U7987">
        <v>2.8079999999999998</v>
      </c>
    </row>
    <row r="7988" spans="1:21" x14ac:dyDescent="0.3">
      <c r="A7988" t="s">
        <v>9767</v>
      </c>
      <c r="B7988">
        <v>2013</v>
      </c>
      <c r="C7988" s="1">
        <v>41476</v>
      </c>
      <c r="D7988" s="1">
        <v>41479</v>
      </c>
      <c r="E7988" t="s">
        <v>22</v>
      </c>
      <c r="F7988" t="s">
        <v>2539</v>
      </c>
      <c r="G7988" t="s">
        <v>2540</v>
      </c>
      <c r="H7988" t="s">
        <v>25</v>
      </c>
      <c r="I7988" t="s">
        <v>26</v>
      </c>
      <c r="J7988" t="s">
        <v>1172</v>
      </c>
      <c r="K7988" t="s">
        <v>266</v>
      </c>
      <c r="L7988">
        <v>11561</v>
      </c>
      <c r="M7988" t="s">
        <v>147</v>
      </c>
      <c r="N7988" t="s">
        <v>3246</v>
      </c>
      <c r="O7988" t="s">
        <v>70</v>
      </c>
      <c r="P7988" t="s">
        <v>71</v>
      </c>
      <c r="Q7988" t="s">
        <v>3247</v>
      </c>
      <c r="R7988">
        <v>89.95</v>
      </c>
      <c r="S7988">
        <v>5</v>
      </c>
      <c r="T7988">
        <v>0</v>
      </c>
      <c r="U7988">
        <v>43.176000000000002</v>
      </c>
    </row>
    <row r="7989" spans="1:21" x14ac:dyDescent="0.3">
      <c r="A7989" t="s">
        <v>9768</v>
      </c>
      <c r="B7989">
        <v>2013</v>
      </c>
      <c r="C7989" s="1">
        <v>41510</v>
      </c>
      <c r="D7989" s="1">
        <v>41516</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v>0</v>
      </c>
      <c r="U7989">
        <v>11.592000000000001</v>
      </c>
    </row>
    <row r="7990" spans="1:21" x14ac:dyDescent="0.3">
      <c r="A7990" t="s">
        <v>9768</v>
      </c>
      <c r="B7990">
        <v>2013</v>
      </c>
      <c r="C7990" s="1">
        <v>41510</v>
      </c>
      <c r="D7990" s="1">
        <v>41516</v>
      </c>
      <c r="E7990" t="s">
        <v>49</v>
      </c>
      <c r="F7990" t="s">
        <v>181</v>
      </c>
      <c r="G7990" t="s">
        <v>182</v>
      </c>
      <c r="H7990" t="s">
        <v>101</v>
      </c>
      <c r="I7990" t="s">
        <v>26</v>
      </c>
      <c r="J7990" t="s">
        <v>9769</v>
      </c>
      <c r="K7990" t="s">
        <v>113</v>
      </c>
      <c r="L7990">
        <v>53081</v>
      </c>
      <c r="M7990" t="s">
        <v>104</v>
      </c>
      <c r="N7990" t="s">
        <v>6957</v>
      </c>
      <c r="O7990" t="s">
        <v>45</v>
      </c>
      <c r="P7990" t="s">
        <v>46</v>
      </c>
      <c r="Q7990" t="s">
        <v>6958</v>
      </c>
      <c r="R7990">
        <v>37.590000000000003</v>
      </c>
      <c r="S7990">
        <v>3</v>
      </c>
      <c r="T7990">
        <v>0</v>
      </c>
      <c r="U7990">
        <v>17.667300000000001</v>
      </c>
    </row>
    <row r="7991" spans="1:21" x14ac:dyDescent="0.3">
      <c r="A7991" t="s">
        <v>9768</v>
      </c>
      <c r="B7991">
        <v>2013</v>
      </c>
      <c r="C7991" s="1">
        <v>41510</v>
      </c>
      <c r="D7991" s="1">
        <v>41516</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v>0</v>
      </c>
      <c r="U7991">
        <v>4.1916000000000002</v>
      </c>
    </row>
    <row r="7992" spans="1:21" x14ac:dyDescent="0.3">
      <c r="A7992" t="s">
        <v>9768</v>
      </c>
      <c r="B7992">
        <v>2013</v>
      </c>
      <c r="C7992" s="1">
        <v>41510</v>
      </c>
      <c r="D7992" s="1">
        <v>41516</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v>0</v>
      </c>
      <c r="U7992">
        <v>0.89100000000000001</v>
      </c>
    </row>
    <row r="7993" spans="1:21" x14ac:dyDescent="0.3">
      <c r="A7993" t="s">
        <v>9770</v>
      </c>
      <c r="B7993">
        <v>2013</v>
      </c>
      <c r="C7993" s="1">
        <v>41440</v>
      </c>
      <c r="D7993" s="1">
        <v>41443</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row>
    <row r="7994" spans="1:21" x14ac:dyDescent="0.3">
      <c r="A7994" t="s">
        <v>9770</v>
      </c>
      <c r="B7994">
        <v>2013</v>
      </c>
      <c r="C7994" s="1">
        <v>41440</v>
      </c>
      <c r="D7994" s="1">
        <v>41443</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row>
    <row r="7995" spans="1:21" x14ac:dyDescent="0.3">
      <c r="A7995" t="s">
        <v>9771</v>
      </c>
      <c r="B7995">
        <v>2012</v>
      </c>
      <c r="C7995" s="1">
        <v>41233</v>
      </c>
      <c r="D7995" s="1">
        <v>41236</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row>
    <row r="7996" spans="1:21" x14ac:dyDescent="0.3">
      <c r="A7996" t="s">
        <v>9771</v>
      </c>
      <c r="B7996">
        <v>2012</v>
      </c>
      <c r="C7996" s="1">
        <v>41233</v>
      </c>
      <c r="D7996" s="1">
        <v>41236</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row>
    <row r="7997" spans="1:21" x14ac:dyDescent="0.3">
      <c r="A7997" t="s">
        <v>9771</v>
      </c>
      <c r="B7997">
        <v>2012</v>
      </c>
      <c r="C7997" s="1">
        <v>41233</v>
      </c>
      <c r="D7997" s="1">
        <v>41236</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row>
    <row r="7998" spans="1:21" x14ac:dyDescent="0.3">
      <c r="A7998" t="s">
        <v>9772</v>
      </c>
      <c r="B7998">
        <v>2014</v>
      </c>
      <c r="C7998" s="1">
        <v>41947</v>
      </c>
      <c r="D7998" s="1">
        <v>41949</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v>0</v>
      </c>
      <c r="U7998">
        <v>87.89</v>
      </c>
    </row>
    <row r="7999" spans="1:21" x14ac:dyDescent="0.3">
      <c r="A7999" t="s">
        <v>9772</v>
      </c>
      <c r="B7999">
        <v>2014</v>
      </c>
      <c r="C7999" s="1">
        <v>41947</v>
      </c>
      <c r="D7999" s="1">
        <v>41949</v>
      </c>
      <c r="E7999" t="s">
        <v>187</v>
      </c>
      <c r="F7999" t="s">
        <v>5476</v>
      </c>
      <c r="G7999" t="s">
        <v>5477</v>
      </c>
      <c r="H7999" t="s">
        <v>101</v>
      </c>
      <c r="I7999" t="s">
        <v>26</v>
      </c>
      <c r="J7999" t="s">
        <v>946</v>
      </c>
      <c r="K7999" t="s">
        <v>42</v>
      </c>
      <c r="L7999">
        <v>92037</v>
      </c>
      <c r="M7999" t="s">
        <v>43</v>
      </c>
      <c r="N7999" t="s">
        <v>2399</v>
      </c>
      <c r="O7999" t="s">
        <v>31</v>
      </c>
      <c r="P7999" t="s">
        <v>55</v>
      </c>
      <c r="Q7999" t="s">
        <v>2400</v>
      </c>
      <c r="R7999">
        <v>1673.184</v>
      </c>
      <c r="S7999">
        <v>12</v>
      </c>
      <c r="T7999">
        <v>0.2</v>
      </c>
      <c r="U7999">
        <v>20.9148</v>
      </c>
    </row>
    <row r="8000" spans="1:21" x14ac:dyDescent="0.3">
      <c r="A8000" t="s">
        <v>9773</v>
      </c>
      <c r="B8000">
        <v>2011</v>
      </c>
      <c r="C8000" s="1">
        <v>40667</v>
      </c>
      <c r="D8000" s="1">
        <v>40670</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v>0</v>
      </c>
      <c r="U8000">
        <v>3.8976000000000002</v>
      </c>
    </row>
    <row r="8001" spans="1:21" x14ac:dyDescent="0.3">
      <c r="A8001" t="s">
        <v>9773</v>
      </c>
      <c r="B8001">
        <v>2011</v>
      </c>
      <c r="C8001" s="1">
        <v>40667</v>
      </c>
      <c r="D8001" s="1">
        <v>40670</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v>0</v>
      </c>
      <c r="U8001">
        <v>19.034400000000002</v>
      </c>
    </row>
    <row r="8002" spans="1:21" x14ac:dyDescent="0.3">
      <c r="A8002" t="s">
        <v>9774</v>
      </c>
      <c r="B8002">
        <v>2012</v>
      </c>
      <c r="C8002" s="1">
        <v>41221</v>
      </c>
      <c r="D8002" s="1">
        <v>41225</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v>0</v>
      </c>
      <c r="U8002">
        <v>76.548400000000001</v>
      </c>
    </row>
    <row r="8003" spans="1:21" x14ac:dyDescent="0.3">
      <c r="A8003" t="s">
        <v>9775</v>
      </c>
      <c r="B8003">
        <v>2012</v>
      </c>
      <c r="C8003" s="1">
        <v>41255</v>
      </c>
      <c r="D8003" s="1">
        <v>41258</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row>
    <row r="8004" spans="1:21" x14ac:dyDescent="0.3">
      <c r="A8004" t="s">
        <v>9775</v>
      </c>
      <c r="B8004">
        <v>2012</v>
      </c>
      <c r="C8004" s="1">
        <v>41255</v>
      </c>
      <c r="D8004" s="1">
        <v>41258</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v>0</v>
      </c>
      <c r="U8004">
        <v>0.51519999999999999</v>
      </c>
    </row>
    <row r="8005" spans="1:21" x14ac:dyDescent="0.3">
      <c r="A8005" t="s">
        <v>9776</v>
      </c>
      <c r="B8005">
        <v>2011</v>
      </c>
      <c r="C8005" s="1">
        <v>40878</v>
      </c>
      <c r="D8005" s="1">
        <v>40880</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row>
    <row r="8006" spans="1:21" x14ac:dyDescent="0.3">
      <c r="A8006" t="s">
        <v>9776</v>
      </c>
      <c r="B8006">
        <v>2011</v>
      </c>
      <c r="C8006" s="1">
        <v>40878</v>
      </c>
      <c r="D8006" s="1">
        <v>40880</v>
      </c>
      <c r="E8006" t="s">
        <v>187</v>
      </c>
      <c r="F8006" t="s">
        <v>7156</v>
      </c>
      <c r="G8006" t="s">
        <v>7157</v>
      </c>
      <c r="H8006" t="s">
        <v>25</v>
      </c>
      <c r="I8006" t="s">
        <v>26</v>
      </c>
      <c r="J8006" t="s">
        <v>1243</v>
      </c>
      <c r="K8006" t="s">
        <v>1244</v>
      </c>
      <c r="L8006">
        <v>1852</v>
      </c>
      <c r="M8006" t="s">
        <v>147</v>
      </c>
      <c r="N8006" t="s">
        <v>2628</v>
      </c>
      <c r="O8006" t="s">
        <v>31</v>
      </c>
      <c r="P8006" t="s">
        <v>64</v>
      </c>
      <c r="Q8006" t="s">
        <v>2629</v>
      </c>
      <c r="R8006">
        <v>45.84</v>
      </c>
      <c r="S8006">
        <v>3</v>
      </c>
      <c r="T8006">
        <v>0</v>
      </c>
      <c r="U8006">
        <v>15.585599999999999</v>
      </c>
    </row>
    <row r="8007" spans="1:21" x14ac:dyDescent="0.3">
      <c r="A8007" t="s">
        <v>9776</v>
      </c>
      <c r="B8007">
        <v>2011</v>
      </c>
      <c r="C8007" s="1">
        <v>40878</v>
      </c>
      <c r="D8007" s="1">
        <v>40880</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v>0</v>
      </c>
      <c r="U8007">
        <v>3.2406000000000001</v>
      </c>
    </row>
    <row r="8008" spans="1:21" x14ac:dyDescent="0.3">
      <c r="A8008" t="s">
        <v>9777</v>
      </c>
      <c r="B8008">
        <v>2013</v>
      </c>
      <c r="C8008" s="1">
        <v>41555</v>
      </c>
      <c r="D8008" s="1">
        <v>41559</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v>0</v>
      </c>
      <c r="U8008">
        <v>0.93359999999999999</v>
      </c>
    </row>
    <row r="8009" spans="1:21" x14ac:dyDescent="0.3">
      <c r="A8009" t="s">
        <v>9778</v>
      </c>
      <c r="B8009">
        <v>2012</v>
      </c>
      <c r="C8009" s="1">
        <v>41230</v>
      </c>
      <c r="D8009" s="1">
        <v>41237</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v>0</v>
      </c>
      <c r="U8009">
        <v>5.4123999999999999</v>
      </c>
    </row>
    <row r="8010" spans="1:21" x14ac:dyDescent="0.3">
      <c r="A8010" t="s">
        <v>9778</v>
      </c>
      <c r="B8010">
        <v>2012</v>
      </c>
      <c r="C8010" s="1">
        <v>41230</v>
      </c>
      <c r="D8010" s="1">
        <v>41237</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v>0</v>
      </c>
      <c r="U8010">
        <v>49.970399999999998</v>
      </c>
    </row>
    <row r="8011" spans="1:21" x14ac:dyDescent="0.3">
      <c r="A8011" t="s">
        <v>9778</v>
      </c>
      <c r="B8011">
        <v>2012</v>
      </c>
      <c r="C8011" s="1">
        <v>41230</v>
      </c>
      <c r="D8011" s="1">
        <v>41237</v>
      </c>
      <c r="E8011" t="s">
        <v>49</v>
      </c>
      <c r="F8011" t="s">
        <v>7156</v>
      </c>
      <c r="G8011" t="s">
        <v>7157</v>
      </c>
      <c r="H8011" t="s">
        <v>25</v>
      </c>
      <c r="I8011" t="s">
        <v>26</v>
      </c>
      <c r="J8011" t="s">
        <v>4846</v>
      </c>
      <c r="K8011" t="s">
        <v>648</v>
      </c>
      <c r="L8011">
        <v>73120</v>
      </c>
      <c r="M8011" t="s">
        <v>104</v>
      </c>
      <c r="N8011" t="s">
        <v>9129</v>
      </c>
      <c r="O8011" t="s">
        <v>31</v>
      </c>
      <c r="P8011" t="s">
        <v>35</v>
      </c>
      <c r="Q8011" t="s">
        <v>9130</v>
      </c>
      <c r="R8011">
        <v>1323.9</v>
      </c>
      <c r="S8011">
        <v>5</v>
      </c>
      <c r="T8011">
        <v>0</v>
      </c>
      <c r="U8011">
        <v>383.93099999999998</v>
      </c>
    </row>
    <row r="8012" spans="1:21" x14ac:dyDescent="0.3">
      <c r="A8012" t="s">
        <v>9779</v>
      </c>
      <c r="B8012">
        <v>2011</v>
      </c>
      <c r="C8012" s="1">
        <v>40619</v>
      </c>
      <c r="D8012" s="1">
        <v>40622</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row>
    <row r="8013" spans="1:21" x14ac:dyDescent="0.3">
      <c r="A8013" t="s">
        <v>9780</v>
      </c>
      <c r="B8013">
        <v>2012</v>
      </c>
      <c r="C8013" s="1">
        <v>41080</v>
      </c>
      <c r="D8013" s="1">
        <v>41083</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v>0.2</v>
      </c>
      <c r="U8013">
        <v>15.743</v>
      </c>
    </row>
    <row r="8014" spans="1:21" x14ac:dyDescent="0.3">
      <c r="A8014" t="s">
        <v>9781</v>
      </c>
      <c r="B8014">
        <v>2014</v>
      </c>
      <c r="C8014" s="1">
        <v>41785</v>
      </c>
      <c r="D8014" s="1">
        <v>41785</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v>0.2</v>
      </c>
      <c r="U8014">
        <v>207.47499999999999</v>
      </c>
    </row>
    <row r="8015" spans="1:21" x14ac:dyDescent="0.3">
      <c r="A8015" t="s">
        <v>9781</v>
      </c>
      <c r="B8015">
        <v>2014</v>
      </c>
      <c r="C8015" s="1">
        <v>41785</v>
      </c>
      <c r="D8015" s="1">
        <v>41785</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x14ac:dyDescent="0.3">
      <c r="A8016" t="s">
        <v>9781</v>
      </c>
      <c r="B8016">
        <v>2014</v>
      </c>
      <c r="C8016" s="1">
        <v>41785</v>
      </c>
      <c r="D8016" s="1">
        <v>41785</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row>
    <row r="8017" spans="1:21" x14ac:dyDescent="0.3">
      <c r="A8017" t="s">
        <v>9781</v>
      </c>
      <c r="B8017">
        <v>2014</v>
      </c>
      <c r="C8017" s="1">
        <v>41785</v>
      </c>
      <c r="D8017" s="1">
        <v>41785</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v>0</v>
      </c>
      <c r="U8017">
        <v>6.0288000000000004</v>
      </c>
    </row>
    <row r="8018" spans="1:21" x14ac:dyDescent="0.3">
      <c r="A8018" t="s">
        <v>9782</v>
      </c>
      <c r="B8018">
        <v>2011</v>
      </c>
      <c r="C8018" s="1">
        <v>40795</v>
      </c>
      <c r="D8018" s="1">
        <v>40797</v>
      </c>
      <c r="E8018" t="s">
        <v>187</v>
      </c>
      <c r="F8018" t="s">
        <v>3115</v>
      </c>
      <c r="G8018" t="s">
        <v>3116</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row>
    <row r="8019" spans="1:21" x14ac:dyDescent="0.3">
      <c r="A8019" t="s">
        <v>9782</v>
      </c>
      <c r="B8019">
        <v>2011</v>
      </c>
      <c r="C8019" s="1">
        <v>40795</v>
      </c>
      <c r="D8019" s="1">
        <v>40797</v>
      </c>
      <c r="E8019" t="s">
        <v>187</v>
      </c>
      <c r="F8019" t="s">
        <v>3115</v>
      </c>
      <c r="G8019" t="s">
        <v>3116</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row>
    <row r="8020" spans="1:21" x14ac:dyDescent="0.3">
      <c r="A8020" t="s">
        <v>9783</v>
      </c>
      <c r="B8020">
        <v>2014</v>
      </c>
      <c r="C8020" s="1">
        <v>41930</v>
      </c>
      <c r="D8020" s="1">
        <v>41932</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v>0.2</v>
      </c>
      <c r="U8020">
        <v>4.6193</v>
      </c>
    </row>
    <row r="8021" spans="1:21" x14ac:dyDescent="0.3">
      <c r="A8021" t="s">
        <v>9784</v>
      </c>
      <c r="B8021">
        <v>2014</v>
      </c>
      <c r="C8021" s="1">
        <v>41946</v>
      </c>
      <c r="D8021" s="1">
        <v>41949</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v>0</v>
      </c>
      <c r="U8021">
        <v>20.975000000000001</v>
      </c>
    </row>
    <row r="8022" spans="1:21" x14ac:dyDescent="0.3">
      <c r="A8022" t="s">
        <v>9784</v>
      </c>
      <c r="B8022">
        <v>2014</v>
      </c>
      <c r="C8022" s="1">
        <v>41946</v>
      </c>
      <c r="D8022" s="1">
        <v>41949</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v>0</v>
      </c>
      <c r="U8022">
        <v>5.7624000000000004</v>
      </c>
    </row>
    <row r="8023" spans="1:21" x14ac:dyDescent="0.3">
      <c r="A8023" t="s">
        <v>9785</v>
      </c>
      <c r="B8023">
        <v>2011</v>
      </c>
      <c r="C8023" s="1">
        <v>40745</v>
      </c>
      <c r="D8023" s="1">
        <v>40749</v>
      </c>
      <c r="E8023" t="s">
        <v>49</v>
      </c>
      <c r="F8023" t="s">
        <v>3743</v>
      </c>
      <c r="G8023" t="s">
        <v>3744</v>
      </c>
      <c r="H8023" t="s">
        <v>40</v>
      </c>
      <c r="I8023" t="s">
        <v>26</v>
      </c>
      <c r="J8023" t="s">
        <v>814</v>
      </c>
      <c r="K8023" t="s">
        <v>103</v>
      </c>
      <c r="L8023">
        <v>75217</v>
      </c>
      <c r="M8023" t="s">
        <v>104</v>
      </c>
      <c r="N8023" t="s">
        <v>5045</v>
      </c>
      <c r="O8023" t="s">
        <v>45</v>
      </c>
      <c r="P8023" t="s">
        <v>77</v>
      </c>
      <c r="Q8023" t="s">
        <v>5046</v>
      </c>
      <c r="R8023">
        <v>4.992</v>
      </c>
      <c r="S8023">
        <v>3</v>
      </c>
      <c r="T8023">
        <v>0.8</v>
      </c>
      <c r="U8023">
        <v>-12.979200000000001</v>
      </c>
    </row>
    <row r="8024" spans="1:21" x14ac:dyDescent="0.3">
      <c r="A8024" t="s">
        <v>9785</v>
      </c>
      <c r="B8024">
        <v>2011</v>
      </c>
      <c r="C8024" s="1">
        <v>40745</v>
      </c>
      <c r="D8024" s="1">
        <v>40749</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v>0.2</v>
      </c>
      <c r="U8024">
        <v>29.672999999999998</v>
      </c>
    </row>
    <row r="8025" spans="1:21" x14ac:dyDescent="0.3">
      <c r="A8025" t="s">
        <v>9785</v>
      </c>
      <c r="B8025">
        <v>2011</v>
      </c>
      <c r="C8025" s="1">
        <v>40745</v>
      </c>
      <c r="D8025" s="1">
        <v>40749</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v>0.3</v>
      </c>
      <c r="U8025">
        <v>-93.99</v>
      </c>
    </row>
    <row r="8026" spans="1:21" x14ac:dyDescent="0.3">
      <c r="A8026" t="s">
        <v>9785</v>
      </c>
      <c r="B8026">
        <v>2011</v>
      </c>
      <c r="C8026" s="1">
        <v>40745</v>
      </c>
      <c r="D8026" s="1">
        <v>40749</v>
      </c>
      <c r="E8026" t="s">
        <v>49</v>
      </c>
      <c r="F8026" t="s">
        <v>3743</v>
      </c>
      <c r="G8026" t="s">
        <v>3744</v>
      </c>
      <c r="H8026" t="s">
        <v>40</v>
      </c>
      <c r="I8026" t="s">
        <v>26</v>
      </c>
      <c r="J8026" t="s">
        <v>814</v>
      </c>
      <c r="K8026" t="s">
        <v>103</v>
      </c>
      <c r="L8026">
        <v>75217</v>
      </c>
      <c r="M8026" t="s">
        <v>104</v>
      </c>
      <c r="N8026" t="s">
        <v>6930</v>
      </c>
      <c r="O8026" t="s">
        <v>45</v>
      </c>
      <c r="P8026" t="s">
        <v>74</v>
      </c>
      <c r="Q8026" t="s">
        <v>6931</v>
      </c>
      <c r="R8026">
        <v>1.044</v>
      </c>
      <c r="S8026">
        <v>1</v>
      </c>
      <c r="T8026">
        <v>0.8</v>
      </c>
      <c r="U8026">
        <v>-1.827</v>
      </c>
    </row>
    <row r="8027" spans="1:21" x14ac:dyDescent="0.3">
      <c r="A8027" t="s">
        <v>9786</v>
      </c>
      <c r="B8027">
        <v>2012</v>
      </c>
      <c r="C8027" s="1">
        <v>41163</v>
      </c>
      <c r="D8027" s="1">
        <v>41167</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v>0</v>
      </c>
      <c r="U8027">
        <v>50.563200000000002</v>
      </c>
    </row>
    <row r="8028" spans="1:21" x14ac:dyDescent="0.3">
      <c r="A8028" t="s">
        <v>9786</v>
      </c>
      <c r="B8028">
        <v>2012</v>
      </c>
      <c r="C8028" s="1">
        <v>41163</v>
      </c>
      <c r="D8028" s="1">
        <v>41167</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v>0</v>
      </c>
      <c r="U8028">
        <v>1.5760000000000001</v>
      </c>
    </row>
    <row r="8029" spans="1:21" x14ac:dyDescent="0.3">
      <c r="A8029" t="s">
        <v>9786</v>
      </c>
      <c r="B8029">
        <v>2012</v>
      </c>
      <c r="C8029" s="1">
        <v>41163</v>
      </c>
      <c r="D8029" s="1">
        <v>41167</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x14ac:dyDescent="0.3">
      <c r="A8030" t="s">
        <v>9786</v>
      </c>
      <c r="B8030">
        <v>2012</v>
      </c>
      <c r="C8030" s="1">
        <v>41163</v>
      </c>
      <c r="D8030" s="1">
        <v>41167</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row>
    <row r="8031" spans="1:21" x14ac:dyDescent="0.3">
      <c r="A8031" t="s">
        <v>9787</v>
      </c>
      <c r="B8031">
        <v>2013</v>
      </c>
      <c r="C8031" s="1">
        <v>41569</v>
      </c>
      <c r="D8031" s="1">
        <v>41573</v>
      </c>
      <c r="E8031" t="s">
        <v>49</v>
      </c>
      <c r="F8031" t="s">
        <v>4535</v>
      </c>
      <c r="G8031" t="s">
        <v>4536</v>
      </c>
      <c r="H8031" t="s">
        <v>25</v>
      </c>
      <c r="I8031" t="s">
        <v>26</v>
      </c>
      <c r="J8031" t="s">
        <v>677</v>
      </c>
      <c r="K8031" t="s">
        <v>103</v>
      </c>
      <c r="L8031">
        <v>78207</v>
      </c>
      <c r="M8031" t="s">
        <v>104</v>
      </c>
      <c r="N8031" t="s">
        <v>752</v>
      </c>
      <c r="O8031" t="s">
        <v>70</v>
      </c>
      <c r="P8031" t="s">
        <v>160</v>
      </c>
      <c r="Q8031" t="s">
        <v>753</v>
      </c>
      <c r="R8031">
        <v>106.08</v>
      </c>
      <c r="S8031">
        <v>6</v>
      </c>
      <c r="T8031">
        <v>0.2</v>
      </c>
      <c r="U8031">
        <v>-9.282</v>
      </c>
    </row>
    <row r="8032" spans="1:21" x14ac:dyDescent="0.3">
      <c r="A8032" t="s">
        <v>9788</v>
      </c>
      <c r="B8032">
        <v>2013</v>
      </c>
      <c r="C8032" s="1">
        <v>41281</v>
      </c>
      <c r="D8032" s="1">
        <v>41285</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row>
    <row r="8033" spans="1:21" x14ac:dyDescent="0.3">
      <c r="A8033" t="s">
        <v>9788</v>
      </c>
      <c r="B8033">
        <v>2013</v>
      </c>
      <c r="C8033" s="1">
        <v>41281</v>
      </c>
      <c r="D8033" s="1">
        <v>41285</v>
      </c>
      <c r="E8033" t="s">
        <v>49</v>
      </c>
      <c r="F8033" t="s">
        <v>3236</v>
      </c>
      <c r="G8033" t="s">
        <v>3237</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row>
    <row r="8034" spans="1:21" x14ac:dyDescent="0.3">
      <c r="A8034" t="s">
        <v>9789</v>
      </c>
      <c r="B8034">
        <v>2012</v>
      </c>
      <c r="C8034" s="1">
        <v>41085</v>
      </c>
      <c r="D8034" s="1">
        <v>41088</v>
      </c>
      <c r="E8034" t="s">
        <v>187</v>
      </c>
      <c r="F8034" t="s">
        <v>5246</v>
      </c>
      <c r="G8034" t="s">
        <v>5247</v>
      </c>
      <c r="H8034" t="s">
        <v>25</v>
      </c>
      <c r="I8034" t="s">
        <v>26</v>
      </c>
      <c r="J8034" t="s">
        <v>183</v>
      </c>
      <c r="K8034" t="s">
        <v>103</v>
      </c>
      <c r="L8034">
        <v>77041</v>
      </c>
      <c r="M8034" t="s">
        <v>104</v>
      </c>
      <c r="N8034" t="s">
        <v>2649</v>
      </c>
      <c r="O8034" t="s">
        <v>45</v>
      </c>
      <c r="P8034" t="s">
        <v>89</v>
      </c>
      <c r="Q8034" t="s">
        <v>2650</v>
      </c>
      <c r="R8034">
        <v>47.951999999999998</v>
      </c>
      <c r="S8034">
        <v>3</v>
      </c>
      <c r="T8034">
        <v>0.2</v>
      </c>
      <c r="U8034">
        <v>16.183800000000002</v>
      </c>
    </row>
    <row r="8035" spans="1:21" x14ac:dyDescent="0.3">
      <c r="A8035" t="s">
        <v>9789</v>
      </c>
      <c r="B8035">
        <v>2012</v>
      </c>
      <c r="C8035" s="1">
        <v>41085</v>
      </c>
      <c r="D8035" s="1">
        <v>41088</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row>
    <row r="8036" spans="1:21" x14ac:dyDescent="0.3">
      <c r="A8036" t="s">
        <v>9789</v>
      </c>
      <c r="B8036">
        <v>2012</v>
      </c>
      <c r="C8036" s="1">
        <v>41085</v>
      </c>
      <c r="D8036" s="1">
        <v>41088</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row>
    <row r="8037" spans="1:21" x14ac:dyDescent="0.3">
      <c r="A8037" t="s">
        <v>9789</v>
      </c>
      <c r="B8037">
        <v>2012</v>
      </c>
      <c r="C8037" s="1">
        <v>41085</v>
      </c>
      <c r="D8037" s="1">
        <v>41088</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row>
    <row r="8038" spans="1:21" x14ac:dyDescent="0.3">
      <c r="A8038" t="s">
        <v>9790</v>
      </c>
      <c r="B8038">
        <v>2012</v>
      </c>
      <c r="C8038" s="1">
        <v>41172</v>
      </c>
      <c r="D8038" s="1">
        <v>41174</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row>
    <row r="8039" spans="1:21" x14ac:dyDescent="0.3">
      <c r="A8039" t="s">
        <v>9791</v>
      </c>
      <c r="B8039">
        <v>2014</v>
      </c>
      <c r="C8039" s="1">
        <v>41831</v>
      </c>
      <c r="D8039" s="1">
        <v>41835</v>
      </c>
      <c r="E8039" t="s">
        <v>49</v>
      </c>
      <c r="F8039" t="s">
        <v>6057</v>
      </c>
      <c r="G8039" t="s">
        <v>6058</v>
      </c>
      <c r="H8039" t="s">
        <v>40</v>
      </c>
      <c r="I8039" t="s">
        <v>26</v>
      </c>
      <c r="J8039" t="s">
        <v>496</v>
      </c>
      <c r="K8039" t="s">
        <v>1271</v>
      </c>
      <c r="L8039">
        <v>31907</v>
      </c>
      <c r="M8039" t="s">
        <v>29</v>
      </c>
      <c r="N8039" t="s">
        <v>9158</v>
      </c>
      <c r="O8039" t="s">
        <v>45</v>
      </c>
      <c r="P8039" t="s">
        <v>77</v>
      </c>
      <c r="Q8039" t="s">
        <v>9159</v>
      </c>
      <c r="R8039">
        <v>41.91</v>
      </c>
      <c r="S8039">
        <v>3</v>
      </c>
      <c r="T8039">
        <v>0</v>
      </c>
      <c r="U8039">
        <v>10.896599999999999</v>
      </c>
    </row>
    <row r="8040" spans="1:21" x14ac:dyDescent="0.3">
      <c r="A8040" t="s">
        <v>9792</v>
      </c>
      <c r="B8040">
        <v>2014</v>
      </c>
      <c r="C8040" s="1">
        <v>41821</v>
      </c>
      <c r="D8040" s="1">
        <v>41823</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row>
    <row r="8041" spans="1:21" x14ac:dyDescent="0.3">
      <c r="A8041" t="s">
        <v>9793</v>
      </c>
      <c r="B8041">
        <v>2014</v>
      </c>
      <c r="C8041" s="1">
        <v>41873</v>
      </c>
      <c r="D8041" s="1">
        <v>41877</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388.70400000000001</v>
      </c>
      <c r="S8041">
        <v>6</v>
      </c>
      <c r="T8041">
        <v>0.2</v>
      </c>
      <c r="U8041">
        <v>38.870399999999997</v>
      </c>
    </row>
    <row r="8042" spans="1:21" x14ac:dyDescent="0.3">
      <c r="A8042" t="s">
        <v>9793</v>
      </c>
      <c r="B8042">
        <v>2014</v>
      </c>
      <c r="C8042" s="1">
        <v>41873</v>
      </c>
      <c r="D8042" s="1">
        <v>41877</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row>
    <row r="8043" spans="1:21" x14ac:dyDescent="0.3">
      <c r="A8043" t="s">
        <v>9793</v>
      </c>
      <c r="B8043">
        <v>2014</v>
      </c>
      <c r="C8043" s="1">
        <v>41873</v>
      </c>
      <c r="D8043" s="1">
        <v>41877</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row>
    <row r="8044" spans="1:21" x14ac:dyDescent="0.3">
      <c r="A8044" t="s">
        <v>9794</v>
      </c>
      <c r="B8044">
        <v>2014</v>
      </c>
      <c r="C8044" s="1">
        <v>41710</v>
      </c>
      <c r="D8044" s="1">
        <v>41714</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v>0</v>
      </c>
      <c r="U8044">
        <v>24.9132</v>
      </c>
    </row>
    <row r="8045" spans="1:21" x14ac:dyDescent="0.3">
      <c r="A8045" t="s">
        <v>9794</v>
      </c>
      <c r="B8045">
        <v>2014</v>
      </c>
      <c r="C8045" s="1">
        <v>41710</v>
      </c>
      <c r="D8045" s="1">
        <v>41714</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v>0</v>
      </c>
      <c r="U8045">
        <v>11.7568</v>
      </c>
    </row>
    <row r="8046" spans="1:21" x14ac:dyDescent="0.3">
      <c r="A8046" t="s">
        <v>9797</v>
      </c>
      <c r="B8046">
        <v>2014</v>
      </c>
      <c r="C8046" s="1">
        <v>41898</v>
      </c>
      <c r="D8046" s="1">
        <v>41900</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row>
    <row r="8047" spans="1:21" x14ac:dyDescent="0.3">
      <c r="A8047" t="s">
        <v>9798</v>
      </c>
      <c r="B8047">
        <v>2013</v>
      </c>
      <c r="C8047" s="1">
        <v>41538</v>
      </c>
      <c r="D8047" s="1">
        <v>41542</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row>
    <row r="8048" spans="1:21" x14ac:dyDescent="0.3">
      <c r="A8048" t="s">
        <v>9799</v>
      </c>
      <c r="B8048">
        <v>2013</v>
      </c>
      <c r="C8048" s="1">
        <v>41624</v>
      </c>
      <c r="D8048" s="1">
        <v>41626</v>
      </c>
      <c r="E8048" t="s">
        <v>22</v>
      </c>
      <c r="F8048" t="s">
        <v>1124</v>
      </c>
      <c r="G8048" t="s">
        <v>1125</v>
      </c>
      <c r="H8048" t="s">
        <v>25</v>
      </c>
      <c r="I8048" t="s">
        <v>26</v>
      </c>
      <c r="J8048" t="s">
        <v>3314</v>
      </c>
      <c r="K8048" t="s">
        <v>497</v>
      </c>
      <c r="L8048">
        <v>44221</v>
      </c>
      <c r="M8048" t="s">
        <v>147</v>
      </c>
      <c r="N8048" t="s">
        <v>7769</v>
      </c>
      <c r="O8048" t="s">
        <v>45</v>
      </c>
      <c r="P8048" t="s">
        <v>74</v>
      </c>
      <c r="Q8048" t="s">
        <v>7770</v>
      </c>
      <c r="R8048">
        <v>2.214</v>
      </c>
      <c r="S8048">
        <v>3</v>
      </c>
      <c r="T8048">
        <v>0.7</v>
      </c>
      <c r="U8048">
        <v>-1.476</v>
      </c>
    </row>
    <row r="8049" spans="1:21" x14ac:dyDescent="0.3">
      <c r="A8049" t="s">
        <v>9800</v>
      </c>
      <c r="B8049">
        <v>2014</v>
      </c>
      <c r="C8049" s="1">
        <v>41947</v>
      </c>
      <c r="D8049" s="1">
        <v>41950</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row>
    <row r="8050" spans="1:21" x14ac:dyDescent="0.3">
      <c r="A8050" t="s">
        <v>9801</v>
      </c>
      <c r="B8050">
        <v>2013</v>
      </c>
      <c r="C8050" s="1">
        <v>41459</v>
      </c>
      <c r="D8050" s="1">
        <v>41463</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row>
    <row r="8051" spans="1:21" x14ac:dyDescent="0.3">
      <c r="A8051" t="s">
        <v>9802</v>
      </c>
      <c r="B8051">
        <v>2011</v>
      </c>
      <c r="C8051" s="1">
        <v>40812</v>
      </c>
      <c r="D8051" s="1">
        <v>40816</v>
      </c>
      <c r="E8051" t="s">
        <v>49</v>
      </c>
      <c r="F8051" t="s">
        <v>9526</v>
      </c>
      <c r="G8051" t="s">
        <v>9527</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x14ac:dyDescent="0.3">
      <c r="A8052" t="s">
        <v>9802</v>
      </c>
      <c r="B8052">
        <v>2011</v>
      </c>
      <c r="C8052" s="1">
        <v>40812</v>
      </c>
      <c r="D8052" s="1">
        <v>40816</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row>
    <row r="8053" spans="1:21" x14ac:dyDescent="0.3">
      <c r="A8053" t="s">
        <v>9802</v>
      </c>
      <c r="B8053">
        <v>2011</v>
      </c>
      <c r="C8053" s="1">
        <v>40812</v>
      </c>
      <c r="D8053" s="1">
        <v>40816</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x14ac:dyDescent="0.3">
      <c r="A8054" t="s">
        <v>9803</v>
      </c>
      <c r="B8054">
        <v>2011</v>
      </c>
      <c r="C8054" s="1">
        <v>40738</v>
      </c>
      <c r="D8054" s="1">
        <v>40741</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v>0</v>
      </c>
      <c r="U8054">
        <v>4.4850000000000003</v>
      </c>
    </row>
    <row r="8055" spans="1:21" x14ac:dyDescent="0.3">
      <c r="A8055" t="s">
        <v>9804</v>
      </c>
      <c r="B8055">
        <v>2014</v>
      </c>
      <c r="C8055" s="1">
        <v>41911</v>
      </c>
      <c r="D8055" s="1">
        <v>41918</v>
      </c>
      <c r="E8055" t="s">
        <v>49</v>
      </c>
      <c r="F8055" t="s">
        <v>2056</v>
      </c>
      <c r="G8055" t="s">
        <v>2057</v>
      </c>
      <c r="H8055" t="s">
        <v>40</v>
      </c>
      <c r="I8055" t="s">
        <v>26</v>
      </c>
      <c r="J8055" t="s">
        <v>145</v>
      </c>
      <c r="K8055" t="s">
        <v>146</v>
      </c>
      <c r="L8055">
        <v>19134</v>
      </c>
      <c r="M8055" t="s">
        <v>147</v>
      </c>
      <c r="N8055" t="s">
        <v>2366</v>
      </c>
      <c r="O8055" t="s">
        <v>45</v>
      </c>
      <c r="P8055" t="s">
        <v>74</v>
      </c>
      <c r="Q8055" t="s">
        <v>2367</v>
      </c>
      <c r="R8055">
        <v>2.6549999999999998</v>
      </c>
      <c r="S8055">
        <v>1</v>
      </c>
      <c r="T8055">
        <v>0.7</v>
      </c>
      <c r="U8055">
        <v>-1.8585</v>
      </c>
    </row>
    <row r="8056" spans="1:21" x14ac:dyDescent="0.3">
      <c r="A8056" t="s">
        <v>9805</v>
      </c>
      <c r="B8056">
        <v>2012</v>
      </c>
      <c r="C8056" s="1">
        <v>41149</v>
      </c>
      <c r="D8056" s="1">
        <v>41156</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v>0</v>
      </c>
      <c r="U8056">
        <v>267.70499999999998</v>
      </c>
    </row>
    <row r="8057" spans="1:21" x14ac:dyDescent="0.3">
      <c r="A8057" t="s">
        <v>9805</v>
      </c>
      <c r="B8057">
        <v>2012</v>
      </c>
      <c r="C8057" s="1">
        <v>41149</v>
      </c>
      <c r="D8057" s="1">
        <v>41156</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v>0.15</v>
      </c>
      <c r="U8057">
        <v>28.956800000000001</v>
      </c>
    </row>
    <row r="8058" spans="1:21" x14ac:dyDescent="0.3">
      <c r="A8058" t="s">
        <v>9805</v>
      </c>
      <c r="B8058">
        <v>2012</v>
      </c>
      <c r="C8058" s="1">
        <v>41149</v>
      </c>
      <c r="D8058" s="1">
        <v>41156</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v>0</v>
      </c>
      <c r="U8058">
        <v>29.152799999999999</v>
      </c>
    </row>
    <row r="8059" spans="1:21" x14ac:dyDescent="0.3">
      <c r="A8059" t="s">
        <v>9805</v>
      </c>
      <c r="B8059">
        <v>2012</v>
      </c>
      <c r="C8059" s="1">
        <v>41149</v>
      </c>
      <c r="D8059" s="1">
        <v>41156</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v>0.2</v>
      </c>
      <c r="U8059">
        <v>13.959</v>
      </c>
    </row>
    <row r="8060" spans="1:21" x14ac:dyDescent="0.3">
      <c r="A8060" t="s">
        <v>9805</v>
      </c>
      <c r="B8060">
        <v>2012</v>
      </c>
      <c r="C8060" s="1">
        <v>41149</v>
      </c>
      <c r="D8060" s="1">
        <v>41156</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v>0.2</v>
      </c>
      <c r="U8060">
        <v>15.111599999999999</v>
      </c>
    </row>
    <row r="8061" spans="1:21" x14ac:dyDescent="0.3">
      <c r="A8061" t="s">
        <v>9805</v>
      </c>
      <c r="B8061">
        <v>2012</v>
      </c>
      <c r="C8061" s="1">
        <v>41149</v>
      </c>
      <c r="D8061" s="1">
        <v>41156</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v>0</v>
      </c>
      <c r="U8061">
        <v>1.7472000000000001</v>
      </c>
    </row>
    <row r="8062" spans="1:21" x14ac:dyDescent="0.3">
      <c r="A8062" t="s">
        <v>9806</v>
      </c>
      <c r="B8062">
        <v>2012</v>
      </c>
      <c r="C8062" s="1">
        <v>41172</v>
      </c>
      <c r="D8062" s="1">
        <v>41178</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v>0</v>
      </c>
      <c r="U8062">
        <v>28.858000000000001</v>
      </c>
    </row>
    <row r="8063" spans="1:21" x14ac:dyDescent="0.3">
      <c r="A8063" t="s">
        <v>9806</v>
      </c>
      <c r="B8063">
        <v>2012</v>
      </c>
      <c r="C8063" s="1">
        <v>41172</v>
      </c>
      <c r="D8063" s="1">
        <v>41178</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v>0.2</v>
      </c>
      <c r="U8063">
        <v>8.8623999999999992</v>
      </c>
    </row>
    <row r="8064" spans="1:21" x14ac:dyDescent="0.3">
      <c r="A8064" t="s">
        <v>9807</v>
      </c>
      <c r="B8064">
        <v>2013</v>
      </c>
      <c r="C8064" s="1">
        <v>41586</v>
      </c>
      <c r="D8064" s="1">
        <v>41588</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v>0</v>
      </c>
      <c r="U8064">
        <v>71.269199999999998</v>
      </c>
    </row>
    <row r="8065" spans="1:21" x14ac:dyDescent="0.3">
      <c r="A8065" t="s">
        <v>9807</v>
      </c>
      <c r="B8065">
        <v>2013</v>
      </c>
      <c r="C8065" s="1">
        <v>41586</v>
      </c>
      <c r="D8065" s="1">
        <v>41588</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row>
    <row r="8066" spans="1:21" x14ac:dyDescent="0.3">
      <c r="A8066" t="s">
        <v>9807</v>
      </c>
      <c r="B8066">
        <v>2013</v>
      </c>
      <c r="C8066" s="1">
        <v>41586</v>
      </c>
      <c r="D8066" s="1">
        <v>41588</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row>
    <row r="8067" spans="1:21" x14ac:dyDescent="0.3">
      <c r="A8067" t="s">
        <v>9807</v>
      </c>
      <c r="B8067">
        <v>2013</v>
      </c>
      <c r="C8067" s="1">
        <v>41586</v>
      </c>
      <c r="D8067" s="1">
        <v>41588</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x14ac:dyDescent="0.3">
      <c r="A8068" t="s">
        <v>9807</v>
      </c>
      <c r="B8068">
        <v>2013</v>
      </c>
      <c r="C8068" s="1">
        <v>41586</v>
      </c>
      <c r="D8068" s="1">
        <v>41588</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row>
    <row r="8069" spans="1:21" x14ac:dyDescent="0.3">
      <c r="A8069" t="s">
        <v>9808</v>
      </c>
      <c r="B8069">
        <v>2012</v>
      </c>
      <c r="C8069" s="1">
        <v>41202</v>
      </c>
      <c r="D8069" s="1">
        <v>41206</v>
      </c>
      <c r="E8069" t="s">
        <v>49</v>
      </c>
      <c r="F8069" t="s">
        <v>3093</v>
      </c>
      <c r="G8069" t="s">
        <v>3094</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row>
    <row r="8070" spans="1:21" x14ac:dyDescent="0.3">
      <c r="A8070" t="s">
        <v>9808</v>
      </c>
      <c r="B8070">
        <v>2012</v>
      </c>
      <c r="C8070" s="1">
        <v>41202</v>
      </c>
      <c r="D8070" s="1">
        <v>41206</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v>0</v>
      </c>
      <c r="U8070">
        <v>6.0876000000000001</v>
      </c>
    </row>
    <row r="8071" spans="1:21" x14ac:dyDescent="0.3">
      <c r="A8071" t="s">
        <v>9809</v>
      </c>
      <c r="B8071">
        <v>2014</v>
      </c>
      <c r="C8071" s="1">
        <v>41641</v>
      </c>
      <c r="D8071" s="1">
        <v>41645</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row>
    <row r="8072" spans="1:21" x14ac:dyDescent="0.3">
      <c r="A8072" t="s">
        <v>9809</v>
      </c>
      <c r="B8072">
        <v>2014</v>
      </c>
      <c r="C8072" s="1">
        <v>41641</v>
      </c>
      <c r="D8072" s="1">
        <v>41645</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row>
    <row r="8073" spans="1:21" x14ac:dyDescent="0.3">
      <c r="A8073" t="s">
        <v>9809</v>
      </c>
      <c r="B8073">
        <v>2014</v>
      </c>
      <c r="C8073" s="1">
        <v>41641</v>
      </c>
      <c r="D8073" s="1">
        <v>41645</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row>
    <row r="8074" spans="1:21" x14ac:dyDescent="0.3">
      <c r="A8074" t="s">
        <v>9809</v>
      </c>
      <c r="B8074">
        <v>2014</v>
      </c>
      <c r="C8074" s="1">
        <v>41641</v>
      </c>
      <c r="D8074" s="1">
        <v>41645</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row>
    <row r="8075" spans="1:21" x14ac:dyDescent="0.3">
      <c r="A8075" t="s">
        <v>9809</v>
      </c>
      <c r="B8075">
        <v>2014</v>
      </c>
      <c r="C8075" s="1">
        <v>41641</v>
      </c>
      <c r="D8075" s="1">
        <v>41645</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row>
    <row r="8076" spans="1:21" x14ac:dyDescent="0.3">
      <c r="A8076" t="s">
        <v>9809</v>
      </c>
      <c r="B8076">
        <v>2014</v>
      </c>
      <c r="C8076" s="1">
        <v>41641</v>
      </c>
      <c r="D8076" s="1">
        <v>41645</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13.747999999999999</v>
      </c>
      <c r="S8076">
        <v>14</v>
      </c>
      <c r="T8076">
        <v>0.8</v>
      </c>
      <c r="U8076">
        <v>-22.684200000000001</v>
      </c>
    </row>
    <row r="8077" spans="1:21" x14ac:dyDescent="0.3">
      <c r="A8077" t="s">
        <v>9809</v>
      </c>
      <c r="B8077">
        <v>2014</v>
      </c>
      <c r="C8077" s="1">
        <v>41641</v>
      </c>
      <c r="D8077" s="1">
        <v>41645</v>
      </c>
      <c r="E8077" t="s">
        <v>49</v>
      </c>
      <c r="F8077" t="s">
        <v>464</v>
      </c>
      <c r="G8077" t="s">
        <v>465</v>
      </c>
      <c r="H8077" t="s">
        <v>25</v>
      </c>
      <c r="I8077" t="s">
        <v>26</v>
      </c>
      <c r="J8077" t="s">
        <v>1680</v>
      </c>
      <c r="K8077" t="s">
        <v>103</v>
      </c>
      <c r="L8077">
        <v>77340</v>
      </c>
      <c r="M8077" t="s">
        <v>104</v>
      </c>
      <c r="N8077" t="s">
        <v>1991</v>
      </c>
      <c r="O8077" t="s">
        <v>45</v>
      </c>
      <c r="P8077" t="s">
        <v>77</v>
      </c>
      <c r="Q8077" t="s">
        <v>1992</v>
      </c>
      <c r="R8077">
        <v>15.224</v>
      </c>
      <c r="S8077">
        <v>2</v>
      </c>
      <c r="T8077">
        <v>0.8</v>
      </c>
      <c r="U8077">
        <v>-38.821199999999997</v>
      </c>
    </row>
    <row r="8078" spans="1:21" x14ac:dyDescent="0.3">
      <c r="A8078" t="s">
        <v>9810</v>
      </c>
      <c r="B8078">
        <v>2012</v>
      </c>
      <c r="C8078" s="1">
        <v>41083</v>
      </c>
      <c r="D8078" s="1">
        <v>41089</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v>0</v>
      </c>
      <c r="U8078">
        <v>9.3228000000000009</v>
      </c>
    </row>
    <row r="8079" spans="1:21" x14ac:dyDescent="0.3">
      <c r="A8079" t="s">
        <v>9810</v>
      </c>
      <c r="B8079">
        <v>2012</v>
      </c>
      <c r="C8079" s="1">
        <v>41083</v>
      </c>
      <c r="D8079" s="1">
        <v>41089</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v>0</v>
      </c>
      <c r="U8079">
        <v>74.691000000000003</v>
      </c>
    </row>
    <row r="8080" spans="1:21" x14ac:dyDescent="0.3">
      <c r="A8080" t="s">
        <v>9810</v>
      </c>
      <c r="B8080">
        <v>2012</v>
      </c>
      <c r="C8080" s="1">
        <v>41083</v>
      </c>
      <c r="D8080" s="1">
        <v>41089</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v>0</v>
      </c>
      <c r="U8080">
        <v>18</v>
      </c>
    </row>
    <row r="8081" spans="1:21" x14ac:dyDescent="0.3">
      <c r="A8081" t="s">
        <v>9812</v>
      </c>
      <c r="B8081">
        <v>2013</v>
      </c>
      <c r="C8081" s="1">
        <v>41601</v>
      </c>
      <c r="D8081" s="1">
        <v>41606</v>
      </c>
      <c r="E8081" t="s">
        <v>49</v>
      </c>
      <c r="F8081" t="s">
        <v>3377</v>
      </c>
      <c r="G8081" t="s">
        <v>3378</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row>
    <row r="8082" spans="1:21" x14ac:dyDescent="0.3">
      <c r="A8082" t="s">
        <v>9813</v>
      </c>
      <c r="B8082">
        <v>2012</v>
      </c>
      <c r="C8082" s="1">
        <v>41208</v>
      </c>
      <c r="D8082" s="1">
        <v>41214</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v>0.2</v>
      </c>
      <c r="U8082">
        <v>47.626800000000003</v>
      </c>
    </row>
    <row r="8083" spans="1:21" x14ac:dyDescent="0.3">
      <c r="A8083" t="s">
        <v>9813</v>
      </c>
      <c r="B8083">
        <v>2012</v>
      </c>
      <c r="C8083" s="1">
        <v>41208</v>
      </c>
      <c r="D8083" s="1">
        <v>41214</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v>0.2</v>
      </c>
      <c r="U8083">
        <v>47.815199999999997</v>
      </c>
    </row>
    <row r="8084" spans="1:21" x14ac:dyDescent="0.3">
      <c r="A8084" t="s">
        <v>9813</v>
      </c>
      <c r="B8084">
        <v>2012</v>
      </c>
      <c r="C8084" s="1">
        <v>41208</v>
      </c>
      <c r="D8084" s="1">
        <v>41214</v>
      </c>
      <c r="E8084" t="s">
        <v>49</v>
      </c>
      <c r="F8084" t="s">
        <v>1012</v>
      </c>
      <c r="G8084" t="s">
        <v>1013</v>
      </c>
      <c r="H8084" t="s">
        <v>40</v>
      </c>
      <c r="I8084" t="s">
        <v>26</v>
      </c>
      <c r="J8084" t="s">
        <v>317</v>
      </c>
      <c r="K8084" t="s">
        <v>419</v>
      </c>
      <c r="L8084">
        <v>97477</v>
      </c>
      <c r="M8084" t="s">
        <v>43</v>
      </c>
      <c r="N8084" t="s">
        <v>2101</v>
      </c>
      <c r="O8084" t="s">
        <v>45</v>
      </c>
      <c r="P8084" t="s">
        <v>77</v>
      </c>
      <c r="Q8084" t="s">
        <v>2102</v>
      </c>
      <c r="R8084">
        <v>203.88</v>
      </c>
      <c r="S8084">
        <v>5</v>
      </c>
      <c r="T8084">
        <v>0.2</v>
      </c>
      <c r="U8084">
        <v>20.388000000000002</v>
      </c>
    </row>
    <row r="8085" spans="1:21" x14ac:dyDescent="0.3">
      <c r="A8085" t="s">
        <v>9813</v>
      </c>
      <c r="B8085">
        <v>2012</v>
      </c>
      <c r="C8085" s="1">
        <v>41208</v>
      </c>
      <c r="D8085" s="1">
        <v>41214</v>
      </c>
      <c r="E8085" t="s">
        <v>49</v>
      </c>
      <c r="F8085" t="s">
        <v>1012</v>
      </c>
      <c r="G8085" t="s">
        <v>1013</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row>
    <row r="8086" spans="1:21" x14ac:dyDescent="0.3">
      <c r="A8086" t="s">
        <v>9813</v>
      </c>
      <c r="B8086">
        <v>2012</v>
      </c>
      <c r="C8086" s="1">
        <v>41208</v>
      </c>
      <c r="D8086" s="1">
        <v>41214</v>
      </c>
      <c r="E8086" t="s">
        <v>49</v>
      </c>
      <c r="F8086" t="s">
        <v>1012</v>
      </c>
      <c r="G8086" t="s">
        <v>1013</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row>
    <row r="8087" spans="1:21" x14ac:dyDescent="0.3">
      <c r="A8087" t="s">
        <v>9814</v>
      </c>
      <c r="B8087">
        <v>2013</v>
      </c>
      <c r="C8087" s="1">
        <v>41568</v>
      </c>
      <c r="D8087" s="1">
        <v>41574</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v>0</v>
      </c>
      <c r="U8087">
        <v>18.329999999999998</v>
      </c>
    </row>
    <row r="8088" spans="1:21" x14ac:dyDescent="0.3">
      <c r="A8088" t="s">
        <v>9817</v>
      </c>
      <c r="B8088">
        <v>2014</v>
      </c>
      <c r="C8088" s="1">
        <v>41758</v>
      </c>
      <c r="D8088" s="1">
        <v>41762</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row>
    <row r="8089" spans="1:21" x14ac:dyDescent="0.3">
      <c r="A8089" t="s">
        <v>9818</v>
      </c>
      <c r="B8089">
        <v>2013</v>
      </c>
      <c r="C8089" s="1">
        <v>41547</v>
      </c>
      <c r="D8089" s="1">
        <v>41549</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v>0.2</v>
      </c>
      <c r="U8089">
        <v>1.1808000000000001</v>
      </c>
    </row>
    <row r="8090" spans="1:21" x14ac:dyDescent="0.3">
      <c r="A8090" t="s">
        <v>9819</v>
      </c>
      <c r="B8090">
        <v>2012</v>
      </c>
      <c r="C8090" s="1">
        <v>41100</v>
      </c>
      <c r="D8090" s="1">
        <v>41104</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v>0.2</v>
      </c>
      <c r="U8090">
        <v>12.974</v>
      </c>
    </row>
    <row r="8091" spans="1:21" x14ac:dyDescent="0.3">
      <c r="A8091" t="s">
        <v>9820</v>
      </c>
      <c r="B8091">
        <v>2012</v>
      </c>
      <c r="C8091" s="1">
        <v>41128</v>
      </c>
      <c r="D8091" s="1">
        <v>41130</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v>0</v>
      </c>
      <c r="U8091">
        <v>20.1708</v>
      </c>
    </row>
    <row r="8092" spans="1:21" x14ac:dyDescent="0.3">
      <c r="A8092" t="s">
        <v>9821</v>
      </c>
      <c r="B8092">
        <v>2011</v>
      </c>
      <c r="C8092" s="1">
        <v>40884</v>
      </c>
      <c r="D8092" s="1">
        <v>40890</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row>
    <row r="8093" spans="1:21" x14ac:dyDescent="0.3">
      <c r="A8093" t="s">
        <v>9822</v>
      </c>
      <c r="B8093">
        <v>2012</v>
      </c>
      <c r="C8093" s="1">
        <v>41253</v>
      </c>
      <c r="D8093" s="1">
        <v>41257</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row>
    <row r="8094" spans="1:21" x14ac:dyDescent="0.3">
      <c r="A8094" t="s">
        <v>9823</v>
      </c>
      <c r="B8094">
        <v>2014</v>
      </c>
      <c r="C8094" s="1">
        <v>41952</v>
      </c>
      <c r="D8094" s="1">
        <v>41957</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v>0</v>
      </c>
      <c r="U8094">
        <v>32.97</v>
      </c>
    </row>
    <row r="8095" spans="1:21" x14ac:dyDescent="0.3">
      <c r="A8095" t="s">
        <v>9824</v>
      </c>
      <c r="B8095">
        <v>2014</v>
      </c>
      <c r="C8095" s="1">
        <v>41848</v>
      </c>
      <c r="D8095" s="1">
        <v>41853</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v>0</v>
      </c>
      <c r="U8095">
        <v>10.507199999999999</v>
      </c>
    </row>
    <row r="8096" spans="1:21" x14ac:dyDescent="0.3">
      <c r="A8096" t="s">
        <v>9824</v>
      </c>
      <c r="B8096">
        <v>2014</v>
      </c>
      <c r="C8096" s="1">
        <v>41848</v>
      </c>
      <c r="D8096" s="1">
        <v>41853</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row>
    <row r="8097" spans="1:21" x14ac:dyDescent="0.3">
      <c r="A8097" t="s">
        <v>9824</v>
      </c>
      <c r="B8097">
        <v>2014</v>
      </c>
      <c r="C8097" s="1">
        <v>41848</v>
      </c>
      <c r="D8097" s="1">
        <v>41853</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row>
    <row r="8098" spans="1:21" x14ac:dyDescent="0.3">
      <c r="A8098" t="s">
        <v>9824</v>
      </c>
      <c r="B8098">
        <v>2014</v>
      </c>
      <c r="C8098" s="1">
        <v>41848</v>
      </c>
      <c r="D8098" s="1">
        <v>41853</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row>
    <row r="8099" spans="1:21" x14ac:dyDescent="0.3">
      <c r="A8099" t="s">
        <v>9825</v>
      </c>
      <c r="B8099">
        <v>2014</v>
      </c>
      <c r="C8099" s="1">
        <v>42002</v>
      </c>
      <c r="D8099" s="1">
        <v>42006</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v>0</v>
      </c>
      <c r="U8099">
        <v>34.292499999999997</v>
      </c>
    </row>
    <row r="8100" spans="1:21" x14ac:dyDescent="0.3">
      <c r="A8100" t="s">
        <v>9825</v>
      </c>
      <c r="B8100">
        <v>2014</v>
      </c>
      <c r="C8100" s="1">
        <v>42002</v>
      </c>
      <c r="D8100" s="1">
        <v>42006</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v>0</v>
      </c>
      <c r="U8100">
        <v>1.9259999999999999</v>
      </c>
    </row>
    <row r="8101" spans="1:21" x14ac:dyDescent="0.3">
      <c r="A8101" t="s">
        <v>9826</v>
      </c>
      <c r="B8101">
        <v>2013</v>
      </c>
      <c r="C8101" s="1">
        <v>41344</v>
      </c>
      <c r="D8101" s="1">
        <v>41347</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row>
    <row r="8102" spans="1:21" x14ac:dyDescent="0.3">
      <c r="A8102" t="s">
        <v>9826</v>
      </c>
      <c r="B8102">
        <v>2013</v>
      </c>
      <c r="C8102" s="1">
        <v>41344</v>
      </c>
      <c r="D8102" s="1">
        <v>41347</v>
      </c>
      <c r="E8102" t="s">
        <v>187</v>
      </c>
      <c r="F8102" t="s">
        <v>4899</v>
      </c>
      <c r="G8102" t="s">
        <v>4900</v>
      </c>
      <c r="H8102" t="s">
        <v>101</v>
      </c>
      <c r="I8102" t="s">
        <v>26</v>
      </c>
      <c r="J8102" t="s">
        <v>41</v>
      </c>
      <c r="K8102" t="s">
        <v>42</v>
      </c>
      <c r="L8102">
        <v>90045</v>
      </c>
      <c r="M8102" t="s">
        <v>43</v>
      </c>
      <c r="N8102" t="s">
        <v>9827</v>
      </c>
      <c r="O8102" t="s">
        <v>70</v>
      </c>
      <c r="P8102" t="s">
        <v>681</v>
      </c>
      <c r="Q8102" t="s">
        <v>9828</v>
      </c>
      <c r="R8102">
        <v>3357.6</v>
      </c>
      <c r="S8102">
        <v>3</v>
      </c>
      <c r="T8102">
        <v>0.2</v>
      </c>
      <c r="U8102">
        <v>377.73</v>
      </c>
    </row>
    <row r="8103" spans="1:21" x14ac:dyDescent="0.3">
      <c r="A8103" t="s">
        <v>9829</v>
      </c>
      <c r="B8103">
        <v>2012</v>
      </c>
      <c r="C8103" s="1">
        <v>41051</v>
      </c>
      <c r="D8103" s="1">
        <v>41055</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v>0</v>
      </c>
      <c r="U8103">
        <v>3.7995999999999999</v>
      </c>
    </row>
    <row r="8104" spans="1:21" x14ac:dyDescent="0.3">
      <c r="A8104" t="s">
        <v>9829</v>
      </c>
      <c r="B8104">
        <v>2012</v>
      </c>
      <c r="C8104" s="1">
        <v>41051</v>
      </c>
      <c r="D8104" s="1">
        <v>41055</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v>0.2</v>
      </c>
      <c r="U8104">
        <v>334.49849999999998</v>
      </c>
    </row>
    <row r="8105" spans="1:21" x14ac:dyDescent="0.3">
      <c r="A8105" t="s">
        <v>9829</v>
      </c>
      <c r="B8105">
        <v>2012</v>
      </c>
      <c r="C8105" s="1">
        <v>41051</v>
      </c>
      <c r="D8105" s="1">
        <v>41055</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v>0</v>
      </c>
      <c r="U8105">
        <v>29.341200000000001</v>
      </c>
    </row>
    <row r="8106" spans="1:21" x14ac:dyDescent="0.3">
      <c r="A8106" t="s">
        <v>9829</v>
      </c>
      <c r="B8106">
        <v>2012</v>
      </c>
      <c r="C8106" s="1">
        <v>41051</v>
      </c>
      <c r="D8106" s="1">
        <v>41055</v>
      </c>
      <c r="E8106" t="s">
        <v>49</v>
      </c>
      <c r="F8106" t="s">
        <v>8352</v>
      </c>
      <c r="G8106" t="s">
        <v>8353</v>
      </c>
      <c r="H8106" t="s">
        <v>25</v>
      </c>
      <c r="I8106" t="s">
        <v>26</v>
      </c>
      <c r="J8106" t="s">
        <v>41</v>
      </c>
      <c r="K8106" t="s">
        <v>42</v>
      </c>
      <c r="L8106">
        <v>90045</v>
      </c>
      <c r="M8106" t="s">
        <v>43</v>
      </c>
      <c r="N8106" t="s">
        <v>1190</v>
      </c>
      <c r="O8106" t="s">
        <v>70</v>
      </c>
      <c r="P8106" t="s">
        <v>71</v>
      </c>
      <c r="Q8106" t="s">
        <v>1191</v>
      </c>
      <c r="R8106">
        <v>775.72799999999995</v>
      </c>
      <c r="S8106">
        <v>6</v>
      </c>
      <c r="T8106">
        <v>0.2</v>
      </c>
      <c r="U8106">
        <v>58.179600000000001</v>
      </c>
    </row>
    <row r="8107" spans="1:21" x14ac:dyDescent="0.3">
      <c r="A8107" t="s">
        <v>9830</v>
      </c>
      <c r="B8107">
        <v>2014</v>
      </c>
      <c r="C8107" s="1">
        <v>41688</v>
      </c>
      <c r="D8107" s="1">
        <v>41690</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row>
    <row r="8108" spans="1:21" x14ac:dyDescent="0.3">
      <c r="A8108" t="s">
        <v>9830</v>
      </c>
      <c r="B8108">
        <v>2014</v>
      </c>
      <c r="C8108" s="1">
        <v>41688</v>
      </c>
      <c r="D8108" s="1">
        <v>41690</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v>0.2</v>
      </c>
      <c r="U8108">
        <v>52.631999999999998</v>
      </c>
    </row>
    <row r="8109" spans="1:21" x14ac:dyDescent="0.3">
      <c r="A8109" t="s">
        <v>9830</v>
      </c>
      <c r="B8109">
        <v>2014</v>
      </c>
      <c r="C8109" s="1">
        <v>41688</v>
      </c>
      <c r="D8109" s="1">
        <v>41690</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row>
    <row r="8110" spans="1:21" x14ac:dyDescent="0.3">
      <c r="A8110" t="s">
        <v>9833</v>
      </c>
      <c r="B8110">
        <v>2014</v>
      </c>
      <c r="C8110" s="1">
        <v>41982</v>
      </c>
      <c r="D8110" s="1">
        <v>41989</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row>
    <row r="8111" spans="1:21" x14ac:dyDescent="0.3">
      <c r="A8111" t="s">
        <v>9834</v>
      </c>
      <c r="B8111">
        <v>2014</v>
      </c>
      <c r="C8111" s="1">
        <v>41962</v>
      </c>
      <c r="D8111" s="1">
        <v>41967</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v>0.2</v>
      </c>
      <c r="U8111">
        <v>20.844000000000001</v>
      </c>
    </row>
    <row r="8112" spans="1:21" x14ac:dyDescent="0.3">
      <c r="A8112" t="s">
        <v>9834</v>
      </c>
      <c r="B8112">
        <v>2014</v>
      </c>
      <c r="C8112" s="1">
        <v>41962</v>
      </c>
      <c r="D8112" s="1">
        <v>41967</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row>
    <row r="8113" spans="1:21" x14ac:dyDescent="0.3">
      <c r="A8113" t="s">
        <v>9835</v>
      </c>
      <c r="B8113">
        <v>2013</v>
      </c>
      <c r="C8113" s="1">
        <v>41610</v>
      </c>
      <c r="D8113" s="1">
        <v>41612</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row>
    <row r="8114" spans="1:21" x14ac:dyDescent="0.3">
      <c r="A8114" t="s">
        <v>9835</v>
      </c>
      <c r="B8114">
        <v>2013</v>
      </c>
      <c r="C8114" s="1">
        <v>41610</v>
      </c>
      <c r="D8114" s="1">
        <v>41612</v>
      </c>
      <c r="E8114" t="s">
        <v>22</v>
      </c>
      <c r="F8114" t="s">
        <v>5568</v>
      </c>
      <c r="G8114" t="s">
        <v>5569</v>
      </c>
      <c r="H8114" t="s">
        <v>25</v>
      </c>
      <c r="I8114" t="s">
        <v>26</v>
      </c>
      <c r="J8114" t="s">
        <v>5107</v>
      </c>
      <c r="K8114" t="s">
        <v>103</v>
      </c>
      <c r="L8114">
        <v>76903</v>
      </c>
      <c r="M8114" t="s">
        <v>104</v>
      </c>
      <c r="N8114" t="s">
        <v>3649</v>
      </c>
      <c r="O8114" t="s">
        <v>45</v>
      </c>
      <c r="P8114" t="s">
        <v>77</v>
      </c>
      <c r="Q8114" t="s">
        <v>3650</v>
      </c>
      <c r="R8114">
        <v>11.648</v>
      </c>
      <c r="S8114">
        <v>4</v>
      </c>
      <c r="T8114">
        <v>0.8</v>
      </c>
      <c r="U8114">
        <v>-30.8672</v>
      </c>
    </row>
    <row r="8115" spans="1:21" x14ac:dyDescent="0.3">
      <c r="A8115" t="s">
        <v>9835</v>
      </c>
      <c r="B8115">
        <v>2013</v>
      </c>
      <c r="C8115" s="1">
        <v>41610</v>
      </c>
      <c r="D8115" s="1">
        <v>41612</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v>0.3</v>
      </c>
      <c r="U8115">
        <v>-1.2178</v>
      </c>
    </row>
    <row r="8116" spans="1:21" x14ac:dyDescent="0.3">
      <c r="A8116" t="s">
        <v>9836</v>
      </c>
      <c r="B8116">
        <v>2014</v>
      </c>
      <c r="C8116" s="1">
        <v>41916</v>
      </c>
      <c r="D8116" s="1">
        <v>41920</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v>0.2</v>
      </c>
      <c r="U8116">
        <v>2.3220000000000001</v>
      </c>
    </row>
    <row r="8117" spans="1:21" x14ac:dyDescent="0.3">
      <c r="A8117" t="s">
        <v>9837</v>
      </c>
      <c r="B8117">
        <v>2014</v>
      </c>
      <c r="C8117" s="1">
        <v>41881</v>
      </c>
      <c r="D8117" s="1">
        <v>41887</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v>0</v>
      </c>
      <c r="U8117">
        <v>41.445599999999999</v>
      </c>
    </row>
    <row r="8118" spans="1:21" x14ac:dyDescent="0.3">
      <c r="A8118" t="s">
        <v>9838</v>
      </c>
      <c r="B8118">
        <v>2014</v>
      </c>
      <c r="C8118" s="1">
        <v>41968</v>
      </c>
      <c r="D8118" s="1">
        <v>41968</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v>0</v>
      </c>
      <c r="U8118">
        <v>7.9896000000000003</v>
      </c>
    </row>
    <row r="8119" spans="1:21" x14ac:dyDescent="0.3">
      <c r="A8119" t="s">
        <v>9839</v>
      </c>
      <c r="B8119">
        <v>2014</v>
      </c>
      <c r="C8119" s="1">
        <v>41821</v>
      </c>
      <c r="D8119" s="1">
        <v>41826</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row>
    <row r="8120" spans="1:21" x14ac:dyDescent="0.3">
      <c r="A8120" t="s">
        <v>9840</v>
      </c>
      <c r="B8120">
        <v>2014</v>
      </c>
      <c r="C8120" s="1">
        <v>41843</v>
      </c>
      <c r="D8120" s="1">
        <v>41848</v>
      </c>
      <c r="E8120" t="s">
        <v>49</v>
      </c>
      <c r="F8120" t="s">
        <v>4352</v>
      </c>
      <c r="G8120" t="s">
        <v>4353</v>
      </c>
      <c r="H8120" t="s">
        <v>25</v>
      </c>
      <c r="I8120" t="s">
        <v>26</v>
      </c>
      <c r="J8120" t="s">
        <v>302</v>
      </c>
      <c r="K8120" t="s">
        <v>210</v>
      </c>
      <c r="L8120">
        <v>60653</v>
      </c>
      <c r="M8120" t="s">
        <v>104</v>
      </c>
      <c r="N8120" t="s">
        <v>1930</v>
      </c>
      <c r="O8120" t="s">
        <v>31</v>
      </c>
      <c r="P8120" t="s">
        <v>35</v>
      </c>
      <c r="Q8120" t="s">
        <v>1931</v>
      </c>
      <c r="R8120">
        <v>526.34400000000005</v>
      </c>
      <c r="S8120">
        <v>4</v>
      </c>
      <c r="T8120">
        <v>0.3</v>
      </c>
      <c r="U8120">
        <v>-75.191999999999993</v>
      </c>
    </row>
    <row r="8121" spans="1:21" x14ac:dyDescent="0.3">
      <c r="A8121" t="s">
        <v>9841</v>
      </c>
      <c r="B8121">
        <v>2013</v>
      </c>
      <c r="C8121" s="1">
        <v>41590</v>
      </c>
      <c r="D8121" s="1">
        <v>41595</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x14ac:dyDescent="0.3">
      <c r="A8122" t="s">
        <v>9841</v>
      </c>
      <c r="B8122">
        <v>2013</v>
      </c>
      <c r="C8122" s="1">
        <v>41590</v>
      </c>
      <c r="D8122" s="1">
        <v>41595</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451.15199999999999</v>
      </c>
      <c r="S8122">
        <v>3</v>
      </c>
      <c r="T8122">
        <v>0.2</v>
      </c>
      <c r="U8122">
        <v>0</v>
      </c>
    </row>
    <row r="8123" spans="1:21" x14ac:dyDescent="0.3">
      <c r="A8123" t="s">
        <v>9841</v>
      </c>
      <c r="B8123">
        <v>2013</v>
      </c>
      <c r="C8123" s="1">
        <v>41590</v>
      </c>
      <c r="D8123" s="1">
        <v>41595</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31.504000000000001</v>
      </c>
      <c r="S8123">
        <v>11</v>
      </c>
      <c r="T8123">
        <v>0.2</v>
      </c>
      <c r="U8123">
        <v>11.026400000000001</v>
      </c>
    </row>
    <row r="8124" spans="1:21" x14ac:dyDescent="0.3">
      <c r="A8124" t="s">
        <v>9842</v>
      </c>
      <c r="B8124">
        <v>2011</v>
      </c>
      <c r="C8124" s="1">
        <v>40886</v>
      </c>
      <c r="D8124" s="1">
        <v>40892</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x14ac:dyDescent="0.3">
      <c r="A8125" t="s">
        <v>9842</v>
      </c>
      <c r="B8125">
        <v>2011</v>
      </c>
      <c r="C8125" s="1">
        <v>40886</v>
      </c>
      <c r="D8125" s="1">
        <v>40892</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row>
    <row r="8126" spans="1:21" x14ac:dyDescent="0.3">
      <c r="A8126" t="s">
        <v>9843</v>
      </c>
      <c r="B8126">
        <v>2014</v>
      </c>
      <c r="C8126" s="1">
        <v>41890</v>
      </c>
      <c r="D8126" s="1">
        <v>41895</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v>0.2</v>
      </c>
      <c r="U8126">
        <v>-28.2744</v>
      </c>
    </row>
    <row r="8127" spans="1:21" x14ac:dyDescent="0.3">
      <c r="A8127" t="s">
        <v>9844</v>
      </c>
      <c r="B8127">
        <v>2012</v>
      </c>
      <c r="C8127" s="1">
        <v>40945</v>
      </c>
      <c r="D8127" s="1">
        <v>40952</v>
      </c>
      <c r="E8127" t="s">
        <v>49</v>
      </c>
      <c r="F8127" t="s">
        <v>8647</v>
      </c>
      <c r="G8127" t="s">
        <v>8648</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row>
    <row r="8128" spans="1:21" x14ac:dyDescent="0.3">
      <c r="A8128" t="s">
        <v>9844</v>
      </c>
      <c r="B8128">
        <v>2012</v>
      </c>
      <c r="C8128" s="1">
        <v>40945</v>
      </c>
      <c r="D8128" s="1">
        <v>40952</v>
      </c>
      <c r="E8128" t="s">
        <v>49</v>
      </c>
      <c r="F8128" t="s">
        <v>8647</v>
      </c>
      <c r="G8128" t="s">
        <v>8648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x14ac:dyDescent="0.3">
      <c r="A8129" t="s">
        <v>9844</v>
      </c>
      <c r="B8129">
        <v>2012</v>
      </c>
      <c r="C8129" s="1">
        <v>40945</v>
      </c>
      <c r="D8129" s="1">
        <v>40952</v>
      </c>
      <c r="E8129" t="s">
        <v>49</v>
      </c>
      <c r="F8129" t="s">
        <v>8647</v>
      </c>
      <c r="G8129" t="s">
        <v>8648</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row>
    <row r="8130" spans="1:21" x14ac:dyDescent="0.3">
      <c r="A8130" t="s">
        <v>9845</v>
      </c>
      <c r="B8130">
        <v>2014</v>
      </c>
      <c r="C8130" s="1">
        <v>41878</v>
      </c>
      <c r="D8130" s="1">
        <v>41884</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v>0.6</v>
      </c>
      <c r="U8130">
        <v>-43.847999999999999</v>
      </c>
    </row>
    <row r="8131" spans="1:21" x14ac:dyDescent="0.3">
      <c r="A8131" t="s">
        <v>9846</v>
      </c>
      <c r="B8131">
        <v>2011</v>
      </c>
      <c r="C8131" s="1">
        <v>40744</v>
      </c>
      <c r="D8131" s="1">
        <v>40747</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v>0</v>
      </c>
      <c r="U8131">
        <v>15.0984</v>
      </c>
    </row>
    <row r="8132" spans="1:21" x14ac:dyDescent="0.3">
      <c r="A8132" t="s">
        <v>9846</v>
      </c>
      <c r="B8132">
        <v>2011</v>
      </c>
      <c r="C8132" s="1">
        <v>40744</v>
      </c>
      <c r="D8132" s="1">
        <v>40747</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v>0</v>
      </c>
      <c r="U8132">
        <v>5.8604000000000003</v>
      </c>
    </row>
    <row r="8133" spans="1:21" x14ac:dyDescent="0.3">
      <c r="A8133" t="s">
        <v>9846</v>
      </c>
      <c r="B8133">
        <v>2011</v>
      </c>
      <c r="C8133" s="1">
        <v>40744</v>
      </c>
      <c r="D8133" s="1">
        <v>40747</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v>0</v>
      </c>
      <c r="U8133">
        <v>3.8048000000000002</v>
      </c>
    </row>
    <row r="8134" spans="1:21" x14ac:dyDescent="0.3">
      <c r="A8134" t="s">
        <v>9846</v>
      </c>
      <c r="B8134">
        <v>2011</v>
      </c>
      <c r="C8134" s="1">
        <v>40744</v>
      </c>
      <c r="D8134" s="1">
        <v>40747</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v>0</v>
      </c>
      <c r="U8134">
        <v>160.62299999999999</v>
      </c>
    </row>
    <row r="8135" spans="1:21" x14ac:dyDescent="0.3">
      <c r="A8135" t="s">
        <v>9847</v>
      </c>
      <c r="B8135">
        <v>2012</v>
      </c>
      <c r="C8135" s="1">
        <v>41190</v>
      </c>
      <c r="D8135" s="1">
        <v>41195</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v>0.6</v>
      </c>
      <c r="U8135">
        <v>-70.960499999999996</v>
      </c>
    </row>
    <row r="8136" spans="1:21" x14ac:dyDescent="0.3">
      <c r="A8136" t="s">
        <v>9848</v>
      </c>
      <c r="B8136">
        <v>2012</v>
      </c>
      <c r="C8136" s="1">
        <v>40955</v>
      </c>
      <c r="D8136" s="1">
        <v>40960</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row>
    <row r="8137" spans="1:21" x14ac:dyDescent="0.3">
      <c r="A8137" t="s">
        <v>9848</v>
      </c>
      <c r="B8137">
        <v>2012</v>
      </c>
      <c r="C8137" s="1">
        <v>40955</v>
      </c>
      <c r="D8137" s="1">
        <v>40960</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x14ac:dyDescent="0.3">
      <c r="A8138" t="s">
        <v>9849</v>
      </c>
      <c r="B8138">
        <v>2013</v>
      </c>
      <c r="C8138" s="1">
        <v>41499</v>
      </c>
      <c r="D8138" s="1">
        <v>41503</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562.29250000000002</v>
      </c>
      <c r="S8138">
        <v>7</v>
      </c>
      <c r="T8138">
        <v>0.45</v>
      </c>
      <c r="U8138">
        <v>-255.58750000000001</v>
      </c>
    </row>
    <row r="8139" spans="1:21" x14ac:dyDescent="0.3">
      <c r="A8139" t="s">
        <v>9850</v>
      </c>
      <c r="B8139">
        <v>2011</v>
      </c>
      <c r="C8139" s="1">
        <v>40856</v>
      </c>
      <c r="D8139" s="1">
        <v>40860</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v>0</v>
      </c>
      <c r="U8139">
        <v>21.477599999999999</v>
      </c>
    </row>
    <row r="8140" spans="1:21" x14ac:dyDescent="0.3">
      <c r="A8140" t="s">
        <v>9851</v>
      </c>
      <c r="B8140">
        <v>2013</v>
      </c>
      <c r="C8140" s="1">
        <v>41474</v>
      </c>
      <c r="D8140" s="1">
        <v>41478</v>
      </c>
      <c r="E8140" t="s">
        <v>49</v>
      </c>
      <c r="F8140" t="s">
        <v>637</v>
      </c>
      <c r="G8140" t="s">
        <v>638</v>
      </c>
      <c r="H8140" t="s">
        <v>101</v>
      </c>
      <c r="I8140" t="s">
        <v>26</v>
      </c>
      <c r="J8140" t="s">
        <v>145</v>
      </c>
      <c r="K8140" t="s">
        <v>146</v>
      </c>
      <c r="L8140">
        <v>19140</v>
      </c>
      <c r="M8140" t="s">
        <v>147</v>
      </c>
      <c r="N8140" t="s">
        <v>3228</v>
      </c>
      <c r="O8140" t="s">
        <v>45</v>
      </c>
      <c r="P8140" t="s">
        <v>67</v>
      </c>
      <c r="Q8140" t="s">
        <v>3229</v>
      </c>
      <c r="R8140">
        <v>11.263999999999999</v>
      </c>
      <c r="S8140">
        <v>8</v>
      </c>
      <c r="T8140">
        <v>0.2</v>
      </c>
      <c r="U8140">
        <v>1.2672000000000001</v>
      </c>
    </row>
    <row r="8141" spans="1:21" x14ac:dyDescent="0.3">
      <c r="A8141" t="s">
        <v>9851</v>
      </c>
      <c r="B8141">
        <v>2013</v>
      </c>
      <c r="C8141" s="1">
        <v>41474</v>
      </c>
      <c r="D8141" s="1">
        <v>41478</v>
      </c>
      <c r="E8141" t="s">
        <v>49</v>
      </c>
      <c r="F8141" t="s">
        <v>637</v>
      </c>
      <c r="G8141" t="s">
        <v>638</v>
      </c>
      <c r="H8141" t="s">
        <v>101</v>
      </c>
      <c r="I8141" t="s">
        <v>26</v>
      </c>
      <c r="J8141" t="s">
        <v>145</v>
      </c>
      <c r="K8141" t="s">
        <v>146</v>
      </c>
      <c r="L8141">
        <v>19140</v>
      </c>
      <c r="M8141" t="s">
        <v>147</v>
      </c>
      <c r="N8141" t="s">
        <v>3283</v>
      </c>
      <c r="O8141" t="s">
        <v>45</v>
      </c>
      <c r="P8141" t="s">
        <v>58</v>
      </c>
      <c r="Q8141" t="s">
        <v>3284</v>
      </c>
      <c r="R8141">
        <v>284.08</v>
      </c>
      <c r="S8141">
        <v>10</v>
      </c>
      <c r="T8141">
        <v>0.2</v>
      </c>
      <c r="U8141">
        <v>24.856999999999999</v>
      </c>
    </row>
    <row r="8142" spans="1:21" x14ac:dyDescent="0.3">
      <c r="A8142" t="s">
        <v>9851</v>
      </c>
      <c r="B8142">
        <v>2013</v>
      </c>
      <c r="C8142" s="1">
        <v>41474</v>
      </c>
      <c r="D8142" s="1">
        <v>41478</v>
      </c>
      <c r="E8142" t="s">
        <v>49</v>
      </c>
      <c r="F8142" t="s">
        <v>637</v>
      </c>
      <c r="G8142" t="s">
        <v>638</v>
      </c>
      <c r="H8142" t="s">
        <v>101</v>
      </c>
      <c r="I8142" t="s">
        <v>26</v>
      </c>
      <c r="J8142" t="s">
        <v>145</v>
      </c>
      <c r="K8142" t="s">
        <v>146</v>
      </c>
      <c r="L8142">
        <v>19140</v>
      </c>
      <c r="M8142" t="s">
        <v>147</v>
      </c>
      <c r="N8142" t="s">
        <v>2371</v>
      </c>
      <c r="O8142" t="s">
        <v>45</v>
      </c>
      <c r="P8142" t="s">
        <v>89</v>
      </c>
      <c r="Q8142" t="s">
        <v>2372</v>
      </c>
      <c r="R8142">
        <v>18.495999999999999</v>
      </c>
      <c r="S8142">
        <v>4</v>
      </c>
      <c r="T8142">
        <v>0.2</v>
      </c>
      <c r="U8142">
        <v>6.7047999999999996</v>
      </c>
    </row>
    <row r="8143" spans="1:21" x14ac:dyDescent="0.3">
      <c r="A8143" t="s">
        <v>9852</v>
      </c>
      <c r="B8143">
        <v>2013</v>
      </c>
      <c r="C8143" s="1">
        <v>41310</v>
      </c>
      <c r="D8143" s="1">
        <v>41315</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v>0</v>
      </c>
      <c r="U8143">
        <v>7.2176999999999998</v>
      </c>
    </row>
    <row r="8144" spans="1:21" x14ac:dyDescent="0.3">
      <c r="A8144" t="s">
        <v>9852</v>
      </c>
      <c r="B8144">
        <v>2013</v>
      </c>
      <c r="C8144" s="1">
        <v>41310</v>
      </c>
      <c r="D8144" s="1">
        <v>41315</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v>0</v>
      </c>
      <c r="U8144">
        <v>50.3658</v>
      </c>
    </row>
    <row r="8145" spans="1:21" x14ac:dyDescent="0.3">
      <c r="A8145" t="s">
        <v>9852</v>
      </c>
      <c r="B8145">
        <v>2013</v>
      </c>
      <c r="C8145" s="1">
        <v>41310</v>
      </c>
      <c r="D8145" s="1">
        <v>41315</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v>0.2</v>
      </c>
      <c r="U8145">
        <v>6.9715999999999996</v>
      </c>
    </row>
    <row r="8146" spans="1:21" x14ac:dyDescent="0.3">
      <c r="A8146" t="s">
        <v>9852</v>
      </c>
      <c r="B8146">
        <v>2013</v>
      </c>
      <c r="C8146" s="1">
        <v>41310</v>
      </c>
      <c r="D8146" s="1">
        <v>41315</v>
      </c>
      <c r="E8146" t="s">
        <v>49</v>
      </c>
      <c r="F8146" t="s">
        <v>5490</v>
      </c>
      <c r="G8146" t="s">
        <v>5491</v>
      </c>
      <c r="H8146" t="s">
        <v>25</v>
      </c>
      <c r="I8146" t="s">
        <v>26</v>
      </c>
      <c r="J8146" t="s">
        <v>946</v>
      </c>
      <c r="K8146" t="s">
        <v>42</v>
      </c>
      <c r="L8146">
        <v>92037</v>
      </c>
      <c r="M8146" t="s">
        <v>43</v>
      </c>
      <c r="N8146" t="s">
        <v>614</v>
      </c>
      <c r="O8146" t="s">
        <v>70</v>
      </c>
      <c r="P8146" t="s">
        <v>71</v>
      </c>
      <c r="Q8146" t="s">
        <v>615</v>
      </c>
      <c r="R8146">
        <v>159.96799999999999</v>
      </c>
      <c r="S8146">
        <v>4</v>
      </c>
      <c r="T8146">
        <v>0.2</v>
      </c>
      <c r="U8146">
        <v>-31.993600000000001</v>
      </c>
    </row>
    <row r="8147" spans="1:21" x14ac:dyDescent="0.3">
      <c r="A8147" t="s">
        <v>9853</v>
      </c>
      <c r="B8147">
        <v>2011</v>
      </c>
      <c r="C8147" s="1">
        <v>40714</v>
      </c>
      <c r="D8147" s="1">
        <v>40721</v>
      </c>
      <c r="E8147" t="s">
        <v>49</v>
      </c>
      <c r="F8147" t="s">
        <v>3997</v>
      </c>
      <c r="G8147" t="s">
        <v>3998</v>
      </c>
      <c r="H8147" t="s">
        <v>25</v>
      </c>
      <c r="I8147" t="s">
        <v>26</v>
      </c>
      <c r="J8147" t="s">
        <v>7525</v>
      </c>
      <c r="K8147" t="s">
        <v>648</v>
      </c>
      <c r="L8147">
        <v>73505</v>
      </c>
      <c r="M8147" t="s">
        <v>104</v>
      </c>
      <c r="N8147" t="s">
        <v>4612</v>
      </c>
      <c r="O8147" t="s">
        <v>45</v>
      </c>
      <c r="P8147" t="s">
        <v>77</v>
      </c>
      <c r="Q8147" t="s">
        <v>4613</v>
      </c>
      <c r="R8147">
        <v>471.9</v>
      </c>
      <c r="S8147">
        <v>6</v>
      </c>
      <c r="T8147">
        <v>0</v>
      </c>
      <c r="U8147">
        <v>155.727</v>
      </c>
    </row>
    <row r="8148" spans="1:21" x14ac:dyDescent="0.3">
      <c r="A8148" t="s">
        <v>9853</v>
      </c>
      <c r="B8148">
        <v>2011</v>
      </c>
      <c r="C8148" s="1">
        <v>40714</v>
      </c>
      <c r="D8148" s="1">
        <v>40721</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v>0</v>
      </c>
      <c r="U8148">
        <v>1.6896</v>
      </c>
    </row>
    <row r="8149" spans="1:21" x14ac:dyDescent="0.3">
      <c r="A8149" t="s">
        <v>9854</v>
      </c>
      <c r="B8149">
        <v>2014</v>
      </c>
      <c r="C8149" s="1">
        <v>41800</v>
      </c>
      <c r="D8149" s="1">
        <v>41805</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v>0</v>
      </c>
      <c r="U8149">
        <v>23.086400000000001</v>
      </c>
    </row>
    <row r="8150" spans="1:21" x14ac:dyDescent="0.3">
      <c r="A8150" t="s">
        <v>9855</v>
      </c>
      <c r="B8150">
        <v>2013</v>
      </c>
      <c r="C8150" s="1">
        <v>41636</v>
      </c>
      <c r="D8150" s="1">
        <v>41640</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row>
    <row r="8151" spans="1:21" x14ac:dyDescent="0.3">
      <c r="A8151" t="s">
        <v>9856</v>
      </c>
      <c r="B8151">
        <v>2011</v>
      </c>
      <c r="C8151" s="1">
        <v>40570</v>
      </c>
      <c r="D8151" s="1">
        <v>40573</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v>0</v>
      </c>
      <c r="U8151">
        <v>5.0195999999999996</v>
      </c>
    </row>
    <row r="8152" spans="1:21" x14ac:dyDescent="0.3">
      <c r="A8152" t="s">
        <v>9856</v>
      </c>
      <c r="B8152">
        <v>2011</v>
      </c>
      <c r="C8152" s="1">
        <v>40570</v>
      </c>
      <c r="D8152" s="1">
        <v>40573</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v>0</v>
      </c>
      <c r="U8152">
        <v>39.748800000000003</v>
      </c>
    </row>
    <row r="8153" spans="1:21" x14ac:dyDescent="0.3">
      <c r="A8153" t="s">
        <v>9858</v>
      </c>
      <c r="B8153">
        <v>2014</v>
      </c>
      <c r="C8153" s="1">
        <v>41722</v>
      </c>
      <c r="D8153" s="1">
        <v>41724</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row>
    <row r="8154" spans="1:21" x14ac:dyDescent="0.3">
      <c r="A8154" t="s">
        <v>9858</v>
      </c>
      <c r="B8154">
        <v>2014</v>
      </c>
      <c r="C8154" s="1">
        <v>41722</v>
      </c>
      <c r="D8154" s="1">
        <v>41724</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row>
    <row r="8155" spans="1:21" x14ac:dyDescent="0.3">
      <c r="A8155" t="s">
        <v>9858</v>
      </c>
      <c r="B8155">
        <v>2014</v>
      </c>
      <c r="C8155" s="1">
        <v>41722</v>
      </c>
      <c r="D8155" s="1">
        <v>41724</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row>
    <row r="8156" spans="1:21" x14ac:dyDescent="0.3">
      <c r="A8156" t="s">
        <v>9859</v>
      </c>
      <c r="B8156">
        <v>2014</v>
      </c>
      <c r="C8156" s="1">
        <v>41719</v>
      </c>
      <c r="D8156" s="1">
        <v>41723</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v>0</v>
      </c>
      <c r="U8156">
        <v>38.08</v>
      </c>
    </row>
    <row r="8157" spans="1:21" x14ac:dyDescent="0.3">
      <c r="A8157" t="s">
        <v>9859</v>
      </c>
      <c r="B8157">
        <v>2014</v>
      </c>
      <c r="C8157" s="1">
        <v>41719</v>
      </c>
      <c r="D8157" s="1">
        <v>41723</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v>0</v>
      </c>
      <c r="U8157">
        <v>27.882000000000001</v>
      </c>
    </row>
    <row r="8158" spans="1:21" x14ac:dyDescent="0.3">
      <c r="A8158" t="s">
        <v>9860</v>
      </c>
      <c r="B8158">
        <v>2013</v>
      </c>
      <c r="C8158" s="1">
        <v>41552</v>
      </c>
      <c r="D8158" s="1">
        <v>41557</v>
      </c>
      <c r="E8158" t="s">
        <v>49</v>
      </c>
      <c r="F8158" t="s">
        <v>1983</v>
      </c>
      <c r="G8158" t="s">
        <v>1984</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row>
    <row r="8159" spans="1:21" x14ac:dyDescent="0.3">
      <c r="A8159" t="s">
        <v>9861</v>
      </c>
      <c r="B8159">
        <v>2013</v>
      </c>
      <c r="C8159" s="1">
        <v>41597</v>
      </c>
      <c r="D8159" s="1">
        <v>41601</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v>0</v>
      </c>
      <c r="U8159">
        <v>95.2</v>
      </c>
    </row>
    <row r="8160" spans="1:21" x14ac:dyDescent="0.3">
      <c r="A8160" t="s">
        <v>9862</v>
      </c>
      <c r="B8160">
        <v>2014</v>
      </c>
      <c r="C8160" s="1">
        <v>42000</v>
      </c>
      <c r="D8160" s="1">
        <v>42006</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row>
    <row r="8161" spans="1:21" x14ac:dyDescent="0.3">
      <c r="A8161" t="s">
        <v>9863</v>
      </c>
      <c r="B8161">
        <v>2013</v>
      </c>
      <c r="C8161" s="1">
        <v>41343</v>
      </c>
      <c r="D8161" s="1">
        <v>41347</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v>0</v>
      </c>
      <c r="U8161">
        <v>87.89</v>
      </c>
    </row>
    <row r="8162" spans="1:21" x14ac:dyDescent="0.3">
      <c r="A8162" t="s">
        <v>9864</v>
      </c>
      <c r="B8162">
        <v>2013</v>
      </c>
      <c r="C8162" s="1">
        <v>41321</v>
      </c>
      <c r="D8162" s="1">
        <v>41325</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v>0</v>
      </c>
      <c r="U8162">
        <v>36.473599999999998</v>
      </c>
    </row>
    <row r="8163" spans="1:21" x14ac:dyDescent="0.3">
      <c r="A8163" t="s">
        <v>9865</v>
      </c>
      <c r="B8163">
        <v>2012</v>
      </c>
      <c r="C8163" s="1">
        <v>41180</v>
      </c>
      <c r="D8163" s="1">
        <v>41185</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row>
    <row r="8164" spans="1:21" x14ac:dyDescent="0.3">
      <c r="A8164" t="s">
        <v>9865</v>
      </c>
      <c r="B8164">
        <v>2012</v>
      </c>
      <c r="C8164" s="1">
        <v>41180</v>
      </c>
      <c r="D8164" s="1">
        <v>41185</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v>0</v>
      </c>
      <c r="U8164">
        <v>89.3142</v>
      </c>
    </row>
    <row r="8165" spans="1:21" x14ac:dyDescent="0.3">
      <c r="A8165" t="s">
        <v>9866</v>
      </c>
      <c r="B8165">
        <v>2012</v>
      </c>
      <c r="C8165" s="1">
        <v>41215</v>
      </c>
      <c r="D8165" s="1">
        <v>41219</v>
      </c>
      <c r="E8165" t="s">
        <v>49</v>
      </c>
      <c r="F8165" t="s">
        <v>2473</v>
      </c>
      <c r="G8165" t="s">
        <v>2474</v>
      </c>
      <c r="H8165" t="s">
        <v>25</v>
      </c>
      <c r="I8165" t="s">
        <v>26</v>
      </c>
      <c r="J8165" t="s">
        <v>946</v>
      </c>
      <c r="K8165" t="s">
        <v>42</v>
      </c>
      <c r="L8165">
        <v>92105</v>
      </c>
      <c r="M8165" t="s">
        <v>43</v>
      </c>
      <c r="N8165" t="s">
        <v>5652</v>
      </c>
      <c r="O8165" t="s">
        <v>31</v>
      </c>
      <c r="P8165" t="s">
        <v>64</v>
      </c>
      <c r="Q8165" t="s">
        <v>5653</v>
      </c>
      <c r="R8165">
        <v>96.96</v>
      </c>
      <c r="S8165">
        <v>6</v>
      </c>
      <c r="T8165">
        <v>0</v>
      </c>
      <c r="U8165">
        <v>33.936</v>
      </c>
    </row>
    <row r="8166" spans="1:21" x14ac:dyDescent="0.3">
      <c r="A8166" t="s">
        <v>9866</v>
      </c>
      <c r="B8166">
        <v>2012</v>
      </c>
      <c r="C8166" s="1">
        <v>41215</v>
      </c>
      <c r="D8166" s="1">
        <v>41219</v>
      </c>
      <c r="E8166" t="s">
        <v>49</v>
      </c>
      <c r="F8166" t="s">
        <v>2473</v>
      </c>
      <c r="G8166" t="s">
        <v>2474</v>
      </c>
      <c r="H8166" t="s">
        <v>25</v>
      </c>
      <c r="I8166" t="s">
        <v>26</v>
      </c>
      <c r="J8166" t="s">
        <v>946</v>
      </c>
      <c r="K8166" t="s">
        <v>42</v>
      </c>
      <c r="L8166">
        <v>92105</v>
      </c>
      <c r="M8166" t="s">
        <v>43</v>
      </c>
      <c r="N8166" t="s">
        <v>1198</v>
      </c>
      <c r="O8166" t="s">
        <v>45</v>
      </c>
      <c r="P8166" t="s">
        <v>74</v>
      </c>
      <c r="Q8166" t="s">
        <v>1199</v>
      </c>
      <c r="R8166">
        <v>117.488</v>
      </c>
      <c r="S8166">
        <v>7</v>
      </c>
      <c r="T8166">
        <v>0.2</v>
      </c>
      <c r="U8166">
        <v>41.120800000000003</v>
      </c>
    </row>
    <row r="8167" spans="1:21" x14ac:dyDescent="0.3">
      <c r="A8167" t="s">
        <v>9866</v>
      </c>
      <c r="B8167">
        <v>2012</v>
      </c>
      <c r="C8167" s="1">
        <v>41215</v>
      </c>
      <c r="D8167" s="1">
        <v>41219</v>
      </c>
      <c r="E8167" t="s">
        <v>49</v>
      </c>
      <c r="F8167" t="s">
        <v>2473</v>
      </c>
      <c r="G8167" t="s">
        <v>2474</v>
      </c>
      <c r="H8167" t="s">
        <v>25</v>
      </c>
      <c r="I8167" t="s">
        <v>26</v>
      </c>
      <c r="J8167" t="s">
        <v>946</v>
      </c>
      <c r="K8167" t="s">
        <v>42</v>
      </c>
      <c r="L8167">
        <v>92105</v>
      </c>
      <c r="M8167" t="s">
        <v>43</v>
      </c>
      <c r="N8167" t="s">
        <v>2300</v>
      </c>
      <c r="O8167" t="s">
        <v>45</v>
      </c>
      <c r="P8167" t="s">
        <v>74</v>
      </c>
      <c r="Q8167" t="s">
        <v>2301</v>
      </c>
      <c r="R8167">
        <v>11.952</v>
      </c>
      <c r="S8167">
        <v>3</v>
      </c>
      <c r="T8167">
        <v>0.2</v>
      </c>
      <c r="U8167">
        <v>4.1832000000000003</v>
      </c>
    </row>
    <row r="8168" spans="1:21" x14ac:dyDescent="0.3">
      <c r="A8168" t="s">
        <v>9866</v>
      </c>
      <c r="B8168">
        <v>2012</v>
      </c>
      <c r="C8168" s="1">
        <v>41215</v>
      </c>
      <c r="D8168" s="1">
        <v>41219</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v>0.15</v>
      </c>
      <c r="U8168">
        <v>-30.146999999999998</v>
      </c>
    </row>
    <row r="8169" spans="1:21" x14ac:dyDescent="0.3">
      <c r="A8169" t="s">
        <v>9867</v>
      </c>
      <c r="B8169">
        <v>2013</v>
      </c>
      <c r="C8169" s="1">
        <v>41487</v>
      </c>
      <c r="D8169" s="1">
        <v>41492</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v>0.2</v>
      </c>
      <c r="U8169">
        <v>-32.3673</v>
      </c>
    </row>
    <row r="8170" spans="1:21" x14ac:dyDescent="0.3">
      <c r="A8170" t="s">
        <v>9868</v>
      </c>
      <c r="B8170">
        <v>2014</v>
      </c>
      <c r="C8170" s="1">
        <v>41950</v>
      </c>
      <c r="D8170" s="1">
        <v>41957</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row>
    <row r="8171" spans="1:21" x14ac:dyDescent="0.3">
      <c r="A8171" t="s">
        <v>9868</v>
      </c>
      <c r="B8171">
        <v>2014</v>
      </c>
      <c r="C8171" s="1">
        <v>41950</v>
      </c>
      <c r="D8171" s="1">
        <v>41957</v>
      </c>
      <c r="E8171" t="s">
        <v>49</v>
      </c>
      <c r="F8171" t="s">
        <v>1248</v>
      </c>
      <c r="G8171" t="s">
        <v>1249</v>
      </c>
      <c r="H8171" t="s">
        <v>101</v>
      </c>
      <c r="I8171" t="s">
        <v>26</v>
      </c>
      <c r="J8171" t="s">
        <v>94</v>
      </c>
      <c r="K8171" t="s">
        <v>95</v>
      </c>
      <c r="L8171">
        <v>98105</v>
      </c>
      <c r="M8171" t="s">
        <v>43</v>
      </c>
      <c r="N8171" t="s">
        <v>1194</v>
      </c>
      <c r="O8171" t="s">
        <v>31</v>
      </c>
      <c r="P8171" t="s">
        <v>35</v>
      </c>
      <c r="Q8171" t="s">
        <v>1195</v>
      </c>
      <c r="R8171">
        <v>449.56799999999998</v>
      </c>
      <c r="S8171">
        <v>2</v>
      </c>
      <c r="T8171">
        <v>0.2</v>
      </c>
      <c r="U8171">
        <v>-73.0548</v>
      </c>
    </row>
    <row r="8172" spans="1:21" x14ac:dyDescent="0.3">
      <c r="A8172" t="s">
        <v>9868</v>
      </c>
      <c r="B8172">
        <v>2014</v>
      </c>
      <c r="C8172" s="1">
        <v>41950</v>
      </c>
      <c r="D8172" s="1">
        <v>41957</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row>
    <row r="8173" spans="1:21" x14ac:dyDescent="0.3">
      <c r="A8173" t="s">
        <v>9869</v>
      </c>
      <c r="B8173">
        <v>2013</v>
      </c>
      <c r="C8173" s="1">
        <v>41319</v>
      </c>
      <c r="D8173" s="1">
        <v>41324</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row>
    <row r="8174" spans="1:21" x14ac:dyDescent="0.3">
      <c r="A8174" t="s">
        <v>9870</v>
      </c>
      <c r="B8174">
        <v>2011</v>
      </c>
      <c r="C8174" s="1">
        <v>40733</v>
      </c>
      <c r="D8174" s="1">
        <v>40737</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row>
    <row r="8175" spans="1:21" x14ac:dyDescent="0.3">
      <c r="A8175" t="s">
        <v>9870</v>
      </c>
      <c r="B8175">
        <v>2011</v>
      </c>
      <c r="C8175" s="1">
        <v>40733</v>
      </c>
      <c r="D8175" s="1">
        <v>40737</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x14ac:dyDescent="0.3">
      <c r="A8176" t="s">
        <v>9870</v>
      </c>
      <c r="B8176">
        <v>2011</v>
      </c>
      <c r="C8176" s="1">
        <v>40733</v>
      </c>
      <c r="D8176" s="1">
        <v>40737</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row>
    <row r="8177" spans="1:21" x14ac:dyDescent="0.3">
      <c r="A8177" t="s">
        <v>9871</v>
      </c>
      <c r="B8177">
        <v>2013</v>
      </c>
      <c r="C8177" s="1">
        <v>41304</v>
      </c>
      <c r="D8177" s="1">
        <v>41309</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x14ac:dyDescent="0.3">
      <c r="A8178" t="s">
        <v>9874</v>
      </c>
      <c r="B8178">
        <v>2013</v>
      </c>
      <c r="C8178" s="1">
        <v>41540</v>
      </c>
      <c r="D8178" s="1">
        <v>41543</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x14ac:dyDescent="0.3">
      <c r="A8179" t="s">
        <v>9875</v>
      </c>
      <c r="B8179">
        <v>2014</v>
      </c>
      <c r="C8179" s="1">
        <v>41996</v>
      </c>
      <c r="D8179" s="1">
        <v>41998</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v>0</v>
      </c>
      <c r="U8179">
        <v>142.48500000000001</v>
      </c>
    </row>
    <row r="8180" spans="1:21" x14ac:dyDescent="0.3">
      <c r="A8180" t="s">
        <v>9876</v>
      </c>
      <c r="B8180">
        <v>2013</v>
      </c>
      <c r="C8180" s="1">
        <v>41520</v>
      </c>
      <c r="D8180" s="1">
        <v>41526</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v>0</v>
      </c>
      <c r="U8180">
        <v>449.99099999999999</v>
      </c>
    </row>
    <row r="8181" spans="1:21" x14ac:dyDescent="0.3">
      <c r="A8181" t="s">
        <v>9877</v>
      </c>
      <c r="B8181">
        <v>2012</v>
      </c>
      <c r="C8181" s="1">
        <v>41123</v>
      </c>
      <c r="D8181" s="1">
        <v>41127</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row>
    <row r="8182" spans="1:21" x14ac:dyDescent="0.3">
      <c r="A8182" t="s">
        <v>9878</v>
      </c>
      <c r="B8182">
        <v>2012</v>
      </c>
      <c r="C8182" s="1">
        <v>41234</v>
      </c>
      <c r="D8182" s="1">
        <v>41238</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row>
    <row r="8183" spans="1:21" x14ac:dyDescent="0.3">
      <c r="A8183" t="s">
        <v>9878</v>
      </c>
      <c r="B8183">
        <v>2012</v>
      </c>
      <c r="C8183" s="1">
        <v>41234</v>
      </c>
      <c r="D8183" s="1">
        <v>41238</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row>
    <row r="8184" spans="1:21" x14ac:dyDescent="0.3">
      <c r="A8184" t="s">
        <v>9879</v>
      </c>
      <c r="B8184">
        <v>2014</v>
      </c>
      <c r="C8184" s="1">
        <v>41778</v>
      </c>
      <c r="D8184" s="1">
        <v>41782</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row>
    <row r="8185" spans="1:21" x14ac:dyDescent="0.3">
      <c r="A8185" t="s">
        <v>9879</v>
      </c>
      <c r="B8185">
        <v>2014</v>
      </c>
      <c r="C8185" s="1">
        <v>41778</v>
      </c>
      <c r="D8185" s="1">
        <v>41782</v>
      </c>
      <c r="E8185" t="s">
        <v>49</v>
      </c>
      <c r="F8185" t="s">
        <v>5333</v>
      </c>
      <c r="G8185" t="s">
        <v>5334</v>
      </c>
      <c r="H8185" t="s">
        <v>40</v>
      </c>
      <c r="I8185" t="s">
        <v>26</v>
      </c>
      <c r="J8185" t="s">
        <v>302</v>
      </c>
      <c r="K8185" t="s">
        <v>210</v>
      </c>
      <c r="L8185">
        <v>60653</v>
      </c>
      <c r="M8185" t="s">
        <v>104</v>
      </c>
      <c r="N8185" t="s">
        <v>1133</v>
      </c>
      <c r="O8185" t="s">
        <v>31</v>
      </c>
      <c r="P8185" t="s">
        <v>64</v>
      </c>
      <c r="Q8185" t="s">
        <v>1134</v>
      </c>
      <c r="R8185">
        <v>1.8919999999999999</v>
      </c>
      <c r="S8185">
        <v>1</v>
      </c>
      <c r="T8185">
        <v>0.6</v>
      </c>
      <c r="U8185">
        <v>-0.99329999999999996</v>
      </c>
    </row>
    <row r="8186" spans="1:21" x14ac:dyDescent="0.3">
      <c r="A8186" t="s">
        <v>9880</v>
      </c>
      <c r="B8186">
        <v>2014</v>
      </c>
      <c r="C8186" s="1">
        <v>41844</v>
      </c>
      <c r="D8186" s="1">
        <v>41848</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row>
    <row r="8187" spans="1:21" x14ac:dyDescent="0.3">
      <c r="A8187" t="s">
        <v>9881</v>
      </c>
      <c r="B8187">
        <v>2012</v>
      </c>
      <c r="C8187" s="1">
        <v>41165</v>
      </c>
      <c r="D8187" s="1">
        <v>41169</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v>0.2</v>
      </c>
      <c r="U8187">
        <v>2.9340000000000002</v>
      </c>
    </row>
    <row r="8188" spans="1:21" x14ac:dyDescent="0.3">
      <c r="A8188" t="s">
        <v>9881</v>
      </c>
      <c r="B8188">
        <v>2012</v>
      </c>
      <c r="C8188" s="1">
        <v>41165</v>
      </c>
      <c r="D8188" s="1">
        <v>41169</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v>0.3</v>
      </c>
      <c r="U8188">
        <v>-12.148</v>
      </c>
    </row>
    <row r="8189" spans="1:21" x14ac:dyDescent="0.3">
      <c r="A8189" t="s">
        <v>9882</v>
      </c>
      <c r="B8189">
        <v>2013</v>
      </c>
      <c r="C8189" s="1">
        <v>41619</v>
      </c>
      <c r="D8189" s="1">
        <v>41625</v>
      </c>
      <c r="E8189" t="s">
        <v>49</v>
      </c>
      <c r="F8189" t="s">
        <v>2545</v>
      </c>
      <c r="G8189" t="s">
        <v>2546</v>
      </c>
      <c r="H8189" t="s">
        <v>40</v>
      </c>
      <c r="I8189" t="s">
        <v>26</v>
      </c>
      <c r="J8189" t="s">
        <v>265</v>
      </c>
      <c r="K8189" t="s">
        <v>266</v>
      </c>
      <c r="L8189">
        <v>10024</v>
      </c>
      <c r="M8189" t="s">
        <v>147</v>
      </c>
      <c r="N8189" t="s">
        <v>696</v>
      </c>
      <c r="O8189" t="s">
        <v>45</v>
      </c>
      <c r="P8189" t="s">
        <v>89</v>
      </c>
      <c r="Q8189" t="s">
        <v>697</v>
      </c>
      <c r="R8189">
        <v>62.82</v>
      </c>
      <c r="S8189">
        <v>9</v>
      </c>
      <c r="T8189">
        <v>0</v>
      </c>
      <c r="U8189">
        <v>29.525400000000001</v>
      </c>
    </row>
    <row r="8190" spans="1:21" x14ac:dyDescent="0.3">
      <c r="A8190" t="s">
        <v>9883</v>
      </c>
      <c r="B8190">
        <v>2012</v>
      </c>
      <c r="C8190" s="1">
        <v>41184</v>
      </c>
      <c r="D8190" s="1">
        <v>41187</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v>0</v>
      </c>
      <c r="U8190">
        <v>9.3312000000000008</v>
      </c>
    </row>
    <row r="8191" spans="1:21" x14ac:dyDescent="0.3">
      <c r="A8191" t="s">
        <v>9883</v>
      </c>
      <c r="B8191">
        <v>2012</v>
      </c>
      <c r="C8191" s="1">
        <v>41184</v>
      </c>
      <c r="D8191" s="1">
        <v>41187</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v>0</v>
      </c>
      <c r="U8191">
        <v>3.6162000000000001</v>
      </c>
    </row>
    <row r="8192" spans="1:21" x14ac:dyDescent="0.3">
      <c r="A8192" t="s">
        <v>9884</v>
      </c>
      <c r="B8192">
        <v>2014</v>
      </c>
      <c r="C8192" s="1">
        <v>41961</v>
      </c>
      <c r="D8192" s="1">
        <v>41965</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v>0</v>
      </c>
      <c r="U8192">
        <v>18.662400000000002</v>
      </c>
    </row>
    <row r="8193" spans="1:21" x14ac:dyDescent="0.3">
      <c r="A8193" t="s">
        <v>9884</v>
      </c>
      <c r="B8193">
        <v>2014</v>
      </c>
      <c r="C8193" s="1">
        <v>41961</v>
      </c>
      <c r="D8193" s="1">
        <v>41965</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v>0</v>
      </c>
      <c r="U8193">
        <v>76.9816</v>
      </c>
    </row>
    <row r="8194" spans="1:21" x14ac:dyDescent="0.3">
      <c r="A8194" t="s">
        <v>9885</v>
      </c>
      <c r="B8194">
        <v>2012</v>
      </c>
      <c r="C8194" s="1">
        <v>41243</v>
      </c>
      <c r="D8194" s="1">
        <v>41246</v>
      </c>
      <c r="E8194" t="s">
        <v>187</v>
      </c>
      <c r="F8194" t="s">
        <v>1989</v>
      </c>
      <c r="G8194" t="s">
        <v>1990</v>
      </c>
      <c r="H8194" t="s">
        <v>25</v>
      </c>
      <c r="I8194" t="s">
        <v>26</v>
      </c>
      <c r="J8194" t="s">
        <v>372</v>
      </c>
      <c r="K8194" t="s">
        <v>87</v>
      </c>
      <c r="L8194">
        <v>27707</v>
      </c>
      <c r="M8194" t="s">
        <v>29</v>
      </c>
      <c r="N8194" t="s">
        <v>2390</v>
      </c>
      <c r="O8194" t="s">
        <v>45</v>
      </c>
      <c r="P8194" t="s">
        <v>74</v>
      </c>
      <c r="Q8194" t="s">
        <v>2391</v>
      </c>
      <c r="R8194">
        <v>6.048</v>
      </c>
      <c r="S8194">
        <v>7</v>
      </c>
      <c r="T8194">
        <v>0.7</v>
      </c>
      <c r="U8194">
        <v>-4.2336</v>
      </c>
    </row>
    <row r="8195" spans="1:21" x14ac:dyDescent="0.3">
      <c r="A8195" t="s">
        <v>9885</v>
      </c>
      <c r="B8195">
        <v>2012</v>
      </c>
      <c r="C8195" s="1">
        <v>41243</v>
      </c>
      <c r="D8195" s="1">
        <v>41246</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row>
    <row r="8196" spans="1:21" x14ac:dyDescent="0.3">
      <c r="A8196" t="s">
        <v>9885</v>
      </c>
      <c r="B8196">
        <v>2012</v>
      </c>
      <c r="C8196" s="1">
        <v>41243</v>
      </c>
      <c r="D8196" s="1">
        <v>41246</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v>0.2</v>
      </c>
      <c r="U8196">
        <v>25.180800000000001</v>
      </c>
    </row>
    <row r="8197" spans="1:21" x14ac:dyDescent="0.3">
      <c r="A8197" t="s">
        <v>9886</v>
      </c>
      <c r="B8197">
        <v>2012</v>
      </c>
      <c r="C8197" s="1">
        <v>41249</v>
      </c>
      <c r="D8197" s="1">
        <v>41254</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v>0</v>
      </c>
      <c r="U8197">
        <v>4.3903999999999996</v>
      </c>
    </row>
    <row r="8198" spans="1:21" x14ac:dyDescent="0.3">
      <c r="A8198" t="s">
        <v>9887</v>
      </c>
      <c r="B8198">
        <v>2014</v>
      </c>
      <c r="C8198" s="1">
        <v>41888</v>
      </c>
      <c r="D8198" s="1">
        <v>41892</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row>
    <row r="8199" spans="1:21" x14ac:dyDescent="0.3">
      <c r="A8199" t="s">
        <v>9887</v>
      </c>
      <c r="B8199">
        <v>2014</v>
      </c>
      <c r="C8199" s="1">
        <v>41888</v>
      </c>
      <c r="D8199" s="1">
        <v>41892</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row>
    <row r="8200" spans="1:21" x14ac:dyDescent="0.3">
      <c r="A8200" t="s">
        <v>9887</v>
      </c>
      <c r="B8200">
        <v>2014</v>
      </c>
      <c r="C8200" s="1">
        <v>41888</v>
      </c>
      <c r="D8200" s="1">
        <v>41892</v>
      </c>
      <c r="E8200" t="s">
        <v>49</v>
      </c>
      <c r="F8200" t="s">
        <v>3646</v>
      </c>
      <c r="G8200" t="s">
        <v>3647</v>
      </c>
      <c r="H8200" t="s">
        <v>25</v>
      </c>
      <c r="I8200" t="s">
        <v>26</v>
      </c>
      <c r="J8200" t="s">
        <v>5136</v>
      </c>
      <c r="K8200" t="s">
        <v>334</v>
      </c>
      <c r="L8200">
        <v>37918</v>
      </c>
      <c r="M8200" t="s">
        <v>29</v>
      </c>
      <c r="N8200" t="s">
        <v>2273</v>
      </c>
      <c r="O8200" t="s">
        <v>45</v>
      </c>
      <c r="P8200" t="s">
        <v>89</v>
      </c>
      <c r="Q8200" t="s">
        <v>2274</v>
      </c>
      <c r="R8200">
        <v>15.552</v>
      </c>
      <c r="S8200">
        <v>3</v>
      </c>
      <c r="T8200">
        <v>0.2</v>
      </c>
      <c r="U8200">
        <v>5.4432</v>
      </c>
    </row>
    <row r="8201" spans="1:21" x14ac:dyDescent="0.3">
      <c r="A8201" t="s">
        <v>9888</v>
      </c>
      <c r="B8201">
        <v>2014</v>
      </c>
      <c r="C8201" s="1">
        <v>41754</v>
      </c>
      <c r="D8201" s="1">
        <v>41760</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row>
    <row r="8202" spans="1:21" x14ac:dyDescent="0.3">
      <c r="A8202" t="s">
        <v>9888</v>
      </c>
      <c r="B8202">
        <v>2014</v>
      </c>
      <c r="C8202" s="1">
        <v>41754</v>
      </c>
      <c r="D8202" s="1">
        <v>41760</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x14ac:dyDescent="0.3">
      <c r="A8203" t="s">
        <v>9889</v>
      </c>
      <c r="B8203">
        <v>2012</v>
      </c>
      <c r="C8203" s="1">
        <v>41221</v>
      </c>
      <c r="D8203" s="1">
        <v>41221</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row>
    <row r="8204" spans="1:21" x14ac:dyDescent="0.3">
      <c r="A8204" t="s">
        <v>9889</v>
      </c>
      <c r="B8204">
        <v>2012</v>
      </c>
      <c r="C8204" s="1">
        <v>41221</v>
      </c>
      <c r="D8204" s="1">
        <v>41221</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v>0</v>
      </c>
      <c r="U8204">
        <v>142.9948</v>
      </c>
    </row>
    <row r="8205" spans="1:21" x14ac:dyDescent="0.3">
      <c r="A8205" t="s">
        <v>9889</v>
      </c>
      <c r="B8205">
        <v>2012</v>
      </c>
      <c r="C8205" s="1">
        <v>41221</v>
      </c>
      <c r="D8205" s="1">
        <v>41221</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v>0</v>
      </c>
      <c r="U8205">
        <v>4.7279999999999998</v>
      </c>
    </row>
    <row r="8206" spans="1:21" x14ac:dyDescent="0.3">
      <c r="A8206" t="s">
        <v>9889</v>
      </c>
      <c r="B8206">
        <v>2012</v>
      </c>
      <c r="C8206" s="1">
        <v>41221</v>
      </c>
      <c r="D8206" s="1">
        <v>41221</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v>0</v>
      </c>
      <c r="U8206">
        <v>2229.0239999999999</v>
      </c>
    </row>
    <row r="8207" spans="1:21" x14ac:dyDescent="0.3">
      <c r="A8207" t="s">
        <v>9889</v>
      </c>
      <c r="B8207">
        <v>2012</v>
      </c>
      <c r="C8207" s="1">
        <v>41221</v>
      </c>
      <c r="D8207" s="1">
        <v>41221</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row>
    <row r="8208" spans="1:21" x14ac:dyDescent="0.3">
      <c r="A8208" t="s">
        <v>9890</v>
      </c>
      <c r="B8208">
        <v>2012</v>
      </c>
      <c r="C8208" s="1">
        <v>41025</v>
      </c>
      <c r="D8208" s="1">
        <v>41029</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row>
    <row r="8209" spans="1:21" x14ac:dyDescent="0.3">
      <c r="A8209" t="s">
        <v>9890</v>
      </c>
      <c r="B8209">
        <v>2012</v>
      </c>
      <c r="C8209" s="1">
        <v>41025</v>
      </c>
      <c r="D8209" s="1">
        <v>41029</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v>0.2</v>
      </c>
      <c r="U8209">
        <v>0.4264</v>
      </c>
    </row>
    <row r="8210" spans="1:21" x14ac:dyDescent="0.3">
      <c r="A8210" t="s">
        <v>9891</v>
      </c>
      <c r="B8210">
        <v>2012</v>
      </c>
      <c r="C8210" s="1">
        <v>41172</v>
      </c>
      <c r="D8210" s="1">
        <v>41176</v>
      </c>
      <c r="E8210" t="s">
        <v>49</v>
      </c>
      <c r="F8210" t="s">
        <v>8366</v>
      </c>
      <c r="G8210" t="s">
        <v>8367</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row>
    <row r="8211" spans="1:21" x14ac:dyDescent="0.3">
      <c r="A8211" t="s">
        <v>9891</v>
      </c>
      <c r="B8211">
        <v>2012</v>
      </c>
      <c r="C8211" s="1">
        <v>41172</v>
      </c>
      <c r="D8211" s="1">
        <v>41176</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v>0.2</v>
      </c>
      <c r="U8211">
        <v>-58.873600000000003</v>
      </c>
    </row>
    <row r="8212" spans="1:21" x14ac:dyDescent="0.3">
      <c r="A8212" t="s">
        <v>9892</v>
      </c>
      <c r="B8212">
        <v>2014</v>
      </c>
      <c r="C8212" s="1">
        <v>41890</v>
      </c>
      <c r="D8212" s="1">
        <v>41895</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row>
    <row r="8213" spans="1:21" x14ac:dyDescent="0.3">
      <c r="A8213" t="s">
        <v>9893</v>
      </c>
      <c r="B8213">
        <v>2013</v>
      </c>
      <c r="C8213" s="1">
        <v>41586</v>
      </c>
      <c r="D8213" s="1">
        <v>41591</v>
      </c>
      <c r="E8213" t="s">
        <v>49</v>
      </c>
      <c r="F8213" t="s">
        <v>2224</v>
      </c>
      <c r="G8213" t="s">
        <v>2225</v>
      </c>
      <c r="H8213" t="s">
        <v>25</v>
      </c>
      <c r="I8213" t="s">
        <v>26</v>
      </c>
      <c r="J8213" t="s">
        <v>814</v>
      </c>
      <c r="K8213" t="s">
        <v>103</v>
      </c>
      <c r="L8213">
        <v>75220</v>
      </c>
      <c r="M8213" t="s">
        <v>104</v>
      </c>
      <c r="N8213" t="s">
        <v>9894</v>
      </c>
      <c r="O8213" t="s">
        <v>31</v>
      </c>
      <c r="P8213" t="s">
        <v>64</v>
      </c>
      <c r="Q8213" t="s">
        <v>9895</v>
      </c>
      <c r="R8213">
        <v>44.46</v>
      </c>
      <c r="S8213">
        <v>5</v>
      </c>
      <c r="T8213">
        <v>0.6</v>
      </c>
      <c r="U8213">
        <v>-17.783999999999999</v>
      </c>
    </row>
    <row r="8214" spans="1:21" x14ac:dyDescent="0.3">
      <c r="A8214" t="s">
        <v>9893</v>
      </c>
      <c r="B8214">
        <v>2013</v>
      </c>
      <c r="C8214" s="1">
        <v>41586</v>
      </c>
      <c r="D8214" s="1">
        <v>41591</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v>0.2</v>
      </c>
      <c r="U8214">
        <v>19.630500000000001</v>
      </c>
    </row>
    <row r="8215" spans="1:21" x14ac:dyDescent="0.3">
      <c r="A8215" t="s">
        <v>9896</v>
      </c>
      <c r="B8215">
        <v>2012</v>
      </c>
      <c r="C8215" s="1">
        <v>41177</v>
      </c>
      <c r="D8215" s="1">
        <v>41184</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6.3360000000000003</v>
      </c>
      <c r="S8215">
        <v>4</v>
      </c>
      <c r="T8215">
        <v>0.7</v>
      </c>
      <c r="U8215">
        <v>-4.6463999999999999</v>
      </c>
    </row>
    <row r="8216" spans="1:21" x14ac:dyDescent="0.3">
      <c r="A8216" t="s">
        <v>9896</v>
      </c>
      <c r="B8216">
        <v>2012</v>
      </c>
      <c r="C8216" s="1">
        <v>41177</v>
      </c>
      <c r="D8216" s="1">
        <v>41184</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v>0.2</v>
      </c>
      <c r="U8216">
        <v>3.7989999999999999</v>
      </c>
    </row>
    <row r="8217" spans="1:21" x14ac:dyDescent="0.3">
      <c r="A8217" t="s">
        <v>9896</v>
      </c>
      <c r="B8217">
        <v>2012</v>
      </c>
      <c r="C8217" s="1">
        <v>41177</v>
      </c>
      <c r="D8217" s="1">
        <v>41184</v>
      </c>
      <c r="E8217" t="s">
        <v>49</v>
      </c>
      <c r="F8217" t="s">
        <v>4235</v>
      </c>
      <c r="G8217" t="s">
        <v>4236</v>
      </c>
      <c r="H8217" t="s">
        <v>40</v>
      </c>
      <c r="I8217" t="s">
        <v>26</v>
      </c>
      <c r="J8217" t="s">
        <v>1184</v>
      </c>
      <c r="K8217" t="s">
        <v>334</v>
      </c>
      <c r="L8217">
        <v>37130</v>
      </c>
      <c r="M8217" t="s">
        <v>29</v>
      </c>
      <c r="N8217" t="s">
        <v>5111</v>
      </c>
      <c r="O8217" t="s">
        <v>45</v>
      </c>
      <c r="P8217" t="s">
        <v>74</v>
      </c>
      <c r="Q8217" t="s">
        <v>5112</v>
      </c>
      <c r="R8217">
        <v>2.4689999999999999</v>
      </c>
      <c r="S8217">
        <v>1</v>
      </c>
      <c r="T8217">
        <v>0.7</v>
      </c>
      <c r="U8217">
        <v>-1.8106</v>
      </c>
    </row>
    <row r="8218" spans="1:21" x14ac:dyDescent="0.3">
      <c r="A8218" t="s">
        <v>9896</v>
      </c>
      <c r="B8218">
        <v>2012</v>
      </c>
      <c r="C8218" s="1">
        <v>41177</v>
      </c>
      <c r="D8218" s="1">
        <v>41184</v>
      </c>
      <c r="E8218" t="s">
        <v>49</v>
      </c>
      <c r="F8218" t="s">
        <v>4235</v>
      </c>
      <c r="G8218" t="s">
        <v>4236</v>
      </c>
      <c r="H8218" t="s">
        <v>40</v>
      </c>
      <c r="I8218" t="s">
        <v>26</v>
      </c>
      <c r="J8218" t="s">
        <v>1184</v>
      </c>
      <c r="K8218" t="s">
        <v>334</v>
      </c>
      <c r="L8218">
        <v>37130</v>
      </c>
      <c r="M8218" t="s">
        <v>29</v>
      </c>
      <c r="N8218" t="s">
        <v>1207</v>
      </c>
      <c r="O8218" t="s">
        <v>45</v>
      </c>
      <c r="P8218" t="s">
        <v>74</v>
      </c>
      <c r="Q8218" t="s">
        <v>1208</v>
      </c>
      <c r="R8218">
        <v>3.2639999999999998</v>
      </c>
      <c r="S8218">
        <v>2</v>
      </c>
      <c r="T8218">
        <v>0.7</v>
      </c>
      <c r="U8218">
        <v>-2.2848000000000002</v>
      </c>
    </row>
    <row r="8219" spans="1:21" x14ac:dyDescent="0.3">
      <c r="A8219" t="s">
        <v>9897</v>
      </c>
      <c r="B8219">
        <v>2011</v>
      </c>
      <c r="C8219" s="1">
        <v>40819</v>
      </c>
      <c r="D8219" s="1">
        <v>40823</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v>0.2</v>
      </c>
      <c r="U8219">
        <v>0.86880000000000002</v>
      </c>
    </row>
    <row r="8220" spans="1:21" x14ac:dyDescent="0.3">
      <c r="A8220" t="s">
        <v>9897</v>
      </c>
      <c r="B8220">
        <v>2011</v>
      </c>
      <c r="C8220" s="1">
        <v>40819</v>
      </c>
      <c r="D8220" s="1">
        <v>40823</v>
      </c>
      <c r="E8220" t="s">
        <v>49</v>
      </c>
      <c r="F8220" t="s">
        <v>6690</v>
      </c>
      <c r="G8220" t="s">
        <v>6691</v>
      </c>
      <c r="H8220" t="s">
        <v>25</v>
      </c>
      <c r="I8220" t="s">
        <v>26</v>
      </c>
      <c r="J8220" t="s">
        <v>814</v>
      </c>
      <c r="K8220" t="s">
        <v>103</v>
      </c>
      <c r="L8220">
        <v>75217</v>
      </c>
      <c r="M8220" t="s">
        <v>104</v>
      </c>
      <c r="N8220" t="s">
        <v>4355</v>
      </c>
      <c r="O8220" t="s">
        <v>31</v>
      </c>
      <c r="P8220" t="s">
        <v>64</v>
      </c>
      <c r="Q8220" t="s">
        <v>4356</v>
      </c>
      <c r="R8220">
        <v>31.776</v>
      </c>
      <c r="S8220">
        <v>3</v>
      </c>
      <c r="T8220">
        <v>0.6</v>
      </c>
      <c r="U8220">
        <v>-19.0656</v>
      </c>
    </row>
    <row r="8221" spans="1:21" x14ac:dyDescent="0.3">
      <c r="A8221" t="s">
        <v>9897</v>
      </c>
      <c r="B8221">
        <v>2011</v>
      </c>
      <c r="C8221" s="1">
        <v>40819</v>
      </c>
      <c r="D8221" s="1">
        <v>40823</v>
      </c>
      <c r="E8221" t="s">
        <v>49</v>
      </c>
      <c r="F8221" t="s">
        <v>6690</v>
      </c>
      <c r="G8221" t="s">
        <v>6691</v>
      </c>
      <c r="H8221" t="s">
        <v>25</v>
      </c>
      <c r="I8221" t="s">
        <v>26</v>
      </c>
      <c r="J8221" t="s">
        <v>814</v>
      </c>
      <c r="K8221" t="s">
        <v>103</v>
      </c>
      <c r="L8221">
        <v>75217</v>
      </c>
      <c r="M8221" t="s">
        <v>104</v>
      </c>
      <c r="N8221" t="s">
        <v>2499</v>
      </c>
      <c r="O8221" t="s">
        <v>45</v>
      </c>
      <c r="P8221" t="s">
        <v>46</v>
      </c>
      <c r="Q8221" t="s">
        <v>2500</v>
      </c>
      <c r="R8221">
        <v>4.9279999999999999</v>
      </c>
      <c r="S8221">
        <v>2</v>
      </c>
      <c r="T8221">
        <v>0.2</v>
      </c>
      <c r="U8221">
        <v>1.7248000000000001</v>
      </c>
    </row>
    <row r="8222" spans="1:21" x14ac:dyDescent="0.3">
      <c r="A8222" t="s">
        <v>9897</v>
      </c>
      <c r="B8222">
        <v>2011</v>
      </c>
      <c r="C8222" s="1">
        <v>40819</v>
      </c>
      <c r="D8222" s="1">
        <v>40823</v>
      </c>
      <c r="E8222" t="s">
        <v>49</v>
      </c>
      <c r="F8222" t="s">
        <v>6690</v>
      </c>
      <c r="G8222" t="s">
        <v>6691</v>
      </c>
      <c r="H8222" t="s">
        <v>25</v>
      </c>
      <c r="I8222" t="s">
        <v>26</v>
      </c>
      <c r="J8222" t="s">
        <v>814</v>
      </c>
      <c r="K8222" t="s">
        <v>103</v>
      </c>
      <c r="L8222">
        <v>75217</v>
      </c>
      <c r="M8222" t="s">
        <v>104</v>
      </c>
      <c r="N8222" t="s">
        <v>445</v>
      </c>
      <c r="O8222" t="s">
        <v>45</v>
      </c>
      <c r="P8222" t="s">
        <v>74</v>
      </c>
      <c r="Q8222" t="s">
        <v>446</v>
      </c>
      <c r="R8222">
        <v>1.788</v>
      </c>
      <c r="S8222">
        <v>3</v>
      </c>
      <c r="T8222">
        <v>0.8</v>
      </c>
      <c r="U8222">
        <v>-3.0396000000000001</v>
      </c>
    </row>
    <row r="8223" spans="1:21" x14ac:dyDescent="0.3">
      <c r="A8223" t="s">
        <v>9897</v>
      </c>
      <c r="B8223">
        <v>2011</v>
      </c>
      <c r="C8223" s="1">
        <v>40819</v>
      </c>
      <c r="D8223" s="1">
        <v>40823</v>
      </c>
      <c r="E8223" t="s">
        <v>49</v>
      </c>
      <c r="F8223" t="s">
        <v>6690</v>
      </c>
      <c r="G8223" t="s">
        <v>6691</v>
      </c>
      <c r="H8223" t="s">
        <v>25</v>
      </c>
      <c r="I8223" t="s">
        <v>26</v>
      </c>
      <c r="J8223" t="s">
        <v>814</v>
      </c>
      <c r="K8223" t="s">
        <v>103</v>
      </c>
      <c r="L8223">
        <v>75217</v>
      </c>
      <c r="M8223" t="s">
        <v>104</v>
      </c>
      <c r="N8223" t="s">
        <v>9898</v>
      </c>
      <c r="O8223" t="s">
        <v>45</v>
      </c>
      <c r="P8223" t="s">
        <v>268</v>
      </c>
      <c r="Q8223" t="s">
        <v>9899</v>
      </c>
      <c r="R8223">
        <v>15.071999999999999</v>
      </c>
      <c r="S8223">
        <v>4</v>
      </c>
      <c r="T8223">
        <v>0.2</v>
      </c>
      <c r="U8223">
        <v>-3.7679999999999998</v>
      </c>
    </row>
    <row r="8224" spans="1:21" x14ac:dyDescent="0.3">
      <c r="A8224" t="s">
        <v>9900</v>
      </c>
      <c r="B8224">
        <v>2011</v>
      </c>
      <c r="C8224" s="1">
        <v>40593</v>
      </c>
      <c r="D8224" s="1">
        <v>40599</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v>0.2</v>
      </c>
      <c r="U8224">
        <v>-2.5247999999999999</v>
      </c>
    </row>
    <row r="8225" spans="1:21" x14ac:dyDescent="0.3">
      <c r="A8225" t="s">
        <v>9901</v>
      </c>
      <c r="B8225">
        <v>2013</v>
      </c>
      <c r="C8225" s="1">
        <v>41438</v>
      </c>
      <c r="D8225" s="1">
        <v>41442</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v>0</v>
      </c>
      <c r="U8225">
        <v>83.646000000000001</v>
      </c>
    </row>
    <row r="8226" spans="1:21" x14ac:dyDescent="0.3">
      <c r="A8226" t="s">
        <v>9901</v>
      </c>
      <c r="B8226">
        <v>2013</v>
      </c>
      <c r="C8226" s="1">
        <v>41438</v>
      </c>
      <c r="D8226" s="1">
        <v>41442</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v>0</v>
      </c>
      <c r="U8226">
        <v>6.2207999999999997</v>
      </c>
    </row>
    <row r="8227" spans="1:21" x14ac:dyDescent="0.3">
      <c r="A8227" t="s">
        <v>9902</v>
      </c>
      <c r="B8227">
        <v>2014</v>
      </c>
      <c r="C8227" s="1">
        <v>41945</v>
      </c>
      <c r="D8227" s="1">
        <v>41948</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v>0</v>
      </c>
      <c r="U8227">
        <v>91.055999999999997</v>
      </c>
    </row>
    <row r="8228" spans="1:21" x14ac:dyDescent="0.3">
      <c r="A8228" t="s">
        <v>9902</v>
      </c>
      <c r="B8228">
        <v>2014</v>
      </c>
      <c r="C8228" s="1">
        <v>41945</v>
      </c>
      <c r="D8228" s="1">
        <v>41948</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row>
    <row r="8229" spans="1:21" x14ac:dyDescent="0.3">
      <c r="A8229" t="s">
        <v>9903</v>
      </c>
      <c r="B8229">
        <v>2013</v>
      </c>
      <c r="C8229" s="1">
        <v>41369</v>
      </c>
      <c r="D8229" s="1">
        <v>41373</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row>
    <row r="8230" spans="1:21" x14ac:dyDescent="0.3">
      <c r="A8230" t="s">
        <v>9903</v>
      </c>
      <c r="B8230">
        <v>2013</v>
      </c>
      <c r="C8230" s="1">
        <v>41369</v>
      </c>
      <c r="D8230" s="1">
        <v>41373</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v>0</v>
      </c>
      <c r="U8230">
        <v>8.0652000000000008</v>
      </c>
    </row>
    <row r="8231" spans="1:21" x14ac:dyDescent="0.3">
      <c r="A8231" t="s">
        <v>9903</v>
      </c>
      <c r="B8231">
        <v>2013</v>
      </c>
      <c r="C8231" s="1">
        <v>41369</v>
      </c>
      <c r="D8231" s="1">
        <v>41373</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row>
    <row r="8232" spans="1:21" x14ac:dyDescent="0.3">
      <c r="A8232" t="s">
        <v>9904</v>
      </c>
      <c r="B8232">
        <v>2013</v>
      </c>
      <c r="C8232" s="1">
        <v>41456</v>
      </c>
      <c r="D8232" s="1">
        <v>41458</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v>0</v>
      </c>
      <c r="U8232">
        <v>9.7119</v>
      </c>
    </row>
    <row r="8233" spans="1:21" x14ac:dyDescent="0.3">
      <c r="A8233" t="s">
        <v>9904</v>
      </c>
      <c r="B8233">
        <v>2013</v>
      </c>
      <c r="C8233" s="1">
        <v>41456</v>
      </c>
      <c r="D8233" s="1">
        <v>41458</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v>0</v>
      </c>
      <c r="U8233">
        <v>291.37779999999998</v>
      </c>
    </row>
    <row r="8234" spans="1:21" x14ac:dyDescent="0.3">
      <c r="A8234" t="s">
        <v>9905</v>
      </c>
      <c r="B8234">
        <v>2011</v>
      </c>
      <c r="C8234" s="1">
        <v>40808</v>
      </c>
      <c r="D8234" s="1">
        <v>40814</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v>0</v>
      </c>
      <c r="U8234">
        <v>42.362499999999997</v>
      </c>
    </row>
    <row r="8235" spans="1:21" x14ac:dyDescent="0.3">
      <c r="A8235" t="s">
        <v>9905</v>
      </c>
      <c r="B8235">
        <v>2011</v>
      </c>
      <c r="C8235" s="1">
        <v>40808</v>
      </c>
      <c r="D8235" s="1">
        <v>40814</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v>0</v>
      </c>
      <c r="U8235">
        <v>0.40679999999999999</v>
      </c>
    </row>
    <row r="8236" spans="1:21" x14ac:dyDescent="0.3">
      <c r="A8236" t="s">
        <v>9906</v>
      </c>
      <c r="B8236">
        <v>2014</v>
      </c>
      <c r="C8236" s="1">
        <v>41761</v>
      </c>
      <c r="D8236" s="1">
        <v>41766</v>
      </c>
      <c r="E8236" t="s">
        <v>49</v>
      </c>
      <c r="F8236" t="s">
        <v>1452</v>
      </c>
      <c r="G8236" t="s">
        <v>1453</v>
      </c>
      <c r="H8236" t="s">
        <v>25</v>
      </c>
      <c r="I8236" t="s">
        <v>26</v>
      </c>
      <c r="J8236" t="s">
        <v>1520</v>
      </c>
      <c r="K8236" t="s">
        <v>53</v>
      </c>
      <c r="L8236">
        <v>32216</v>
      </c>
      <c r="M8236" t="s">
        <v>29</v>
      </c>
      <c r="N8236" t="s">
        <v>7759</v>
      </c>
      <c r="O8236" t="s">
        <v>45</v>
      </c>
      <c r="P8236" t="s">
        <v>577</v>
      </c>
      <c r="Q8236" t="s">
        <v>7760</v>
      </c>
      <c r="R8236">
        <v>3.3279999999999998</v>
      </c>
      <c r="S8236">
        <v>2</v>
      </c>
      <c r="T8236">
        <v>0.2</v>
      </c>
      <c r="U8236">
        <v>0.41599999999999998</v>
      </c>
    </row>
    <row r="8237" spans="1:21" x14ac:dyDescent="0.3">
      <c r="A8237" t="s">
        <v>9906</v>
      </c>
      <c r="B8237">
        <v>2014</v>
      </c>
      <c r="C8237" s="1">
        <v>41761</v>
      </c>
      <c r="D8237" s="1">
        <v>41766</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row>
    <row r="8238" spans="1:21" x14ac:dyDescent="0.3">
      <c r="A8238" t="s">
        <v>9906</v>
      </c>
      <c r="B8238">
        <v>2014</v>
      </c>
      <c r="C8238" s="1">
        <v>41761</v>
      </c>
      <c r="D8238" s="1">
        <v>41766</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row>
    <row r="8239" spans="1:21" x14ac:dyDescent="0.3">
      <c r="A8239" t="s">
        <v>9907</v>
      </c>
      <c r="B8239">
        <v>2014</v>
      </c>
      <c r="C8239" s="1">
        <v>41933</v>
      </c>
      <c r="D8239" s="1">
        <v>41933</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row>
    <row r="8240" spans="1:21" x14ac:dyDescent="0.3">
      <c r="A8240" t="s">
        <v>9907</v>
      </c>
      <c r="B8240">
        <v>2014</v>
      </c>
      <c r="C8240" s="1">
        <v>41933</v>
      </c>
      <c r="D8240" s="1">
        <v>41933</v>
      </c>
      <c r="E8240" t="s">
        <v>1289</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row>
    <row r="8241" spans="1:21" x14ac:dyDescent="0.3">
      <c r="A8241" t="s">
        <v>9907</v>
      </c>
      <c r="B8241">
        <v>2014</v>
      </c>
      <c r="C8241" s="1">
        <v>41933</v>
      </c>
      <c r="D8241" s="1">
        <v>41933</v>
      </c>
      <c r="E8241" t="s">
        <v>1289</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row>
    <row r="8242" spans="1:21" x14ac:dyDescent="0.3">
      <c r="A8242" t="s">
        <v>9907</v>
      </c>
      <c r="B8242">
        <v>2014</v>
      </c>
      <c r="C8242" s="1">
        <v>41933</v>
      </c>
      <c r="D8242" s="1">
        <v>41933</v>
      </c>
      <c r="E8242" t="s">
        <v>1289</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row>
    <row r="8243" spans="1:21" x14ac:dyDescent="0.3">
      <c r="A8243" t="s">
        <v>9908</v>
      </c>
      <c r="B8243">
        <v>2011</v>
      </c>
      <c r="C8243" s="1">
        <v>40787</v>
      </c>
      <c r="D8243" s="1">
        <v>40791</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row>
    <row r="8244" spans="1:21" x14ac:dyDescent="0.3">
      <c r="A8244" t="s">
        <v>9908</v>
      </c>
      <c r="B8244">
        <v>2011</v>
      </c>
      <c r="C8244" s="1">
        <v>40787</v>
      </c>
      <c r="D8244" s="1">
        <v>40791</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row>
    <row r="8245" spans="1:21" x14ac:dyDescent="0.3">
      <c r="A8245" t="s">
        <v>9909</v>
      </c>
      <c r="B8245">
        <v>2011</v>
      </c>
      <c r="C8245" s="1">
        <v>40767</v>
      </c>
      <c r="D8245" s="1">
        <v>40771</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row>
    <row r="8246" spans="1:21" x14ac:dyDescent="0.3">
      <c r="A8246" t="s">
        <v>9909</v>
      </c>
      <c r="B8246">
        <v>2011</v>
      </c>
      <c r="C8246" s="1">
        <v>40767</v>
      </c>
      <c r="D8246" s="1">
        <v>40771</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row>
    <row r="8247" spans="1:21" x14ac:dyDescent="0.3">
      <c r="A8247" t="s">
        <v>9910</v>
      </c>
      <c r="B8247">
        <v>2011</v>
      </c>
      <c r="C8247" s="1">
        <v>40774</v>
      </c>
      <c r="D8247" s="1">
        <v>40778</v>
      </c>
      <c r="E8247" t="s">
        <v>49</v>
      </c>
      <c r="F8247" t="s">
        <v>7352</v>
      </c>
      <c r="G8247" t="s">
        <v>7353</v>
      </c>
      <c r="H8247" t="s">
        <v>40</v>
      </c>
      <c r="I8247" t="s">
        <v>26</v>
      </c>
      <c r="J8247" t="s">
        <v>496</v>
      </c>
      <c r="K8247" t="s">
        <v>1271</v>
      </c>
      <c r="L8247">
        <v>31907</v>
      </c>
      <c r="M8247" t="s">
        <v>29</v>
      </c>
      <c r="N8247" t="s">
        <v>683</v>
      </c>
      <c r="O8247" t="s">
        <v>45</v>
      </c>
      <c r="P8247" t="s">
        <v>58</v>
      </c>
      <c r="Q8247" t="s">
        <v>684</v>
      </c>
      <c r="R8247">
        <v>344.91</v>
      </c>
      <c r="S8247">
        <v>3</v>
      </c>
      <c r="T8247">
        <v>0</v>
      </c>
      <c r="U8247">
        <v>10.347300000000001</v>
      </c>
    </row>
    <row r="8248" spans="1:21" x14ac:dyDescent="0.3">
      <c r="A8248" t="s">
        <v>9911</v>
      </c>
      <c r="B8248">
        <v>2012</v>
      </c>
      <c r="C8248" s="1">
        <v>41039</v>
      </c>
      <c r="D8248" s="1">
        <v>41039</v>
      </c>
      <c r="E8248" t="s">
        <v>1289</v>
      </c>
      <c r="F8248" t="s">
        <v>4206</v>
      </c>
      <c r="G8248" t="s">
        <v>4207</v>
      </c>
      <c r="H8248" t="s">
        <v>101</v>
      </c>
      <c r="I8248" t="s">
        <v>26</v>
      </c>
      <c r="J8248" t="s">
        <v>455</v>
      </c>
      <c r="K8248" t="s">
        <v>210</v>
      </c>
      <c r="L8248">
        <v>60505</v>
      </c>
      <c r="M8248" t="s">
        <v>104</v>
      </c>
      <c r="N8248" t="s">
        <v>2153</v>
      </c>
      <c r="O8248" t="s">
        <v>45</v>
      </c>
      <c r="P8248" t="s">
        <v>77</v>
      </c>
      <c r="Q8248" t="s">
        <v>2154</v>
      </c>
      <c r="R8248">
        <v>70.97</v>
      </c>
      <c r="S8248">
        <v>5</v>
      </c>
      <c r="T8248">
        <v>0.8</v>
      </c>
      <c r="U8248">
        <v>-191.619</v>
      </c>
    </row>
    <row r="8249" spans="1:21" x14ac:dyDescent="0.3">
      <c r="A8249" t="s">
        <v>9911</v>
      </c>
      <c r="B8249">
        <v>2012</v>
      </c>
      <c r="C8249" s="1">
        <v>41039</v>
      </c>
      <c r="D8249" s="1">
        <v>41039</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row>
    <row r="8250" spans="1:21" x14ac:dyDescent="0.3">
      <c r="A8250" t="s">
        <v>9912</v>
      </c>
      <c r="B8250">
        <v>2013</v>
      </c>
      <c r="C8250" s="1">
        <v>41405</v>
      </c>
      <c r="D8250" s="1">
        <v>41408</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row>
    <row r="8251" spans="1:21" x14ac:dyDescent="0.3">
      <c r="A8251" t="s">
        <v>9913</v>
      </c>
      <c r="B8251">
        <v>2012</v>
      </c>
      <c r="C8251" s="1">
        <v>40973</v>
      </c>
      <c r="D8251" s="1">
        <v>40977</v>
      </c>
      <c r="E8251" t="s">
        <v>22</v>
      </c>
      <c r="F8251" t="s">
        <v>2756</v>
      </c>
      <c r="G8251" t="s">
        <v>2757</v>
      </c>
      <c r="H8251" t="s">
        <v>25</v>
      </c>
      <c r="I8251" t="s">
        <v>26</v>
      </c>
      <c r="J8251" t="s">
        <v>302</v>
      </c>
      <c r="K8251" t="s">
        <v>210</v>
      </c>
      <c r="L8251">
        <v>60653</v>
      </c>
      <c r="M8251" t="s">
        <v>104</v>
      </c>
      <c r="N8251" t="s">
        <v>3541</v>
      </c>
      <c r="O8251" t="s">
        <v>45</v>
      </c>
      <c r="P8251" t="s">
        <v>74</v>
      </c>
      <c r="Q8251" t="s">
        <v>3542</v>
      </c>
      <c r="R8251">
        <v>11.212</v>
      </c>
      <c r="S8251">
        <v>2</v>
      </c>
      <c r="T8251">
        <v>0.8</v>
      </c>
      <c r="U8251">
        <v>-16.818000000000001</v>
      </c>
    </row>
    <row r="8252" spans="1:21" x14ac:dyDescent="0.3">
      <c r="A8252" t="s">
        <v>9913</v>
      </c>
      <c r="B8252">
        <v>2012</v>
      </c>
      <c r="C8252" s="1">
        <v>40973</v>
      </c>
      <c r="D8252" s="1">
        <v>40977</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v>0.6</v>
      </c>
      <c r="U8252">
        <v>-1.8848</v>
      </c>
    </row>
    <row r="8253" spans="1:21" x14ac:dyDescent="0.3">
      <c r="A8253" t="s">
        <v>9913</v>
      </c>
      <c r="B8253">
        <v>2012</v>
      </c>
      <c r="C8253" s="1">
        <v>40973</v>
      </c>
      <c r="D8253" s="1">
        <v>40977</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row>
    <row r="8254" spans="1:21" x14ac:dyDescent="0.3">
      <c r="A8254" t="s">
        <v>9913</v>
      </c>
      <c r="B8254">
        <v>2012</v>
      </c>
      <c r="C8254" s="1">
        <v>40973</v>
      </c>
      <c r="D8254" s="1">
        <v>40977</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x14ac:dyDescent="0.3">
      <c r="A8255" t="s">
        <v>9914</v>
      </c>
      <c r="B8255">
        <v>2014</v>
      </c>
      <c r="C8255" s="1">
        <v>41864</v>
      </c>
      <c r="D8255" s="1">
        <v>41871</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row>
    <row r="8256" spans="1:21" x14ac:dyDescent="0.3">
      <c r="A8256" t="s">
        <v>9914</v>
      </c>
      <c r="B8256">
        <v>2014</v>
      </c>
      <c r="C8256" s="1">
        <v>41864</v>
      </c>
      <c r="D8256" s="1">
        <v>41871</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row>
    <row r="8257" spans="1:21" x14ac:dyDescent="0.3">
      <c r="A8257" t="s">
        <v>9914</v>
      </c>
      <c r="B8257">
        <v>2014</v>
      </c>
      <c r="C8257" s="1">
        <v>41864</v>
      </c>
      <c r="D8257" s="1">
        <v>41871</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v>0.2</v>
      </c>
      <c r="U8257">
        <v>27.295200000000001</v>
      </c>
    </row>
    <row r="8258" spans="1:21" x14ac:dyDescent="0.3">
      <c r="A8258" t="s">
        <v>9914</v>
      </c>
      <c r="B8258">
        <v>2014</v>
      </c>
      <c r="C8258" s="1">
        <v>41864</v>
      </c>
      <c r="D8258" s="1">
        <v>41871</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v>0</v>
      </c>
      <c r="U8258">
        <v>11.685</v>
      </c>
    </row>
    <row r="8259" spans="1:21" x14ac:dyDescent="0.3">
      <c r="A8259" t="s">
        <v>9914</v>
      </c>
      <c r="B8259">
        <v>2014</v>
      </c>
      <c r="C8259" s="1">
        <v>41864</v>
      </c>
      <c r="D8259" s="1">
        <v>41871</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row>
    <row r="8260" spans="1:21" x14ac:dyDescent="0.3">
      <c r="A8260" t="s">
        <v>9914</v>
      </c>
      <c r="B8260">
        <v>2014</v>
      </c>
      <c r="C8260" s="1">
        <v>41864</v>
      </c>
      <c r="D8260" s="1">
        <v>41871</v>
      </c>
      <c r="E8260" t="s">
        <v>49</v>
      </c>
      <c r="F8260" t="s">
        <v>7129</v>
      </c>
      <c r="G8260" t="s">
        <v>7130</v>
      </c>
      <c r="H8260" t="s">
        <v>25</v>
      </c>
      <c r="I8260" t="s">
        <v>26</v>
      </c>
      <c r="J8260" t="s">
        <v>94</v>
      </c>
      <c r="K8260" t="s">
        <v>95</v>
      </c>
      <c r="L8260">
        <v>98103</v>
      </c>
      <c r="M8260" t="s">
        <v>43</v>
      </c>
      <c r="N8260" t="s">
        <v>8889</v>
      </c>
      <c r="O8260" t="s">
        <v>45</v>
      </c>
      <c r="P8260" t="s">
        <v>74</v>
      </c>
      <c r="Q8260" t="s">
        <v>8890</v>
      </c>
      <c r="R8260">
        <v>100.70399999999999</v>
      </c>
      <c r="S8260">
        <v>6</v>
      </c>
      <c r="T8260">
        <v>0.2</v>
      </c>
      <c r="U8260">
        <v>37.764000000000003</v>
      </c>
    </row>
    <row r="8261" spans="1:21" x14ac:dyDescent="0.3">
      <c r="A8261" t="s">
        <v>9915</v>
      </c>
      <c r="B8261">
        <v>2013</v>
      </c>
      <c r="C8261" s="1">
        <v>41452</v>
      </c>
      <c r="D8261" s="1">
        <v>41452</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v>0</v>
      </c>
      <c r="U8261">
        <v>180.76589999999999</v>
      </c>
    </row>
    <row r="8262" spans="1:21" x14ac:dyDescent="0.3">
      <c r="A8262" t="s">
        <v>9915</v>
      </c>
      <c r="B8262">
        <v>2013</v>
      </c>
      <c r="C8262" s="1">
        <v>41452</v>
      </c>
      <c r="D8262" s="1">
        <v>41452</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v>0</v>
      </c>
      <c r="U8262">
        <v>3.7694000000000001</v>
      </c>
    </row>
    <row r="8263" spans="1:21" x14ac:dyDescent="0.3">
      <c r="A8263" t="s">
        <v>9915</v>
      </c>
      <c r="B8263">
        <v>2013</v>
      </c>
      <c r="C8263" s="1">
        <v>41452</v>
      </c>
      <c r="D8263" s="1">
        <v>41452</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v>0</v>
      </c>
      <c r="U8263">
        <v>44.470399999999998</v>
      </c>
    </row>
    <row r="8264" spans="1:21" x14ac:dyDescent="0.3">
      <c r="A8264" t="s">
        <v>9916</v>
      </c>
      <c r="B8264">
        <v>2013</v>
      </c>
      <c r="C8264" s="1">
        <v>41624</v>
      </c>
      <c r="D8264" s="1">
        <v>41628</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v>0</v>
      </c>
      <c r="U8264">
        <v>9.3312000000000008</v>
      </c>
    </row>
    <row r="8265" spans="1:21" x14ac:dyDescent="0.3">
      <c r="A8265" t="s">
        <v>9917</v>
      </c>
      <c r="B8265">
        <v>2012</v>
      </c>
      <c r="C8265" s="1">
        <v>41165</v>
      </c>
      <c r="D8265" s="1">
        <v>41169</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row>
    <row r="8266" spans="1:21" x14ac:dyDescent="0.3">
      <c r="A8266" t="s">
        <v>9918</v>
      </c>
      <c r="B8266">
        <v>2011</v>
      </c>
      <c r="C8266" s="1">
        <v>40907</v>
      </c>
      <c r="D8266" s="1">
        <v>40912</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v>0</v>
      </c>
      <c r="U8266">
        <v>30.734999999999999</v>
      </c>
    </row>
    <row r="8267" spans="1:21" x14ac:dyDescent="0.3">
      <c r="A8267" t="s">
        <v>9918</v>
      </c>
      <c r="B8267">
        <v>2011</v>
      </c>
      <c r="C8267" s="1">
        <v>40907</v>
      </c>
      <c r="D8267" s="1">
        <v>40912</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v>0.2</v>
      </c>
      <c r="U8267">
        <v>12.8499</v>
      </c>
    </row>
    <row r="8268" spans="1:21" x14ac:dyDescent="0.3">
      <c r="A8268" t="s">
        <v>9921</v>
      </c>
      <c r="B8268">
        <v>2011</v>
      </c>
      <c r="C8268" s="1">
        <v>40662</v>
      </c>
      <c r="D8268" s="1">
        <v>40667</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row>
    <row r="8269" spans="1:21" x14ac:dyDescent="0.3">
      <c r="A8269" t="s">
        <v>9922</v>
      </c>
      <c r="B8269">
        <v>2014</v>
      </c>
      <c r="C8269" s="1">
        <v>41670</v>
      </c>
      <c r="D8269" s="1">
        <v>41677</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row>
    <row r="8270" spans="1:21" x14ac:dyDescent="0.3">
      <c r="A8270" t="s">
        <v>9922</v>
      </c>
      <c r="B8270">
        <v>2014</v>
      </c>
      <c r="C8270" s="1">
        <v>41670</v>
      </c>
      <c r="D8270" s="1">
        <v>41677</v>
      </c>
      <c r="E8270" t="s">
        <v>49</v>
      </c>
      <c r="F8270" t="s">
        <v>3646</v>
      </c>
      <c r="G8270" t="s">
        <v>3647</v>
      </c>
      <c r="H8270" t="s">
        <v>25</v>
      </c>
      <c r="I8270" t="s">
        <v>26</v>
      </c>
      <c r="J8270" t="s">
        <v>455</v>
      </c>
      <c r="K8270" t="s">
        <v>210</v>
      </c>
      <c r="L8270">
        <v>60505</v>
      </c>
      <c r="M8270" t="s">
        <v>104</v>
      </c>
      <c r="N8270" t="s">
        <v>2172</v>
      </c>
      <c r="O8270" t="s">
        <v>45</v>
      </c>
      <c r="P8270" t="s">
        <v>577</v>
      </c>
      <c r="Q8270" t="s">
        <v>2173</v>
      </c>
      <c r="R8270">
        <v>31.68</v>
      </c>
      <c r="S8270">
        <v>4</v>
      </c>
      <c r="T8270">
        <v>0.2</v>
      </c>
      <c r="U8270">
        <v>2.7719999999999998</v>
      </c>
    </row>
    <row r="8271" spans="1:21" x14ac:dyDescent="0.3">
      <c r="A8271" t="s">
        <v>9922</v>
      </c>
      <c r="B8271">
        <v>2014</v>
      </c>
      <c r="C8271" s="1">
        <v>41670</v>
      </c>
      <c r="D8271" s="1">
        <v>41677</v>
      </c>
      <c r="E8271" t="s">
        <v>49</v>
      </c>
      <c r="F8271" t="s">
        <v>3646</v>
      </c>
      <c r="G8271" t="s">
        <v>3647</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row>
    <row r="8272" spans="1:21" x14ac:dyDescent="0.3">
      <c r="A8272" t="s">
        <v>9922</v>
      </c>
      <c r="B8272">
        <v>2014</v>
      </c>
      <c r="C8272" s="1">
        <v>41670</v>
      </c>
      <c r="D8272" s="1">
        <v>41677</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v>0.2</v>
      </c>
      <c r="U8272">
        <v>3.1536</v>
      </c>
    </row>
    <row r="8273" spans="1:21" x14ac:dyDescent="0.3">
      <c r="A8273" t="s">
        <v>9923</v>
      </c>
      <c r="B8273">
        <v>2013</v>
      </c>
      <c r="C8273" s="1">
        <v>41634</v>
      </c>
      <c r="D8273" s="1">
        <v>41640</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row>
    <row r="8274" spans="1:21" x14ac:dyDescent="0.3">
      <c r="A8274" t="s">
        <v>9924</v>
      </c>
      <c r="B8274">
        <v>2013</v>
      </c>
      <c r="C8274" s="1">
        <v>41568</v>
      </c>
      <c r="D8274" s="1">
        <v>41573</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v>0.2</v>
      </c>
      <c r="U8274">
        <v>4.8391999999999999</v>
      </c>
    </row>
    <row r="8275" spans="1:21" x14ac:dyDescent="0.3">
      <c r="A8275" t="s">
        <v>9925</v>
      </c>
      <c r="B8275">
        <v>2012</v>
      </c>
      <c r="C8275" s="1">
        <v>41073</v>
      </c>
      <c r="D8275" s="1">
        <v>41075</v>
      </c>
      <c r="E8275" t="s">
        <v>22</v>
      </c>
      <c r="F8275" t="s">
        <v>8231</v>
      </c>
      <c r="G8275" t="s">
        <v>8232</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row>
    <row r="8276" spans="1:21" x14ac:dyDescent="0.3">
      <c r="A8276" t="s">
        <v>9926</v>
      </c>
      <c r="B8276">
        <v>2014</v>
      </c>
      <c r="C8276" s="1">
        <v>41821</v>
      </c>
      <c r="D8276" s="1">
        <v>41825</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v>0</v>
      </c>
      <c r="U8276">
        <v>282.20920000000001</v>
      </c>
    </row>
    <row r="8277" spans="1:21" x14ac:dyDescent="0.3">
      <c r="A8277" t="s">
        <v>9927</v>
      </c>
      <c r="B8277">
        <v>2012</v>
      </c>
      <c r="C8277" s="1">
        <v>41086</v>
      </c>
      <c r="D8277" s="1">
        <v>41090</v>
      </c>
      <c r="E8277" t="s">
        <v>49</v>
      </c>
      <c r="F8277" t="s">
        <v>7670</v>
      </c>
      <c r="G8277" t="s">
        <v>7671</v>
      </c>
      <c r="H8277" t="s">
        <v>101</v>
      </c>
      <c r="I8277" t="s">
        <v>26</v>
      </c>
      <c r="J8277" t="s">
        <v>1118</v>
      </c>
      <c r="K8277" t="s">
        <v>497</v>
      </c>
      <c r="L8277">
        <v>44107</v>
      </c>
      <c r="M8277" t="s">
        <v>147</v>
      </c>
      <c r="N8277" t="s">
        <v>450</v>
      </c>
      <c r="O8277" t="s">
        <v>45</v>
      </c>
      <c r="P8277" t="s">
        <v>89</v>
      </c>
      <c r="Q8277" t="s">
        <v>451</v>
      </c>
      <c r="R8277">
        <v>43.055999999999997</v>
      </c>
      <c r="S8277">
        <v>9</v>
      </c>
      <c r="T8277">
        <v>0.2</v>
      </c>
      <c r="U8277">
        <v>15.607799999999999</v>
      </c>
    </row>
    <row r="8278" spans="1:21" x14ac:dyDescent="0.3">
      <c r="A8278" t="s">
        <v>9928</v>
      </c>
      <c r="B8278">
        <v>2013</v>
      </c>
      <c r="C8278" s="1">
        <v>41326</v>
      </c>
      <c r="D8278" s="1">
        <v>41330</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v>0.7</v>
      </c>
      <c r="U8278">
        <v>-2.7587999999999999</v>
      </c>
    </row>
    <row r="8279" spans="1:21" x14ac:dyDescent="0.3">
      <c r="A8279" t="s">
        <v>9928</v>
      </c>
      <c r="B8279">
        <v>2013</v>
      </c>
      <c r="C8279" s="1">
        <v>41326</v>
      </c>
      <c r="D8279" s="1">
        <v>41330</v>
      </c>
      <c r="E8279" t="s">
        <v>49</v>
      </c>
      <c r="F8279" t="s">
        <v>9815</v>
      </c>
      <c r="G8279" t="s">
        <v>9816</v>
      </c>
      <c r="H8279" t="s">
        <v>101</v>
      </c>
      <c r="I8279" t="s">
        <v>26</v>
      </c>
      <c r="J8279" t="s">
        <v>899</v>
      </c>
      <c r="K8279" t="s">
        <v>53</v>
      </c>
      <c r="L8279">
        <v>33614</v>
      </c>
      <c r="M8279" t="s">
        <v>29</v>
      </c>
      <c r="N8279" t="s">
        <v>3566</v>
      </c>
      <c r="O8279" t="s">
        <v>45</v>
      </c>
      <c r="P8279" t="s">
        <v>74</v>
      </c>
      <c r="Q8279" t="s">
        <v>3567</v>
      </c>
      <c r="R8279">
        <v>34.86</v>
      </c>
      <c r="S8279">
        <v>2</v>
      </c>
      <c r="T8279">
        <v>0.7</v>
      </c>
      <c r="U8279">
        <v>-26.725999999999999</v>
      </c>
    </row>
    <row r="8280" spans="1:21" x14ac:dyDescent="0.3">
      <c r="A8280" t="s">
        <v>9928</v>
      </c>
      <c r="B8280">
        <v>2013</v>
      </c>
      <c r="C8280" s="1">
        <v>41326</v>
      </c>
      <c r="D8280" s="1">
        <v>41330</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v>0.2</v>
      </c>
      <c r="U8280">
        <v>32.434199999999997</v>
      </c>
    </row>
    <row r="8281" spans="1:21" x14ac:dyDescent="0.3">
      <c r="A8281" t="s">
        <v>9929</v>
      </c>
      <c r="B8281">
        <v>2014</v>
      </c>
      <c r="C8281" s="1">
        <v>41752</v>
      </c>
      <c r="D8281" s="1">
        <v>41756</v>
      </c>
      <c r="E8281" t="s">
        <v>49</v>
      </c>
      <c r="F8281" t="s">
        <v>1968</v>
      </c>
      <c r="G8281" t="s">
        <v>1969</v>
      </c>
      <c r="H8281" t="s">
        <v>25</v>
      </c>
      <c r="I8281" t="s">
        <v>26</v>
      </c>
      <c r="J8281" t="s">
        <v>496</v>
      </c>
      <c r="K8281" t="s">
        <v>1271</v>
      </c>
      <c r="L8281">
        <v>31907</v>
      </c>
      <c r="M8281" t="s">
        <v>29</v>
      </c>
      <c r="N8281" t="s">
        <v>3509</v>
      </c>
      <c r="O8281" t="s">
        <v>45</v>
      </c>
      <c r="P8281" t="s">
        <v>58</v>
      </c>
      <c r="Q8281" t="s">
        <v>3510</v>
      </c>
      <c r="R8281">
        <v>675.06</v>
      </c>
      <c r="S8281">
        <v>3</v>
      </c>
      <c r="T8281">
        <v>0</v>
      </c>
      <c r="U8281">
        <v>87.757800000000003</v>
      </c>
    </row>
    <row r="8282" spans="1:21" x14ac:dyDescent="0.3">
      <c r="A8282" t="s">
        <v>9930</v>
      </c>
      <c r="B8282">
        <v>2014</v>
      </c>
      <c r="C8282" s="1">
        <v>41769</v>
      </c>
      <c r="D8282" s="1">
        <v>41770</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row>
    <row r="8283" spans="1:21" x14ac:dyDescent="0.3">
      <c r="A8283" t="s">
        <v>9930</v>
      </c>
      <c r="B8283">
        <v>2014</v>
      </c>
      <c r="C8283" s="1">
        <v>41769</v>
      </c>
      <c r="D8283" s="1">
        <v>41770</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v>0.2</v>
      </c>
      <c r="U8283">
        <v>25.875</v>
      </c>
    </row>
    <row r="8284" spans="1:21" x14ac:dyDescent="0.3">
      <c r="A8284" t="s">
        <v>9931</v>
      </c>
      <c r="B8284">
        <v>2012</v>
      </c>
      <c r="C8284" s="1">
        <v>41264</v>
      </c>
      <c r="D8284" s="1">
        <v>41269</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v>0.3</v>
      </c>
      <c r="U8284">
        <v>137.26400000000001</v>
      </c>
    </row>
    <row r="8285" spans="1:21" x14ac:dyDescent="0.3">
      <c r="A8285" t="s">
        <v>9931</v>
      </c>
      <c r="B8285">
        <v>2012</v>
      </c>
      <c r="C8285" s="1">
        <v>41264</v>
      </c>
      <c r="D8285" s="1">
        <v>41269</v>
      </c>
      <c r="E8285" t="s">
        <v>22</v>
      </c>
      <c r="F8285" t="s">
        <v>3757</v>
      </c>
      <c r="G8285" t="s">
        <v>3758</v>
      </c>
      <c r="H8285" t="s">
        <v>101</v>
      </c>
      <c r="I8285" t="s">
        <v>26</v>
      </c>
      <c r="J8285" t="s">
        <v>9304</v>
      </c>
      <c r="K8285" t="s">
        <v>210</v>
      </c>
      <c r="L8285">
        <v>60174</v>
      </c>
      <c r="M8285" t="s">
        <v>104</v>
      </c>
      <c r="N8285" t="s">
        <v>2835</v>
      </c>
      <c r="O8285" t="s">
        <v>45</v>
      </c>
      <c r="P8285" t="s">
        <v>67</v>
      </c>
      <c r="Q8285" t="s">
        <v>2836</v>
      </c>
      <c r="R8285">
        <v>59.904000000000003</v>
      </c>
      <c r="S8285">
        <v>2</v>
      </c>
      <c r="T8285">
        <v>0.2</v>
      </c>
      <c r="U8285">
        <v>14.2272</v>
      </c>
    </row>
    <row r="8286" spans="1:21" x14ac:dyDescent="0.3">
      <c r="A8286" t="s">
        <v>9931</v>
      </c>
      <c r="B8286">
        <v>2012</v>
      </c>
      <c r="C8286" s="1">
        <v>41264</v>
      </c>
      <c r="D8286" s="1">
        <v>41269</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v>0.2</v>
      </c>
      <c r="U8286">
        <v>135.45599999999999</v>
      </c>
    </row>
    <row r="8287" spans="1:21" x14ac:dyDescent="0.3">
      <c r="A8287" t="s">
        <v>9931</v>
      </c>
      <c r="B8287">
        <v>2012</v>
      </c>
      <c r="C8287" s="1">
        <v>41264</v>
      </c>
      <c r="D8287" s="1">
        <v>41269</v>
      </c>
      <c r="E8287" t="s">
        <v>22</v>
      </c>
      <c r="F8287" t="s">
        <v>3757</v>
      </c>
      <c r="G8287" t="s">
        <v>3758</v>
      </c>
      <c r="H8287" t="s">
        <v>101</v>
      </c>
      <c r="I8287" t="s">
        <v>26</v>
      </c>
      <c r="J8287" t="s">
        <v>9304</v>
      </c>
      <c r="K8287" t="s">
        <v>210</v>
      </c>
      <c r="L8287">
        <v>60174</v>
      </c>
      <c r="M8287" t="s">
        <v>104</v>
      </c>
      <c r="N8287" t="s">
        <v>1874</v>
      </c>
      <c r="O8287" t="s">
        <v>31</v>
      </c>
      <c r="P8287" t="s">
        <v>64</v>
      </c>
      <c r="Q8287" t="s">
        <v>1875</v>
      </c>
      <c r="R8287">
        <v>51.756</v>
      </c>
      <c r="S8287">
        <v>3</v>
      </c>
      <c r="T8287">
        <v>0.6</v>
      </c>
      <c r="U8287">
        <v>-33.641399999999997</v>
      </c>
    </row>
    <row r="8288" spans="1:21" x14ac:dyDescent="0.3">
      <c r="A8288" t="s">
        <v>9932</v>
      </c>
      <c r="B8288">
        <v>2011</v>
      </c>
      <c r="C8288" s="1">
        <v>40767</v>
      </c>
      <c r="D8288" s="1">
        <v>40771</v>
      </c>
      <c r="E8288" t="s">
        <v>49</v>
      </c>
      <c r="F8288" t="s">
        <v>6991</v>
      </c>
      <c r="G8288" t="s">
        <v>6992</v>
      </c>
      <c r="H8288" t="s">
        <v>101</v>
      </c>
      <c r="I8288" t="s">
        <v>26</v>
      </c>
      <c r="J8288" t="s">
        <v>1418</v>
      </c>
      <c r="K8288" t="s">
        <v>53</v>
      </c>
      <c r="L8288">
        <v>33180</v>
      </c>
      <c r="M8288" t="s">
        <v>29</v>
      </c>
      <c r="N8288" t="s">
        <v>9085</v>
      </c>
      <c r="O8288" t="s">
        <v>45</v>
      </c>
      <c r="P8288" t="s">
        <v>89</v>
      </c>
      <c r="Q8288" t="s">
        <v>9086</v>
      </c>
      <c r="R8288">
        <v>31.103999999999999</v>
      </c>
      <c r="S8288">
        <v>6</v>
      </c>
      <c r="T8288">
        <v>0.2</v>
      </c>
      <c r="U8288">
        <v>10.8864</v>
      </c>
    </row>
    <row r="8289" spans="1:21" x14ac:dyDescent="0.3">
      <c r="A8289" t="s">
        <v>9932</v>
      </c>
      <c r="B8289">
        <v>2011</v>
      </c>
      <c r="C8289" s="1">
        <v>40767</v>
      </c>
      <c r="D8289" s="1">
        <v>40771</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v>0.2</v>
      </c>
      <c r="U8289">
        <v>4.1965000000000003</v>
      </c>
    </row>
    <row r="8290" spans="1:21" x14ac:dyDescent="0.3">
      <c r="A8290" t="s">
        <v>9932</v>
      </c>
      <c r="B8290">
        <v>2011</v>
      </c>
      <c r="C8290" s="1">
        <v>40767</v>
      </c>
      <c r="D8290" s="1">
        <v>40771</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v>0.2</v>
      </c>
      <c r="U8290">
        <v>41.718600000000002</v>
      </c>
    </row>
    <row r="8291" spans="1:21" x14ac:dyDescent="0.3">
      <c r="A8291" t="s">
        <v>9932</v>
      </c>
      <c r="B8291">
        <v>2011</v>
      </c>
      <c r="C8291" s="1">
        <v>40767</v>
      </c>
      <c r="D8291" s="1">
        <v>40771</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v>0.2</v>
      </c>
      <c r="U8291">
        <v>15.8436</v>
      </c>
    </row>
    <row r="8292" spans="1:21" x14ac:dyDescent="0.3">
      <c r="A8292" t="s">
        <v>9932</v>
      </c>
      <c r="B8292">
        <v>2011</v>
      </c>
      <c r="C8292" s="1">
        <v>40767</v>
      </c>
      <c r="D8292" s="1">
        <v>40771</v>
      </c>
      <c r="E8292" t="s">
        <v>49</v>
      </c>
      <c r="F8292" t="s">
        <v>6991</v>
      </c>
      <c r="G8292" t="s">
        <v>6992</v>
      </c>
      <c r="H8292" t="s">
        <v>101</v>
      </c>
      <c r="I8292" t="s">
        <v>26</v>
      </c>
      <c r="J8292" t="s">
        <v>1418</v>
      </c>
      <c r="K8292" t="s">
        <v>53</v>
      </c>
      <c r="L8292">
        <v>33180</v>
      </c>
      <c r="M8292" t="s">
        <v>29</v>
      </c>
      <c r="N8292" t="s">
        <v>6832</v>
      </c>
      <c r="O8292" t="s">
        <v>45</v>
      </c>
      <c r="P8292" t="s">
        <v>577</v>
      </c>
      <c r="Q8292" t="s">
        <v>6833</v>
      </c>
      <c r="R8292">
        <v>5.5519999999999996</v>
      </c>
      <c r="S8292">
        <v>2</v>
      </c>
      <c r="T8292">
        <v>0.2</v>
      </c>
      <c r="U8292">
        <v>-1.0409999999999999</v>
      </c>
    </row>
    <row r="8293" spans="1:21" x14ac:dyDescent="0.3">
      <c r="A8293" t="s">
        <v>9932</v>
      </c>
      <c r="B8293">
        <v>2011</v>
      </c>
      <c r="C8293" s="1">
        <v>40767</v>
      </c>
      <c r="D8293" s="1">
        <v>40771</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v>0.2</v>
      </c>
      <c r="U8293">
        <v>0.99629999999999996</v>
      </c>
    </row>
    <row r="8294" spans="1:21" x14ac:dyDescent="0.3">
      <c r="A8294" t="s">
        <v>9933</v>
      </c>
      <c r="B8294">
        <v>2012</v>
      </c>
      <c r="C8294" s="1">
        <v>41254</v>
      </c>
      <c r="D8294" s="1">
        <v>41258</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row>
    <row r="8295" spans="1:21" x14ac:dyDescent="0.3">
      <c r="A8295" t="s">
        <v>9934</v>
      </c>
      <c r="B8295">
        <v>2014</v>
      </c>
      <c r="C8295" s="1">
        <v>41947</v>
      </c>
      <c r="D8295" s="1">
        <v>41951</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row>
    <row r="8296" spans="1:21" x14ac:dyDescent="0.3">
      <c r="A8296" t="s">
        <v>9935</v>
      </c>
      <c r="B8296">
        <v>2014</v>
      </c>
      <c r="C8296" s="1">
        <v>41712</v>
      </c>
      <c r="D8296" s="1">
        <v>41716</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row>
    <row r="8297" spans="1:21" x14ac:dyDescent="0.3">
      <c r="A8297" t="s">
        <v>9936</v>
      </c>
      <c r="B8297">
        <v>2013</v>
      </c>
      <c r="C8297" s="1">
        <v>41425</v>
      </c>
      <c r="D8297" s="1">
        <v>41429</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v>0</v>
      </c>
      <c r="U8297">
        <v>12.744</v>
      </c>
    </row>
    <row r="8298" spans="1:21" x14ac:dyDescent="0.3">
      <c r="A8298" t="s">
        <v>9936</v>
      </c>
      <c r="B8298">
        <v>2013</v>
      </c>
      <c r="C8298" s="1">
        <v>41425</v>
      </c>
      <c r="D8298" s="1">
        <v>41429</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v>0</v>
      </c>
      <c r="U8298">
        <v>26.8752</v>
      </c>
    </row>
    <row r="8299" spans="1:21" x14ac:dyDescent="0.3">
      <c r="A8299" t="s">
        <v>9937</v>
      </c>
      <c r="B8299">
        <v>2012</v>
      </c>
      <c r="C8299" s="1">
        <v>41095</v>
      </c>
      <c r="D8299" s="1">
        <v>41101</v>
      </c>
      <c r="E8299" t="s">
        <v>49</v>
      </c>
      <c r="F8299" t="s">
        <v>2292</v>
      </c>
      <c r="G8299" t="s">
        <v>2293</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row>
    <row r="8300" spans="1:21" x14ac:dyDescent="0.3">
      <c r="A8300" t="s">
        <v>9937</v>
      </c>
      <c r="B8300">
        <v>2012</v>
      </c>
      <c r="C8300" s="1">
        <v>41095</v>
      </c>
      <c r="D8300" s="1">
        <v>41101</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v>0.2</v>
      </c>
      <c r="U8300">
        <v>4.2717000000000001</v>
      </c>
    </row>
    <row r="8301" spans="1:21" x14ac:dyDescent="0.3">
      <c r="A8301" t="s">
        <v>9938</v>
      </c>
      <c r="B8301">
        <v>2011</v>
      </c>
      <c r="C8301" s="1">
        <v>40613</v>
      </c>
      <c r="D8301" s="1">
        <v>40617</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v>0</v>
      </c>
      <c r="U8301">
        <v>2.0748000000000002</v>
      </c>
    </row>
    <row r="8302" spans="1:21" x14ac:dyDescent="0.3">
      <c r="A8302" t="s">
        <v>9939</v>
      </c>
      <c r="B8302">
        <v>2012</v>
      </c>
      <c r="C8302" s="1">
        <v>41019</v>
      </c>
      <c r="D8302" s="1">
        <v>41023</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v>0</v>
      </c>
      <c r="U8302">
        <v>81.432000000000002</v>
      </c>
    </row>
    <row r="8303" spans="1:21" x14ac:dyDescent="0.3">
      <c r="A8303" t="s">
        <v>9940</v>
      </c>
      <c r="B8303">
        <v>2014</v>
      </c>
      <c r="C8303" s="1">
        <v>41847</v>
      </c>
      <c r="D8303" s="1">
        <v>41853</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v>0</v>
      </c>
      <c r="U8303">
        <v>659.98</v>
      </c>
    </row>
    <row r="8304" spans="1:21" x14ac:dyDescent="0.3">
      <c r="A8304" t="s">
        <v>9940</v>
      </c>
      <c r="B8304">
        <v>2014</v>
      </c>
      <c r="C8304" s="1">
        <v>41847</v>
      </c>
      <c r="D8304" s="1">
        <v>41853</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row>
    <row r="8305" spans="1:21" x14ac:dyDescent="0.3">
      <c r="A8305" t="s">
        <v>9941</v>
      </c>
      <c r="B8305">
        <v>2011</v>
      </c>
      <c r="C8305" s="1">
        <v>40847</v>
      </c>
      <c r="D8305" s="1">
        <v>40849</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v>0.2</v>
      </c>
      <c r="U8305">
        <v>8.2782</v>
      </c>
    </row>
    <row r="8306" spans="1:21" x14ac:dyDescent="0.3">
      <c r="A8306" t="s">
        <v>9942</v>
      </c>
      <c r="B8306">
        <v>2014</v>
      </c>
      <c r="C8306" s="1">
        <v>41947</v>
      </c>
      <c r="D8306" s="1">
        <v>41953</v>
      </c>
      <c r="E8306" t="s">
        <v>49</v>
      </c>
      <c r="F8306" t="s">
        <v>6470</v>
      </c>
      <c r="G8306" t="s">
        <v>6471</v>
      </c>
      <c r="H8306" t="s">
        <v>25</v>
      </c>
      <c r="I8306" t="s">
        <v>26</v>
      </c>
      <c r="J8306" t="s">
        <v>5952</v>
      </c>
      <c r="K8306" t="s">
        <v>42</v>
      </c>
      <c r="L8306">
        <v>93309</v>
      </c>
      <c r="M8306" t="s">
        <v>43</v>
      </c>
      <c r="N8306" t="s">
        <v>8314</v>
      </c>
      <c r="O8306" t="s">
        <v>31</v>
      </c>
      <c r="P8306" t="s">
        <v>55</v>
      </c>
      <c r="Q8306" t="s">
        <v>8315</v>
      </c>
      <c r="R8306">
        <v>486.36799999999999</v>
      </c>
      <c r="S8306">
        <v>4</v>
      </c>
      <c r="T8306">
        <v>0.2</v>
      </c>
      <c r="U8306">
        <v>36.477600000000002</v>
      </c>
    </row>
    <row r="8307" spans="1:21" x14ac:dyDescent="0.3">
      <c r="A8307" t="s">
        <v>9943</v>
      </c>
      <c r="B8307">
        <v>2013</v>
      </c>
      <c r="C8307" s="1">
        <v>41498</v>
      </c>
      <c r="D8307" s="1">
        <v>41503</v>
      </c>
      <c r="E8307" t="s">
        <v>49</v>
      </c>
      <c r="F8307" t="s">
        <v>1664</v>
      </c>
      <c r="G8307" t="s">
        <v>1665</v>
      </c>
      <c r="H8307" t="s">
        <v>101</v>
      </c>
      <c r="I8307" t="s">
        <v>26</v>
      </c>
      <c r="J8307" t="s">
        <v>4547</v>
      </c>
      <c r="K8307" t="s">
        <v>648</v>
      </c>
      <c r="L8307">
        <v>74133</v>
      </c>
      <c r="M8307" t="s">
        <v>104</v>
      </c>
      <c r="N8307" t="s">
        <v>2642</v>
      </c>
      <c r="O8307" t="s">
        <v>45</v>
      </c>
      <c r="P8307" t="s">
        <v>89</v>
      </c>
      <c r="Q8307" t="s">
        <v>2643</v>
      </c>
      <c r="R8307">
        <v>32.4</v>
      </c>
      <c r="S8307">
        <v>5</v>
      </c>
      <c r="T8307">
        <v>0</v>
      </c>
      <c r="U8307">
        <v>15.552</v>
      </c>
    </row>
    <row r="8308" spans="1:21" x14ac:dyDescent="0.3">
      <c r="A8308" t="s">
        <v>9943</v>
      </c>
      <c r="B8308">
        <v>2013</v>
      </c>
      <c r="C8308" s="1">
        <v>41498</v>
      </c>
      <c r="D8308" s="1">
        <v>41503</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v>0</v>
      </c>
      <c r="U8308">
        <v>19.255600000000001</v>
      </c>
    </row>
    <row r="8309" spans="1:21" x14ac:dyDescent="0.3">
      <c r="A8309" t="s">
        <v>9943</v>
      </c>
      <c r="B8309">
        <v>2013</v>
      </c>
      <c r="C8309" s="1">
        <v>41498</v>
      </c>
      <c r="D8309" s="1">
        <v>41503</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v>0</v>
      </c>
      <c r="U8309">
        <v>35.677599999999998</v>
      </c>
    </row>
    <row r="8310" spans="1:21" x14ac:dyDescent="0.3">
      <c r="A8310" t="s">
        <v>9944</v>
      </c>
      <c r="B8310">
        <v>2013</v>
      </c>
      <c r="C8310" s="1">
        <v>41481</v>
      </c>
      <c r="D8310" s="1">
        <v>41481</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row>
    <row r="8311" spans="1:21" x14ac:dyDescent="0.3">
      <c r="A8311" t="s">
        <v>9945</v>
      </c>
      <c r="B8311">
        <v>2011</v>
      </c>
      <c r="C8311" s="1">
        <v>40603</v>
      </c>
      <c r="D8311" s="1">
        <v>40609</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row>
    <row r="8312" spans="1:21" x14ac:dyDescent="0.3">
      <c r="A8312" t="s">
        <v>9945</v>
      </c>
      <c r="B8312">
        <v>2011</v>
      </c>
      <c r="C8312" s="1">
        <v>40603</v>
      </c>
      <c r="D8312" s="1">
        <v>40609</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row>
    <row r="8313" spans="1:21" x14ac:dyDescent="0.3">
      <c r="A8313" t="s">
        <v>9946</v>
      </c>
      <c r="B8313">
        <v>2014</v>
      </c>
      <c r="C8313" s="1">
        <v>41666</v>
      </c>
      <c r="D8313" s="1">
        <v>41671</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v>0</v>
      </c>
      <c r="U8313">
        <v>24.460799999999999</v>
      </c>
    </row>
    <row r="8314" spans="1:21" x14ac:dyDescent="0.3">
      <c r="A8314" t="s">
        <v>9946</v>
      </c>
      <c r="B8314">
        <v>2014</v>
      </c>
      <c r="C8314" s="1">
        <v>41666</v>
      </c>
      <c r="D8314" s="1">
        <v>41671</v>
      </c>
      <c r="E8314" t="s">
        <v>49</v>
      </c>
      <c r="F8314" t="s">
        <v>1841</v>
      </c>
      <c r="G8314" t="s">
        <v>1842</v>
      </c>
      <c r="H8314" t="s">
        <v>25</v>
      </c>
      <c r="I8314" t="s">
        <v>26</v>
      </c>
      <c r="J8314" t="s">
        <v>496</v>
      </c>
      <c r="K8314" t="s">
        <v>1271</v>
      </c>
      <c r="L8314">
        <v>31907</v>
      </c>
      <c r="M8314" t="s">
        <v>29</v>
      </c>
      <c r="N8314" t="s">
        <v>6144</v>
      </c>
      <c r="O8314" t="s">
        <v>70</v>
      </c>
      <c r="P8314" t="s">
        <v>71</v>
      </c>
      <c r="Q8314" t="s">
        <v>6145</v>
      </c>
      <c r="R8314">
        <v>2939.93</v>
      </c>
      <c r="S8314">
        <v>7</v>
      </c>
      <c r="T8314">
        <v>0</v>
      </c>
      <c r="U8314">
        <v>764.3818</v>
      </c>
    </row>
    <row r="8315" spans="1:21" x14ac:dyDescent="0.3">
      <c r="A8315" t="s">
        <v>9947</v>
      </c>
      <c r="B8315">
        <v>2011</v>
      </c>
      <c r="C8315" s="1">
        <v>40736</v>
      </c>
      <c r="D8315" s="1">
        <v>40740</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v>0.3</v>
      </c>
      <c r="U8315">
        <v>-14.6388</v>
      </c>
    </row>
    <row r="8316" spans="1:21" x14ac:dyDescent="0.3">
      <c r="A8316" t="s">
        <v>9947</v>
      </c>
      <c r="B8316">
        <v>2011</v>
      </c>
      <c r="C8316" s="1">
        <v>40736</v>
      </c>
      <c r="D8316" s="1">
        <v>40740</v>
      </c>
      <c r="E8316" t="s">
        <v>49</v>
      </c>
      <c r="F8316" t="s">
        <v>3226</v>
      </c>
      <c r="G8316" t="s">
        <v>3227</v>
      </c>
      <c r="H8316" t="s">
        <v>101</v>
      </c>
      <c r="I8316" t="s">
        <v>26</v>
      </c>
      <c r="J8316" t="s">
        <v>7857</v>
      </c>
      <c r="K8316" t="s">
        <v>103</v>
      </c>
      <c r="L8316">
        <v>77573</v>
      </c>
      <c r="M8316" t="s">
        <v>104</v>
      </c>
      <c r="N8316" t="s">
        <v>3296</v>
      </c>
      <c r="O8316" t="s">
        <v>45</v>
      </c>
      <c r="P8316" t="s">
        <v>268</v>
      </c>
      <c r="Q8316" t="s">
        <v>3297</v>
      </c>
      <c r="R8316">
        <v>3.488</v>
      </c>
      <c r="S8316">
        <v>2</v>
      </c>
      <c r="T8316">
        <v>0.2</v>
      </c>
      <c r="U8316">
        <v>0.56679999999999997</v>
      </c>
    </row>
    <row r="8317" spans="1:21" x14ac:dyDescent="0.3">
      <c r="A8317" t="s">
        <v>9947</v>
      </c>
      <c r="B8317">
        <v>2011</v>
      </c>
      <c r="C8317" s="1">
        <v>40736</v>
      </c>
      <c r="D8317" s="1">
        <v>40740</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row>
    <row r="8318" spans="1:21" x14ac:dyDescent="0.3">
      <c r="A8318" t="s">
        <v>9947</v>
      </c>
      <c r="B8318">
        <v>2011</v>
      </c>
      <c r="C8318" s="1">
        <v>40736</v>
      </c>
      <c r="D8318" s="1">
        <v>40740</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v>0.2</v>
      </c>
      <c r="U8318">
        <v>5.6112000000000002</v>
      </c>
    </row>
    <row r="8319" spans="1:21" x14ac:dyDescent="0.3">
      <c r="A8319" t="s">
        <v>9948</v>
      </c>
      <c r="B8319">
        <v>2014</v>
      </c>
      <c r="C8319" s="1">
        <v>41741</v>
      </c>
      <c r="D8319" s="1">
        <v>41746</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v>0.2</v>
      </c>
      <c r="U8319">
        <v>0.15329999999999999</v>
      </c>
    </row>
    <row r="8320" spans="1:21" x14ac:dyDescent="0.3">
      <c r="A8320" t="s">
        <v>9948</v>
      </c>
      <c r="B8320">
        <v>2014</v>
      </c>
      <c r="C8320" s="1">
        <v>41741</v>
      </c>
      <c r="D8320" s="1">
        <v>41746</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v>0.2</v>
      </c>
      <c r="U8320">
        <v>2.3616000000000001</v>
      </c>
    </row>
    <row r="8321" spans="1:21" x14ac:dyDescent="0.3">
      <c r="A8321" t="s">
        <v>9949</v>
      </c>
      <c r="B8321">
        <v>2014</v>
      </c>
      <c r="C8321" s="1">
        <v>41957</v>
      </c>
      <c r="D8321" s="1">
        <v>41962</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v>0</v>
      </c>
      <c r="U8321">
        <v>3.363</v>
      </c>
    </row>
    <row r="8322" spans="1:21" x14ac:dyDescent="0.3">
      <c r="A8322" t="s">
        <v>9950</v>
      </c>
      <c r="B8322">
        <v>2012</v>
      </c>
      <c r="C8322" s="1">
        <v>41248</v>
      </c>
      <c r="D8322" s="1">
        <v>41249</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v>0.2</v>
      </c>
      <c r="U8322">
        <v>4.5039999999999996</v>
      </c>
    </row>
    <row r="8323" spans="1:21" x14ac:dyDescent="0.3">
      <c r="A8323" t="s">
        <v>9951</v>
      </c>
      <c r="B8323">
        <v>2013</v>
      </c>
      <c r="C8323" s="1">
        <v>41544</v>
      </c>
      <c r="D8323" s="1">
        <v>41549</v>
      </c>
      <c r="E8323" t="s">
        <v>49</v>
      </c>
      <c r="F8323" t="s">
        <v>5521</v>
      </c>
      <c r="G8323" t="s">
        <v>5522</v>
      </c>
      <c r="H8323" t="s">
        <v>25</v>
      </c>
      <c r="I8323" t="s">
        <v>26</v>
      </c>
      <c r="J8323" t="s">
        <v>183</v>
      </c>
      <c r="K8323" t="s">
        <v>103</v>
      </c>
      <c r="L8323">
        <v>77095</v>
      </c>
      <c r="M8323" t="s">
        <v>104</v>
      </c>
      <c r="N8323" t="s">
        <v>3566</v>
      </c>
      <c r="O8323" t="s">
        <v>45</v>
      </c>
      <c r="P8323" t="s">
        <v>74</v>
      </c>
      <c r="Q8323" t="s">
        <v>8587</v>
      </c>
      <c r="R8323">
        <v>15.624000000000001</v>
      </c>
      <c r="S8323">
        <v>2</v>
      </c>
      <c r="T8323">
        <v>0.8</v>
      </c>
      <c r="U8323">
        <v>-24.9984</v>
      </c>
    </row>
    <row r="8324" spans="1:21" x14ac:dyDescent="0.3">
      <c r="A8324" t="s">
        <v>9952</v>
      </c>
      <c r="B8324">
        <v>2013</v>
      </c>
      <c r="C8324" s="1">
        <v>41598</v>
      </c>
      <c r="D8324" s="1">
        <v>41604</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v>0</v>
      </c>
      <c r="U8324">
        <v>2.2724000000000002</v>
      </c>
    </row>
    <row r="8325" spans="1:21" x14ac:dyDescent="0.3">
      <c r="A8325" t="s">
        <v>9952</v>
      </c>
      <c r="B8325">
        <v>2013</v>
      </c>
      <c r="C8325" s="1">
        <v>41598</v>
      </c>
      <c r="D8325" s="1">
        <v>41604</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v>0</v>
      </c>
      <c r="U8325">
        <v>20.585000000000001</v>
      </c>
    </row>
    <row r="8326" spans="1:21" x14ac:dyDescent="0.3">
      <c r="A8326" t="s">
        <v>9953</v>
      </c>
      <c r="B8326">
        <v>2014</v>
      </c>
      <c r="C8326" s="1">
        <v>41891</v>
      </c>
      <c r="D8326" s="1">
        <v>41892</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v>0.2</v>
      </c>
      <c r="U8326">
        <v>5.3970000000000002</v>
      </c>
    </row>
    <row r="8327" spans="1:21" x14ac:dyDescent="0.3">
      <c r="A8327" t="s">
        <v>9953</v>
      </c>
      <c r="B8327">
        <v>2014</v>
      </c>
      <c r="C8327" s="1">
        <v>41891</v>
      </c>
      <c r="D8327" s="1">
        <v>41892</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v>0.2</v>
      </c>
      <c r="U8327">
        <v>13.857900000000001</v>
      </c>
    </row>
    <row r="8328" spans="1:21" x14ac:dyDescent="0.3">
      <c r="A8328" t="s">
        <v>9954</v>
      </c>
      <c r="B8328">
        <v>2014</v>
      </c>
      <c r="C8328" s="1">
        <v>41842</v>
      </c>
      <c r="D8328" s="1">
        <v>41845</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2.8639999999999999</v>
      </c>
      <c r="S8328">
        <v>4</v>
      </c>
      <c r="T8328">
        <v>0.8</v>
      </c>
      <c r="U8328">
        <v>-4.5823999999999998</v>
      </c>
    </row>
    <row r="8329" spans="1:21" x14ac:dyDescent="0.3">
      <c r="A8329" t="s">
        <v>9954</v>
      </c>
      <c r="B8329">
        <v>2014</v>
      </c>
      <c r="C8329" s="1">
        <v>41842</v>
      </c>
      <c r="D8329" s="1">
        <v>41845</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row>
    <row r="8330" spans="1:21" x14ac:dyDescent="0.3">
      <c r="A8330" t="s">
        <v>9955</v>
      </c>
      <c r="B8330">
        <v>2014</v>
      </c>
      <c r="C8330" s="1">
        <v>41919</v>
      </c>
      <c r="D8330" s="1">
        <v>41924</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v>0</v>
      </c>
      <c r="U8330">
        <v>68.975999999999999</v>
      </c>
    </row>
    <row r="8331" spans="1:21" x14ac:dyDescent="0.3">
      <c r="A8331" t="s">
        <v>9955</v>
      </c>
      <c r="B8331">
        <v>2014</v>
      </c>
      <c r="C8331" s="1">
        <v>41919</v>
      </c>
      <c r="D8331" s="1">
        <v>41924</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v>0</v>
      </c>
      <c r="U8331">
        <v>3.1103999999999998</v>
      </c>
    </row>
    <row r="8332" spans="1:21" x14ac:dyDescent="0.3">
      <c r="A8332" t="s">
        <v>9956</v>
      </c>
      <c r="B8332">
        <v>2014</v>
      </c>
      <c r="C8332" s="1">
        <v>41951</v>
      </c>
      <c r="D8332" s="1">
        <v>41955</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v>0</v>
      </c>
      <c r="U8332">
        <v>2.5215999999999998</v>
      </c>
    </row>
    <row r="8333" spans="1:21" x14ac:dyDescent="0.3">
      <c r="A8333" t="s">
        <v>9959</v>
      </c>
      <c r="B8333">
        <v>2013</v>
      </c>
      <c r="C8333" s="1">
        <v>41343</v>
      </c>
      <c r="D8333" s="1">
        <v>41346</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v>0</v>
      </c>
      <c r="U8333">
        <v>3.363</v>
      </c>
    </row>
    <row r="8334" spans="1:21" x14ac:dyDescent="0.3">
      <c r="A8334" t="s">
        <v>9959</v>
      </c>
      <c r="B8334">
        <v>2013</v>
      </c>
      <c r="C8334" s="1">
        <v>41343</v>
      </c>
      <c r="D8334" s="1">
        <v>41346</v>
      </c>
      <c r="E8334" t="s">
        <v>187</v>
      </c>
      <c r="F8334" t="s">
        <v>4360</v>
      </c>
      <c r="G8334" t="s">
        <v>4361</v>
      </c>
      <c r="H8334" t="s">
        <v>25</v>
      </c>
      <c r="I8334" t="s">
        <v>26</v>
      </c>
      <c r="J8334" t="s">
        <v>9960</v>
      </c>
      <c r="K8334" t="s">
        <v>1244</v>
      </c>
      <c r="L8334">
        <v>1810</v>
      </c>
      <c r="M8334" t="s">
        <v>147</v>
      </c>
      <c r="N8334" t="s">
        <v>1838</v>
      </c>
      <c r="O8334" t="s">
        <v>31</v>
      </c>
      <c r="P8334" t="s">
        <v>35</v>
      </c>
      <c r="Q8334" t="s">
        <v>1839</v>
      </c>
      <c r="R8334">
        <v>354.9</v>
      </c>
      <c r="S8334">
        <v>5</v>
      </c>
      <c r="T8334">
        <v>0</v>
      </c>
      <c r="U8334">
        <v>88.724999999999994</v>
      </c>
    </row>
    <row r="8335" spans="1:21" x14ac:dyDescent="0.3">
      <c r="A8335" t="s">
        <v>9959</v>
      </c>
      <c r="B8335">
        <v>2013</v>
      </c>
      <c r="C8335" s="1">
        <v>41343</v>
      </c>
      <c r="D8335" s="1">
        <v>41346</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v>0</v>
      </c>
      <c r="U8335">
        <v>8.7905999999999995</v>
      </c>
    </row>
    <row r="8336" spans="1:21" x14ac:dyDescent="0.3">
      <c r="A8336" t="s">
        <v>9959</v>
      </c>
      <c r="B8336">
        <v>2013</v>
      </c>
      <c r="C8336" s="1">
        <v>41343</v>
      </c>
      <c r="D8336" s="1">
        <v>41346</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v>0</v>
      </c>
      <c r="U8336">
        <v>23.31</v>
      </c>
    </row>
    <row r="8337" spans="1:21" x14ac:dyDescent="0.3">
      <c r="A8337" t="s">
        <v>9961</v>
      </c>
      <c r="B8337">
        <v>2014</v>
      </c>
      <c r="C8337" s="1">
        <v>41773</v>
      </c>
      <c r="D8337" s="1">
        <v>41778</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v>0</v>
      </c>
      <c r="U8337">
        <v>149.76</v>
      </c>
    </row>
    <row r="8338" spans="1:21" x14ac:dyDescent="0.3">
      <c r="A8338" t="s">
        <v>9962</v>
      </c>
      <c r="B8338">
        <v>2013</v>
      </c>
      <c r="C8338" s="1">
        <v>41458</v>
      </c>
      <c r="D8338" s="1">
        <v>41464</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v>0</v>
      </c>
      <c r="U8338">
        <v>3.157</v>
      </c>
    </row>
    <row r="8339" spans="1:21" x14ac:dyDescent="0.3">
      <c r="A8339" t="s">
        <v>9965</v>
      </c>
      <c r="B8339">
        <v>2011</v>
      </c>
      <c r="C8339" s="1">
        <v>40904</v>
      </c>
      <c r="D8339" s="1">
        <v>40911</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v>0</v>
      </c>
      <c r="U8339">
        <v>11.720800000000001</v>
      </c>
    </row>
    <row r="8340" spans="1:21" x14ac:dyDescent="0.3">
      <c r="A8340" t="s">
        <v>9965</v>
      </c>
      <c r="B8340">
        <v>2011</v>
      </c>
      <c r="C8340" s="1">
        <v>40904</v>
      </c>
      <c r="D8340" s="1">
        <v>40911</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row>
    <row r="8341" spans="1:21" x14ac:dyDescent="0.3">
      <c r="A8341" t="s">
        <v>9966</v>
      </c>
      <c r="B8341">
        <v>2014</v>
      </c>
      <c r="C8341" s="1">
        <v>41743</v>
      </c>
      <c r="D8341" s="1">
        <v>41747</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436.70400000000001</v>
      </c>
      <c r="S8341">
        <v>6</v>
      </c>
      <c r="T8341">
        <v>0.2</v>
      </c>
      <c r="U8341">
        <v>-38.211599999999997</v>
      </c>
    </row>
    <row r="8342" spans="1:21" x14ac:dyDescent="0.3">
      <c r="A8342" t="s">
        <v>9967</v>
      </c>
      <c r="B8342">
        <v>2011</v>
      </c>
      <c r="C8342" s="1">
        <v>40861</v>
      </c>
      <c r="D8342" s="1">
        <v>40867</v>
      </c>
      <c r="E8342" t="s">
        <v>49</v>
      </c>
      <c r="F8342" t="s">
        <v>3524</v>
      </c>
      <c r="G8342" t="s">
        <v>3525</v>
      </c>
      <c r="H8342" t="s">
        <v>25</v>
      </c>
      <c r="I8342" t="s">
        <v>26</v>
      </c>
      <c r="J8342" t="s">
        <v>4873</v>
      </c>
      <c r="K8342" t="s">
        <v>318</v>
      </c>
      <c r="L8342">
        <v>23320</v>
      </c>
      <c r="M8342" t="s">
        <v>29</v>
      </c>
      <c r="N8342" t="s">
        <v>3973</v>
      </c>
      <c r="O8342" t="s">
        <v>45</v>
      </c>
      <c r="P8342" t="s">
        <v>89</v>
      </c>
      <c r="Q8342" t="s">
        <v>3974</v>
      </c>
      <c r="R8342">
        <v>32.4</v>
      </c>
      <c r="S8342">
        <v>5</v>
      </c>
      <c r="T8342">
        <v>0</v>
      </c>
      <c r="U8342">
        <v>15.552</v>
      </c>
    </row>
    <row r="8343" spans="1:21" x14ac:dyDescent="0.3">
      <c r="A8343" t="s">
        <v>9968</v>
      </c>
      <c r="B8343">
        <v>2014</v>
      </c>
      <c r="C8343" s="1">
        <v>41802</v>
      </c>
      <c r="D8343" s="1">
        <v>41805</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v>0</v>
      </c>
      <c r="U8343">
        <v>16.588799999999999</v>
      </c>
    </row>
    <row r="8344" spans="1:21" x14ac:dyDescent="0.3">
      <c r="A8344" t="s">
        <v>9969</v>
      </c>
      <c r="B8344">
        <v>2013</v>
      </c>
      <c r="C8344" s="1">
        <v>41604</v>
      </c>
      <c r="D8344" s="1">
        <v>41609</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row>
    <row r="8345" spans="1:21" x14ac:dyDescent="0.3">
      <c r="A8345" t="s">
        <v>9970</v>
      </c>
      <c r="B8345">
        <v>2011</v>
      </c>
      <c r="C8345" s="1">
        <v>40623</v>
      </c>
      <c r="D8345" s="1">
        <v>40627</v>
      </c>
      <c r="E8345" t="s">
        <v>49</v>
      </c>
      <c r="F8345" t="s">
        <v>2519</v>
      </c>
      <c r="G8345" t="s">
        <v>2520</v>
      </c>
      <c r="H8345" t="s">
        <v>25</v>
      </c>
      <c r="I8345" t="s">
        <v>26</v>
      </c>
      <c r="J8345" t="s">
        <v>5136</v>
      </c>
      <c r="K8345" t="s">
        <v>334</v>
      </c>
      <c r="L8345">
        <v>37918</v>
      </c>
      <c r="M8345" t="s">
        <v>29</v>
      </c>
      <c r="N8345" t="s">
        <v>849</v>
      </c>
      <c r="O8345" t="s">
        <v>45</v>
      </c>
      <c r="P8345" t="s">
        <v>46</v>
      </c>
      <c r="Q8345" t="s">
        <v>850</v>
      </c>
      <c r="R8345">
        <v>59.2</v>
      </c>
      <c r="S8345">
        <v>5</v>
      </c>
      <c r="T8345">
        <v>0.2</v>
      </c>
      <c r="U8345">
        <v>22.2</v>
      </c>
    </row>
    <row r="8346" spans="1:21" x14ac:dyDescent="0.3">
      <c r="A8346" t="s">
        <v>9970</v>
      </c>
      <c r="B8346">
        <v>2011</v>
      </c>
      <c r="C8346" s="1">
        <v>40623</v>
      </c>
      <c r="D8346" s="1">
        <v>40627</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row>
    <row r="8347" spans="1:21" x14ac:dyDescent="0.3">
      <c r="A8347" t="s">
        <v>9970</v>
      </c>
      <c r="B8347">
        <v>2011</v>
      </c>
      <c r="C8347" s="1">
        <v>40623</v>
      </c>
      <c r="D8347" s="1">
        <v>40627</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row>
    <row r="8348" spans="1:21" x14ac:dyDescent="0.3">
      <c r="A8348" t="s">
        <v>9971</v>
      </c>
      <c r="B8348">
        <v>2012</v>
      </c>
      <c r="C8348" s="1">
        <v>41029</v>
      </c>
      <c r="D8348" s="1">
        <v>41033</v>
      </c>
      <c r="E8348" t="s">
        <v>49</v>
      </c>
      <c r="F8348" t="s">
        <v>4006</v>
      </c>
      <c r="G8348" t="s">
        <v>4007</v>
      </c>
      <c r="H8348" t="s">
        <v>40</v>
      </c>
      <c r="I8348" t="s">
        <v>26</v>
      </c>
      <c r="J8348" t="s">
        <v>1478</v>
      </c>
      <c r="K8348" t="s">
        <v>1244</v>
      </c>
      <c r="L8348">
        <v>1841</v>
      </c>
      <c r="M8348" t="s">
        <v>147</v>
      </c>
      <c r="N8348" t="s">
        <v>820</v>
      </c>
      <c r="O8348" t="s">
        <v>31</v>
      </c>
      <c r="P8348" t="s">
        <v>64</v>
      </c>
      <c r="Q8348" t="s">
        <v>821</v>
      </c>
      <c r="R8348">
        <v>31.4</v>
      </c>
      <c r="S8348">
        <v>5</v>
      </c>
      <c r="T8348">
        <v>0</v>
      </c>
      <c r="U8348">
        <v>13.188000000000001</v>
      </c>
    </row>
    <row r="8349" spans="1:21" x14ac:dyDescent="0.3">
      <c r="A8349" t="s">
        <v>9971</v>
      </c>
      <c r="B8349">
        <v>2012</v>
      </c>
      <c r="C8349" s="1">
        <v>41029</v>
      </c>
      <c r="D8349" s="1">
        <v>41033</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row>
    <row r="8350" spans="1:21" x14ac:dyDescent="0.3">
      <c r="A8350" t="s">
        <v>9971</v>
      </c>
      <c r="B8350">
        <v>2012</v>
      </c>
      <c r="C8350" s="1">
        <v>41029</v>
      </c>
      <c r="D8350" s="1">
        <v>41033</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row>
    <row r="8351" spans="1:21" x14ac:dyDescent="0.3">
      <c r="A8351" t="s">
        <v>9971</v>
      </c>
      <c r="B8351">
        <v>2012</v>
      </c>
      <c r="C8351" s="1">
        <v>41029</v>
      </c>
      <c r="D8351" s="1">
        <v>41033</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row>
    <row r="8352" spans="1:21" x14ac:dyDescent="0.3">
      <c r="A8352" t="s">
        <v>9971</v>
      </c>
      <c r="B8352">
        <v>2012</v>
      </c>
      <c r="C8352" s="1">
        <v>41029</v>
      </c>
      <c r="D8352" s="1">
        <v>41033</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row>
    <row r="8353" spans="1:21" x14ac:dyDescent="0.3">
      <c r="A8353" t="s">
        <v>9972</v>
      </c>
      <c r="B8353">
        <v>2014</v>
      </c>
      <c r="C8353" s="1">
        <v>41763</v>
      </c>
      <c r="D8353" s="1">
        <v>41768</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v>0.2</v>
      </c>
      <c r="U8353">
        <v>7.3007999999999997</v>
      </c>
    </row>
    <row r="8354" spans="1:21" x14ac:dyDescent="0.3">
      <c r="A8354" t="s">
        <v>9972</v>
      </c>
      <c r="B8354">
        <v>2014</v>
      </c>
      <c r="C8354" s="1">
        <v>41763</v>
      </c>
      <c r="D8354" s="1">
        <v>41768</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row>
    <row r="8355" spans="1:21" x14ac:dyDescent="0.3">
      <c r="A8355" t="s">
        <v>9972</v>
      </c>
      <c r="B8355">
        <v>2014</v>
      </c>
      <c r="C8355" s="1">
        <v>41763</v>
      </c>
      <c r="D8355" s="1">
        <v>41768</v>
      </c>
      <c r="E8355" t="s">
        <v>49</v>
      </c>
      <c r="F8355" t="s">
        <v>5722</v>
      </c>
      <c r="G8355" t="s">
        <v>5723</v>
      </c>
      <c r="H8355" t="s">
        <v>40</v>
      </c>
      <c r="I8355" t="s">
        <v>26</v>
      </c>
      <c r="J8355" t="s">
        <v>145</v>
      </c>
      <c r="K8355" t="s">
        <v>146</v>
      </c>
      <c r="L8355">
        <v>19134</v>
      </c>
      <c r="M8355" t="s">
        <v>147</v>
      </c>
      <c r="N8355" t="s">
        <v>882</v>
      </c>
      <c r="O8355" t="s">
        <v>31</v>
      </c>
      <c r="P8355" t="s">
        <v>55</v>
      </c>
      <c r="Q8355" t="s">
        <v>883</v>
      </c>
      <c r="R8355">
        <v>373.47</v>
      </c>
      <c r="S8355">
        <v>5</v>
      </c>
      <c r="T8355">
        <v>0.4</v>
      </c>
      <c r="U8355">
        <v>-112.041</v>
      </c>
    </row>
    <row r="8356" spans="1:21" x14ac:dyDescent="0.3">
      <c r="A8356" t="s">
        <v>9972</v>
      </c>
      <c r="B8356">
        <v>2014</v>
      </c>
      <c r="C8356" s="1">
        <v>41763</v>
      </c>
      <c r="D8356" s="1">
        <v>41768</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row>
    <row r="8357" spans="1:21" x14ac:dyDescent="0.3">
      <c r="A8357" t="s">
        <v>9972</v>
      </c>
      <c r="B8357">
        <v>2014</v>
      </c>
      <c r="C8357" s="1">
        <v>41763</v>
      </c>
      <c r="D8357" s="1">
        <v>41768</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row>
    <row r="8358" spans="1:21" x14ac:dyDescent="0.3">
      <c r="A8358" t="s">
        <v>9973</v>
      </c>
      <c r="B8358">
        <v>2013</v>
      </c>
      <c r="C8358" s="1">
        <v>41513</v>
      </c>
      <c r="D8358" s="1">
        <v>41517</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v>0</v>
      </c>
      <c r="U8358">
        <v>41.038800000000002</v>
      </c>
    </row>
    <row r="8359" spans="1:21" x14ac:dyDescent="0.3">
      <c r="A8359" t="s">
        <v>9974</v>
      </c>
      <c r="B8359">
        <v>2011</v>
      </c>
      <c r="C8359" s="1">
        <v>40644</v>
      </c>
      <c r="D8359" s="1">
        <v>40651</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v>0</v>
      </c>
      <c r="U8359">
        <v>24.382400000000001</v>
      </c>
    </row>
    <row r="8360" spans="1:21" x14ac:dyDescent="0.3">
      <c r="A8360" t="s">
        <v>9974</v>
      </c>
      <c r="B8360">
        <v>2011</v>
      </c>
      <c r="C8360" s="1">
        <v>40644</v>
      </c>
      <c r="D8360" s="1">
        <v>40651</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v>0.2</v>
      </c>
      <c r="U8360">
        <v>9.2385999999999999</v>
      </c>
    </row>
    <row r="8361" spans="1:21" x14ac:dyDescent="0.3">
      <c r="A8361" t="s">
        <v>9974</v>
      </c>
      <c r="B8361">
        <v>2011</v>
      </c>
      <c r="C8361" s="1">
        <v>40644</v>
      </c>
      <c r="D8361" s="1">
        <v>40651</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row>
    <row r="8362" spans="1:21" x14ac:dyDescent="0.3">
      <c r="A8362" t="s">
        <v>9975</v>
      </c>
      <c r="B8362">
        <v>2014</v>
      </c>
      <c r="C8362" s="1">
        <v>41642</v>
      </c>
      <c r="D8362" s="1">
        <v>41644</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v>0.2</v>
      </c>
      <c r="U8362">
        <v>3.968</v>
      </c>
    </row>
    <row r="8363" spans="1:21" x14ac:dyDescent="0.3">
      <c r="A8363" t="s">
        <v>9975</v>
      </c>
      <c r="B8363">
        <v>2014</v>
      </c>
      <c r="C8363" s="1">
        <v>41642</v>
      </c>
      <c r="D8363" s="1">
        <v>41644</v>
      </c>
      <c r="E8363" t="s">
        <v>22</v>
      </c>
      <c r="F8363" t="s">
        <v>8647</v>
      </c>
      <c r="G8363" t="s">
        <v>8648</v>
      </c>
      <c r="H8363" t="s">
        <v>25</v>
      </c>
      <c r="I8363" t="s">
        <v>26</v>
      </c>
      <c r="J8363" t="s">
        <v>4171</v>
      </c>
      <c r="K8363" t="s">
        <v>103</v>
      </c>
      <c r="L8363">
        <v>79907</v>
      </c>
      <c r="M8363" t="s">
        <v>104</v>
      </c>
      <c r="N8363" t="s">
        <v>9619</v>
      </c>
      <c r="O8363" t="s">
        <v>45</v>
      </c>
      <c r="P8363" t="s">
        <v>77</v>
      </c>
      <c r="Q8363" t="s">
        <v>9620</v>
      </c>
      <c r="R8363">
        <v>5.4320000000000004</v>
      </c>
      <c r="S8363">
        <v>2</v>
      </c>
      <c r="T8363">
        <v>0.8</v>
      </c>
      <c r="U8363">
        <v>-13.58</v>
      </c>
    </row>
    <row r="8364" spans="1:21" x14ac:dyDescent="0.3">
      <c r="A8364" t="s">
        <v>9975</v>
      </c>
      <c r="B8364">
        <v>2014</v>
      </c>
      <c r="C8364" s="1">
        <v>41642</v>
      </c>
      <c r="D8364" s="1">
        <v>41644</v>
      </c>
      <c r="E8364" t="s">
        <v>22</v>
      </c>
      <c r="F8364" t="s">
        <v>8647</v>
      </c>
      <c r="G8364" t="s">
        <v>8648</v>
      </c>
      <c r="H8364" t="s">
        <v>25</v>
      </c>
      <c r="I8364" t="s">
        <v>26</v>
      </c>
      <c r="J8364" t="s">
        <v>4171</v>
      </c>
      <c r="K8364" t="s">
        <v>103</v>
      </c>
      <c r="L8364">
        <v>79907</v>
      </c>
      <c r="M8364" t="s">
        <v>104</v>
      </c>
      <c r="N8364" t="s">
        <v>3803</v>
      </c>
      <c r="O8364" t="s">
        <v>31</v>
      </c>
      <c r="P8364" t="s">
        <v>55</v>
      </c>
      <c r="Q8364" t="s">
        <v>3804</v>
      </c>
      <c r="R8364">
        <v>913.43</v>
      </c>
      <c r="S8364">
        <v>5</v>
      </c>
      <c r="T8364">
        <v>0.3</v>
      </c>
      <c r="U8364">
        <v>-169.637</v>
      </c>
    </row>
    <row r="8365" spans="1:21" x14ac:dyDescent="0.3">
      <c r="A8365" t="s">
        <v>9975</v>
      </c>
      <c r="B8365">
        <v>2014</v>
      </c>
      <c r="C8365" s="1">
        <v>41642</v>
      </c>
      <c r="D8365" s="1">
        <v>41644</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row>
    <row r="8366" spans="1:21" x14ac:dyDescent="0.3">
      <c r="A8366" t="s">
        <v>9976</v>
      </c>
      <c r="B8366">
        <v>2014</v>
      </c>
      <c r="C8366" s="1">
        <v>41758</v>
      </c>
      <c r="D8366" s="1">
        <v>41762</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v>0.2</v>
      </c>
      <c r="U8366">
        <v>84.598200000000006</v>
      </c>
    </row>
    <row r="8367" spans="1:21" x14ac:dyDescent="0.3">
      <c r="A8367" t="s">
        <v>9978</v>
      </c>
      <c r="B8367">
        <v>2014</v>
      </c>
      <c r="C8367" s="1">
        <v>41670</v>
      </c>
      <c r="D8367" s="1">
        <v>41673</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x14ac:dyDescent="0.3">
      <c r="A8368" t="s">
        <v>9979</v>
      </c>
      <c r="B8368">
        <v>2011</v>
      </c>
      <c r="C8368" s="1">
        <v>40793</v>
      </c>
      <c r="D8368" s="1">
        <v>40798</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v>0</v>
      </c>
      <c r="U8368">
        <v>7.3872</v>
      </c>
    </row>
    <row r="8369" spans="1:21" x14ac:dyDescent="0.3">
      <c r="A8369" t="s">
        <v>9979</v>
      </c>
      <c r="B8369">
        <v>2011</v>
      </c>
      <c r="C8369" s="1">
        <v>40793</v>
      </c>
      <c r="D8369" s="1">
        <v>40798</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v>0</v>
      </c>
      <c r="U8369">
        <v>9.6631999999999998</v>
      </c>
    </row>
    <row r="8370" spans="1:21" x14ac:dyDescent="0.3">
      <c r="A8370" t="s">
        <v>9979</v>
      </c>
      <c r="B8370">
        <v>2011</v>
      </c>
      <c r="C8370" s="1">
        <v>40793</v>
      </c>
      <c r="D8370" s="1">
        <v>40798</v>
      </c>
      <c r="E8370" t="s">
        <v>22</v>
      </c>
      <c r="F8370" t="s">
        <v>7932</v>
      </c>
      <c r="G8370" t="s">
        <v>7933</v>
      </c>
      <c r="H8370" t="s">
        <v>40</v>
      </c>
      <c r="I8370" t="s">
        <v>26</v>
      </c>
      <c r="J8370" t="s">
        <v>911</v>
      </c>
      <c r="K8370" t="s">
        <v>42</v>
      </c>
      <c r="L8370">
        <v>95051</v>
      </c>
      <c r="M8370" t="s">
        <v>43</v>
      </c>
      <c r="N8370" t="s">
        <v>8889</v>
      </c>
      <c r="O8370" t="s">
        <v>45</v>
      </c>
      <c r="P8370" t="s">
        <v>74</v>
      </c>
      <c r="Q8370" t="s">
        <v>8890</v>
      </c>
      <c r="R8370">
        <v>83.92</v>
      </c>
      <c r="S8370">
        <v>5</v>
      </c>
      <c r="T8370">
        <v>0.2</v>
      </c>
      <c r="U8370">
        <v>31.47</v>
      </c>
    </row>
    <row r="8371" spans="1:21" x14ac:dyDescent="0.3">
      <c r="A8371" t="s">
        <v>9982</v>
      </c>
      <c r="B8371">
        <v>2013</v>
      </c>
      <c r="C8371" s="1">
        <v>41437</v>
      </c>
      <c r="D8371" s="1">
        <v>41442</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v>0.2</v>
      </c>
      <c r="U8371">
        <v>33.851700000000001</v>
      </c>
    </row>
    <row r="8372" spans="1:21" x14ac:dyDescent="0.3">
      <c r="A8372" t="s">
        <v>9983</v>
      </c>
      <c r="B8372">
        <v>2013</v>
      </c>
      <c r="C8372" s="1">
        <v>41565</v>
      </c>
      <c r="D8372" s="1">
        <v>41569</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v>0.15</v>
      </c>
      <c r="U8372">
        <v>21.294</v>
      </c>
    </row>
    <row r="8373" spans="1:21" x14ac:dyDescent="0.3">
      <c r="A8373" t="s">
        <v>9984</v>
      </c>
      <c r="B8373">
        <v>2011</v>
      </c>
      <c r="C8373" s="1">
        <v>40904</v>
      </c>
      <c r="D8373" s="1">
        <v>40907</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row>
    <row r="8374" spans="1:21" x14ac:dyDescent="0.3">
      <c r="A8374" t="s">
        <v>9985</v>
      </c>
      <c r="B8374">
        <v>2013</v>
      </c>
      <c r="C8374" s="1">
        <v>41603</v>
      </c>
      <c r="D8374" s="1">
        <v>41610</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v>0</v>
      </c>
      <c r="U8374">
        <v>33.726599999999998</v>
      </c>
    </row>
    <row r="8375" spans="1:21" x14ac:dyDescent="0.3">
      <c r="A8375" t="s">
        <v>9986</v>
      </c>
      <c r="B8375">
        <v>2013</v>
      </c>
      <c r="C8375" s="1">
        <v>41589</v>
      </c>
      <c r="D8375" s="1">
        <v>41592</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row>
    <row r="8376" spans="1:21" x14ac:dyDescent="0.3">
      <c r="A8376" t="s">
        <v>9987</v>
      </c>
      <c r="B8376">
        <v>2012</v>
      </c>
      <c r="C8376" s="1">
        <v>40913</v>
      </c>
      <c r="D8376" s="1">
        <v>40918</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v>0</v>
      </c>
      <c r="U8376">
        <v>23.587199999999999</v>
      </c>
    </row>
    <row r="8377" spans="1:21" x14ac:dyDescent="0.3">
      <c r="A8377" t="s">
        <v>9987</v>
      </c>
      <c r="B8377">
        <v>2012</v>
      </c>
      <c r="C8377" s="1">
        <v>40913</v>
      </c>
      <c r="D8377" s="1">
        <v>40918</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v>0.2</v>
      </c>
      <c r="U8377">
        <v>17.55</v>
      </c>
    </row>
    <row r="8378" spans="1:21" x14ac:dyDescent="0.3">
      <c r="A8378" t="s">
        <v>9988</v>
      </c>
      <c r="B8378">
        <v>2014</v>
      </c>
      <c r="C8378" s="1">
        <v>41720</v>
      </c>
      <c r="D8378" s="1">
        <v>41726</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row>
    <row r="8379" spans="1:21" x14ac:dyDescent="0.3">
      <c r="A8379" t="s">
        <v>9989</v>
      </c>
      <c r="B8379">
        <v>2012</v>
      </c>
      <c r="C8379" s="1">
        <v>41225</v>
      </c>
      <c r="D8379" s="1">
        <v>41231</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v>0.2</v>
      </c>
      <c r="U8379">
        <v>-14.5764</v>
      </c>
    </row>
    <row r="8380" spans="1:21" x14ac:dyDescent="0.3">
      <c r="A8380" t="s">
        <v>9989</v>
      </c>
      <c r="B8380">
        <v>2012</v>
      </c>
      <c r="C8380" s="1">
        <v>41225</v>
      </c>
      <c r="D8380" s="1">
        <v>41231</v>
      </c>
      <c r="E8380" t="s">
        <v>49</v>
      </c>
      <c r="F8380" t="s">
        <v>7778</v>
      </c>
      <c r="G8380" t="s">
        <v>7779</v>
      </c>
      <c r="H8380" t="s">
        <v>40</v>
      </c>
      <c r="I8380" t="s">
        <v>26</v>
      </c>
      <c r="J8380" t="s">
        <v>183</v>
      </c>
      <c r="K8380" t="s">
        <v>103</v>
      </c>
      <c r="L8380">
        <v>77095</v>
      </c>
      <c r="M8380" t="s">
        <v>104</v>
      </c>
      <c r="N8380" t="s">
        <v>917</v>
      </c>
      <c r="O8380" t="s">
        <v>45</v>
      </c>
      <c r="P8380" t="s">
        <v>89</v>
      </c>
      <c r="Q8380" t="s">
        <v>918</v>
      </c>
      <c r="R8380">
        <v>15.552</v>
      </c>
      <c r="S8380">
        <v>3</v>
      </c>
      <c r="T8380">
        <v>0.2</v>
      </c>
      <c r="U8380">
        <v>5.6375999999999999</v>
      </c>
    </row>
    <row r="8381" spans="1:21" x14ac:dyDescent="0.3">
      <c r="A8381" t="s">
        <v>9989</v>
      </c>
      <c r="B8381">
        <v>2012</v>
      </c>
      <c r="C8381" s="1">
        <v>41225</v>
      </c>
      <c r="D8381" s="1">
        <v>41231</v>
      </c>
      <c r="E8381" t="s">
        <v>49</v>
      </c>
      <c r="F8381" t="s">
        <v>7778</v>
      </c>
      <c r="G8381" t="s">
        <v>7779</v>
      </c>
      <c r="H8381" t="s">
        <v>40</v>
      </c>
      <c r="I8381" t="s">
        <v>26</v>
      </c>
      <c r="J8381" t="s">
        <v>183</v>
      </c>
      <c r="K8381" t="s">
        <v>103</v>
      </c>
      <c r="L8381">
        <v>77095</v>
      </c>
      <c r="M8381" t="s">
        <v>104</v>
      </c>
      <c r="N8381" t="s">
        <v>3452</v>
      </c>
      <c r="O8381" t="s">
        <v>45</v>
      </c>
      <c r="P8381" t="s">
        <v>172</v>
      </c>
      <c r="Q8381" t="s">
        <v>3453</v>
      </c>
      <c r="R8381">
        <v>223.88800000000001</v>
      </c>
      <c r="S8381">
        <v>7</v>
      </c>
      <c r="T8381">
        <v>0.2</v>
      </c>
      <c r="U8381">
        <v>69.965000000000003</v>
      </c>
    </row>
    <row r="8382" spans="1:21" x14ac:dyDescent="0.3">
      <c r="A8382" t="s">
        <v>9990</v>
      </c>
      <c r="B8382">
        <v>2011</v>
      </c>
      <c r="C8382" s="1">
        <v>40795</v>
      </c>
      <c r="D8382" s="1">
        <v>40800</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row>
    <row r="8383" spans="1:21" x14ac:dyDescent="0.3">
      <c r="A8383" t="s">
        <v>9991</v>
      </c>
      <c r="B8383">
        <v>2013</v>
      </c>
      <c r="C8383" s="1">
        <v>41351</v>
      </c>
      <c r="D8383" s="1">
        <v>41353</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v>0.2</v>
      </c>
      <c r="U8383">
        <v>-20.136199999999999</v>
      </c>
    </row>
    <row r="8384" spans="1:21" x14ac:dyDescent="0.3">
      <c r="A8384" t="s">
        <v>9992</v>
      </c>
      <c r="B8384">
        <v>2013</v>
      </c>
      <c r="C8384" s="1">
        <v>41313</v>
      </c>
      <c r="D8384" s="1">
        <v>41320</v>
      </c>
      <c r="E8384" t="s">
        <v>49</v>
      </c>
      <c r="F8384" t="s">
        <v>8726</v>
      </c>
      <c r="G8384" t="s">
        <v>8727</v>
      </c>
      <c r="H8384" t="s">
        <v>40</v>
      </c>
      <c r="I8384" t="s">
        <v>26</v>
      </c>
      <c r="J8384" t="s">
        <v>183</v>
      </c>
      <c r="K8384" t="s">
        <v>103</v>
      </c>
      <c r="L8384">
        <v>77036</v>
      </c>
      <c r="M8384" t="s">
        <v>104</v>
      </c>
      <c r="N8384" t="s">
        <v>3374</v>
      </c>
      <c r="O8384" t="s">
        <v>31</v>
      </c>
      <c r="P8384" t="s">
        <v>35</v>
      </c>
      <c r="Q8384" t="s">
        <v>3375</v>
      </c>
      <c r="R8384">
        <v>241.5</v>
      </c>
      <c r="S8384">
        <v>4</v>
      </c>
      <c r="T8384">
        <v>0.3</v>
      </c>
      <c r="U8384">
        <v>0</v>
      </c>
    </row>
    <row r="8385" spans="1:21" x14ac:dyDescent="0.3">
      <c r="A8385" t="s">
        <v>9993</v>
      </c>
      <c r="B8385">
        <v>2013</v>
      </c>
      <c r="C8385" s="1">
        <v>41605</v>
      </c>
      <c r="D8385" s="1">
        <v>41607</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v>0</v>
      </c>
      <c r="U8385">
        <v>14.9925</v>
      </c>
    </row>
    <row r="8386" spans="1:21" x14ac:dyDescent="0.3">
      <c r="A8386" t="s">
        <v>9993</v>
      </c>
      <c r="B8386">
        <v>2013</v>
      </c>
      <c r="C8386" s="1">
        <v>41605</v>
      </c>
      <c r="D8386" s="1">
        <v>41607</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v>0</v>
      </c>
      <c r="U8386">
        <v>6.4127999999999998</v>
      </c>
    </row>
    <row r="8387" spans="1:21" x14ac:dyDescent="0.3">
      <c r="A8387" t="s">
        <v>9995</v>
      </c>
      <c r="B8387">
        <v>2014</v>
      </c>
      <c r="C8387" s="1">
        <v>41887</v>
      </c>
      <c r="D8387" s="1">
        <v>41891</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v>0.2</v>
      </c>
      <c r="U8387">
        <v>4.1327999999999996</v>
      </c>
    </row>
    <row r="8388" spans="1:21" x14ac:dyDescent="0.3">
      <c r="A8388" t="s">
        <v>9996</v>
      </c>
      <c r="B8388">
        <v>2012</v>
      </c>
      <c r="C8388" s="1">
        <v>41057</v>
      </c>
      <c r="D8388" s="1">
        <v>41063</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v>0</v>
      </c>
      <c r="U8388">
        <v>2.4359999999999999</v>
      </c>
    </row>
    <row r="8389" spans="1:21" x14ac:dyDescent="0.3">
      <c r="A8389" t="s">
        <v>9996</v>
      </c>
      <c r="B8389">
        <v>2012</v>
      </c>
      <c r="C8389" s="1">
        <v>41057</v>
      </c>
      <c r="D8389" s="1">
        <v>41063</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v>0</v>
      </c>
      <c r="U8389">
        <v>21.713999999999999</v>
      </c>
    </row>
    <row r="8390" spans="1:21" x14ac:dyDescent="0.3">
      <c r="A8390" t="s">
        <v>9997</v>
      </c>
      <c r="B8390">
        <v>2011</v>
      </c>
      <c r="C8390" s="1">
        <v>40848</v>
      </c>
      <c r="D8390" s="1">
        <v>40852</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v>0</v>
      </c>
      <c r="U8390">
        <v>22.0748</v>
      </c>
    </row>
    <row r="8391" spans="1:21" x14ac:dyDescent="0.3">
      <c r="A8391" t="s">
        <v>9998</v>
      </c>
      <c r="B8391">
        <v>2013</v>
      </c>
      <c r="C8391" s="1">
        <v>41636</v>
      </c>
      <c r="D8391" s="1">
        <v>41639</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v>0.2</v>
      </c>
      <c r="U8391">
        <v>6.2291999999999996</v>
      </c>
    </row>
    <row r="8392" spans="1:21" x14ac:dyDescent="0.3">
      <c r="A8392" t="s">
        <v>9999</v>
      </c>
      <c r="B8392">
        <v>2014</v>
      </c>
      <c r="C8392" s="1">
        <v>41978</v>
      </c>
      <c r="D8392" s="1">
        <v>41980</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v>0</v>
      </c>
      <c r="U8392">
        <v>5.7624000000000004</v>
      </c>
    </row>
    <row r="8393" spans="1:21" x14ac:dyDescent="0.3">
      <c r="A8393" t="s">
        <v>10000</v>
      </c>
      <c r="B8393">
        <v>2014</v>
      </c>
      <c r="C8393" s="1">
        <v>41997</v>
      </c>
      <c r="D8393" s="1">
        <v>42004</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v>0</v>
      </c>
      <c r="U8393">
        <v>9.8856000000000002</v>
      </c>
    </row>
    <row r="8394" spans="1:21" x14ac:dyDescent="0.3">
      <c r="A8394" t="s">
        <v>10002</v>
      </c>
      <c r="B8394">
        <v>2013</v>
      </c>
      <c r="C8394" s="1">
        <v>41610</v>
      </c>
      <c r="D8394" s="1">
        <v>41615</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v>0</v>
      </c>
      <c r="U8394">
        <v>35.864400000000003</v>
      </c>
    </row>
    <row r="8395" spans="1:21" x14ac:dyDescent="0.3">
      <c r="A8395" t="s">
        <v>10002</v>
      </c>
      <c r="B8395">
        <v>2013</v>
      </c>
      <c r="C8395" s="1">
        <v>41610</v>
      </c>
      <c r="D8395" s="1">
        <v>41615</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v>0</v>
      </c>
      <c r="U8395">
        <v>48.905999999999999</v>
      </c>
    </row>
    <row r="8396" spans="1:21" x14ac:dyDescent="0.3">
      <c r="A8396" t="s">
        <v>10002</v>
      </c>
      <c r="B8396">
        <v>2013</v>
      </c>
      <c r="C8396" s="1">
        <v>41610</v>
      </c>
      <c r="D8396" s="1">
        <v>41615</v>
      </c>
      <c r="E8396" t="s">
        <v>22</v>
      </c>
      <c r="F8396" t="s">
        <v>3479</v>
      </c>
      <c r="G8396" t="s">
        <v>3480</v>
      </c>
      <c r="H8396" t="s">
        <v>25</v>
      </c>
      <c r="I8396" t="s">
        <v>26</v>
      </c>
      <c r="J8396" t="s">
        <v>611</v>
      </c>
      <c r="K8396" t="s">
        <v>1244</v>
      </c>
      <c r="L8396">
        <v>2038</v>
      </c>
      <c r="M8396" t="s">
        <v>147</v>
      </c>
      <c r="N8396" t="s">
        <v>936</v>
      </c>
      <c r="O8396" t="s">
        <v>45</v>
      </c>
      <c r="P8396" t="s">
        <v>77</v>
      </c>
      <c r="Q8396" t="s">
        <v>937</v>
      </c>
      <c r="R8396">
        <v>901.95</v>
      </c>
      <c r="S8396">
        <v>3</v>
      </c>
      <c r="T8396">
        <v>0</v>
      </c>
      <c r="U8396">
        <v>297.64350000000002</v>
      </c>
    </row>
    <row r="8397" spans="1:21" x14ac:dyDescent="0.3">
      <c r="A8397" t="s">
        <v>10002</v>
      </c>
      <c r="B8397">
        <v>2013</v>
      </c>
      <c r="C8397" s="1">
        <v>41610</v>
      </c>
      <c r="D8397" s="1">
        <v>41615</v>
      </c>
      <c r="E8397" t="s">
        <v>22</v>
      </c>
      <c r="F8397" t="s">
        <v>3479</v>
      </c>
      <c r="G8397" t="s">
        <v>3480</v>
      </c>
      <c r="H8397" t="s">
        <v>25</v>
      </c>
      <c r="I8397" t="s">
        <v>26</v>
      </c>
      <c r="J8397" t="s">
        <v>611</v>
      </c>
      <c r="K8397" t="s">
        <v>1244</v>
      </c>
      <c r="L8397">
        <v>2038</v>
      </c>
      <c r="M8397" t="s">
        <v>147</v>
      </c>
      <c r="N8397" t="s">
        <v>2399</v>
      </c>
      <c r="O8397" t="s">
        <v>31</v>
      </c>
      <c r="P8397" t="s">
        <v>55</v>
      </c>
      <c r="Q8397" t="s">
        <v>2400</v>
      </c>
      <c r="R8397">
        <v>366.00900000000001</v>
      </c>
      <c r="S8397">
        <v>3</v>
      </c>
      <c r="T8397">
        <v>0.3</v>
      </c>
      <c r="U8397">
        <v>-47.058300000000003</v>
      </c>
    </row>
    <row r="8398" spans="1:21" x14ac:dyDescent="0.3">
      <c r="A8398" t="s">
        <v>10003</v>
      </c>
      <c r="B8398">
        <v>2011</v>
      </c>
      <c r="C8398" s="1">
        <v>40724</v>
      </c>
      <c r="D8398" s="1">
        <v>40724</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v>0.2</v>
      </c>
      <c r="U8398">
        <v>108.74079999999999</v>
      </c>
    </row>
    <row r="8399" spans="1:21" x14ac:dyDescent="0.3">
      <c r="A8399" t="s">
        <v>10004</v>
      </c>
      <c r="B8399">
        <v>2011</v>
      </c>
      <c r="C8399" s="1">
        <v>40789</v>
      </c>
      <c r="D8399" s="1">
        <v>40790</v>
      </c>
      <c r="E8399" t="s">
        <v>187</v>
      </c>
      <c r="F8399" t="s">
        <v>2322</v>
      </c>
      <c r="G8399" t="s">
        <v>2323</v>
      </c>
      <c r="H8399" t="s">
        <v>101</v>
      </c>
      <c r="I8399" t="s">
        <v>26</v>
      </c>
      <c r="J8399" t="s">
        <v>183</v>
      </c>
      <c r="K8399" t="s">
        <v>103</v>
      </c>
      <c r="L8399">
        <v>77095</v>
      </c>
      <c r="M8399" t="s">
        <v>104</v>
      </c>
      <c r="N8399" t="s">
        <v>8213</v>
      </c>
      <c r="O8399" t="s">
        <v>45</v>
      </c>
      <c r="P8399" t="s">
        <v>74</v>
      </c>
      <c r="Q8399" t="s">
        <v>8214</v>
      </c>
      <c r="R8399">
        <v>7.68</v>
      </c>
      <c r="S8399">
        <v>5</v>
      </c>
      <c r="T8399">
        <v>0.8</v>
      </c>
      <c r="U8399">
        <v>-11.52</v>
      </c>
    </row>
    <row r="8400" spans="1:21" x14ac:dyDescent="0.3">
      <c r="A8400" t="s">
        <v>10005</v>
      </c>
      <c r="B8400">
        <v>2014</v>
      </c>
      <c r="C8400" s="1">
        <v>41946</v>
      </c>
      <c r="D8400" s="1">
        <v>41951</v>
      </c>
      <c r="E8400" t="s">
        <v>22</v>
      </c>
      <c r="F8400" t="s">
        <v>6210</v>
      </c>
      <c r="G8400" t="s">
        <v>6211</v>
      </c>
      <c r="H8400" t="s">
        <v>101</v>
      </c>
      <c r="I8400" t="s">
        <v>26</v>
      </c>
      <c r="J8400" t="s">
        <v>317</v>
      </c>
      <c r="K8400" t="s">
        <v>497</v>
      </c>
      <c r="L8400">
        <v>45503</v>
      </c>
      <c r="M8400" t="s">
        <v>147</v>
      </c>
      <c r="N8400" t="s">
        <v>3544</v>
      </c>
      <c r="O8400" t="s">
        <v>31</v>
      </c>
      <c r="P8400" t="s">
        <v>35</v>
      </c>
      <c r="Q8400" t="s">
        <v>3545</v>
      </c>
      <c r="R8400">
        <v>155.37200000000001</v>
      </c>
      <c r="S8400">
        <v>2</v>
      </c>
      <c r="T8400">
        <v>0.3</v>
      </c>
      <c r="U8400">
        <v>-35.513599999999997</v>
      </c>
    </row>
    <row r="8401" spans="1:21" x14ac:dyDescent="0.3">
      <c r="A8401" t="s">
        <v>10006</v>
      </c>
      <c r="B8401">
        <v>2012</v>
      </c>
      <c r="C8401" s="1">
        <v>41012</v>
      </c>
      <c r="D8401" s="1">
        <v>41017</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row>
    <row r="8402" spans="1:21" x14ac:dyDescent="0.3">
      <c r="A8402" t="s">
        <v>10007</v>
      </c>
      <c r="B8402">
        <v>2012</v>
      </c>
      <c r="C8402" s="1">
        <v>41248</v>
      </c>
      <c r="D8402" s="1">
        <v>41252</v>
      </c>
      <c r="E8402" t="s">
        <v>22</v>
      </c>
      <c r="F8402" t="s">
        <v>5664</v>
      </c>
      <c r="G8402" t="s">
        <v>5665</v>
      </c>
      <c r="H8402" t="s">
        <v>25</v>
      </c>
      <c r="I8402" t="s">
        <v>26</v>
      </c>
      <c r="J8402" t="s">
        <v>265</v>
      </c>
      <c r="K8402" t="s">
        <v>266</v>
      </c>
      <c r="L8402">
        <v>10009</v>
      </c>
      <c r="M8402" t="s">
        <v>147</v>
      </c>
      <c r="N8402" t="s">
        <v>3566</v>
      </c>
      <c r="O8402" t="s">
        <v>45</v>
      </c>
      <c r="P8402" t="s">
        <v>74</v>
      </c>
      <c r="Q8402" t="s">
        <v>3567</v>
      </c>
      <c r="R8402">
        <v>232.4</v>
      </c>
      <c r="S8402">
        <v>5</v>
      </c>
      <c r="T8402">
        <v>0.2</v>
      </c>
      <c r="U8402">
        <v>78.435000000000002</v>
      </c>
    </row>
    <row r="8403" spans="1:21" x14ac:dyDescent="0.3">
      <c r="A8403" t="s">
        <v>10007</v>
      </c>
      <c r="B8403">
        <v>2012</v>
      </c>
      <c r="C8403" s="1">
        <v>41248</v>
      </c>
      <c r="D8403" s="1">
        <v>41252</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row>
    <row r="8404" spans="1:21" x14ac:dyDescent="0.3">
      <c r="A8404" t="s">
        <v>10007</v>
      </c>
      <c r="B8404">
        <v>2012</v>
      </c>
      <c r="C8404" s="1">
        <v>41248</v>
      </c>
      <c r="D8404" s="1">
        <v>41252</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row>
    <row r="8405" spans="1:21" x14ac:dyDescent="0.3">
      <c r="A8405" t="s">
        <v>10008</v>
      </c>
      <c r="B8405">
        <v>2013</v>
      </c>
      <c r="C8405" s="1">
        <v>41306</v>
      </c>
      <c r="D8405" s="1">
        <v>41312</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v>0</v>
      </c>
      <c r="U8405">
        <v>48.539200000000001</v>
      </c>
    </row>
    <row r="8406" spans="1:21" x14ac:dyDescent="0.3">
      <c r="A8406" t="s">
        <v>10009</v>
      </c>
      <c r="B8406">
        <v>2014</v>
      </c>
      <c r="C8406" s="1">
        <v>41829</v>
      </c>
      <c r="D8406" s="1">
        <v>41833</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v>0</v>
      </c>
      <c r="U8406">
        <v>5.8743999999999996</v>
      </c>
    </row>
    <row r="8407" spans="1:21" x14ac:dyDescent="0.3">
      <c r="A8407" t="s">
        <v>10009</v>
      </c>
      <c r="B8407">
        <v>2014</v>
      </c>
      <c r="C8407" s="1">
        <v>41829</v>
      </c>
      <c r="D8407" s="1">
        <v>41833</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v>0</v>
      </c>
      <c r="U8407">
        <v>58.179000000000002</v>
      </c>
    </row>
    <row r="8408" spans="1:21" x14ac:dyDescent="0.3">
      <c r="A8408" t="s">
        <v>10009</v>
      </c>
      <c r="B8408">
        <v>2014</v>
      </c>
      <c r="C8408" s="1">
        <v>41829</v>
      </c>
      <c r="D8408" s="1">
        <v>41833</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v>0</v>
      </c>
      <c r="U8408">
        <v>9.1953999999999994</v>
      </c>
    </row>
    <row r="8409" spans="1:21" x14ac:dyDescent="0.3">
      <c r="A8409" t="s">
        <v>10009</v>
      </c>
      <c r="B8409">
        <v>2014</v>
      </c>
      <c r="C8409" s="1">
        <v>41829</v>
      </c>
      <c r="D8409" s="1">
        <v>41833</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v>0</v>
      </c>
      <c r="U8409">
        <v>8.673</v>
      </c>
    </row>
    <row r="8410" spans="1:21" x14ac:dyDescent="0.3">
      <c r="A8410" t="s">
        <v>10009</v>
      </c>
      <c r="B8410">
        <v>2014</v>
      </c>
      <c r="C8410" s="1">
        <v>41829</v>
      </c>
      <c r="D8410" s="1">
        <v>41833</v>
      </c>
      <c r="E8410" t="s">
        <v>49</v>
      </c>
      <c r="F8410" t="s">
        <v>9872</v>
      </c>
      <c r="G8410" t="s">
        <v>9873</v>
      </c>
      <c r="H8410" t="s">
        <v>40</v>
      </c>
      <c r="I8410" t="s">
        <v>26</v>
      </c>
      <c r="J8410" t="s">
        <v>605</v>
      </c>
      <c r="K8410" t="s">
        <v>244</v>
      </c>
      <c r="L8410">
        <v>19711</v>
      </c>
      <c r="M8410" t="s">
        <v>147</v>
      </c>
      <c r="N8410" t="s">
        <v>8356</v>
      </c>
      <c r="O8410" t="s">
        <v>45</v>
      </c>
      <c r="P8410" t="s">
        <v>67</v>
      </c>
      <c r="Q8410" t="s">
        <v>8357</v>
      </c>
      <c r="R8410">
        <v>174.95</v>
      </c>
      <c r="S8410">
        <v>5</v>
      </c>
      <c r="T8410">
        <v>0</v>
      </c>
      <c r="U8410">
        <v>45.487000000000002</v>
      </c>
    </row>
    <row r="8411" spans="1:21" x14ac:dyDescent="0.3">
      <c r="A8411" t="s">
        <v>10010</v>
      </c>
      <c r="B8411">
        <v>2012</v>
      </c>
      <c r="C8411" s="1">
        <v>41254</v>
      </c>
      <c r="D8411" s="1">
        <v>41260</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row>
    <row r="8412" spans="1:21" x14ac:dyDescent="0.3">
      <c r="A8412" t="s">
        <v>10011</v>
      </c>
      <c r="B8412">
        <v>2013</v>
      </c>
      <c r="C8412" s="1">
        <v>41594</v>
      </c>
      <c r="D8412" s="1">
        <v>41594</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v>0.4</v>
      </c>
      <c r="U8412">
        <v>-199.5076</v>
      </c>
    </row>
    <row r="8413" spans="1:21" x14ac:dyDescent="0.3">
      <c r="A8413" t="s">
        <v>10012</v>
      </c>
      <c r="B8413">
        <v>2013</v>
      </c>
      <c r="C8413" s="1">
        <v>41404</v>
      </c>
      <c r="D8413" s="1">
        <v>41407</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v>0</v>
      </c>
      <c r="U8413">
        <v>9.1937999999999995</v>
      </c>
    </row>
    <row r="8414" spans="1:21" x14ac:dyDescent="0.3">
      <c r="A8414" t="s">
        <v>10013</v>
      </c>
      <c r="B8414">
        <v>2014</v>
      </c>
      <c r="C8414" s="1">
        <v>41709</v>
      </c>
      <c r="D8414" s="1">
        <v>41713</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v>0.3</v>
      </c>
      <c r="U8414">
        <v>-173.34719999999999</v>
      </c>
    </row>
    <row r="8415" spans="1:21" x14ac:dyDescent="0.3">
      <c r="A8415" t="s">
        <v>10014</v>
      </c>
      <c r="B8415">
        <v>2013</v>
      </c>
      <c r="C8415" s="1">
        <v>41626</v>
      </c>
      <c r="D8415" s="1">
        <v>41630</v>
      </c>
      <c r="E8415" t="s">
        <v>49</v>
      </c>
      <c r="F8415" t="s">
        <v>2821</v>
      </c>
      <c r="G8415" t="s">
        <v>2822</v>
      </c>
      <c r="H8415" t="s">
        <v>40</v>
      </c>
      <c r="I8415" t="s">
        <v>26</v>
      </c>
      <c r="J8415" t="s">
        <v>1126</v>
      </c>
      <c r="K8415" t="s">
        <v>103</v>
      </c>
      <c r="L8415">
        <v>76017</v>
      </c>
      <c r="M8415" t="s">
        <v>104</v>
      </c>
      <c r="N8415" t="s">
        <v>4784</v>
      </c>
      <c r="O8415" t="s">
        <v>45</v>
      </c>
      <c r="P8415" t="s">
        <v>89</v>
      </c>
      <c r="Q8415" t="s">
        <v>4785</v>
      </c>
      <c r="R8415">
        <v>51.84</v>
      </c>
      <c r="S8415">
        <v>10</v>
      </c>
      <c r="T8415">
        <v>0.2</v>
      </c>
      <c r="U8415">
        <v>18.143999999999998</v>
      </c>
    </row>
    <row r="8416" spans="1:21" x14ac:dyDescent="0.3">
      <c r="A8416" t="s">
        <v>10014</v>
      </c>
      <c r="B8416">
        <v>2013</v>
      </c>
      <c r="C8416" s="1">
        <v>41626</v>
      </c>
      <c r="D8416" s="1">
        <v>41630</v>
      </c>
      <c r="E8416" t="s">
        <v>49</v>
      </c>
      <c r="F8416" t="s">
        <v>2821</v>
      </c>
      <c r="G8416" t="s">
        <v>2822</v>
      </c>
      <c r="H8416" t="s">
        <v>40</v>
      </c>
      <c r="I8416" t="s">
        <v>26</v>
      </c>
      <c r="J8416" t="s">
        <v>1126</v>
      </c>
      <c r="K8416" t="s">
        <v>103</v>
      </c>
      <c r="L8416">
        <v>76017</v>
      </c>
      <c r="M8416" t="s">
        <v>104</v>
      </c>
      <c r="N8416" t="s">
        <v>7135</v>
      </c>
      <c r="O8416" t="s">
        <v>70</v>
      </c>
      <c r="P8416" t="s">
        <v>160</v>
      </c>
      <c r="Q8416" t="s">
        <v>7136</v>
      </c>
      <c r="R8416">
        <v>165.6</v>
      </c>
      <c r="S8416">
        <v>3</v>
      </c>
      <c r="T8416">
        <v>0.2</v>
      </c>
      <c r="U8416">
        <v>-6.21</v>
      </c>
    </row>
    <row r="8417" spans="1:21" x14ac:dyDescent="0.3">
      <c r="A8417" t="s">
        <v>10015</v>
      </c>
      <c r="B8417">
        <v>2014</v>
      </c>
      <c r="C8417" s="1">
        <v>41736</v>
      </c>
      <c r="D8417" s="1">
        <v>41742</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v>0</v>
      </c>
      <c r="U8417">
        <v>49.970399999999998</v>
      </c>
    </row>
    <row r="8418" spans="1:21" x14ac:dyDescent="0.3">
      <c r="A8418" t="s">
        <v>10016</v>
      </c>
      <c r="B8418">
        <v>2014</v>
      </c>
      <c r="C8418" s="1">
        <v>41769</v>
      </c>
      <c r="D8418" s="1">
        <v>41771</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v>0.2</v>
      </c>
      <c r="U8418">
        <v>46.225000000000001</v>
      </c>
    </row>
    <row r="8419" spans="1:21" x14ac:dyDescent="0.3">
      <c r="A8419" t="s">
        <v>10016</v>
      </c>
      <c r="B8419">
        <v>2014</v>
      </c>
      <c r="C8419" s="1">
        <v>41769</v>
      </c>
      <c r="D8419" s="1">
        <v>41771</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x14ac:dyDescent="0.3">
      <c r="A8420" t="s">
        <v>10016</v>
      </c>
      <c r="B8420">
        <v>2014</v>
      </c>
      <c r="C8420" s="1">
        <v>41769</v>
      </c>
      <c r="D8420" s="1">
        <v>41771</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row>
    <row r="8421" spans="1:21" x14ac:dyDescent="0.3">
      <c r="A8421" t="s">
        <v>10016</v>
      </c>
      <c r="B8421">
        <v>2014</v>
      </c>
      <c r="C8421" s="1">
        <v>41769</v>
      </c>
      <c r="D8421" s="1">
        <v>41771</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v>0</v>
      </c>
      <c r="U8421">
        <v>2.6783999999999999</v>
      </c>
    </row>
    <row r="8422" spans="1:21" x14ac:dyDescent="0.3">
      <c r="A8422" t="s">
        <v>10016</v>
      </c>
      <c r="B8422">
        <v>2014</v>
      </c>
      <c r="C8422" s="1">
        <v>41769</v>
      </c>
      <c r="D8422" s="1">
        <v>41771</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row>
    <row r="8423" spans="1:21" x14ac:dyDescent="0.3">
      <c r="A8423" t="s">
        <v>10017</v>
      </c>
      <c r="B8423">
        <v>2014</v>
      </c>
      <c r="C8423" s="1">
        <v>41925</v>
      </c>
      <c r="D8423" s="1">
        <v>41929</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v>0</v>
      </c>
      <c r="U8423">
        <v>4.95</v>
      </c>
    </row>
    <row r="8424" spans="1:21" x14ac:dyDescent="0.3">
      <c r="A8424" t="s">
        <v>10017</v>
      </c>
      <c r="B8424">
        <v>2014</v>
      </c>
      <c r="C8424" s="1">
        <v>41925</v>
      </c>
      <c r="D8424" s="1">
        <v>41929</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v>0</v>
      </c>
      <c r="U8424">
        <v>8.7710000000000008</v>
      </c>
    </row>
    <row r="8425" spans="1:21" x14ac:dyDescent="0.3">
      <c r="A8425" t="s">
        <v>10017</v>
      </c>
      <c r="B8425">
        <v>2014</v>
      </c>
      <c r="C8425" s="1">
        <v>41925</v>
      </c>
      <c r="D8425" s="1">
        <v>41929</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v>0</v>
      </c>
      <c r="U8425">
        <v>17.406400000000001</v>
      </c>
    </row>
    <row r="8426" spans="1:21" x14ac:dyDescent="0.3">
      <c r="A8426" t="s">
        <v>10017</v>
      </c>
      <c r="B8426">
        <v>2014</v>
      </c>
      <c r="C8426" s="1">
        <v>41925</v>
      </c>
      <c r="D8426" s="1">
        <v>41929</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v>0</v>
      </c>
      <c r="U8426">
        <v>129.29400000000001</v>
      </c>
    </row>
    <row r="8427" spans="1:21" x14ac:dyDescent="0.3">
      <c r="A8427" t="s">
        <v>10018</v>
      </c>
      <c r="B8427">
        <v>2013</v>
      </c>
      <c r="C8427" s="1">
        <v>41515</v>
      </c>
      <c r="D8427" s="1">
        <v>41517</v>
      </c>
      <c r="E8427" t="s">
        <v>187</v>
      </c>
      <c r="F8427" t="s">
        <v>4135</v>
      </c>
      <c r="G8427" t="s">
        <v>4136</v>
      </c>
      <c r="H8427" t="s">
        <v>40</v>
      </c>
      <c r="I8427" t="s">
        <v>26</v>
      </c>
      <c r="J8427" t="s">
        <v>1006</v>
      </c>
      <c r="K8427" t="s">
        <v>497</v>
      </c>
      <c r="L8427">
        <v>45231</v>
      </c>
      <c r="M8427" t="s">
        <v>147</v>
      </c>
      <c r="N8427" t="s">
        <v>8213</v>
      </c>
      <c r="O8427" t="s">
        <v>45</v>
      </c>
      <c r="P8427" t="s">
        <v>74</v>
      </c>
      <c r="Q8427" t="s">
        <v>8214</v>
      </c>
      <c r="R8427">
        <v>18.431999999999999</v>
      </c>
      <c r="S8427">
        <v>8</v>
      </c>
      <c r="T8427">
        <v>0.7</v>
      </c>
      <c r="U8427">
        <v>-12.288</v>
      </c>
    </row>
    <row r="8428" spans="1:21" x14ac:dyDescent="0.3">
      <c r="A8428" t="s">
        <v>10019</v>
      </c>
      <c r="B8428">
        <v>2012</v>
      </c>
      <c r="C8428" s="1">
        <v>41184</v>
      </c>
      <c r="D8428" s="1">
        <v>41189</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v>0.2</v>
      </c>
      <c r="U8428">
        <v>0.95760000000000001</v>
      </c>
    </row>
    <row r="8429" spans="1:21" x14ac:dyDescent="0.3">
      <c r="A8429" t="s">
        <v>10020</v>
      </c>
      <c r="B8429">
        <v>2014</v>
      </c>
      <c r="C8429" s="1">
        <v>41967</v>
      </c>
      <c r="D8429" s="1">
        <v>41969</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v>0</v>
      </c>
      <c r="U8429">
        <v>0.1744</v>
      </c>
    </row>
    <row r="8430" spans="1:21" x14ac:dyDescent="0.3">
      <c r="A8430" t="s">
        <v>10021</v>
      </c>
      <c r="B8430">
        <v>2014</v>
      </c>
      <c r="C8430" s="1">
        <v>41956</v>
      </c>
      <c r="D8430" s="1">
        <v>41960</v>
      </c>
      <c r="E8430" t="s">
        <v>49</v>
      </c>
      <c r="F8430" t="s">
        <v>1182</v>
      </c>
      <c r="G8430" t="s">
        <v>1183</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row>
    <row r="8431" spans="1:21" x14ac:dyDescent="0.3">
      <c r="A8431" t="s">
        <v>10022</v>
      </c>
      <c r="B8431">
        <v>2013</v>
      </c>
      <c r="C8431" s="1">
        <v>41628</v>
      </c>
      <c r="D8431" s="1">
        <v>41630</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row>
    <row r="8432" spans="1:21" x14ac:dyDescent="0.3">
      <c r="A8432" t="s">
        <v>10023</v>
      </c>
      <c r="B8432">
        <v>2011</v>
      </c>
      <c r="C8432" s="1">
        <v>40632</v>
      </c>
      <c r="D8432" s="1">
        <v>40638</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v>0</v>
      </c>
      <c r="U8432">
        <v>6.4649999999999999</v>
      </c>
    </row>
    <row r="8433" spans="1:21" x14ac:dyDescent="0.3">
      <c r="A8433" t="s">
        <v>10024</v>
      </c>
      <c r="B8433">
        <v>2014</v>
      </c>
      <c r="C8433" s="1">
        <v>41952</v>
      </c>
      <c r="D8433" s="1">
        <v>41957</v>
      </c>
      <c r="E8433" t="s">
        <v>49</v>
      </c>
      <c r="F8433" t="s">
        <v>5713</v>
      </c>
      <c r="G8433" t="s">
        <v>5714</v>
      </c>
      <c r="H8433" t="s">
        <v>40</v>
      </c>
      <c r="I8433" t="s">
        <v>26</v>
      </c>
      <c r="J8433" t="s">
        <v>4491</v>
      </c>
      <c r="K8433" t="s">
        <v>2734</v>
      </c>
      <c r="L8433">
        <v>21215</v>
      </c>
      <c r="M8433" t="s">
        <v>147</v>
      </c>
      <c r="N8433" t="s">
        <v>3506</v>
      </c>
      <c r="O8433" t="s">
        <v>31</v>
      </c>
      <c r="P8433" t="s">
        <v>64</v>
      </c>
      <c r="Q8433" t="s">
        <v>3507</v>
      </c>
      <c r="R8433">
        <v>274.2</v>
      </c>
      <c r="S8433">
        <v>10</v>
      </c>
      <c r="T8433">
        <v>0</v>
      </c>
      <c r="U8433">
        <v>112.422</v>
      </c>
    </row>
    <row r="8434" spans="1:21" x14ac:dyDescent="0.3">
      <c r="A8434" t="s">
        <v>10025</v>
      </c>
      <c r="B8434">
        <v>2011</v>
      </c>
      <c r="C8434" s="1">
        <v>40800</v>
      </c>
      <c r="D8434" s="1">
        <v>40804</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row>
    <row r="8435" spans="1:21" x14ac:dyDescent="0.3">
      <c r="A8435" t="s">
        <v>10025</v>
      </c>
      <c r="B8435">
        <v>2011</v>
      </c>
      <c r="C8435" s="1">
        <v>40800</v>
      </c>
      <c r="D8435" s="1">
        <v>40804</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row>
    <row r="8436" spans="1:21" x14ac:dyDescent="0.3">
      <c r="A8436" t="s">
        <v>10025</v>
      </c>
      <c r="B8436">
        <v>2011</v>
      </c>
      <c r="C8436" s="1">
        <v>40800</v>
      </c>
      <c r="D8436" s="1">
        <v>40804</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row>
    <row r="8437" spans="1:21" x14ac:dyDescent="0.3">
      <c r="A8437" t="s">
        <v>10025</v>
      </c>
      <c r="B8437">
        <v>2011</v>
      </c>
      <c r="C8437" s="1">
        <v>40800</v>
      </c>
      <c r="D8437" s="1">
        <v>40804</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row>
    <row r="8438" spans="1:21" x14ac:dyDescent="0.3">
      <c r="A8438" t="s">
        <v>10026</v>
      </c>
      <c r="B8438">
        <v>2012</v>
      </c>
      <c r="C8438" s="1">
        <v>41172</v>
      </c>
      <c r="D8438" s="1">
        <v>41178</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v>0.2</v>
      </c>
      <c r="U8438">
        <v>16.5242</v>
      </c>
    </row>
    <row r="8439" spans="1:21" x14ac:dyDescent="0.3">
      <c r="A8439" t="s">
        <v>10027</v>
      </c>
      <c r="B8439">
        <v>2012</v>
      </c>
      <c r="C8439" s="1">
        <v>41253</v>
      </c>
      <c r="D8439" s="1">
        <v>41259</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v>0.2</v>
      </c>
      <c r="U8439">
        <v>4.4603999999999999</v>
      </c>
    </row>
    <row r="8440" spans="1:21" x14ac:dyDescent="0.3">
      <c r="A8440" t="s">
        <v>10028</v>
      </c>
      <c r="B8440">
        <v>2011</v>
      </c>
      <c r="C8440" s="1">
        <v>40691</v>
      </c>
      <c r="D8440" s="1">
        <v>40695</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row>
    <row r="8441" spans="1:21" x14ac:dyDescent="0.3">
      <c r="A8441" t="s">
        <v>10029</v>
      </c>
      <c r="B8441">
        <v>2014</v>
      </c>
      <c r="C8441" s="1">
        <v>41713</v>
      </c>
      <c r="D8441" s="1">
        <v>41716</v>
      </c>
      <c r="E8441" t="s">
        <v>22</v>
      </c>
      <c r="F8441" t="s">
        <v>2270</v>
      </c>
      <c r="G8441" t="s">
        <v>2271</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row>
    <row r="8442" spans="1:21" x14ac:dyDescent="0.3">
      <c r="A8442" t="s">
        <v>10030</v>
      </c>
      <c r="B8442">
        <v>2013</v>
      </c>
      <c r="C8442" s="1">
        <v>41617</v>
      </c>
      <c r="D8442" s="1">
        <v>41621</v>
      </c>
      <c r="E8442" t="s">
        <v>22</v>
      </c>
      <c r="F8442" t="s">
        <v>6178</v>
      </c>
      <c r="G8442" t="s">
        <v>6179</v>
      </c>
      <c r="H8442" t="s">
        <v>101</v>
      </c>
      <c r="I8442" t="s">
        <v>26</v>
      </c>
      <c r="J8442" t="s">
        <v>496</v>
      </c>
      <c r="K8442" t="s">
        <v>497</v>
      </c>
      <c r="L8442">
        <v>43229</v>
      </c>
      <c r="M8442" t="s">
        <v>147</v>
      </c>
      <c r="N8442" t="s">
        <v>1027</v>
      </c>
      <c r="O8442" t="s">
        <v>45</v>
      </c>
      <c r="P8442" t="s">
        <v>89</v>
      </c>
      <c r="Q8442" t="s">
        <v>1028</v>
      </c>
      <c r="R8442">
        <v>10.584</v>
      </c>
      <c r="S8442">
        <v>3</v>
      </c>
      <c r="T8442">
        <v>0.2</v>
      </c>
      <c r="U8442">
        <v>3.4398</v>
      </c>
    </row>
    <row r="8443" spans="1:21" x14ac:dyDescent="0.3">
      <c r="A8443" t="s">
        <v>10031</v>
      </c>
      <c r="B8443">
        <v>2014</v>
      </c>
      <c r="C8443" s="1">
        <v>41766</v>
      </c>
      <c r="D8443" s="1">
        <v>41770</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v>0.2</v>
      </c>
      <c r="U8443">
        <v>27.435199999999998</v>
      </c>
    </row>
    <row r="8444" spans="1:21" x14ac:dyDescent="0.3">
      <c r="A8444" t="s">
        <v>10032</v>
      </c>
      <c r="B8444">
        <v>2013</v>
      </c>
      <c r="C8444" s="1">
        <v>41340</v>
      </c>
      <c r="D8444" s="1">
        <v>41344</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v>0.4</v>
      </c>
      <c r="U8444">
        <v>-71.989999999999995</v>
      </c>
    </row>
    <row r="8445" spans="1:21" x14ac:dyDescent="0.3">
      <c r="A8445" t="s">
        <v>10032</v>
      </c>
      <c r="B8445">
        <v>2013</v>
      </c>
      <c r="C8445" s="1">
        <v>41340</v>
      </c>
      <c r="D8445" s="1">
        <v>41344</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row>
    <row r="8446" spans="1:21" x14ac:dyDescent="0.3">
      <c r="A8446" t="s">
        <v>10032</v>
      </c>
      <c r="B8446">
        <v>2013</v>
      </c>
      <c r="C8446" s="1">
        <v>41340</v>
      </c>
      <c r="D8446" s="1">
        <v>41344</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v>0.4</v>
      </c>
      <c r="U8446">
        <v>-12.510300000000001</v>
      </c>
    </row>
    <row r="8447" spans="1:21" x14ac:dyDescent="0.3">
      <c r="A8447" t="s">
        <v>10033</v>
      </c>
      <c r="B8447">
        <v>2014</v>
      </c>
      <c r="C8447" s="1">
        <v>41936</v>
      </c>
      <c r="D8447" s="1">
        <v>41937</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v>0.3</v>
      </c>
      <c r="U8447">
        <v>-13.7568</v>
      </c>
    </row>
    <row r="8448" spans="1:21" x14ac:dyDescent="0.3">
      <c r="A8448" t="s">
        <v>10033</v>
      </c>
      <c r="B8448">
        <v>2014</v>
      </c>
      <c r="C8448" s="1">
        <v>41936</v>
      </c>
      <c r="D8448" s="1">
        <v>41937</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v>0</v>
      </c>
      <c r="U8448">
        <v>14.7</v>
      </c>
    </row>
    <row r="8449" spans="1:21" x14ac:dyDescent="0.3">
      <c r="A8449" t="s">
        <v>10033</v>
      </c>
      <c r="B8449">
        <v>2014</v>
      </c>
      <c r="C8449" s="1">
        <v>41936</v>
      </c>
      <c r="D8449" s="1">
        <v>41937</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v>0</v>
      </c>
      <c r="U8449">
        <v>50.563200000000002</v>
      </c>
    </row>
    <row r="8450" spans="1:21" x14ac:dyDescent="0.3">
      <c r="A8450" t="s">
        <v>10033</v>
      </c>
      <c r="B8450">
        <v>2014</v>
      </c>
      <c r="C8450" s="1">
        <v>41936</v>
      </c>
      <c r="D8450" s="1">
        <v>41937</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v>0.3</v>
      </c>
      <c r="U8450">
        <v>-127.5792</v>
      </c>
    </row>
    <row r="8451" spans="1:21" x14ac:dyDescent="0.3">
      <c r="A8451" t="s">
        <v>10033</v>
      </c>
      <c r="B8451">
        <v>2014</v>
      </c>
      <c r="C8451" s="1">
        <v>41936</v>
      </c>
      <c r="D8451" s="1">
        <v>41937</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v>0</v>
      </c>
      <c r="U8451">
        <v>21.285599999999999</v>
      </c>
    </row>
    <row r="8452" spans="1:21" x14ac:dyDescent="0.3">
      <c r="A8452" t="s">
        <v>10033</v>
      </c>
      <c r="B8452">
        <v>2014</v>
      </c>
      <c r="C8452" s="1">
        <v>41936</v>
      </c>
      <c r="D8452" s="1">
        <v>41937</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v>0</v>
      </c>
      <c r="U8452">
        <v>0.66600000000000004</v>
      </c>
    </row>
    <row r="8453" spans="1:21" x14ac:dyDescent="0.3">
      <c r="A8453" t="s">
        <v>10034</v>
      </c>
      <c r="B8453">
        <v>2011</v>
      </c>
      <c r="C8453" s="1">
        <v>40661</v>
      </c>
      <c r="D8453" s="1">
        <v>40663</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row>
    <row r="8454" spans="1:21" x14ac:dyDescent="0.3">
      <c r="A8454" t="s">
        <v>10035</v>
      </c>
      <c r="B8454">
        <v>2013</v>
      </c>
      <c r="C8454" s="1">
        <v>41383</v>
      </c>
      <c r="D8454" s="1">
        <v>41388</v>
      </c>
      <c r="E8454" t="s">
        <v>49</v>
      </c>
      <c r="F8454" t="s">
        <v>8286</v>
      </c>
      <c r="G8454" t="s">
        <v>8287</v>
      </c>
      <c r="H8454" t="s">
        <v>40</v>
      </c>
      <c r="I8454" t="s">
        <v>26</v>
      </c>
      <c r="J8454" t="s">
        <v>183</v>
      </c>
      <c r="K8454" t="s">
        <v>103</v>
      </c>
      <c r="L8454">
        <v>77070</v>
      </c>
      <c r="M8454" t="s">
        <v>104</v>
      </c>
      <c r="N8454" t="s">
        <v>3185</v>
      </c>
      <c r="O8454" t="s">
        <v>31</v>
      </c>
      <c r="P8454" t="s">
        <v>35</v>
      </c>
      <c r="Q8454" t="s">
        <v>3186</v>
      </c>
      <c r="R8454">
        <v>344.37200000000001</v>
      </c>
      <c r="S8454">
        <v>4</v>
      </c>
      <c r="T8454">
        <v>0.3</v>
      </c>
      <c r="U8454">
        <v>-93.472399999999993</v>
      </c>
    </row>
    <row r="8455" spans="1:21" x14ac:dyDescent="0.3">
      <c r="A8455" t="s">
        <v>10035</v>
      </c>
      <c r="B8455">
        <v>2013</v>
      </c>
      <c r="C8455" s="1">
        <v>41383</v>
      </c>
      <c r="D8455" s="1">
        <v>41388</v>
      </c>
      <c r="E8455" t="s">
        <v>49</v>
      </c>
      <c r="F8455" t="s">
        <v>8286</v>
      </c>
      <c r="G8455" t="s">
        <v>8287</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row>
    <row r="8456" spans="1:21" x14ac:dyDescent="0.3">
      <c r="A8456" t="s">
        <v>10035</v>
      </c>
      <c r="B8456">
        <v>2013</v>
      </c>
      <c r="C8456" s="1">
        <v>41383</v>
      </c>
      <c r="D8456" s="1">
        <v>41388</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v>0.6</v>
      </c>
      <c r="U8456">
        <v>-67.137</v>
      </c>
    </row>
    <row r="8457" spans="1:21" x14ac:dyDescent="0.3">
      <c r="A8457" t="s">
        <v>10036</v>
      </c>
      <c r="B8457">
        <v>2013</v>
      </c>
      <c r="C8457" s="1">
        <v>41417</v>
      </c>
      <c r="D8457" s="1">
        <v>41424</v>
      </c>
      <c r="E8457" t="s">
        <v>49</v>
      </c>
      <c r="F8457" t="s">
        <v>4506</v>
      </c>
      <c r="G8457" t="s">
        <v>4507</v>
      </c>
      <c r="H8457" t="s">
        <v>40</v>
      </c>
      <c r="I8457" t="s">
        <v>26</v>
      </c>
      <c r="J8457" t="s">
        <v>41</v>
      </c>
      <c r="K8457" t="s">
        <v>42</v>
      </c>
      <c r="L8457">
        <v>90049</v>
      </c>
      <c r="M8457" t="s">
        <v>43</v>
      </c>
      <c r="N8457" t="s">
        <v>826</v>
      </c>
      <c r="O8457" t="s">
        <v>70</v>
      </c>
      <c r="P8457" t="s">
        <v>71</v>
      </c>
      <c r="Q8457" t="s">
        <v>827</v>
      </c>
      <c r="R8457">
        <v>222.38399999999999</v>
      </c>
      <c r="S8457">
        <v>2</v>
      </c>
      <c r="T8457">
        <v>0.2</v>
      </c>
      <c r="U8457">
        <v>22.238399999999999</v>
      </c>
    </row>
    <row r="8458" spans="1:21" x14ac:dyDescent="0.3">
      <c r="A8458" t="s">
        <v>10037</v>
      </c>
      <c r="B8458">
        <v>2014</v>
      </c>
      <c r="C8458" s="1">
        <v>41788</v>
      </c>
      <c r="D8458" s="1">
        <v>41793</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x14ac:dyDescent="0.3">
      <c r="A8459" t="s">
        <v>10037</v>
      </c>
      <c r="B8459">
        <v>2014</v>
      </c>
      <c r="C8459" s="1">
        <v>41788</v>
      </c>
      <c r="D8459" s="1">
        <v>41793</v>
      </c>
      <c r="E8459" t="s">
        <v>22</v>
      </c>
      <c r="F8459" t="s">
        <v>2170</v>
      </c>
      <c r="G8459" t="s">
        <v>2171</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row>
    <row r="8460" spans="1:21" x14ac:dyDescent="0.3">
      <c r="A8460" t="s">
        <v>10038</v>
      </c>
      <c r="B8460">
        <v>2011</v>
      </c>
      <c r="C8460" s="1">
        <v>40780</v>
      </c>
      <c r="D8460" s="1">
        <v>40784</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row>
    <row r="8461" spans="1:21" x14ac:dyDescent="0.3">
      <c r="A8461" t="s">
        <v>10038</v>
      </c>
      <c r="B8461">
        <v>2011</v>
      </c>
      <c r="C8461" s="1">
        <v>40780</v>
      </c>
      <c r="D8461" s="1">
        <v>40784</v>
      </c>
      <c r="E8461" t="s">
        <v>49</v>
      </c>
      <c r="F8461" t="s">
        <v>4797</v>
      </c>
      <c r="G8461" t="s">
        <v>4798</v>
      </c>
      <c r="H8461" t="s">
        <v>25</v>
      </c>
      <c r="I8461" t="s">
        <v>26</v>
      </c>
      <c r="J8461" t="s">
        <v>183</v>
      </c>
      <c r="K8461" t="s">
        <v>103</v>
      </c>
      <c r="L8461">
        <v>77070</v>
      </c>
      <c r="M8461" t="s">
        <v>104</v>
      </c>
      <c r="N8461" t="s">
        <v>1341</v>
      </c>
      <c r="O8461" t="s">
        <v>45</v>
      </c>
      <c r="P8461" t="s">
        <v>74</v>
      </c>
      <c r="Q8461" t="s">
        <v>1342</v>
      </c>
      <c r="R8461">
        <v>12.384</v>
      </c>
      <c r="S8461">
        <v>3</v>
      </c>
      <c r="T8461">
        <v>0.8</v>
      </c>
      <c r="U8461">
        <v>-19.814399999999999</v>
      </c>
    </row>
    <row r="8462" spans="1:21" x14ac:dyDescent="0.3">
      <c r="A8462" t="s">
        <v>10039</v>
      </c>
      <c r="B8462">
        <v>2011</v>
      </c>
      <c r="C8462" s="1">
        <v>40785</v>
      </c>
      <c r="D8462" s="1">
        <v>40790</v>
      </c>
      <c r="E8462" t="s">
        <v>49</v>
      </c>
      <c r="F8462" t="s">
        <v>2071</v>
      </c>
      <c r="G8462" t="s">
        <v>2072</v>
      </c>
      <c r="H8462" t="s">
        <v>25</v>
      </c>
      <c r="I8462" t="s">
        <v>26</v>
      </c>
      <c r="J8462" t="s">
        <v>514</v>
      </c>
      <c r="K8462" t="s">
        <v>746</v>
      </c>
      <c r="L8462">
        <v>6010</v>
      </c>
      <c r="M8462" t="s">
        <v>147</v>
      </c>
      <c r="N8462" t="s">
        <v>3428</v>
      </c>
      <c r="O8462" t="s">
        <v>45</v>
      </c>
      <c r="P8462" t="s">
        <v>74</v>
      </c>
      <c r="Q8462" t="s">
        <v>3429</v>
      </c>
      <c r="R8462">
        <v>25.3</v>
      </c>
      <c r="S8462">
        <v>5</v>
      </c>
      <c r="T8462">
        <v>0</v>
      </c>
      <c r="U8462">
        <v>11.891</v>
      </c>
    </row>
    <row r="8463" spans="1:21" x14ac:dyDescent="0.3">
      <c r="A8463" t="s">
        <v>10039</v>
      </c>
      <c r="B8463">
        <v>2011</v>
      </c>
      <c r="C8463" s="1">
        <v>40785</v>
      </c>
      <c r="D8463" s="1">
        <v>40790</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v>0</v>
      </c>
      <c r="U8463">
        <v>9.5939999999999994</v>
      </c>
    </row>
    <row r="8464" spans="1:21" x14ac:dyDescent="0.3">
      <c r="A8464" t="s">
        <v>10040</v>
      </c>
      <c r="B8464">
        <v>2012</v>
      </c>
      <c r="C8464" s="1">
        <v>41155</v>
      </c>
      <c r="D8464" s="1">
        <v>41159</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v>0</v>
      </c>
      <c r="U8464">
        <v>3.6</v>
      </c>
    </row>
    <row r="8465" spans="1:21" x14ac:dyDescent="0.3">
      <c r="A8465" t="s">
        <v>10041</v>
      </c>
      <c r="B8465">
        <v>2011</v>
      </c>
      <c r="C8465" s="1">
        <v>40630</v>
      </c>
      <c r="D8465" s="1">
        <v>40634</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v>0.2</v>
      </c>
      <c r="U8465">
        <v>22.6782</v>
      </c>
    </row>
    <row r="8466" spans="1:21" x14ac:dyDescent="0.3">
      <c r="A8466" t="s">
        <v>10042</v>
      </c>
      <c r="B8466">
        <v>2012</v>
      </c>
      <c r="C8466" s="1">
        <v>41039</v>
      </c>
      <c r="D8466" s="1">
        <v>41044</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row>
    <row r="8467" spans="1:21" x14ac:dyDescent="0.3">
      <c r="A8467" t="s">
        <v>10043</v>
      </c>
      <c r="B8467">
        <v>2012</v>
      </c>
      <c r="C8467" s="1">
        <v>41008</v>
      </c>
      <c r="D8467" s="1">
        <v>41013</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row>
    <row r="8468" spans="1:21" x14ac:dyDescent="0.3">
      <c r="A8468" t="s">
        <v>10044</v>
      </c>
      <c r="B8468">
        <v>2012</v>
      </c>
      <c r="C8468" s="1">
        <v>41008</v>
      </c>
      <c r="D8468" s="1">
        <v>41013</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v>0</v>
      </c>
      <c r="U8468">
        <v>144.3546</v>
      </c>
    </row>
    <row r="8469" spans="1:21" x14ac:dyDescent="0.3">
      <c r="A8469" t="s">
        <v>10045</v>
      </c>
      <c r="B8469">
        <v>2013</v>
      </c>
      <c r="C8469" s="1">
        <v>41537</v>
      </c>
      <c r="D8469" s="1">
        <v>41541</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x14ac:dyDescent="0.3">
      <c r="A8470" t="s">
        <v>10046</v>
      </c>
      <c r="B8470">
        <v>2013</v>
      </c>
      <c r="C8470" s="1">
        <v>41590</v>
      </c>
      <c r="D8470" s="1">
        <v>41596</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v>0</v>
      </c>
      <c r="U8470">
        <v>241.1046</v>
      </c>
    </row>
    <row r="8471" spans="1:21" x14ac:dyDescent="0.3">
      <c r="A8471" t="s">
        <v>10047</v>
      </c>
      <c r="B8471">
        <v>2014</v>
      </c>
      <c r="C8471" s="1">
        <v>41753</v>
      </c>
      <c r="D8471" s="1">
        <v>41757</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row>
    <row r="8472" spans="1:21" x14ac:dyDescent="0.3">
      <c r="A8472" t="s">
        <v>10047</v>
      </c>
      <c r="B8472">
        <v>2014</v>
      </c>
      <c r="C8472" s="1">
        <v>41753</v>
      </c>
      <c r="D8472" s="1">
        <v>41757</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row>
    <row r="8473" spans="1:21" x14ac:dyDescent="0.3">
      <c r="A8473" t="s">
        <v>10047</v>
      </c>
      <c r="B8473">
        <v>2014</v>
      </c>
      <c r="C8473" s="1">
        <v>41753</v>
      </c>
      <c r="D8473" s="1">
        <v>41757</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row>
    <row r="8474" spans="1:21" x14ac:dyDescent="0.3">
      <c r="A8474" t="s">
        <v>10047</v>
      </c>
      <c r="B8474">
        <v>2014</v>
      </c>
      <c r="C8474" s="1">
        <v>41753</v>
      </c>
      <c r="D8474" s="1">
        <v>41757</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row>
    <row r="8475" spans="1:21" x14ac:dyDescent="0.3">
      <c r="A8475" t="s">
        <v>10048</v>
      </c>
      <c r="B8475">
        <v>2012</v>
      </c>
      <c r="C8475" s="1">
        <v>41204</v>
      </c>
      <c r="D8475" s="1">
        <v>41208</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v>0.2</v>
      </c>
      <c r="U8475">
        <v>0.99519999999999997</v>
      </c>
    </row>
    <row r="8476" spans="1:21" x14ac:dyDescent="0.3">
      <c r="A8476" t="s">
        <v>10049</v>
      </c>
      <c r="B8476">
        <v>2014</v>
      </c>
      <c r="C8476" s="1">
        <v>41739</v>
      </c>
      <c r="D8476" s="1">
        <v>41744</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v>0.7</v>
      </c>
      <c r="U8476">
        <v>-29.053599999999999</v>
      </c>
    </row>
    <row r="8477" spans="1:21" x14ac:dyDescent="0.3">
      <c r="A8477" t="s">
        <v>10049</v>
      </c>
      <c r="B8477">
        <v>2014</v>
      </c>
      <c r="C8477" s="1">
        <v>41739</v>
      </c>
      <c r="D8477" s="1">
        <v>41744</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row>
    <row r="8478" spans="1:21" x14ac:dyDescent="0.3">
      <c r="A8478" t="s">
        <v>10050</v>
      </c>
      <c r="B8478">
        <v>2014</v>
      </c>
      <c r="C8478" s="1">
        <v>41940</v>
      </c>
      <c r="D8478" s="1">
        <v>41945</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row>
    <row r="8479" spans="1:21" x14ac:dyDescent="0.3">
      <c r="A8479" t="s">
        <v>10051</v>
      </c>
      <c r="B8479">
        <v>2012</v>
      </c>
      <c r="C8479" s="1">
        <v>41212</v>
      </c>
      <c r="D8479" s="1">
        <v>41212</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v>0</v>
      </c>
      <c r="U8479">
        <v>269.30799999999999</v>
      </c>
    </row>
    <row r="8480" spans="1:21" x14ac:dyDescent="0.3">
      <c r="A8480" t="s">
        <v>10054</v>
      </c>
      <c r="B8480">
        <v>2014</v>
      </c>
      <c r="C8480" s="1">
        <v>41992</v>
      </c>
      <c r="D8480" s="1">
        <v>41998</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v>0</v>
      </c>
      <c r="U8480">
        <v>1.6704000000000001</v>
      </c>
    </row>
    <row r="8481" spans="1:21" x14ac:dyDescent="0.3">
      <c r="A8481" t="s">
        <v>10055</v>
      </c>
      <c r="B8481">
        <v>2013</v>
      </c>
      <c r="C8481" s="1">
        <v>41346</v>
      </c>
      <c r="D8481" s="1">
        <v>41350</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row>
    <row r="8482" spans="1:21" x14ac:dyDescent="0.3">
      <c r="A8482" t="s">
        <v>10056</v>
      </c>
      <c r="B8482">
        <v>2011</v>
      </c>
      <c r="C8482" s="1">
        <v>40745</v>
      </c>
      <c r="D8482" s="1">
        <v>40751</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v>0</v>
      </c>
      <c r="U8482">
        <v>10.074400000000001</v>
      </c>
    </row>
    <row r="8483" spans="1:21" x14ac:dyDescent="0.3">
      <c r="A8483" t="s">
        <v>10057</v>
      </c>
      <c r="B8483">
        <v>2013</v>
      </c>
      <c r="C8483" s="1">
        <v>41419</v>
      </c>
      <c r="D8483" s="1">
        <v>41423</v>
      </c>
      <c r="E8483" t="s">
        <v>49</v>
      </c>
      <c r="F8483" t="s">
        <v>4206</v>
      </c>
      <c r="G8483" t="s">
        <v>4207</v>
      </c>
      <c r="H8483" t="s">
        <v>101</v>
      </c>
      <c r="I8483" t="s">
        <v>26</v>
      </c>
      <c r="J8483" t="s">
        <v>145</v>
      </c>
      <c r="K8483" t="s">
        <v>146</v>
      </c>
      <c r="L8483">
        <v>19120</v>
      </c>
      <c r="M8483" t="s">
        <v>147</v>
      </c>
      <c r="N8483" t="s">
        <v>3583</v>
      </c>
      <c r="O8483" t="s">
        <v>45</v>
      </c>
      <c r="P8483" t="s">
        <v>67</v>
      </c>
      <c r="Q8483" t="s">
        <v>3584</v>
      </c>
      <c r="R8483">
        <v>16.655999999999999</v>
      </c>
      <c r="S8483">
        <v>3</v>
      </c>
      <c r="T8483">
        <v>0.2</v>
      </c>
      <c r="U8483">
        <v>3.3311999999999999</v>
      </c>
    </row>
    <row r="8484" spans="1:21" x14ac:dyDescent="0.3">
      <c r="A8484" t="s">
        <v>10058</v>
      </c>
      <c r="B8484">
        <v>2014</v>
      </c>
      <c r="C8484" s="1">
        <v>41682</v>
      </c>
      <c r="D8484" s="1">
        <v>41686</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v>0</v>
      </c>
      <c r="U8484">
        <v>9.9359999999999999</v>
      </c>
    </row>
    <row r="8485" spans="1:21" x14ac:dyDescent="0.3">
      <c r="A8485" t="s">
        <v>10059</v>
      </c>
      <c r="B8485">
        <v>2013</v>
      </c>
      <c r="C8485" s="1">
        <v>41538</v>
      </c>
      <c r="D8485" s="1">
        <v>41542</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row>
    <row r="8486" spans="1:21" x14ac:dyDescent="0.3">
      <c r="A8486" t="s">
        <v>10060</v>
      </c>
      <c r="B8486">
        <v>2014</v>
      </c>
      <c r="C8486" s="1">
        <v>41907</v>
      </c>
      <c r="D8486" s="1">
        <v>41907</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v>0</v>
      </c>
      <c r="U8486">
        <v>71.927999999999997</v>
      </c>
    </row>
    <row r="8487" spans="1:21" x14ac:dyDescent="0.3">
      <c r="A8487" t="s">
        <v>10061</v>
      </c>
      <c r="B8487">
        <v>2014</v>
      </c>
      <c r="C8487" s="1">
        <v>41726</v>
      </c>
      <c r="D8487" s="1">
        <v>41730</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v>0</v>
      </c>
      <c r="U8487">
        <v>21.012799999999999</v>
      </c>
    </row>
    <row r="8488" spans="1:21" x14ac:dyDescent="0.3">
      <c r="A8488" t="s">
        <v>10061</v>
      </c>
      <c r="B8488">
        <v>2014</v>
      </c>
      <c r="C8488" s="1">
        <v>41726</v>
      </c>
      <c r="D8488" s="1">
        <v>41730</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v>0</v>
      </c>
      <c r="U8488">
        <v>53.260800000000003</v>
      </c>
    </row>
    <row r="8489" spans="1:21" x14ac:dyDescent="0.3">
      <c r="A8489" t="s">
        <v>10061</v>
      </c>
      <c r="B8489">
        <v>2014</v>
      </c>
      <c r="C8489" s="1">
        <v>41726</v>
      </c>
      <c r="D8489" s="1">
        <v>41730</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v>0</v>
      </c>
      <c r="U8489">
        <v>5.97</v>
      </c>
    </row>
    <row r="8490" spans="1:21" x14ac:dyDescent="0.3">
      <c r="A8490" t="s">
        <v>10064</v>
      </c>
      <c r="B8490">
        <v>2013</v>
      </c>
      <c r="C8490" s="1">
        <v>41307</v>
      </c>
      <c r="D8490" s="1">
        <v>41309</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v>0</v>
      </c>
      <c r="U8490">
        <v>2799.9839999999999</v>
      </c>
    </row>
    <row r="8491" spans="1:21" x14ac:dyDescent="0.3">
      <c r="A8491" t="s">
        <v>10064</v>
      </c>
      <c r="B8491">
        <v>2013</v>
      </c>
      <c r="C8491" s="1">
        <v>41307</v>
      </c>
      <c r="D8491" s="1">
        <v>41309</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v>0</v>
      </c>
      <c r="U8491">
        <v>18.2</v>
      </c>
    </row>
    <row r="8492" spans="1:21" x14ac:dyDescent="0.3">
      <c r="A8492" t="s">
        <v>10064</v>
      </c>
      <c r="B8492">
        <v>2013</v>
      </c>
      <c r="C8492" s="1">
        <v>41307</v>
      </c>
      <c r="D8492" s="1">
        <v>41309</v>
      </c>
      <c r="E8492" t="s">
        <v>22</v>
      </c>
      <c r="F8492" t="s">
        <v>2812</v>
      </c>
      <c r="G8492" t="s">
        <v>2813</v>
      </c>
      <c r="H8492" t="s">
        <v>25</v>
      </c>
      <c r="I8492" t="s">
        <v>26</v>
      </c>
      <c r="J8492" t="s">
        <v>1126</v>
      </c>
      <c r="K8492" t="s">
        <v>318</v>
      </c>
      <c r="L8492">
        <v>22204</v>
      </c>
      <c r="M8492" t="s">
        <v>29</v>
      </c>
      <c r="N8492" t="s">
        <v>6824</v>
      </c>
      <c r="O8492" t="s">
        <v>31</v>
      </c>
      <c r="P8492" t="s">
        <v>64</v>
      </c>
      <c r="Q8492" t="s">
        <v>6825</v>
      </c>
      <c r="R8492">
        <v>18.690000000000001</v>
      </c>
      <c r="S8492">
        <v>7</v>
      </c>
      <c r="T8492">
        <v>0</v>
      </c>
      <c r="U8492">
        <v>7.1021999999999998</v>
      </c>
    </row>
    <row r="8493" spans="1:21" x14ac:dyDescent="0.3">
      <c r="A8493" t="s">
        <v>10065</v>
      </c>
      <c r="B8493">
        <v>2014</v>
      </c>
      <c r="C8493" s="1">
        <v>41828</v>
      </c>
      <c r="D8493" s="1">
        <v>41832</v>
      </c>
      <c r="E8493" t="s">
        <v>49</v>
      </c>
      <c r="F8493" t="s">
        <v>2071</v>
      </c>
      <c r="G8493" t="s">
        <v>2072</v>
      </c>
      <c r="H8493" t="s">
        <v>25</v>
      </c>
      <c r="I8493" t="s">
        <v>26</v>
      </c>
      <c r="J8493" t="s">
        <v>41</v>
      </c>
      <c r="K8493" t="s">
        <v>42</v>
      </c>
      <c r="L8493">
        <v>90049</v>
      </c>
      <c r="M8493" t="s">
        <v>43</v>
      </c>
      <c r="N8493" t="s">
        <v>4295</v>
      </c>
      <c r="O8493" t="s">
        <v>45</v>
      </c>
      <c r="P8493" t="s">
        <v>268</v>
      </c>
      <c r="Q8493" t="s">
        <v>4296</v>
      </c>
      <c r="R8493">
        <v>5.94</v>
      </c>
      <c r="S8493">
        <v>3</v>
      </c>
      <c r="T8493">
        <v>0</v>
      </c>
      <c r="U8493">
        <v>0.1188</v>
      </c>
    </row>
    <row r="8494" spans="1:21" x14ac:dyDescent="0.3">
      <c r="A8494" t="s">
        <v>10066</v>
      </c>
      <c r="B8494">
        <v>2012</v>
      </c>
      <c r="C8494" s="1">
        <v>41205</v>
      </c>
      <c r="D8494" s="1">
        <v>41210</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row>
    <row r="8495" spans="1:21" x14ac:dyDescent="0.3">
      <c r="A8495" t="s">
        <v>10066</v>
      </c>
      <c r="B8495">
        <v>2012</v>
      </c>
      <c r="C8495" s="1">
        <v>41205</v>
      </c>
      <c r="D8495" s="1">
        <v>41210</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row>
    <row r="8496" spans="1:21" x14ac:dyDescent="0.3">
      <c r="A8496" t="s">
        <v>10066</v>
      </c>
      <c r="B8496">
        <v>2012</v>
      </c>
      <c r="C8496" s="1">
        <v>41205</v>
      </c>
      <c r="D8496" s="1">
        <v>41210</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row>
    <row r="8497" spans="1:21" x14ac:dyDescent="0.3">
      <c r="A8497" t="s">
        <v>10067</v>
      </c>
      <c r="B8497">
        <v>2013</v>
      </c>
      <c r="C8497" s="1">
        <v>41611</v>
      </c>
      <c r="D8497" s="1">
        <v>41617</v>
      </c>
      <c r="E8497" t="s">
        <v>49</v>
      </c>
      <c r="F8497" t="s">
        <v>1107</v>
      </c>
      <c r="G8497" t="s">
        <v>1108</v>
      </c>
      <c r="H8497" t="s">
        <v>40</v>
      </c>
      <c r="I8497" t="s">
        <v>26</v>
      </c>
      <c r="J8497" t="s">
        <v>9519</v>
      </c>
      <c r="K8497" t="s">
        <v>456</v>
      </c>
      <c r="L8497">
        <v>80501</v>
      </c>
      <c r="M8497" t="s">
        <v>43</v>
      </c>
      <c r="N8497" t="s">
        <v>7135</v>
      </c>
      <c r="O8497" t="s">
        <v>70</v>
      </c>
      <c r="P8497" t="s">
        <v>160</v>
      </c>
      <c r="Q8497" t="s">
        <v>7136</v>
      </c>
      <c r="R8497">
        <v>165.6</v>
      </c>
      <c r="S8497">
        <v>3</v>
      </c>
      <c r="T8497">
        <v>0.2</v>
      </c>
      <c r="U8497">
        <v>-6.21</v>
      </c>
    </row>
    <row r="8498" spans="1:21" x14ac:dyDescent="0.3">
      <c r="A8498" t="s">
        <v>10068</v>
      </c>
      <c r="B8498">
        <v>2011</v>
      </c>
      <c r="C8498" s="1">
        <v>40607</v>
      </c>
      <c r="D8498" s="1">
        <v>40610</v>
      </c>
      <c r="E8498" t="s">
        <v>22</v>
      </c>
      <c r="F8498" t="s">
        <v>4125</v>
      </c>
      <c r="G8498" t="s">
        <v>4126</v>
      </c>
      <c r="H8498" t="s">
        <v>25</v>
      </c>
      <c r="I8498" t="s">
        <v>26</v>
      </c>
      <c r="J8498" t="s">
        <v>3188</v>
      </c>
      <c r="K8498" t="s">
        <v>266</v>
      </c>
      <c r="L8498">
        <v>10701</v>
      </c>
      <c r="M8498" t="s">
        <v>147</v>
      </c>
      <c r="N8498" t="s">
        <v>1560</v>
      </c>
      <c r="O8498" t="s">
        <v>45</v>
      </c>
      <c r="P8498" t="s">
        <v>67</v>
      </c>
      <c r="Q8498" t="s">
        <v>1561</v>
      </c>
      <c r="R8498">
        <v>59.52</v>
      </c>
      <c r="S8498">
        <v>3</v>
      </c>
      <c r="T8498">
        <v>0</v>
      </c>
      <c r="U8498">
        <v>15.475199999999999</v>
      </c>
    </row>
    <row r="8499" spans="1:21" x14ac:dyDescent="0.3">
      <c r="A8499" t="s">
        <v>10068</v>
      </c>
      <c r="B8499">
        <v>2011</v>
      </c>
      <c r="C8499" s="1">
        <v>40607</v>
      </c>
      <c r="D8499" s="1">
        <v>40610</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v>0</v>
      </c>
      <c r="U8499">
        <v>177.5889</v>
      </c>
    </row>
    <row r="8500" spans="1:21" x14ac:dyDescent="0.3">
      <c r="A8500" t="s">
        <v>10068</v>
      </c>
      <c r="B8500">
        <v>2011</v>
      </c>
      <c r="C8500" s="1">
        <v>40607</v>
      </c>
      <c r="D8500" s="1">
        <v>40610</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v>0</v>
      </c>
      <c r="U8500">
        <v>5.3997999999999999</v>
      </c>
    </row>
    <row r="8501" spans="1:21" x14ac:dyDescent="0.3">
      <c r="A8501" t="s">
        <v>10068</v>
      </c>
      <c r="B8501">
        <v>2011</v>
      </c>
      <c r="C8501" s="1">
        <v>40607</v>
      </c>
      <c r="D8501" s="1">
        <v>40610</v>
      </c>
      <c r="E8501" t="s">
        <v>22</v>
      </c>
      <c r="F8501" t="s">
        <v>4125</v>
      </c>
      <c r="G8501" t="s">
        <v>4126</v>
      </c>
      <c r="H8501" t="s">
        <v>25</v>
      </c>
      <c r="I8501" t="s">
        <v>26</v>
      </c>
      <c r="J8501" t="s">
        <v>3188</v>
      </c>
      <c r="K8501" t="s">
        <v>266</v>
      </c>
      <c r="L8501">
        <v>10701</v>
      </c>
      <c r="M8501" t="s">
        <v>147</v>
      </c>
      <c r="N8501" t="s">
        <v>5485</v>
      </c>
      <c r="O8501" t="s">
        <v>45</v>
      </c>
      <c r="P8501" t="s">
        <v>74</v>
      </c>
      <c r="Q8501" t="s">
        <v>5486</v>
      </c>
      <c r="R8501">
        <v>49.631999999999998</v>
      </c>
      <c r="S8501">
        <v>6</v>
      </c>
      <c r="T8501">
        <v>0.2</v>
      </c>
      <c r="U8501">
        <v>16.750800000000002</v>
      </c>
    </row>
    <row r="8502" spans="1:21" x14ac:dyDescent="0.3">
      <c r="A8502" t="s">
        <v>10068</v>
      </c>
      <c r="B8502">
        <v>2011</v>
      </c>
      <c r="C8502" s="1">
        <v>40607</v>
      </c>
      <c r="D8502" s="1">
        <v>40610</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v>0</v>
      </c>
      <c r="U8502">
        <v>45.9754</v>
      </c>
    </row>
    <row r="8503" spans="1:21" x14ac:dyDescent="0.3">
      <c r="A8503" t="s">
        <v>10069</v>
      </c>
      <c r="B8503">
        <v>2012</v>
      </c>
      <c r="C8503" s="1">
        <v>40968</v>
      </c>
      <c r="D8503" s="1">
        <v>40971</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row>
    <row r="8504" spans="1:21" x14ac:dyDescent="0.3">
      <c r="A8504" t="s">
        <v>10069</v>
      </c>
      <c r="B8504">
        <v>2012</v>
      </c>
      <c r="C8504" s="1">
        <v>40968</v>
      </c>
      <c r="D8504" s="1">
        <v>40971</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row>
    <row r="8505" spans="1:21" x14ac:dyDescent="0.3">
      <c r="A8505" t="s">
        <v>10070</v>
      </c>
      <c r="B8505">
        <v>2011</v>
      </c>
      <c r="C8505" s="1">
        <v>40595</v>
      </c>
      <c r="D8505" s="1">
        <v>40599</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v>0</v>
      </c>
      <c r="U8505">
        <v>6.2207999999999997</v>
      </c>
    </row>
    <row r="8506" spans="1:21" x14ac:dyDescent="0.3">
      <c r="A8506" t="s">
        <v>10071</v>
      </c>
      <c r="B8506">
        <v>2013</v>
      </c>
      <c r="C8506" s="1">
        <v>41397</v>
      </c>
      <c r="D8506" s="1">
        <v>41401</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row>
    <row r="8507" spans="1:21" x14ac:dyDescent="0.3">
      <c r="A8507" t="s">
        <v>10072</v>
      </c>
      <c r="B8507">
        <v>2013</v>
      </c>
      <c r="C8507" s="1">
        <v>41342</v>
      </c>
      <c r="D8507" s="1">
        <v>41346</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8.8559999999999999</v>
      </c>
      <c r="S8507">
        <v>9</v>
      </c>
      <c r="T8507">
        <v>0.8</v>
      </c>
      <c r="U8507">
        <v>-14.169600000000001</v>
      </c>
    </row>
    <row r="8508" spans="1:21" x14ac:dyDescent="0.3">
      <c r="A8508" t="s">
        <v>10072</v>
      </c>
      <c r="B8508">
        <v>2013</v>
      </c>
      <c r="C8508" s="1">
        <v>41342</v>
      </c>
      <c r="D8508" s="1">
        <v>41346</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v>0.2</v>
      </c>
      <c r="U8508">
        <v>8.3879999999999999</v>
      </c>
    </row>
    <row r="8509" spans="1:21" x14ac:dyDescent="0.3">
      <c r="A8509" t="s">
        <v>10072</v>
      </c>
      <c r="B8509">
        <v>2013</v>
      </c>
      <c r="C8509" s="1">
        <v>41342</v>
      </c>
      <c r="D8509" s="1">
        <v>41346</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v>0.2</v>
      </c>
      <c r="U8509">
        <v>49.393799999999999</v>
      </c>
    </row>
    <row r="8510" spans="1:21" x14ac:dyDescent="0.3">
      <c r="A8510" t="s">
        <v>10073</v>
      </c>
      <c r="B8510">
        <v>2012</v>
      </c>
      <c r="C8510" s="1">
        <v>41254</v>
      </c>
      <c r="D8510" s="1">
        <v>41257</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v>0</v>
      </c>
      <c r="U8510">
        <v>61.330500000000001</v>
      </c>
    </row>
    <row r="8511" spans="1:21" x14ac:dyDescent="0.3">
      <c r="A8511" t="s">
        <v>10073</v>
      </c>
      <c r="B8511">
        <v>2012</v>
      </c>
      <c r="C8511" s="1">
        <v>41254</v>
      </c>
      <c r="D8511" s="1">
        <v>41257</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v>0</v>
      </c>
      <c r="U8511">
        <v>31.497499999999999</v>
      </c>
    </row>
    <row r="8512" spans="1:21" x14ac:dyDescent="0.3">
      <c r="A8512" t="s">
        <v>10073</v>
      </c>
      <c r="B8512">
        <v>2012</v>
      </c>
      <c r="C8512" s="1">
        <v>41254</v>
      </c>
      <c r="D8512" s="1">
        <v>41257</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v>0</v>
      </c>
      <c r="U8512">
        <v>10.35</v>
      </c>
    </row>
    <row r="8513" spans="1:21" x14ac:dyDescent="0.3">
      <c r="A8513" t="s">
        <v>10074</v>
      </c>
      <c r="B8513">
        <v>2013</v>
      </c>
      <c r="C8513" s="1">
        <v>41631</v>
      </c>
      <c r="D8513" s="1">
        <v>41635</v>
      </c>
      <c r="E8513" t="s">
        <v>49</v>
      </c>
      <c r="F8513" t="s">
        <v>563</v>
      </c>
      <c r="G8513" t="s">
        <v>564</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row>
    <row r="8514" spans="1:21" x14ac:dyDescent="0.3">
      <c r="A8514" t="s">
        <v>10075</v>
      </c>
      <c r="B8514">
        <v>2013</v>
      </c>
      <c r="C8514" s="1">
        <v>41307</v>
      </c>
      <c r="D8514" s="1">
        <v>41313</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row>
    <row r="8515" spans="1:21" x14ac:dyDescent="0.3">
      <c r="A8515" t="s">
        <v>10076</v>
      </c>
      <c r="B8515">
        <v>2014</v>
      </c>
      <c r="C8515" s="1">
        <v>41796</v>
      </c>
      <c r="D8515" s="1">
        <v>41800</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row>
    <row r="8516" spans="1:21" x14ac:dyDescent="0.3">
      <c r="A8516" t="s">
        <v>10077</v>
      </c>
      <c r="B8516">
        <v>2012</v>
      </c>
      <c r="C8516" s="1">
        <v>41142</v>
      </c>
      <c r="D8516" s="1">
        <v>41147</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v>0</v>
      </c>
      <c r="U8516">
        <v>8.2344000000000008</v>
      </c>
    </row>
    <row r="8517" spans="1:21" x14ac:dyDescent="0.3">
      <c r="A8517" t="s">
        <v>10077</v>
      </c>
      <c r="B8517">
        <v>2012</v>
      </c>
      <c r="C8517" s="1">
        <v>41142</v>
      </c>
      <c r="D8517" s="1">
        <v>41147</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v>0</v>
      </c>
      <c r="U8517">
        <v>10.0128</v>
      </c>
    </row>
    <row r="8518" spans="1:21" x14ac:dyDescent="0.3">
      <c r="A8518" t="s">
        <v>10078</v>
      </c>
      <c r="B8518">
        <v>2013</v>
      </c>
      <c r="C8518" s="1">
        <v>41372</v>
      </c>
      <c r="D8518" s="1">
        <v>41376</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x14ac:dyDescent="0.3">
      <c r="A8519" t="s">
        <v>10079</v>
      </c>
      <c r="B8519">
        <v>2014</v>
      </c>
      <c r="C8519" s="1">
        <v>41795</v>
      </c>
      <c r="D8519" s="1">
        <v>41798</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row>
    <row r="8520" spans="1:21" x14ac:dyDescent="0.3">
      <c r="A8520" t="s">
        <v>10080</v>
      </c>
      <c r="B8520">
        <v>2014</v>
      </c>
      <c r="C8520" s="1">
        <v>41978</v>
      </c>
      <c r="D8520" s="1">
        <v>41984</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v>0</v>
      </c>
      <c r="U8520">
        <v>1.5588</v>
      </c>
    </row>
    <row r="8521" spans="1:21" x14ac:dyDescent="0.3">
      <c r="A8521" t="s">
        <v>10080</v>
      </c>
      <c r="B8521">
        <v>2014</v>
      </c>
      <c r="C8521" s="1">
        <v>41978</v>
      </c>
      <c r="D8521" s="1">
        <v>41984</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v>0</v>
      </c>
      <c r="U8521">
        <v>45.555</v>
      </c>
    </row>
    <row r="8522" spans="1:21" x14ac:dyDescent="0.3">
      <c r="A8522" t="s">
        <v>10080</v>
      </c>
      <c r="B8522">
        <v>2014</v>
      </c>
      <c r="C8522" s="1">
        <v>41978</v>
      </c>
      <c r="D8522" s="1">
        <v>41984</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v>0</v>
      </c>
      <c r="U8522">
        <v>18.176400000000001</v>
      </c>
    </row>
    <row r="8523" spans="1:21" x14ac:dyDescent="0.3">
      <c r="A8523" t="s">
        <v>10081</v>
      </c>
      <c r="B8523">
        <v>2013</v>
      </c>
      <c r="C8523" s="1">
        <v>41285</v>
      </c>
      <c r="D8523" s="1">
        <v>41289</v>
      </c>
      <c r="E8523" t="s">
        <v>49</v>
      </c>
      <c r="F8523" t="s">
        <v>761</v>
      </c>
      <c r="G8523" t="s">
        <v>762</v>
      </c>
      <c r="H8523" t="s">
        <v>101</v>
      </c>
      <c r="I8523" t="s">
        <v>26</v>
      </c>
      <c r="J8523" t="s">
        <v>496</v>
      </c>
      <c r="K8523" t="s">
        <v>497</v>
      </c>
      <c r="L8523">
        <v>43229</v>
      </c>
      <c r="M8523" t="s">
        <v>147</v>
      </c>
      <c r="N8523" t="s">
        <v>3405</v>
      </c>
      <c r="O8523" t="s">
        <v>31</v>
      </c>
      <c r="P8523" t="s">
        <v>64</v>
      </c>
      <c r="Q8523" t="s">
        <v>3406</v>
      </c>
      <c r="R8523">
        <v>54.991999999999997</v>
      </c>
      <c r="S8523">
        <v>14</v>
      </c>
      <c r="T8523">
        <v>0.2</v>
      </c>
      <c r="U8523">
        <v>8.9361999999999995</v>
      </c>
    </row>
    <row r="8524" spans="1:21" x14ac:dyDescent="0.3">
      <c r="A8524" t="s">
        <v>10082</v>
      </c>
      <c r="B8524">
        <v>2013</v>
      </c>
      <c r="C8524" s="1">
        <v>41366</v>
      </c>
      <c r="D8524" s="1">
        <v>41372</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v>0</v>
      </c>
      <c r="U8524">
        <v>0.25979999999999998</v>
      </c>
    </row>
    <row r="8525" spans="1:21" x14ac:dyDescent="0.3">
      <c r="A8525" t="s">
        <v>10083</v>
      </c>
      <c r="B8525">
        <v>2014</v>
      </c>
      <c r="C8525" s="1">
        <v>41904</v>
      </c>
      <c r="D8525" s="1">
        <v>41908</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v>0</v>
      </c>
      <c r="U8525">
        <v>27.93</v>
      </c>
    </row>
    <row r="8526" spans="1:21" x14ac:dyDescent="0.3">
      <c r="A8526" t="s">
        <v>10084</v>
      </c>
      <c r="B8526">
        <v>2014</v>
      </c>
      <c r="C8526" s="1">
        <v>41715</v>
      </c>
      <c r="D8526" s="1">
        <v>41715</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row>
    <row r="8527" spans="1:21" x14ac:dyDescent="0.3">
      <c r="A8527" t="s">
        <v>10084</v>
      </c>
      <c r="B8527">
        <v>2014</v>
      </c>
      <c r="C8527" s="1">
        <v>41715</v>
      </c>
      <c r="D8527" s="1">
        <v>41715</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row>
    <row r="8528" spans="1:21" x14ac:dyDescent="0.3">
      <c r="A8528" t="s">
        <v>10084</v>
      </c>
      <c r="B8528">
        <v>2014</v>
      </c>
      <c r="C8528" s="1">
        <v>41715</v>
      </c>
      <c r="D8528" s="1">
        <v>41715</v>
      </c>
      <c r="E8528" t="s">
        <v>1289</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x14ac:dyDescent="0.3">
      <c r="A8529" t="s">
        <v>10084</v>
      </c>
      <c r="B8529">
        <v>2014</v>
      </c>
      <c r="C8529" s="1">
        <v>41715</v>
      </c>
      <c r="D8529" s="1">
        <v>41715</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row>
    <row r="8530" spans="1:21" x14ac:dyDescent="0.3">
      <c r="A8530" t="s">
        <v>10084</v>
      </c>
      <c r="B8530">
        <v>2014</v>
      </c>
      <c r="C8530" s="1">
        <v>41715</v>
      </c>
      <c r="D8530" s="1">
        <v>41715</v>
      </c>
      <c r="E8530" t="s">
        <v>1289</v>
      </c>
      <c r="F8530" t="s">
        <v>7104</v>
      </c>
      <c r="G8530" t="s">
        <v>7105</v>
      </c>
      <c r="H8530" t="s">
        <v>25</v>
      </c>
      <c r="I8530" t="s">
        <v>26</v>
      </c>
      <c r="J8530" t="s">
        <v>496</v>
      </c>
      <c r="K8530" t="s">
        <v>497</v>
      </c>
      <c r="L8530">
        <v>43229</v>
      </c>
      <c r="M8530" t="s">
        <v>147</v>
      </c>
      <c r="N8530" t="s">
        <v>1192</v>
      </c>
      <c r="O8530" t="s">
        <v>45</v>
      </c>
      <c r="P8530" t="s">
        <v>58</v>
      </c>
      <c r="Q8530" t="s">
        <v>1193</v>
      </c>
      <c r="R8530">
        <v>54.223999999999997</v>
      </c>
      <c r="S8530">
        <v>2</v>
      </c>
      <c r="T8530">
        <v>0.2</v>
      </c>
      <c r="U8530">
        <v>3.3889999999999998</v>
      </c>
    </row>
    <row r="8531" spans="1:21" x14ac:dyDescent="0.3">
      <c r="A8531" t="s">
        <v>10085</v>
      </c>
      <c r="B8531">
        <v>2014</v>
      </c>
      <c r="C8531" s="1">
        <v>41954</v>
      </c>
      <c r="D8531" s="1">
        <v>41961</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row>
    <row r="8532" spans="1:21" x14ac:dyDescent="0.3">
      <c r="A8532" t="s">
        <v>10086</v>
      </c>
      <c r="B8532">
        <v>2013</v>
      </c>
      <c r="C8532" s="1">
        <v>41609</v>
      </c>
      <c r="D8532" s="1">
        <v>41615</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v>0</v>
      </c>
      <c r="U8532">
        <v>16.68</v>
      </c>
    </row>
    <row r="8533" spans="1:21" x14ac:dyDescent="0.3">
      <c r="A8533" t="s">
        <v>10086</v>
      </c>
      <c r="B8533">
        <v>2013</v>
      </c>
      <c r="C8533" s="1">
        <v>41609</v>
      </c>
      <c r="D8533" s="1">
        <v>41615</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v>0</v>
      </c>
      <c r="U8533">
        <v>6.3296000000000001</v>
      </c>
    </row>
    <row r="8534" spans="1:21" x14ac:dyDescent="0.3">
      <c r="A8534" t="s">
        <v>10086</v>
      </c>
      <c r="B8534">
        <v>2013</v>
      </c>
      <c r="C8534" s="1">
        <v>41609</v>
      </c>
      <c r="D8534" s="1">
        <v>41615</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v>0</v>
      </c>
      <c r="U8534">
        <v>24.843</v>
      </c>
    </row>
    <row r="8535" spans="1:21" x14ac:dyDescent="0.3">
      <c r="A8535" t="s">
        <v>10086</v>
      </c>
      <c r="B8535">
        <v>2013</v>
      </c>
      <c r="C8535" s="1">
        <v>41609</v>
      </c>
      <c r="D8535" s="1">
        <v>41615</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v>0</v>
      </c>
      <c r="U8535">
        <v>35.097299999999997</v>
      </c>
    </row>
    <row r="8536" spans="1:21" x14ac:dyDescent="0.3">
      <c r="A8536" t="s">
        <v>10087</v>
      </c>
      <c r="B8536">
        <v>2012</v>
      </c>
      <c r="C8536" s="1">
        <v>40921</v>
      </c>
      <c r="D8536" s="1">
        <v>40923</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v>0</v>
      </c>
      <c r="U8536">
        <v>4.8117999999999999</v>
      </c>
    </row>
    <row r="8537" spans="1:21" x14ac:dyDescent="0.3">
      <c r="A8537" t="s">
        <v>10088</v>
      </c>
      <c r="B8537">
        <v>2011</v>
      </c>
      <c r="C8537" s="1">
        <v>40679</v>
      </c>
      <c r="D8537" s="1">
        <v>40683</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row>
    <row r="8538" spans="1:21" x14ac:dyDescent="0.3">
      <c r="A8538" t="s">
        <v>10089</v>
      </c>
      <c r="B8538">
        <v>2012</v>
      </c>
      <c r="C8538" s="1">
        <v>41067</v>
      </c>
      <c r="D8538" s="1">
        <v>41071</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v>0.7</v>
      </c>
      <c r="U8538">
        <v>-12.208</v>
      </c>
    </row>
    <row r="8539" spans="1:21" x14ac:dyDescent="0.3">
      <c r="A8539" t="s">
        <v>10089</v>
      </c>
      <c r="B8539">
        <v>2012</v>
      </c>
      <c r="C8539" s="1">
        <v>41067</v>
      </c>
      <c r="D8539" s="1">
        <v>41071</v>
      </c>
      <c r="E8539" t="s">
        <v>49</v>
      </c>
      <c r="F8539" t="s">
        <v>10090</v>
      </c>
      <c r="G8539" t="s">
        <v>10091</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row>
    <row r="8540" spans="1:21" x14ac:dyDescent="0.3">
      <c r="A8540" t="s">
        <v>10089</v>
      </c>
      <c r="B8540">
        <v>2012</v>
      </c>
      <c r="C8540" s="1">
        <v>41067</v>
      </c>
      <c r="D8540" s="1">
        <v>41071</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v>0.2</v>
      </c>
      <c r="U8540">
        <v>1.002</v>
      </c>
    </row>
    <row r="8541" spans="1:21" x14ac:dyDescent="0.3">
      <c r="A8541" t="s">
        <v>10092</v>
      </c>
      <c r="B8541">
        <v>2014</v>
      </c>
      <c r="C8541" s="1">
        <v>41708</v>
      </c>
      <c r="D8541" s="1">
        <v>41712</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row>
    <row r="8542" spans="1:21" x14ac:dyDescent="0.3">
      <c r="A8542" t="s">
        <v>10092</v>
      </c>
      <c r="B8542">
        <v>2014</v>
      </c>
      <c r="C8542" s="1">
        <v>41708</v>
      </c>
      <c r="D8542" s="1">
        <v>41712</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x14ac:dyDescent="0.3">
      <c r="A8543" t="s">
        <v>10093</v>
      </c>
      <c r="B8543">
        <v>2012</v>
      </c>
      <c r="C8543" s="1">
        <v>41265</v>
      </c>
      <c r="D8543" s="1">
        <v>41266</v>
      </c>
      <c r="E8543" t="s">
        <v>187</v>
      </c>
      <c r="F8543" t="s">
        <v>3388</v>
      </c>
      <c r="G8543" t="s">
        <v>3389</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row>
    <row r="8544" spans="1:21" x14ac:dyDescent="0.3">
      <c r="A8544" t="s">
        <v>10093</v>
      </c>
      <c r="B8544">
        <v>2012</v>
      </c>
      <c r="C8544" s="1">
        <v>41265</v>
      </c>
      <c r="D8544" s="1">
        <v>41266</v>
      </c>
      <c r="E8544" t="s">
        <v>187</v>
      </c>
      <c r="F8544" t="s">
        <v>3388</v>
      </c>
      <c r="G8544" t="s">
        <v>3389</v>
      </c>
      <c r="H8544" t="s">
        <v>40</v>
      </c>
      <c r="I8544" t="s">
        <v>26</v>
      </c>
      <c r="J8544" t="s">
        <v>145</v>
      </c>
      <c r="K8544" t="s">
        <v>146</v>
      </c>
      <c r="L8544">
        <v>19140</v>
      </c>
      <c r="M8544" t="s">
        <v>147</v>
      </c>
      <c r="N8544" t="s">
        <v>3374</v>
      </c>
      <c r="O8544" t="s">
        <v>31</v>
      </c>
      <c r="P8544" t="s">
        <v>35</v>
      </c>
      <c r="Q8544" t="s">
        <v>3375</v>
      </c>
      <c r="R8544">
        <v>422.625</v>
      </c>
      <c r="S8544">
        <v>7</v>
      </c>
      <c r="T8544">
        <v>0.3</v>
      </c>
      <c r="U8544">
        <v>0</v>
      </c>
    </row>
    <row r="8545" spans="1:21" x14ac:dyDescent="0.3">
      <c r="A8545" t="s">
        <v>10094</v>
      </c>
      <c r="B8545">
        <v>2011</v>
      </c>
      <c r="C8545" s="1">
        <v>40761</v>
      </c>
      <c r="D8545" s="1">
        <v>40766</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row>
    <row r="8546" spans="1:21" x14ac:dyDescent="0.3">
      <c r="A8546" t="s">
        <v>10095</v>
      </c>
      <c r="B8546">
        <v>2013</v>
      </c>
      <c r="C8546" s="1">
        <v>41361</v>
      </c>
      <c r="D8546" s="1">
        <v>41365</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v>0</v>
      </c>
      <c r="U8546">
        <v>8.7032000000000007</v>
      </c>
    </row>
    <row r="8547" spans="1:21" x14ac:dyDescent="0.3">
      <c r="A8547" t="s">
        <v>10095</v>
      </c>
      <c r="B8547">
        <v>2013</v>
      </c>
      <c r="C8547" s="1">
        <v>41361</v>
      </c>
      <c r="D8547" s="1">
        <v>41365</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v>0</v>
      </c>
      <c r="U8547">
        <v>11.1776</v>
      </c>
    </row>
    <row r="8548" spans="1:21" x14ac:dyDescent="0.3">
      <c r="A8548" t="s">
        <v>10095</v>
      </c>
      <c r="B8548">
        <v>2013</v>
      </c>
      <c r="C8548" s="1">
        <v>41361</v>
      </c>
      <c r="D8548" s="1">
        <v>41365</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v>0</v>
      </c>
      <c r="U8548">
        <v>15.944599999999999</v>
      </c>
    </row>
    <row r="8549" spans="1:21" x14ac:dyDescent="0.3">
      <c r="A8549" t="s">
        <v>10096</v>
      </c>
      <c r="B8549">
        <v>2012</v>
      </c>
      <c r="C8549" s="1">
        <v>41248</v>
      </c>
      <c r="D8549" s="1">
        <v>41253</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v>0</v>
      </c>
      <c r="U8549">
        <v>17.55</v>
      </c>
    </row>
    <row r="8550" spans="1:21" x14ac:dyDescent="0.3">
      <c r="A8550" t="s">
        <v>10096</v>
      </c>
      <c r="B8550">
        <v>2012</v>
      </c>
      <c r="C8550" s="1">
        <v>41248</v>
      </c>
      <c r="D8550" s="1">
        <v>41253</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v>0</v>
      </c>
      <c r="U8550">
        <v>6.048</v>
      </c>
    </row>
    <row r="8551" spans="1:21" x14ac:dyDescent="0.3">
      <c r="A8551" t="s">
        <v>10097</v>
      </c>
      <c r="B8551">
        <v>2012</v>
      </c>
      <c r="C8551" s="1">
        <v>41163</v>
      </c>
      <c r="D8551" s="1">
        <v>41164</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row>
    <row r="8552" spans="1:21" x14ac:dyDescent="0.3">
      <c r="A8552" t="s">
        <v>10098</v>
      </c>
      <c r="B8552">
        <v>2012</v>
      </c>
      <c r="C8552" s="1">
        <v>41107</v>
      </c>
      <c r="D8552" s="1">
        <v>41114</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v>0.2</v>
      </c>
      <c r="U8552">
        <v>2.0358000000000001</v>
      </c>
    </row>
    <row r="8553" spans="1:21" x14ac:dyDescent="0.3">
      <c r="A8553" t="s">
        <v>10098</v>
      </c>
      <c r="B8553">
        <v>2012</v>
      </c>
      <c r="C8553" s="1">
        <v>41107</v>
      </c>
      <c r="D8553" s="1">
        <v>41114</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v>0.2</v>
      </c>
      <c r="U8553">
        <v>3.4276</v>
      </c>
    </row>
    <row r="8554" spans="1:21" x14ac:dyDescent="0.3">
      <c r="A8554" t="s">
        <v>10099</v>
      </c>
      <c r="B8554">
        <v>2011</v>
      </c>
      <c r="C8554" s="1">
        <v>40693</v>
      </c>
      <c r="D8554" s="1">
        <v>40697</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v>
      </c>
      <c r="S8554">
        <v>3</v>
      </c>
      <c r="T8554">
        <v>0.2</v>
      </c>
      <c r="U8554">
        <v>134.99549999999999</v>
      </c>
    </row>
    <row r="8555" spans="1:21" x14ac:dyDescent="0.3">
      <c r="A8555" t="s">
        <v>10100</v>
      </c>
      <c r="B8555">
        <v>2014</v>
      </c>
      <c r="C8555" s="1">
        <v>41957</v>
      </c>
      <c r="D8555" s="1">
        <v>41964</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row>
    <row r="8556" spans="1:21" x14ac:dyDescent="0.3">
      <c r="A8556" t="s">
        <v>10101</v>
      </c>
      <c r="B8556">
        <v>2013</v>
      </c>
      <c r="C8556" s="1">
        <v>41618</v>
      </c>
      <c r="D8556" s="1">
        <v>41620</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row>
    <row r="8557" spans="1:21" x14ac:dyDescent="0.3">
      <c r="A8557" t="s">
        <v>10102</v>
      </c>
      <c r="B8557">
        <v>2012</v>
      </c>
      <c r="C8557" s="1">
        <v>40990</v>
      </c>
      <c r="D8557" s="1">
        <v>40990</v>
      </c>
      <c r="E8557" t="s">
        <v>1289</v>
      </c>
      <c r="F8557" t="s">
        <v>2402</v>
      </c>
      <c r="G8557" t="s">
        <v>2403</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row>
    <row r="8558" spans="1:21" x14ac:dyDescent="0.3">
      <c r="A8558" t="s">
        <v>10102</v>
      </c>
      <c r="B8558">
        <v>2012</v>
      </c>
      <c r="C8558" s="1">
        <v>40990</v>
      </c>
      <c r="D8558" s="1">
        <v>40990</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v>0.2</v>
      </c>
      <c r="U8558">
        <v>-33.841799999999999</v>
      </c>
    </row>
    <row r="8559" spans="1:21" x14ac:dyDescent="0.3">
      <c r="A8559" t="s">
        <v>10103</v>
      </c>
      <c r="B8559">
        <v>2013</v>
      </c>
      <c r="C8559" s="1">
        <v>41632</v>
      </c>
      <c r="D8559" s="1">
        <v>41635</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v>0.2</v>
      </c>
      <c r="U8559">
        <v>39.687899999999999</v>
      </c>
    </row>
    <row r="8560" spans="1:21" x14ac:dyDescent="0.3">
      <c r="A8560" t="s">
        <v>10103</v>
      </c>
      <c r="B8560">
        <v>2013</v>
      </c>
      <c r="C8560" s="1">
        <v>41632</v>
      </c>
      <c r="D8560" s="1">
        <v>41635</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row>
    <row r="8561" spans="1:21" x14ac:dyDescent="0.3">
      <c r="A8561" t="s">
        <v>10103</v>
      </c>
      <c r="B8561">
        <v>2013</v>
      </c>
      <c r="C8561" s="1">
        <v>41632</v>
      </c>
      <c r="D8561" s="1">
        <v>41635</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row>
    <row r="8562" spans="1:21" x14ac:dyDescent="0.3">
      <c r="A8562" t="s">
        <v>10103</v>
      </c>
      <c r="B8562">
        <v>2013</v>
      </c>
      <c r="C8562" s="1">
        <v>41632</v>
      </c>
      <c r="D8562" s="1">
        <v>41635</v>
      </c>
      <c r="E8562" t="s">
        <v>22</v>
      </c>
      <c r="F8562" t="s">
        <v>1344</v>
      </c>
      <c r="G8562" t="s">
        <v>1345</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row>
    <row r="8563" spans="1:21" x14ac:dyDescent="0.3">
      <c r="A8563" t="s">
        <v>10103</v>
      </c>
      <c r="B8563">
        <v>2013</v>
      </c>
      <c r="C8563" s="1">
        <v>41632</v>
      </c>
      <c r="D8563" s="1">
        <v>41635</v>
      </c>
      <c r="E8563" t="s">
        <v>22</v>
      </c>
      <c r="F8563" t="s">
        <v>1344</v>
      </c>
      <c r="G8563" t="s">
        <v>1345</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row>
    <row r="8564" spans="1:21" x14ac:dyDescent="0.3">
      <c r="A8564" t="s">
        <v>10104</v>
      </c>
      <c r="B8564">
        <v>2013</v>
      </c>
      <c r="C8564" s="1">
        <v>41367</v>
      </c>
      <c r="D8564" s="1">
        <v>41371</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v>0</v>
      </c>
      <c r="U8564">
        <v>378.274</v>
      </c>
    </row>
    <row r="8565" spans="1:21" x14ac:dyDescent="0.3">
      <c r="A8565" t="s">
        <v>10105</v>
      </c>
      <c r="B8565">
        <v>2014</v>
      </c>
      <c r="C8565" s="1">
        <v>41760</v>
      </c>
      <c r="D8565" s="1">
        <v>41764</v>
      </c>
      <c r="E8565" t="s">
        <v>49</v>
      </c>
      <c r="F8565" t="s">
        <v>3502</v>
      </c>
      <c r="G8565" t="s">
        <v>3503</v>
      </c>
      <c r="H8565" t="s">
        <v>101</v>
      </c>
      <c r="I8565" t="s">
        <v>26</v>
      </c>
      <c r="J8565" t="s">
        <v>10106</v>
      </c>
      <c r="K8565" t="s">
        <v>53</v>
      </c>
      <c r="L8565">
        <v>32771</v>
      </c>
      <c r="M8565" t="s">
        <v>29</v>
      </c>
      <c r="N8565" t="s">
        <v>3808</v>
      </c>
      <c r="O8565" t="s">
        <v>45</v>
      </c>
      <c r="P8565" t="s">
        <v>74</v>
      </c>
      <c r="Q8565" t="s">
        <v>3809</v>
      </c>
      <c r="R8565">
        <v>4.8419999999999996</v>
      </c>
      <c r="S8565">
        <v>3</v>
      </c>
      <c r="T8565">
        <v>0.7</v>
      </c>
      <c r="U8565">
        <v>-3.5508000000000002</v>
      </c>
    </row>
    <row r="8566" spans="1:21" x14ac:dyDescent="0.3">
      <c r="A8566" t="s">
        <v>10105</v>
      </c>
      <c r="B8566">
        <v>2014</v>
      </c>
      <c r="C8566" s="1">
        <v>41760</v>
      </c>
      <c r="D8566" s="1">
        <v>41764</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v>0.2</v>
      </c>
      <c r="U8566">
        <v>-8.2764000000000006</v>
      </c>
    </row>
    <row r="8567" spans="1:21" x14ac:dyDescent="0.3">
      <c r="A8567" t="s">
        <v>10107</v>
      </c>
      <c r="B8567">
        <v>2013</v>
      </c>
      <c r="C8567" s="1">
        <v>41596</v>
      </c>
      <c r="D8567" s="1">
        <v>41597</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row>
    <row r="8568" spans="1:21" x14ac:dyDescent="0.3">
      <c r="A8568" t="s">
        <v>10107</v>
      </c>
      <c r="B8568">
        <v>2013</v>
      </c>
      <c r="C8568" s="1">
        <v>41596</v>
      </c>
      <c r="D8568" s="1">
        <v>41597</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row>
    <row r="8569" spans="1:21" x14ac:dyDescent="0.3">
      <c r="A8569" t="s">
        <v>10108</v>
      </c>
      <c r="B8569">
        <v>2013</v>
      </c>
      <c r="C8569" s="1">
        <v>41589</v>
      </c>
      <c r="D8569" s="1">
        <v>41591</v>
      </c>
      <c r="E8569" t="s">
        <v>187</v>
      </c>
      <c r="F8569" t="s">
        <v>2303</v>
      </c>
      <c r="G8569" t="s">
        <v>2304</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row>
    <row r="8570" spans="1:21" x14ac:dyDescent="0.3">
      <c r="A8570" t="s">
        <v>10109</v>
      </c>
      <c r="B8570">
        <v>2013</v>
      </c>
      <c r="C8570" s="1">
        <v>41615</v>
      </c>
      <c r="D8570" s="1">
        <v>41621</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row>
    <row r="8571" spans="1:21" x14ac:dyDescent="0.3">
      <c r="A8571" t="s">
        <v>10109</v>
      </c>
      <c r="B8571">
        <v>2013</v>
      </c>
      <c r="C8571" s="1">
        <v>41615</v>
      </c>
      <c r="D8571" s="1">
        <v>41621</v>
      </c>
      <c r="E8571" t="s">
        <v>49</v>
      </c>
      <c r="F8571" t="s">
        <v>2637</v>
      </c>
      <c r="G8571" t="s">
        <v>2638</v>
      </c>
      <c r="H8571" t="s">
        <v>40</v>
      </c>
      <c r="I8571" t="s">
        <v>26</v>
      </c>
      <c r="J8571" t="s">
        <v>6100</v>
      </c>
      <c r="K8571" t="s">
        <v>266</v>
      </c>
      <c r="L8571">
        <v>11550</v>
      </c>
      <c r="M8571" t="s">
        <v>147</v>
      </c>
      <c r="N8571" t="s">
        <v>430</v>
      </c>
      <c r="O8571" t="s">
        <v>45</v>
      </c>
      <c r="P8571" t="s">
        <v>74</v>
      </c>
      <c r="Q8571" t="s">
        <v>431</v>
      </c>
      <c r="R8571">
        <v>222.352</v>
      </c>
      <c r="S8571">
        <v>13</v>
      </c>
      <c r="T8571">
        <v>0.2</v>
      </c>
      <c r="U8571">
        <v>77.8232</v>
      </c>
    </row>
    <row r="8572" spans="1:21" x14ac:dyDescent="0.3">
      <c r="A8572" t="s">
        <v>10109</v>
      </c>
      <c r="B8572">
        <v>2013</v>
      </c>
      <c r="C8572" s="1">
        <v>41615</v>
      </c>
      <c r="D8572" s="1">
        <v>41621</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479.98399999999998</v>
      </c>
      <c r="S8572">
        <v>2</v>
      </c>
      <c r="T8572">
        <v>0.2</v>
      </c>
      <c r="U8572">
        <v>89.997</v>
      </c>
    </row>
    <row r="8573" spans="1:21" x14ac:dyDescent="0.3">
      <c r="A8573" t="s">
        <v>10110</v>
      </c>
      <c r="B8573">
        <v>2013</v>
      </c>
      <c r="C8573" s="1">
        <v>41368</v>
      </c>
      <c r="D8573" s="1">
        <v>41368</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v>
      </c>
      <c r="S8573">
        <v>3</v>
      </c>
      <c r="T8573">
        <v>0.2</v>
      </c>
      <c r="U8573">
        <v>3.21</v>
      </c>
    </row>
    <row r="8574" spans="1:21" x14ac:dyDescent="0.3">
      <c r="A8574" t="s">
        <v>10111</v>
      </c>
      <c r="B8574">
        <v>2011</v>
      </c>
      <c r="C8574" s="1">
        <v>40875</v>
      </c>
      <c r="D8574" s="1">
        <v>40879</v>
      </c>
      <c r="E8574" t="s">
        <v>49</v>
      </c>
      <c r="F8574" t="s">
        <v>4557</v>
      </c>
      <c r="G8574" t="s">
        <v>4558</v>
      </c>
      <c r="H8574" t="s">
        <v>25</v>
      </c>
      <c r="I8574" t="s">
        <v>26</v>
      </c>
      <c r="J8574" t="s">
        <v>183</v>
      </c>
      <c r="K8574" t="s">
        <v>103</v>
      </c>
      <c r="L8574">
        <v>77041</v>
      </c>
      <c r="M8574" t="s">
        <v>104</v>
      </c>
      <c r="N8574" t="s">
        <v>4357</v>
      </c>
      <c r="O8574" t="s">
        <v>70</v>
      </c>
      <c r="P8574" t="s">
        <v>681</v>
      </c>
      <c r="Q8574" t="s">
        <v>4358</v>
      </c>
      <c r="R8574">
        <v>998.85</v>
      </c>
      <c r="S8574">
        <v>5</v>
      </c>
      <c r="T8574">
        <v>0.4</v>
      </c>
      <c r="U8574">
        <v>-199.77</v>
      </c>
    </row>
    <row r="8575" spans="1:21" x14ac:dyDescent="0.3">
      <c r="A8575" t="s">
        <v>10112</v>
      </c>
      <c r="B8575">
        <v>2012</v>
      </c>
      <c r="C8575" s="1">
        <v>41202</v>
      </c>
      <c r="D8575" s="1">
        <v>41204</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x14ac:dyDescent="0.3">
      <c r="A8576" t="s">
        <v>10113</v>
      </c>
      <c r="B8576">
        <v>2011</v>
      </c>
      <c r="C8576" s="1">
        <v>40805</v>
      </c>
      <c r="D8576" s="1">
        <v>40805</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v>0</v>
      </c>
      <c r="U8576">
        <v>0.1134</v>
      </c>
    </row>
    <row r="8577" spans="1:21" x14ac:dyDescent="0.3">
      <c r="A8577" t="s">
        <v>10114</v>
      </c>
      <c r="B8577">
        <v>2014</v>
      </c>
      <c r="C8577" s="1">
        <v>41879</v>
      </c>
      <c r="D8577" s="1">
        <v>41882</v>
      </c>
      <c r="E8577" t="s">
        <v>22</v>
      </c>
      <c r="F8577" t="s">
        <v>3867</v>
      </c>
      <c r="G8577" t="s">
        <v>3868</v>
      </c>
      <c r="H8577" t="s">
        <v>25</v>
      </c>
      <c r="I8577" t="s">
        <v>26</v>
      </c>
      <c r="J8577" t="s">
        <v>6848</v>
      </c>
      <c r="K8577" t="s">
        <v>53</v>
      </c>
      <c r="L8577">
        <v>34952</v>
      </c>
      <c r="M8577" t="s">
        <v>29</v>
      </c>
      <c r="N8577" t="s">
        <v>2202</v>
      </c>
      <c r="O8577" t="s">
        <v>45</v>
      </c>
      <c r="P8577" t="s">
        <v>77</v>
      </c>
      <c r="Q8577" t="s">
        <v>2203</v>
      </c>
      <c r="R8577">
        <v>14.336</v>
      </c>
      <c r="S8577">
        <v>4</v>
      </c>
      <c r="T8577">
        <v>0.2</v>
      </c>
      <c r="U8577">
        <v>0.89600000000000002</v>
      </c>
    </row>
    <row r="8578" spans="1:21" x14ac:dyDescent="0.3">
      <c r="A8578" t="s">
        <v>10115</v>
      </c>
      <c r="B8578">
        <v>2014</v>
      </c>
      <c r="C8578" s="1">
        <v>41824</v>
      </c>
      <c r="D8578" s="1">
        <v>41825</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row>
    <row r="8579" spans="1:21" x14ac:dyDescent="0.3">
      <c r="A8579" t="s">
        <v>10116</v>
      </c>
      <c r="B8579">
        <v>2014</v>
      </c>
      <c r="C8579" s="1">
        <v>41996</v>
      </c>
      <c r="D8579" s="1">
        <v>42000</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v>0</v>
      </c>
      <c r="U8579">
        <v>97.203199999999995</v>
      </c>
    </row>
    <row r="8580" spans="1:21" x14ac:dyDescent="0.3">
      <c r="A8580" t="s">
        <v>10116</v>
      </c>
      <c r="B8580">
        <v>2014</v>
      </c>
      <c r="C8580" s="1">
        <v>41996</v>
      </c>
      <c r="D8580" s="1">
        <v>42000</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v>0</v>
      </c>
      <c r="U8580">
        <v>7.79</v>
      </c>
    </row>
    <row r="8581" spans="1:21" x14ac:dyDescent="0.3">
      <c r="A8581" t="s">
        <v>10117</v>
      </c>
      <c r="B8581">
        <v>2013</v>
      </c>
      <c r="C8581" s="1">
        <v>41636</v>
      </c>
      <c r="D8581" s="1">
        <v>41642</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v>0</v>
      </c>
      <c r="U8581">
        <v>1.2005999999999999</v>
      </c>
    </row>
    <row r="8582" spans="1:21" x14ac:dyDescent="0.3">
      <c r="A8582" t="s">
        <v>10118</v>
      </c>
      <c r="B8582">
        <v>2011</v>
      </c>
      <c r="C8582" s="1">
        <v>40683</v>
      </c>
      <c r="D8582" s="1">
        <v>40685</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v>0.6</v>
      </c>
      <c r="U8582">
        <v>-5.9409000000000001</v>
      </c>
    </row>
    <row r="8583" spans="1:21" x14ac:dyDescent="0.3">
      <c r="A8583" t="s">
        <v>10118</v>
      </c>
      <c r="B8583">
        <v>2011</v>
      </c>
      <c r="C8583" s="1">
        <v>40683</v>
      </c>
      <c r="D8583" s="1">
        <v>40685</v>
      </c>
      <c r="E8583" t="s">
        <v>22</v>
      </c>
      <c r="F8583" t="s">
        <v>4923</v>
      </c>
      <c r="G8583" t="s">
        <v>4924</v>
      </c>
      <c r="H8583" t="s">
        <v>40</v>
      </c>
      <c r="I8583" t="s">
        <v>26</v>
      </c>
      <c r="J8583" t="s">
        <v>10119</v>
      </c>
      <c r="K8583" t="s">
        <v>103</v>
      </c>
      <c r="L8583">
        <v>78666</v>
      </c>
      <c r="M8583" t="s">
        <v>104</v>
      </c>
      <c r="N8583" t="s">
        <v>2855</v>
      </c>
      <c r="O8583" t="s">
        <v>45</v>
      </c>
      <c r="P8583" t="s">
        <v>89</v>
      </c>
      <c r="Q8583" t="s">
        <v>2856</v>
      </c>
      <c r="R8583">
        <v>10.368</v>
      </c>
      <c r="S8583">
        <v>2</v>
      </c>
      <c r="T8583">
        <v>0.2</v>
      </c>
      <c r="U8583">
        <v>3.6288</v>
      </c>
    </row>
    <row r="8584" spans="1:21" x14ac:dyDescent="0.3">
      <c r="A8584" t="s">
        <v>10118</v>
      </c>
      <c r="B8584">
        <v>2011</v>
      </c>
      <c r="C8584" s="1">
        <v>40683</v>
      </c>
      <c r="D8584" s="1">
        <v>40685</v>
      </c>
      <c r="E8584" t="s">
        <v>22</v>
      </c>
      <c r="F8584" t="s">
        <v>4923</v>
      </c>
      <c r="G8584" t="s">
        <v>4924</v>
      </c>
      <c r="H8584" t="s">
        <v>40</v>
      </c>
      <c r="I8584" t="s">
        <v>26</v>
      </c>
      <c r="J8584" t="s">
        <v>10119</v>
      </c>
      <c r="K8584" t="s">
        <v>103</v>
      </c>
      <c r="L8584">
        <v>78666</v>
      </c>
      <c r="M8584" t="s">
        <v>104</v>
      </c>
      <c r="N8584" t="s">
        <v>5894</v>
      </c>
      <c r="O8584" t="s">
        <v>70</v>
      </c>
      <c r="P8584" t="s">
        <v>160</v>
      </c>
      <c r="Q8584" t="s">
        <v>5895</v>
      </c>
      <c r="R8584">
        <v>20.783999999999999</v>
      </c>
      <c r="S8584">
        <v>2</v>
      </c>
      <c r="T8584">
        <v>0.2</v>
      </c>
      <c r="U8584">
        <v>-3.6372</v>
      </c>
    </row>
    <row r="8585" spans="1:21" x14ac:dyDescent="0.3">
      <c r="A8585" t="s">
        <v>10118</v>
      </c>
      <c r="B8585">
        <v>2011</v>
      </c>
      <c r="C8585" s="1">
        <v>40683</v>
      </c>
      <c r="D8585" s="1">
        <v>40685</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v>0.2</v>
      </c>
      <c r="U8585">
        <v>-13.391999999999999</v>
      </c>
    </row>
    <row r="8586" spans="1:21" x14ac:dyDescent="0.3">
      <c r="A8586" t="s">
        <v>10120</v>
      </c>
      <c r="B8586">
        <v>2011</v>
      </c>
      <c r="C8586" s="1">
        <v>40579</v>
      </c>
      <c r="D8586" s="1">
        <v>40583</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v>0.2</v>
      </c>
      <c r="U8586">
        <v>6.0368000000000004</v>
      </c>
    </row>
    <row r="8587" spans="1:21" x14ac:dyDescent="0.3">
      <c r="A8587" t="s">
        <v>10121</v>
      </c>
      <c r="B8587">
        <v>2014</v>
      </c>
      <c r="C8587" s="1">
        <v>41983</v>
      </c>
      <c r="D8587" s="1">
        <v>41989</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row>
    <row r="8588" spans="1:21" x14ac:dyDescent="0.3">
      <c r="A8588" t="s">
        <v>10122</v>
      </c>
      <c r="B8588">
        <v>2014</v>
      </c>
      <c r="C8588" s="1">
        <v>41832</v>
      </c>
      <c r="D8588" s="1">
        <v>41839</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v>0</v>
      </c>
      <c r="U8588">
        <v>244.6155</v>
      </c>
    </row>
    <row r="8589" spans="1:21" x14ac:dyDescent="0.3">
      <c r="A8589" t="s">
        <v>10122</v>
      </c>
      <c r="B8589">
        <v>2014</v>
      </c>
      <c r="C8589" s="1">
        <v>41832</v>
      </c>
      <c r="D8589" s="1">
        <v>41839</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row>
    <row r="8590" spans="1:21" x14ac:dyDescent="0.3">
      <c r="A8590" t="s">
        <v>10123</v>
      </c>
      <c r="B8590">
        <v>2012</v>
      </c>
      <c r="C8590" s="1">
        <v>41044</v>
      </c>
      <c r="D8590" s="1">
        <v>41051</v>
      </c>
      <c r="E8590" t="s">
        <v>49</v>
      </c>
      <c r="F8590" t="s">
        <v>6749</v>
      </c>
      <c r="G8590" t="s">
        <v>6750</v>
      </c>
      <c r="H8590" t="s">
        <v>40</v>
      </c>
      <c r="I8590" t="s">
        <v>26</v>
      </c>
      <c r="J8590" t="s">
        <v>145</v>
      </c>
      <c r="K8590" t="s">
        <v>146</v>
      </c>
      <c r="L8590">
        <v>19140</v>
      </c>
      <c r="M8590" t="s">
        <v>147</v>
      </c>
      <c r="N8590" t="s">
        <v>2215</v>
      </c>
      <c r="O8590" t="s">
        <v>45</v>
      </c>
      <c r="P8590" t="s">
        <v>58</v>
      </c>
      <c r="Q8590" t="s">
        <v>2216</v>
      </c>
      <c r="R8590">
        <v>51.968000000000004</v>
      </c>
      <c r="S8590">
        <v>2</v>
      </c>
      <c r="T8590">
        <v>0.2</v>
      </c>
      <c r="U8590">
        <v>-10.393599999999999</v>
      </c>
    </row>
    <row r="8591" spans="1:21" x14ac:dyDescent="0.3">
      <c r="A8591" t="s">
        <v>10124</v>
      </c>
      <c r="B8591">
        <v>2014</v>
      </c>
      <c r="C8591" s="1">
        <v>41669</v>
      </c>
      <c r="D8591" s="1">
        <v>41672</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x14ac:dyDescent="0.3">
      <c r="A8592" t="s">
        <v>10125</v>
      </c>
      <c r="B8592">
        <v>2014</v>
      </c>
      <c r="C8592" s="1">
        <v>41912</v>
      </c>
      <c r="D8592" s="1">
        <v>41914</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row>
    <row r="8593" spans="1:21" x14ac:dyDescent="0.3">
      <c r="A8593" t="s">
        <v>10126</v>
      </c>
      <c r="B8593">
        <v>2014</v>
      </c>
      <c r="C8593" s="1">
        <v>41753</v>
      </c>
      <c r="D8593" s="1">
        <v>41756</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v>0.2</v>
      </c>
      <c r="U8593">
        <v>7.008</v>
      </c>
    </row>
    <row r="8594" spans="1:21" x14ac:dyDescent="0.3">
      <c r="A8594" t="s">
        <v>10126</v>
      </c>
      <c r="B8594">
        <v>2014</v>
      </c>
      <c r="C8594" s="1">
        <v>41753</v>
      </c>
      <c r="D8594" s="1">
        <v>41756</v>
      </c>
      <c r="E8594" t="s">
        <v>187</v>
      </c>
      <c r="F8594" t="s">
        <v>50</v>
      </c>
      <c r="G8594" t="s">
        <v>51</v>
      </c>
      <c r="H8594" t="s">
        <v>25</v>
      </c>
      <c r="I8594" t="s">
        <v>26</v>
      </c>
      <c r="J8594" t="s">
        <v>10127</v>
      </c>
      <c r="K8594" t="s">
        <v>456</v>
      </c>
      <c r="L8594">
        <v>80634</v>
      </c>
      <c r="M8594" t="s">
        <v>43</v>
      </c>
      <c r="N8594" t="s">
        <v>8001</v>
      </c>
      <c r="O8594" t="s">
        <v>31</v>
      </c>
      <c r="P8594" t="s">
        <v>64</v>
      </c>
      <c r="Q8594" t="s">
        <v>8002</v>
      </c>
      <c r="R8594">
        <v>11.664</v>
      </c>
      <c r="S8594">
        <v>3</v>
      </c>
      <c r="T8594">
        <v>0.2</v>
      </c>
      <c r="U8594">
        <v>3.3534000000000002</v>
      </c>
    </row>
    <row r="8595" spans="1:21" x14ac:dyDescent="0.3">
      <c r="A8595" t="s">
        <v>10128</v>
      </c>
      <c r="B8595">
        <v>2014</v>
      </c>
      <c r="C8595" s="1">
        <v>41953</v>
      </c>
      <c r="D8595" s="1">
        <v>41957</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row>
    <row r="8596" spans="1:21" x14ac:dyDescent="0.3">
      <c r="A8596" t="s">
        <v>10128</v>
      </c>
      <c r="B8596">
        <v>2014</v>
      </c>
      <c r="C8596" s="1">
        <v>41953</v>
      </c>
      <c r="D8596" s="1">
        <v>41957</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499.16800000000001</v>
      </c>
      <c r="S8596">
        <v>4</v>
      </c>
      <c r="T8596">
        <v>0.2</v>
      </c>
      <c r="U8596">
        <v>31.198</v>
      </c>
    </row>
    <row r="8597" spans="1:21" x14ac:dyDescent="0.3">
      <c r="A8597" t="s">
        <v>10129</v>
      </c>
      <c r="B8597">
        <v>2011</v>
      </c>
      <c r="C8597" s="1">
        <v>40668</v>
      </c>
      <c r="D8597" s="1">
        <v>40670</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v>0</v>
      </c>
      <c r="U8597">
        <v>5.3460000000000001</v>
      </c>
    </row>
    <row r="8598" spans="1:21" x14ac:dyDescent="0.3">
      <c r="A8598" t="s">
        <v>10129</v>
      </c>
      <c r="B8598">
        <v>2011</v>
      </c>
      <c r="C8598" s="1">
        <v>40668</v>
      </c>
      <c r="D8598" s="1">
        <v>40670</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v>0</v>
      </c>
      <c r="U8598">
        <v>16.6568</v>
      </c>
    </row>
    <row r="8599" spans="1:21" x14ac:dyDescent="0.3">
      <c r="A8599" t="s">
        <v>10130</v>
      </c>
      <c r="B8599">
        <v>2013</v>
      </c>
      <c r="C8599" s="1">
        <v>41575</v>
      </c>
      <c r="D8599" s="1">
        <v>41579</v>
      </c>
      <c r="E8599" t="s">
        <v>49</v>
      </c>
      <c r="F8599" t="s">
        <v>474</v>
      </c>
      <c r="G8599" t="s">
        <v>475</v>
      </c>
      <c r="H8599" t="s">
        <v>101</v>
      </c>
      <c r="I8599" t="s">
        <v>26</v>
      </c>
      <c r="J8599" t="s">
        <v>126</v>
      </c>
      <c r="K8599" t="s">
        <v>42</v>
      </c>
      <c r="L8599">
        <v>94122</v>
      </c>
      <c r="M8599" t="s">
        <v>43</v>
      </c>
      <c r="N8599" t="s">
        <v>8889</v>
      </c>
      <c r="O8599" t="s">
        <v>45</v>
      </c>
      <c r="P8599" t="s">
        <v>74</v>
      </c>
      <c r="Q8599" t="s">
        <v>8890</v>
      </c>
      <c r="R8599">
        <v>67.135999999999996</v>
      </c>
      <c r="S8599">
        <v>4</v>
      </c>
      <c r="T8599">
        <v>0.2</v>
      </c>
      <c r="U8599">
        <v>25.175999999999998</v>
      </c>
    </row>
    <row r="8600" spans="1:21" x14ac:dyDescent="0.3">
      <c r="A8600" t="s">
        <v>10131</v>
      </c>
      <c r="B8600">
        <v>2011</v>
      </c>
      <c r="C8600" s="1">
        <v>40873</v>
      </c>
      <c r="D8600" s="1">
        <v>40878</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v>0.2</v>
      </c>
      <c r="U8600">
        <v>1.512</v>
      </c>
    </row>
    <row r="8601" spans="1:21" x14ac:dyDescent="0.3">
      <c r="A8601" t="s">
        <v>10131</v>
      </c>
      <c r="B8601">
        <v>2011</v>
      </c>
      <c r="C8601" s="1">
        <v>40873</v>
      </c>
      <c r="D8601" s="1">
        <v>40878</v>
      </c>
      <c r="E8601" t="s">
        <v>49</v>
      </c>
      <c r="F8601" t="s">
        <v>5582</v>
      </c>
      <c r="G8601" t="s">
        <v>5583</v>
      </c>
      <c r="H8601" t="s">
        <v>40</v>
      </c>
      <c r="I8601" t="s">
        <v>26</v>
      </c>
      <c r="J8601" t="s">
        <v>3487</v>
      </c>
      <c r="K8601" t="s">
        <v>42</v>
      </c>
      <c r="L8601">
        <v>93727</v>
      </c>
      <c r="M8601" t="s">
        <v>43</v>
      </c>
      <c r="N8601" t="s">
        <v>4057</v>
      </c>
      <c r="O8601" t="s">
        <v>45</v>
      </c>
      <c r="P8601" t="s">
        <v>89</v>
      </c>
      <c r="Q8601" t="s">
        <v>4058</v>
      </c>
      <c r="R8601">
        <v>14.94</v>
      </c>
      <c r="S8601">
        <v>3</v>
      </c>
      <c r="T8601">
        <v>0</v>
      </c>
      <c r="U8601">
        <v>7.0217999999999998</v>
      </c>
    </row>
    <row r="8602" spans="1:21" x14ac:dyDescent="0.3">
      <c r="A8602" t="s">
        <v>10131</v>
      </c>
      <c r="B8602">
        <v>2011</v>
      </c>
      <c r="C8602" s="1">
        <v>40873</v>
      </c>
      <c r="D8602" s="1">
        <v>40878</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v>0</v>
      </c>
      <c r="U8602">
        <v>11.3512</v>
      </c>
    </row>
    <row r="8603" spans="1:21" x14ac:dyDescent="0.3">
      <c r="A8603" t="s">
        <v>10131</v>
      </c>
      <c r="B8603">
        <v>2011</v>
      </c>
      <c r="C8603" s="1">
        <v>40873</v>
      </c>
      <c r="D8603" s="1">
        <v>40878</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7.3120000000000003</v>
      </c>
      <c r="S8603">
        <v>1</v>
      </c>
      <c r="T8603">
        <v>0.2</v>
      </c>
      <c r="U8603">
        <v>2.5592000000000001</v>
      </c>
    </row>
    <row r="8604" spans="1:21" x14ac:dyDescent="0.3">
      <c r="A8604" t="s">
        <v>10132</v>
      </c>
      <c r="B8604">
        <v>2011</v>
      </c>
      <c r="C8604" s="1">
        <v>40908</v>
      </c>
      <c r="D8604" s="1">
        <v>40908</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v>0.2</v>
      </c>
      <c r="U8604">
        <v>59.493000000000002</v>
      </c>
    </row>
    <row r="8605" spans="1:21" x14ac:dyDescent="0.3">
      <c r="A8605" t="s">
        <v>10133</v>
      </c>
      <c r="B8605">
        <v>2013</v>
      </c>
      <c r="C8605" s="1">
        <v>41277</v>
      </c>
      <c r="D8605" s="1">
        <v>41282</v>
      </c>
      <c r="E8605" t="s">
        <v>49</v>
      </c>
      <c r="F8605" t="s">
        <v>1004</v>
      </c>
      <c r="G8605" t="s">
        <v>1005</v>
      </c>
      <c r="H8605" t="s">
        <v>40</v>
      </c>
      <c r="I8605" t="s">
        <v>26</v>
      </c>
      <c r="J8605" t="s">
        <v>677</v>
      </c>
      <c r="K8605" t="s">
        <v>103</v>
      </c>
      <c r="L8605">
        <v>78207</v>
      </c>
      <c r="M8605" t="s">
        <v>104</v>
      </c>
      <c r="N8605" t="s">
        <v>4816</v>
      </c>
      <c r="O8605" t="s">
        <v>70</v>
      </c>
      <c r="P8605" t="s">
        <v>160</v>
      </c>
      <c r="Q8605" t="s">
        <v>4817</v>
      </c>
      <c r="R8605">
        <v>30.08</v>
      </c>
      <c r="S8605">
        <v>2</v>
      </c>
      <c r="T8605">
        <v>0.2</v>
      </c>
      <c r="U8605">
        <v>-5.2640000000000002</v>
      </c>
    </row>
    <row r="8606" spans="1:21" x14ac:dyDescent="0.3">
      <c r="A8606" t="s">
        <v>10133</v>
      </c>
      <c r="B8606">
        <v>2013</v>
      </c>
      <c r="C8606" s="1">
        <v>41277</v>
      </c>
      <c r="D8606" s="1">
        <v>41282</v>
      </c>
      <c r="E8606" t="s">
        <v>49</v>
      </c>
      <c r="F8606" t="s">
        <v>1004</v>
      </c>
      <c r="G8606" t="s">
        <v>1005</v>
      </c>
      <c r="H8606" t="s">
        <v>40</v>
      </c>
      <c r="I8606" t="s">
        <v>26</v>
      </c>
      <c r="J8606" t="s">
        <v>677</v>
      </c>
      <c r="K8606" t="s">
        <v>103</v>
      </c>
      <c r="L8606">
        <v>78207</v>
      </c>
      <c r="M8606" t="s">
        <v>104</v>
      </c>
      <c r="N8606" t="s">
        <v>7135</v>
      </c>
      <c r="O8606" t="s">
        <v>70</v>
      </c>
      <c r="P8606" t="s">
        <v>160</v>
      </c>
      <c r="Q8606" t="s">
        <v>7136</v>
      </c>
      <c r="R8606">
        <v>165.6</v>
      </c>
      <c r="S8606">
        <v>3</v>
      </c>
      <c r="T8606">
        <v>0.2</v>
      </c>
      <c r="U8606">
        <v>-6.21</v>
      </c>
    </row>
    <row r="8607" spans="1:21" x14ac:dyDescent="0.3">
      <c r="A8607" t="s">
        <v>10133</v>
      </c>
      <c r="B8607">
        <v>2013</v>
      </c>
      <c r="C8607" s="1">
        <v>41277</v>
      </c>
      <c r="D8607" s="1">
        <v>41282</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v>0.2</v>
      </c>
      <c r="U8607">
        <v>13.571999999999999</v>
      </c>
    </row>
    <row r="8608" spans="1:21" x14ac:dyDescent="0.3">
      <c r="A8608" t="s">
        <v>10134</v>
      </c>
      <c r="B8608">
        <v>2014</v>
      </c>
      <c r="C8608" s="1">
        <v>41870</v>
      </c>
      <c r="D8608" s="1">
        <v>41874</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v>0</v>
      </c>
      <c r="U8608">
        <v>7.6494</v>
      </c>
    </row>
    <row r="8609" spans="1:21" x14ac:dyDescent="0.3">
      <c r="A8609" t="s">
        <v>10135</v>
      </c>
      <c r="B8609">
        <v>2011</v>
      </c>
      <c r="C8609" s="1">
        <v>40698</v>
      </c>
      <c r="D8609" s="1">
        <v>40703</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row>
    <row r="8610" spans="1:21" x14ac:dyDescent="0.3">
      <c r="A8610" t="s">
        <v>10135</v>
      </c>
      <c r="B8610">
        <v>2011</v>
      </c>
      <c r="C8610" s="1">
        <v>40698</v>
      </c>
      <c r="D8610" s="1">
        <v>40703</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row>
    <row r="8611" spans="1:21" x14ac:dyDescent="0.3">
      <c r="A8611" t="s">
        <v>10135</v>
      </c>
      <c r="B8611">
        <v>2011</v>
      </c>
      <c r="C8611" s="1">
        <v>40698</v>
      </c>
      <c r="D8611" s="1">
        <v>40703</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v>0.2</v>
      </c>
      <c r="U8611">
        <v>-44.195999999999998</v>
      </c>
    </row>
    <row r="8612" spans="1:21" x14ac:dyDescent="0.3">
      <c r="A8612" t="s">
        <v>10135</v>
      </c>
      <c r="B8612">
        <v>2011</v>
      </c>
      <c r="C8612" s="1">
        <v>40698</v>
      </c>
      <c r="D8612" s="1">
        <v>40703</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row>
    <row r="8613" spans="1:21" x14ac:dyDescent="0.3">
      <c r="A8613" t="s">
        <v>10136</v>
      </c>
      <c r="B8613">
        <v>2014</v>
      </c>
      <c r="C8613" s="1">
        <v>41957</v>
      </c>
      <c r="D8613" s="1">
        <v>41961</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v>0</v>
      </c>
      <c r="U8613">
        <v>29.032499999999999</v>
      </c>
    </row>
    <row r="8614" spans="1:21" x14ac:dyDescent="0.3">
      <c r="A8614" t="s">
        <v>10137</v>
      </c>
      <c r="B8614">
        <v>2013</v>
      </c>
      <c r="C8614" s="1">
        <v>41302</v>
      </c>
      <c r="D8614" s="1">
        <v>41306</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v>0</v>
      </c>
      <c r="U8614">
        <v>10.316800000000001</v>
      </c>
    </row>
    <row r="8615" spans="1:21" x14ac:dyDescent="0.3">
      <c r="A8615" t="s">
        <v>10138</v>
      </c>
      <c r="B8615">
        <v>2013</v>
      </c>
      <c r="C8615" s="1">
        <v>41588</v>
      </c>
      <c r="D8615" s="1">
        <v>41593</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v>0</v>
      </c>
      <c r="U8615">
        <v>177.5889</v>
      </c>
    </row>
    <row r="8616" spans="1:21" x14ac:dyDescent="0.3">
      <c r="A8616" t="s">
        <v>10139</v>
      </c>
      <c r="B8616">
        <v>2013</v>
      </c>
      <c r="C8616" s="1">
        <v>41528</v>
      </c>
      <c r="D8616" s="1">
        <v>41532</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v>0</v>
      </c>
      <c r="U8616">
        <v>3.4685999999999999</v>
      </c>
    </row>
    <row r="8617" spans="1:21" x14ac:dyDescent="0.3">
      <c r="A8617" t="s">
        <v>10139</v>
      </c>
      <c r="B8617">
        <v>2013</v>
      </c>
      <c r="C8617" s="1">
        <v>41528</v>
      </c>
      <c r="D8617" s="1">
        <v>41532</v>
      </c>
      <c r="E8617" t="s">
        <v>49</v>
      </c>
      <c r="F8617" t="s">
        <v>3549</v>
      </c>
      <c r="G8617" t="s">
        <v>3550</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row>
    <row r="8618" spans="1:21" x14ac:dyDescent="0.3">
      <c r="A8618" t="s">
        <v>10139</v>
      </c>
      <c r="B8618">
        <v>2013</v>
      </c>
      <c r="C8618" s="1">
        <v>41528</v>
      </c>
      <c r="D8618" s="1">
        <v>41532</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v>0</v>
      </c>
      <c r="U8618">
        <v>40.170200000000001</v>
      </c>
    </row>
    <row r="8619" spans="1:21" x14ac:dyDescent="0.3">
      <c r="A8619" t="s">
        <v>10139</v>
      </c>
      <c r="B8619">
        <v>2013</v>
      </c>
      <c r="C8619" s="1">
        <v>41528</v>
      </c>
      <c r="D8619" s="1">
        <v>41532</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row>
    <row r="8620" spans="1:21" x14ac:dyDescent="0.3">
      <c r="A8620" t="s">
        <v>10140</v>
      </c>
      <c r="B8620">
        <v>2014</v>
      </c>
      <c r="C8620" s="1">
        <v>41702</v>
      </c>
      <c r="D8620" s="1">
        <v>41707</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row>
    <row r="8621" spans="1:21" x14ac:dyDescent="0.3">
      <c r="A8621" t="s">
        <v>10141</v>
      </c>
      <c r="B8621">
        <v>2014</v>
      </c>
      <c r="C8621" s="1">
        <v>41891</v>
      </c>
      <c r="D8621" s="1">
        <v>41896</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v>0</v>
      </c>
      <c r="U8621">
        <v>16.9312</v>
      </c>
    </row>
    <row r="8622" spans="1:21" x14ac:dyDescent="0.3">
      <c r="A8622" t="s">
        <v>10142</v>
      </c>
      <c r="B8622">
        <v>2014</v>
      </c>
      <c r="C8622" s="1">
        <v>41950</v>
      </c>
      <c r="D8622" s="1">
        <v>41953</v>
      </c>
      <c r="E8622" t="s">
        <v>22</v>
      </c>
      <c r="F8622" t="s">
        <v>6571</v>
      </c>
      <c r="G8622" t="s">
        <v>6572</v>
      </c>
      <c r="H8622" t="s">
        <v>25</v>
      </c>
      <c r="I8622" t="s">
        <v>26</v>
      </c>
      <c r="J8622" t="s">
        <v>814</v>
      </c>
      <c r="K8622" t="s">
        <v>103</v>
      </c>
      <c r="L8622">
        <v>75217</v>
      </c>
      <c r="M8622" t="s">
        <v>104</v>
      </c>
      <c r="N8622" t="s">
        <v>2628</v>
      </c>
      <c r="O8622" t="s">
        <v>31</v>
      </c>
      <c r="P8622" t="s">
        <v>64</v>
      </c>
      <c r="Q8622" t="s">
        <v>2629</v>
      </c>
      <c r="R8622">
        <v>30.56</v>
      </c>
      <c r="S8622">
        <v>5</v>
      </c>
      <c r="T8622">
        <v>0.6</v>
      </c>
      <c r="U8622">
        <v>-19.864000000000001</v>
      </c>
    </row>
    <row r="8623" spans="1:21" x14ac:dyDescent="0.3">
      <c r="A8623" t="s">
        <v>10143</v>
      </c>
      <c r="B8623">
        <v>2014</v>
      </c>
      <c r="C8623" s="1">
        <v>41773</v>
      </c>
      <c r="D8623" s="1">
        <v>41778</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v>0.2</v>
      </c>
      <c r="U8623">
        <v>2.3363999999999998</v>
      </c>
    </row>
    <row r="8624" spans="1:21" x14ac:dyDescent="0.3">
      <c r="A8624" t="s">
        <v>10144</v>
      </c>
      <c r="B8624">
        <v>2013</v>
      </c>
      <c r="C8624" s="1">
        <v>41606</v>
      </c>
      <c r="D8624" s="1">
        <v>41610</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v>0.2</v>
      </c>
      <c r="U8624">
        <v>3.9807999999999999</v>
      </c>
    </row>
    <row r="8625" spans="1:21" x14ac:dyDescent="0.3">
      <c r="A8625" t="s">
        <v>10145</v>
      </c>
      <c r="B8625">
        <v>2012</v>
      </c>
      <c r="C8625" s="1">
        <v>41226</v>
      </c>
      <c r="D8625" s="1">
        <v>41231</v>
      </c>
      <c r="E8625" t="s">
        <v>49</v>
      </c>
      <c r="F8625" t="s">
        <v>2079</v>
      </c>
      <c r="G8625" t="s">
        <v>2080</v>
      </c>
      <c r="H8625" t="s">
        <v>25</v>
      </c>
      <c r="I8625" t="s">
        <v>26</v>
      </c>
      <c r="J8625" t="s">
        <v>1418</v>
      </c>
      <c r="K8625" t="s">
        <v>53</v>
      </c>
      <c r="L8625">
        <v>33178</v>
      </c>
      <c r="M8625" t="s">
        <v>29</v>
      </c>
      <c r="N8625" t="s">
        <v>4298</v>
      </c>
      <c r="O8625" t="s">
        <v>45</v>
      </c>
      <c r="P8625" t="s">
        <v>74</v>
      </c>
      <c r="Q8625" t="s">
        <v>4299</v>
      </c>
      <c r="R8625">
        <v>121.104</v>
      </c>
      <c r="S8625">
        <v>6</v>
      </c>
      <c r="T8625">
        <v>0.7</v>
      </c>
      <c r="U8625">
        <v>-100.92</v>
      </c>
    </row>
    <row r="8626" spans="1:21" x14ac:dyDescent="0.3">
      <c r="A8626" t="s">
        <v>10145</v>
      </c>
      <c r="B8626">
        <v>2012</v>
      </c>
      <c r="C8626" s="1">
        <v>41226</v>
      </c>
      <c r="D8626" s="1">
        <v>41231</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v>0.2</v>
      </c>
      <c r="U8626">
        <v>-1.3995</v>
      </c>
    </row>
    <row r="8627" spans="1:21" x14ac:dyDescent="0.3">
      <c r="A8627" t="s">
        <v>10146</v>
      </c>
      <c r="B8627">
        <v>2012</v>
      </c>
      <c r="C8627" s="1">
        <v>41251</v>
      </c>
      <c r="D8627" s="1">
        <v>41255</v>
      </c>
      <c r="E8627" t="s">
        <v>49</v>
      </c>
      <c r="F8627" t="s">
        <v>3629</v>
      </c>
      <c r="G8627" t="s">
        <v>3630</v>
      </c>
      <c r="H8627" t="s">
        <v>40</v>
      </c>
      <c r="I8627" t="s">
        <v>26</v>
      </c>
      <c r="J8627" t="s">
        <v>1080</v>
      </c>
      <c r="K8627" t="s">
        <v>456</v>
      </c>
      <c r="L8627">
        <v>80906</v>
      </c>
      <c r="M8627" t="s">
        <v>43</v>
      </c>
      <c r="N8627" t="s">
        <v>4894</v>
      </c>
      <c r="O8627" t="s">
        <v>45</v>
      </c>
      <c r="P8627" t="s">
        <v>89</v>
      </c>
      <c r="Q8627" t="s">
        <v>4895</v>
      </c>
      <c r="R8627">
        <v>15.696</v>
      </c>
      <c r="S8627">
        <v>3</v>
      </c>
      <c r="T8627">
        <v>0.2</v>
      </c>
      <c r="U8627">
        <v>5.1012000000000004</v>
      </c>
    </row>
    <row r="8628" spans="1:21" x14ac:dyDescent="0.3">
      <c r="A8628" t="s">
        <v>10147</v>
      </c>
      <c r="B8628">
        <v>2012</v>
      </c>
      <c r="C8628" s="1">
        <v>41159</v>
      </c>
      <c r="D8628" s="1">
        <v>41164</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row>
    <row r="8629" spans="1:21" x14ac:dyDescent="0.3">
      <c r="A8629" t="s">
        <v>10147</v>
      </c>
      <c r="B8629">
        <v>2012</v>
      </c>
      <c r="C8629" s="1">
        <v>41159</v>
      </c>
      <c r="D8629" s="1">
        <v>41164</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v>0</v>
      </c>
      <c r="U8629">
        <v>16.2</v>
      </c>
    </row>
    <row r="8630" spans="1:21" x14ac:dyDescent="0.3">
      <c r="A8630" t="s">
        <v>10147</v>
      </c>
      <c r="B8630">
        <v>2012</v>
      </c>
      <c r="C8630" s="1">
        <v>41159</v>
      </c>
      <c r="D8630" s="1">
        <v>41164</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v>0.2</v>
      </c>
      <c r="U8630">
        <v>2.0573999999999999</v>
      </c>
    </row>
    <row r="8631" spans="1:21" x14ac:dyDescent="0.3">
      <c r="A8631" t="s">
        <v>10147</v>
      </c>
      <c r="B8631">
        <v>2012</v>
      </c>
      <c r="C8631" s="1">
        <v>41159</v>
      </c>
      <c r="D8631" s="1">
        <v>41164</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row>
    <row r="8632" spans="1:21" x14ac:dyDescent="0.3">
      <c r="A8632" t="s">
        <v>10147</v>
      </c>
      <c r="B8632">
        <v>2012</v>
      </c>
      <c r="C8632" s="1">
        <v>41159</v>
      </c>
      <c r="D8632" s="1">
        <v>41164</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v>0</v>
      </c>
      <c r="U8632">
        <v>2.3892000000000002</v>
      </c>
    </row>
    <row r="8633" spans="1:21" x14ac:dyDescent="0.3">
      <c r="A8633" t="s">
        <v>10148</v>
      </c>
      <c r="B8633">
        <v>2013</v>
      </c>
      <c r="C8633" s="1">
        <v>41484</v>
      </c>
      <c r="D8633" s="1">
        <v>41485</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row>
    <row r="8634" spans="1:21" x14ac:dyDescent="0.3">
      <c r="A8634" t="s">
        <v>10148</v>
      </c>
      <c r="B8634">
        <v>2013</v>
      </c>
      <c r="C8634" s="1">
        <v>41484</v>
      </c>
      <c r="D8634" s="1">
        <v>41485</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row>
    <row r="8635" spans="1:21" x14ac:dyDescent="0.3">
      <c r="A8635" t="s">
        <v>10148</v>
      </c>
      <c r="B8635">
        <v>2013</v>
      </c>
      <c r="C8635" s="1">
        <v>41484</v>
      </c>
      <c r="D8635" s="1">
        <v>41485</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row>
    <row r="8636" spans="1:21" x14ac:dyDescent="0.3">
      <c r="A8636" t="s">
        <v>10149</v>
      </c>
      <c r="B8636">
        <v>2014</v>
      </c>
      <c r="C8636" s="1">
        <v>41877</v>
      </c>
      <c r="D8636" s="1">
        <v>41881</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x14ac:dyDescent="0.3">
      <c r="A8637" t="s">
        <v>10150</v>
      </c>
      <c r="B8637">
        <v>2011</v>
      </c>
      <c r="C8637" s="1">
        <v>40663</v>
      </c>
      <c r="D8637" s="1">
        <v>40665</v>
      </c>
      <c r="E8637" t="s">
        <v>187</v>
      </c>
      <c r="F8637" t="s">
        <v>5222</v>
      </c>
      <c r="G8637" t="s">
        <v>5223</v>
      </c>
      <c r="H8637" t="s">
        <v>25</v>
      </c>
      <c r="I8637" t="s">
        <v>26</v>
      </c>
      <c r="J8637" t="s">
        <v>1472</v>
      </c>
      <c r="K8637" t="s">
        <v>28</v>
      </c>
      <c r="L8637">
        <v>40214</v>
      </c>
      <c r="M8637" t="s">
        <v>29</v>
      </c>
      <c r="N8637" t="s">
        <v>8356</v>
      </c>
      <c r="O8637" t="s">
        <v>45</v>
      </c>
      <c r="P8637" t="s">
        <v>67</v>
      </c>
      <c r="Q8637" t="s">
        <v>8357</v>
      </c>
      <c r="R8637">
        <v>174.95</v>
      </c>
      <c r="S8637">
        <v>5</v>
      </c>
      <c r="T8637">
        <v>0</v>
      </c>
      <c r="U8637">
        <v>45.487000000000002</v>
      </c>
    </row>
    <row r="8638" spans="1:21" x14ac:dyDescent="0.3">
      <c r="A8638" t="s">
        <v>10150</v>
      </c>
      <c r="B8638">
        <v>2011</v>
      </c>
      <c r="C8638" s="1">
        <v>40663</v>
      </c>
      <c r="D8638" s="1">
        <v>40665</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v>0</v>
      </c>
      <c r="U8638">
        <v>214.76</v>
      </c>
    </row>
    <row r="8639" spans="1:21" x14ac:dyDescent="0.3">
      <c r="A8639" t="s">
        <v>10151</v>
      </c>
      <c r="B8639">
        <v>2014</v>
      </c>
      <c r="C8639" s="1">
        <v>41757</v>
      </c>
      <c r="D8639" s="1">
        <v>41762</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x14ac:dyDescent="0.3">
      <c r="A8640" t="s">
        <v>10152</v>
      </c>
      <c r="B8640">
        <v>2014</v>
      </c>
      <c r="C8640" s="1">
        <v>41844</v>
      </c>
      <c r="D8640" s="1">
        <v>41845</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row>
    <row r="8641" spans="1:21" x14ac:dyDescent="0.3">
      <c r="A8641" t="s">
        <v>10153</v>
      </c>
      <c r="B8641">
        <v>2011</v>
      </c>
      <c r="C8641" s="1">
        <v>40890</v>
      </c>
      <c r="D8641" s="1">
        <v>40892</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v>0</v>
      </c>
      <c r="U8641">
        <v>5.8232999999999997</v>
      </c>
    </row>
    <row r="8642" spans="1:21" x14ac:dyDescent="0.3">
      <c r="A8642" t="s">
        <v>10154</v>
      </c>
      <c r="B8642">
        <v>2014</v>
      </c>
      <c r="C8642" s="1">
        <v>41652</v>
      </c>
      <c r="D8642" s="1">
        <v>41656</v>
      </c>
      <c r="E8642" t="s">
        <v>49</v>
      </c>
      <c r="F8642" t="s">
        <v>909</v>
      </c>
      <c r="G8642" t="s">
        <v>910</v>
      </c>
      <c r="H8642" t="s">
        <v>40</v>
      </c>
      <c r="I8642" t="s">
        <v>26</v>
      </c>
      <c r="J8642" t="s">
        <v>814</v>
      </c>
      <c r="K8642" t="s">
        <v>103</v>
      </c>
      <c r="L8642">
        <v>75217</v>
      </c>
      <c r="M8642" t="s">
        <v>104</v>
      </c>
      <c r="N8642" t="s">
        <v>2690</v>
      </c>
      <c r="O8642" t="s">
        <v>45</v>
      </c>
      <c r="P8642" t="s">
        <v>74</v>
      </c>
      <c r="Q8642" t="s">
        <v>2691</v>
      </c>
      <c r="R8642">
        <v>760.98</v>
      </c>
      <c r="S8642">
        <v>5</v>
      </c>
      <c r="T8642">
        <v>0.8</v>
      </c>
      <c r="U8642">
        <v>-1141.47</v>
      </c>
    </row>
    <row r="8643" spans="1:21" x14ac:dyDescent="0.3">
      <c r="A8643" t="s">
        <v>10155</v>
      </c>
      <c r="B8643">
        <v>2014</v>
      </c>
      <c r="C8643" s="1">
        <v>41976</v>
      </c>
      <c r="D8643" s="1">
        <v>41976</v>
      </c>
      <c r="E8643" t="s">
        <v>1289</v>
      </c>
      <c r="F8643" t="s">
        <v>5315</v>
      </c>
      <c r="G8643" t="s">
        <v>5316</v>
      </c>
      <c r="H8643" t="s">
        <v>25</v>
      </c>
      <c r="I8643" t="s">
        <v>26</v>
      </c>
      <c r="J8643" t="s">
        <v>1384</v>
      </c>
      <c r="K8643" t="s">
        <v>309</v>
      </c>
      <c r="L8643">
        <v>85345</v>
      </c>
      <c r="M8643" t="s">
        <v>43</v>
      </c>
      <c r="N8643" t="s">
        <v>1721</v>
      </c>
      <c r="O8643" t="s">
        <v>45</v>
      </c>
      <c r="P8643" t="s">
        <v>74</v>
      </c>
      <c r="Q8643" t="s">
        <v>1722</v>
      </c>
      <c r="R8643">
        <v>67.86</v>
      </c>
      <c r="S8643">
        <v>6</v>
      </c>
      <c r="T8643">
        <v>0.7</v>
      </c>
      <c r="U8643">
        <v>-45.24</v>
      </c>
    </row>
    <row r="8644" spans="1:21" x14ac:dyDescent="0.3">
      <c r="A8644" t="s">
        <v>10156</v>
      </c>
      <c r="B8644">
        <v>2012</v>
      </c>
      <c r="C8644" s="1">
        <v>41221</v>
      </c>
      <c r="D8644" s="1">
        <v>41228</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31.504000000000001</v>
      </c>
      <c r="S8644">
        <v>11</v>
      </c>
      <c r="T8644">
        <v>0.2</v>
      </c>
      <c r="U8644">
        <v>11.814</v>
      </c>
    </row>
    <row r="8645" spans="1:21" x14ac:dyDescent="0.3">
      <c r="A8645" t="s">
        <v>10156</v>
      </c>
      <c r="B8645">
        <v>2012</v>
      </c>
      <c r="C8645" s="1">
        <v>41221</v>
      </c>
      <c r="D8645" s="1">
        <v>41228</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v>0.2</v>
      </c>
      <c r="U8645">
        <v>1.6379999999999999</v>
      </c>
    </row>
    <row r="8646" spans="1:21" x14ac:dyDescent="0.3">
      <c r="A8646" t="s">
        <v>10156</v>
      </c>
      <c r="B8646">
        <v>2012</v>
      </c>
      <c r="C8646" s="1">
        <v>41221</v>
      </c>
      <c r="D8646" s="1">
        <v>41228</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row>
    <row r="8647" spans="1:21" x14ac:dyDescent="0.3">
      <c r="A8647" t="s">
        <v>10156</v>
      </c>
      <c r="B8647">
        <v>2012</v>
      </c>
      <c r="C8647" s="1">
        <v>41221</v>
      </c>
      <c r="D8647" s="1">
        <v>41228</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v>0.2</v>
      </c>
      <c r="U8647">
        <v>1.4136</v>
      </c>
    </row>
    <row r="8648" spans="1:21" x14ac:dyDescent="0.3">
      <c r="A8648" t="s">
        <v>10157</v>
      </c>
      <c r="B8648">
        <v>2013</v>
      </c>
      <c r="C8648" s="1">
        <v>41604</v>
      </c>
      <c r="D8648" s="1">
        <v>41608</v>
      </c>
      <c r="E8648" t="s">
        <v>49</v>
      </c>
      <c r="F8648" t="s">
        <v>6661</v>
      </c>
      <c r="G8648" t="s">
        <v>6662</v>
      </c>
      <c r="H8648" t="s">
        <v>25</v>
      </c>
      <c r="I8648" t="s">
        <v>26</v>
      </c>
      <c r="J8648" t="s">
        <v>41</v>
      </c>
      <c r="K8648" t="s">
        <v>42</v>
      </c>
      <c r="L8648">
        <v>90032</v>
      </c>
      <c r="M8648" t="s">
        <v>43</v>
      </c>
      <c r="N8648" t="s">
        <v>715</v>
      </c>
      <c r="O8648" t="s">
        <v>31</v>
      </c>
      <c r="P8648" t="s">
        <v>35</v>
      </c>
      <c r="Q8648" t="s">
        <v>716</v>
      </c>
      <c r="R8648">
        <v>194.352</v>
      </c>
      <c r="S8648">
        <v>3</v>
      </c>
      <c r="T8648">
        <v>0.2</v>
      </c>
      <c r="U8648">
        <v>19.435199999999998</v>
      </c>
    </row>
    <row r="8649" spans="1:21" x14ac:dyDescent="0.3">
      <c r="A8649" t="s">
        <v>10158</v>
      </c>
      <c r="B8649">
        <v>2012</v>
      </c>
      <c r="C8649" s="1">
        <v>41248</v>
      </c>
      <c r="D8649" s="1">
        <v>41251</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v>0.2</v>
      </c>
      <c r="U8649">
        <v>10.9602</v>
      </c>
    </row>
    <row r="8650" spans="1:21" x14ac:dyDescent="0.3">
      <c r="A8650" t="s">
        <v>10159</v>
      </c>
      <c r="B8650">
        <v>2013</v>
      </c>
      <c r="C8650" s="1">
        <v>41485</v>
      </c>
      <c r="D8650" s="1">
        <v>41490</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row>
    <row r="8651" spans="1:21" x14ac:dyDescent="0.3">
      <c r="A8651" t="s">
        <v>10159</v>
      </c>
      <c r="B8651">
        <v>2013</v>
      </c>
      <c r="C8651" s="1">
        <v>41485</v>
      </c>
      <c r="D8651" s="1">
        <v>41490</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row>
    <row r="8652" spans="1:21" x14ac:dyDescent="0.3">
      <c r="A8652" t="s">
        <v>10160</v>
      </c>
      <c r="B8652">
        <v>2011</v>
      </c>
      <c r="C8652" s="1">
        <v>40799</v>
      </c>
      <c r="D8652" s="1">
        <v>40799</v>
      </c>
      <c r="E8652" t="s">
        <v>1289</v>
      </c>
      <c r="F8652" t="s">
        <v>2177</v>
      </c>
      <c r="G8652" t="s">
        <v>2178</v>
      </c>
      <c r="H8652" t="s">
        <v>25</v>
      </c>
      <c r="I8652" t="s">
        <v>26</v>
      </c>
      <c r="J8652" t="s">
        <v>94</v>
      </c>
      <c r="K8652" t="s">
        <v>95</v>
      </c>
      <c r="L8652">
        <v>98103</v>
      </c>
      <c r="M8652" t="s">
        <v>43</v>
      </c>
      <c r="N8652" t="s">
        <v>7832</v>
      </c>
      <c r="O8652" t="s">
        <v>45</v>
      </c>
      <c r="P8652" t="s">
        <v>268</v>
      </c>
      <c r="Q8652" t="s">
        <v>7833</v>
      </c>
      <c r="R8652">
        <v>5.7</v>
      </c>
      <c r="S8652">
        <v>5</v>
      </c>
      <c r="T8652">
        <v>0</v>
      </c>
      <c r="U8652">
        <v>2.6789999999999998</v>
      </c>
    </row>
    <row r="8653" spans="1:21" x14ac:dyDescent="0.3">
      <c r="A8653" t="s">
        <v>10160</v>
      </c>
      <c r="B8653">
        <v>2011</v>
      </c>
      <c r="C8653" s="1">
        <v>40799</v>
      </c>
      <c r="D8653" s="1">
        <v>40799</v>
      </c>
      <c r="E8653" t="s">
        <v>1289</v>
      </c>
      <c r="F8653" t="s">
        <v>2177</v>
      </c>
      <c r="G8653" t="s">
        <v>2178</v>
      </c>
      <c r="H8653" t="s">
        <v>25</v>
      </c>
      <c r="I8653" t="s">
        <v>26</v>
      </c>
      <c r="J8653" t="s">
        <v>94</v>
      </c>
      <c r="K8653" t="s">
        <v>95</v>
      </c>
      <c r="L8653">
        <v>98103</v>
      </c>
      <c r="M8653" t="s">
        <v>43</v>
      </c>
      <c r="N8653" t="s">
        <v>1133</v>
      </c>
      <c r="O8653" t="s">
        <v>31</v>
      </c>
      <c r="P8653" t="s">
        <v>64</v>
      </c>
      <c r="Q8653" t="s">
        <v>1134</v>
      </c>
      <c r="R8653">
        <v>14.19</v>
      </c>
      <c r="S8653">
        <v>3</v>
      </c>
      <c r="T8653">
        <v>0</v>
      </c>
      <c r="U8653">
        <v>5.5340999999999996</v>
      </c>
    </row>
    <row r="8654" spans="1:21" x14ac:dyDescent="0.3">
      <c r="A8654" t="s">
        <v>10160</v>
      </c>
      <c r="B8654">
        <v>2011</v>
      </c>
      <c r="C8654" s="1">
        <v>40799</v>
      </c>
      <c r="D8654" s="1">
        <v>40799</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v>0</v>
      </c>
      <c r="U8654">
        <v>2.19</v>
      </c>
    </row>
    <row r="8655" spans="1:21" x14ac:dyDescent="0.3">
      <c r="A8655" t="s">
        <v>10160</v>
      </c>
      <c r="B8655">
        <v>2011</v>
      </c>
      <c r="C8655" s="1">
        <v>40799</v>
      </c>
      <c r="D8655" s="1">
        <v>40799</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v>0</v>
      </c>
      <c r="U8655">
        <v>75.992400000000004</v>
      </c>
    </row>
    <row r="8656" spans="1:21" x14ac:dyDescent="0.3">
      <c r="A8656" t="s">
        <v>10160</v>
      </c>
      <c r="B8656">
        <v>2011</v>
      </c>
      <c r="C8656" s="1">
        <v>40799</v>
      </c>
      <c r="D8656" s="1">
        <v>40799</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v>0</v>
      </c>
      <c r="U8656">
        <v>60.883200000000002</v>
      </c>
    </row>
    <row r="8657" spans="1:21" x14ac:dyDescent="0.3">
      <c r="A8657" t="s">
        <v>10160</v>
      </c>
      <c r="B8657">
        <v>2011</v>
      </c>
      <c r="C8657" s="1">
        <v>40799</v>
      </c>
      <c r="D8657" s="1">
        <v>40799</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v>0</v>
      </c>
      <c r="U8657">
        <v>20.059999999999999</v>
      </c>
    </row>
    <row r="8658" spans="1:21" x14ac:dyDescent="0.3">
      <c r="A8658" t="s">
        <v>10160</v>
      </c>
      <c r="B8658">
        <v>2011</v>
      </c>
      <c r="C8658" s="1">
        <v>40799</v>
      </c>
      <c r="D8658" s="1">
        <v>40799</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v>0</v>
      </c>
      <c r="U8658">
        <v>24.47</v>
      </c>
    </row>
    <row r="8659" spans="1:21" x14ac:dyDescent="0.3">
      <c r="A8659" t="s">
        <v>10160</v>
      </c>
      <c r="B8659">
        <v>2011</v>
      </c>
      <c r="C8659" s="1">
        <v>40799</v>
      </c>
      <c r="D8659" s="1">
        <v>40799</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v>0</v>
      </c>
      <c r="U8659">
        <v>9.7438000000000002</v>
      </c>
    </row>
    <row r="8660" spans="1:21" x14ac:dyDescent="0.3">
      <c r="A8660" t="s">
        <v>10161</v>
      </c>
      <c r="B8660">
        <v>2013</v>
      </c>
      <c r="C8660" s="1">
        <v>41447</v>
      </c>
      <c r="D8660" s="1">
        <v>41451</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0.83599999999999997</v>
      </c>
      <c r="S8660">
        <v>1</v>
      </c>
      <c r="T8660">
        <v>0.8</v>
      </c>
      <c r="U8660">
        <v>-1.3375999999999999</v>
      </c>
    </row>
    <row r="8661" spans="1:21" x14ac:dyDescent="0.3">
      <c r="A8661" t="s">
        <v>10162</v>
      </c>
      <c r="B8661">
        <v>2013</v>
      </c>
      <c r="C8661" s="1">
        <v>41521</v>
      </c>
      <c r="D8661" s="1">
        <v>41526</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v>0.2</v>
      </c>
      <c r="U8661">
        <v>11.223000000000001</v>
      </c>
    </row>
    <row r="8662" spans="1:21" x14ac:dyDescent="0.3">
      <c r="A8662" t="s">
        <v>10163</v>
      </c>
      <c r="B8662">
        <v>2014</v>
      </c>
      <c r="C8662" s="1">
        <v>41969</v>
      </c>
      <c r="D8662" s="1">
        <v>41974</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row>
    <row r="8663" spans="1:21" x14ac:dyDescent="0.3">
      <c r="A8663" t="s">
        <v>10164</v>
      </c>
      <c r="B8663">
        <v>2012</v>
      </c>
      <c r="C8663" s="1">
        <v>41041</v>
      </c>
      <c r="D8663" s="1">
        <v>41046</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row>
    <row r="8664" spans="1:21" x14ac:dyDescent="0.3">
      <c r="A8664" t="s">
        <v>10164</v>
      </c>
      <c r="B8664">
        <v>2012</v>
      </c>
      <c r="C8664" s="1">
        <v>41041</v>
      </c>
      <c r="D8664" s="1">
        <v>41046</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row>
    <row r="8665" spans="1:21" x14ac:dyDescent="0.3">
      <c r="A8665" t="s">
        <v>10164</v>
      </c>
      <c r="B8665">
        <v>2012</v>
      </c>
      <c r="C8665" s="1">
        <v>41041</v>
      </c>
      <c r="D8665" s="1">
        <v>41046</v>
      </c>
      <c r="E8665" t="s">
        <v>49</v>
      </c>
      <c r="F8665" t="s">
        <v>4260</v>
      </c>
      <c r="G8665" t="s">
        <v>4261</v>
      </c>
      <c r="H8665" t="s">
        <v>25</v>
      </c>
      <c r="I8665" t="s">
        <v>26</v>
      </c>
      <c r="J8665" t="s">
        <v>183</v>
      </c>
      <c r="K8665" t="s">
        <v>103</v>
      </c>
      <c r="L8665">
        <v>77041</v>
      </c>
      <c r="M8665" t="s">
        <v>104</v>
      </c>
      <c r="N8665" t="s">
        <v>2343</v>
      </c>
      <c r="O8665" t="s">
        <v>45</v>
      </c>
      <c r="P8665" t="s">
        <v>89</v>
      </c>
      <c r="Q8665" t="s">
        <v>2344</v>
      </c>
      <c r="R8665">
        <v>127.904</v>
      </c>
      <c r="S8665">
        <v>7</v>
      </c>
      <c r="T8665">
        <v>0.2</v>
      </c>
      <c r="U8665">
        <v>41.568800000000003</v>
      </c>
    </row>
    <row r="8666" spans="1:21" x14ac:dyDescent="0.3">
      <c r="A8666" t="s">
        <v>10165</v>
      </c>
      <c r="B8666">
        <v>2014</v>
      </c>
      <c r="C8666" s="1">
        <v>41729</v>
      </c>
      <c r="D8666" s="1">
        <v>41731</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v>0</v>
      </c>
      <c r="U8666">
        <v>39.564</v>
      </c>
    </row>
    <row r="8667" spans="1:21" x14ac:dyDescent="0.3">
      <c r="A8667" t="s">
        <v>10166</v>
      </c>
      <c r="B8667">
        <v>2013</v>
      </c>
      <c r="C8667" s="1">
        <v>41596</v>
      </c>
      <c r="D8667" s="1">
        <v>41597</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v>0</v>
      </c>
      <c r="U8667">
        <v>13.365</v>
      </c>
    </row>
    <row r="8668" spans="1:21" x14ac:dyDescent="0.3">
      <c r="A8668" t="s">
        <v>10167</v>
      </c>
      <c r="B8668">
        <v>2013</v>
      </c>
      <c r="C8668" s="1">
        <v>41639</v>
      </c>
      <c r="D8668" s="1">
        <v>41642</v>
      </c>
      <c r="E8668" t="s">
        <v>187</v>
      </c>
      <c r="F8668" t="s">
        <v>10168</v>
      </c>
      <c r="G8668" t="s">
        <v>10169</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row>
    <row r="8669" spans="1:21" x14ac:dyDescent="0.3">
      <c r="A8669" t="s">
        <v>10170</v>
      </c>
      <c r="B8669">
        <v>2013</v>
      </c>
      <c r="C8669" s="1">
        <v>41631</v>
      </c>
      <c r="D8669" s="1">
        <v>41633</v>
      </c>
      <c r="E8669" t="s">
        <v>22</v>
      </c>
      <c r="F8669" t="s">
        <v>4442</v>
      </c>
      <c r="G8669" t="s">
        <v>4443</v>
      </c>
      <c r="H8669" t="s">
        <v>101</v>
      </c>
      <c r="I8669" t="s">
        <v>26</v>
      </c>
      <c r="J8669" t="s">
        <v>94</v>
      </c>
      <c r="K8669" t="s">
        <v>95</v>
      </c>
      <c r="L8669">
        <v>98115</v>
      </c>
      <c r="M8669" t="s">
        <v>43</v>
      </c>
      <c r="N8669" t="s">
        <v>672</v>
      </c>
      <c r="O8669" t="s">
        <v>45</v>
      </c>
      <c r="P8669" t="s">
        <v>74</v>
      </c>
      <c r="Q8669" t="s">
        <v>673</v>
      </c>
      <c r="R8669">
        <v>55.36</v>
      </c>
      <c r="S8669">
        <v>4</v>
      </c>
      <c r="T8669">
        <v>0.2</v>
      </c>
      <c r="U8669">
        <v>19.376000000000001</v>
      </c>
    </row>
    <row r="8670" spans="1:21" x14ac:dyDescent="0.3">
      <c r="A8670" t="s">
        <v>10170</v>
      </c>
      <c r="B8670">
        <v>2013</v>
      </c>
      <c r="C8670" s="1">
        <v>41631</v>
      </c>
      <c r="D8670" s="1">
        <v>41633</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v>0.2</v>
      </c>
      <c r="U8670">
        <v>3.7570000000000001</v>
      </c>
    </row>
    <row r="8671" spans="1:21" x14ac:dyDescent="0.3">
      <c r="A8671" t="s">
        <v>10171</v>
      </c>
      <c r="B8671">
        <v>2012</v>
      </c>
      <c r="C8671" s="1">
        <v>41263</v>
      </c>
      <c r="D8671" s="1">
        <v>41268</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row>
    <row r="8672" spans="1:21" x14ac:dyDescent="0.3">
      <c r="A8672" t="s">
        <v>10172</v>
      </c>
      <c r="B8672">
        <v>2011</v>
      </c>
      <c r="C8672" s="1">
        <v>40904</v>
      </c>
      <c r="D8672" s="1">
        <v>40909</v>
      </c>
      <c r="E8672" t="s">
        <v>22</v>
      </c>
      <c r="F8672" t="s">
        <v>406</v>
      </c>
      <c r="G8672" t="s">
        <v>407</v>
      </c>
      <c r="H8672" t="s">
        <v>25</v>
      </c>
      <c r="I8672" t="s">
        <v>26</v>
      </c>
      <c r="J8672" t="s">
        <v>2179</v>
      </c>
      <c r="K8672" t="s">
        <v>497</v>
      </c>
      <c r="L8672">
        <v>44105</v>
      </c>
      <c r="M8672" t="s">
        <v>147</v>
      </c>
      <c r="N8672" t="s">
        <v>7013</v>
      </c>
      <c r="O8672" t="s">
        <v>31</v>
      </c>
      <c r="P8672" t="s">
        <v>64</v>
      </c>
      <c r="Q8672" t="s">
        <v>7014</v>
      </c>
      <c r="R8672">
        <v>182.352</v>
      </c>
      <c r="S8672">
        <v>3</v>
      </c>
      <c r="T8672">
        <v>0.2</v>
      </c>
      <c r="U8672">
        <v>-18.235199999999999</v>
      </c>
    </row>
    <row r="8673" spans="1:21" x14ac:dyDescent="0.3">
      <c r="A8673" t="s">
        <v>10172</v>
      </c>
      <c r="B8673">
        <v>2011</v>
      </c>
      <c r="C8673" s="1">
        <v>40904</v>
      </c>
      <c r="D8673" s="1">
        <v>40909</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v>0.2</v>
      </c>
      <c r="U8673">
        <v>-25.109000000000002</v>
      </c>
    </row>
    <row r="8674" spans="1:21" x14ac:dyDescent="0.3">
      <c r="A8674" t="s">
        <v>10173</v>
      </c>
      <c r="B8674">
        <v>2014</v>
      </c>
      <c r="C8674" s="1">
        <v>41687</v>
      </c>
      <c r="D8674" s="1">
        <v>41692</v>
      </c>
      <c r="E8674" t="s">
        <v>49</v>
      </c>
      <c r="F8674" t="s">
        <v>4868</v>
      </c>
      <c r="G8674" t="s">
        <v>4869</v>
      </c>
      <c r="H8674" t="s">
        <v>25</v>
      </c>
      <c r="I8674" t="s">
        <v>26</v>
      </c>
      <c r="J8674" t="s">
        <v>356</v>
      </c>
      <c r="K8674" t="s">
        <v>210</v>
      </c>
      <c r="L8674">
        <v>62521</v>
      </c>
      <c r="M8674" t="s">
        <v>104</v>
      </c>
      <c r="N8674" t="s">
        <v>1089</v>
      </c>
      <c r="O8674" t="s">
        <v>45</v>
      </c>
      <c r="P8674" t="s">
        <v>268</v>
      </c>
      <c r="Q8674" t="s">
        <v>1090</v>
      </c>
      <c r="R8674">
        <v>18.367999999999999</v>
      </c>
      <c r="S8674">
        <v>2</v>
      </c>
      <c r="T8674">
        <v>0.2</v>
      </c>
      <c r="U8674">
        <v>6.1992000000000003</v>
      </c>
    </row>
    <row r="8675" spans="1:21" x14ac:dyDescent="0.3">
      <c r="A8675" t="s">
        <v>10173</v>
      </c>
      <c r="B8675">
        <v>2014</v>
      </c>
      <c r="C8675" s="1">
        <v>41687</v>
      </c>
      <c r="D8675" s="1">
        <v>41692</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x14ac:dyDescent="0.3">
      <c r="A8676" t="s">
        <v>10173</v>
      </c>
      <c r="B8676">
        <v>2014</v>
      </c>
      <c r="C8676" s="1">
        <v>41687</v>
      </c>
      <c r="D8676" s="1">
        <v>41692</v>
      </c>
      <c r="E8676" t="s">
        <v>49</v>
      </c>
      <c r="F8676" t="s">
        <v>4868</v>
      </c>
      <c r="G8676" t="s">
        <v>4869</v>
      </c>
      <c r="H8676" t="s">
        <v>25</v>
      </c>
      <c r="I8676" t="s">
        <v>26</v>
      </c>
      <c r="J8676" t="s">
        <v>356</v>
      </c>
      <c r="K8676" t="s">
        <v>210</v>
      </c>
      <c r="L8676">
        <v>62521</v>
      </c>
      <c r="M8676" t="s">
        <v>104</v>
      </c>
      <c r="N8676" t="s">
        <v>832</v>
      </c>
      <c r="O8676" t="s">
        <v>45</v>
      </c>
      <c r="P8676" t="s">
        <v>58</v>
      </c>
      <c r="Q8676" t="s">
        <v>833</v>
      </c>
      <c r="R8676">
        <v>50.351999999999997</v>
      </c>
      <c r="S8676">
        <v>3</v>
      </c>
      <c r="T8676">
        <v>0.2</v>
      </c>
      <c r="U8676">
        <v>-8.1821999999999999</v>
      </c>
    </row>
    <row r="8677" spans="1:21" x14ac:dyDescent="0.3">
      <c r="A8677" t="s">
        <v>10173</v>
      </c>
      <c r="B8677">
        <v>2014</v>
      </c>
      <c r="C8677" s="1">
        <v>41687</v>
      </c>
      <c r="D8677" s="1">
        <v>41692</v>
      </c>
      <c r="E8677" t="s">
        <v>49</v>
      </c>
      <c r="F8677" t="s">
        <v>4868</v>
      </c>
      <c r="G8677" t="s">
        <v>4869</v>
      </c>
      <c r="H8677" t="s">
        <v>25</v>
      </c>
      <c r="I8677" t="s">
        <v>26</v>
      </c>
      <c r="J8677" t="s">
        <v>356</v>
      </c>
      <c r="K8677" t="s">
        <v>210</v>
      </c>
      <c r="L8677">
        <v>62521</v>
      </c>
      <c r="M8677" t="s">
        <v>104</v>
      </c>
      <c r="N8677" t="s">
        <v>1986</v>
      </c>
      <c r="O8677" t="s">
        <v>45</v>
      </c>
      <c r="P8677" t="s">
        <v>67</v>
      </c>
      <c r="Q8677" t="s">
        <v>1987</v>
      </c>
      <c r="R8677">
        <v>28.032</v>
      </c>
      <c r="S8677">
        <v>6</v>
      </c>
      <c r="T8677">
        <v>0.2</v>
      </c>
      <c r="U8677">
        <v>3.504</v>
      </c>
    </row>
    <row r="8678" spans="1:21" x14ac:dyDescent="0.3">
      <c r="A8678" t="s">
        <v>10173</v>
      </c>
      <c r="B8678">
        <v>2014</v>
      </c>
      <c r="C8678" s="1">
        <v>41687</v>
      </c>
      <c r="D8678" s="1">
        <v>41692</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row>
    <row r="8679" spans="1:21" x14ac:dyDescent="0.3">
      <c r="A8679" t="s">
        <v>10174</v>
      </c>
      <c r="B8679">
        <v>2014</v>
      </c>
      <c r="C8679" s="1">
        <v>41937</v>
      </c>
      <c r="D8679" s="1">
        <v>41939</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517.40499999999997</v>
      </c>
      <c r="S8679">
        <v>5</v>
      </c>
      <c r="T8679">
        <v>0.3</v>
      </c>
      <c r="U8679">
        <v>-81.3065</v>
      </c>
    </row>
    <row r="8680" spans="1:21" x14ac:dyDescent="0.3">
      <c r="A8680" t="s">
        <v>10176</v>
      </c>
      <c r="B8680">
        <v>2013</v>
      </c>
      <c r="C8680" s="1">
        <v>41520</v>
      </c>
      <c r="D8680" s="1">
        <v>41525</v>
      </c>
      <c r="E8680" t="s">
        <v>22</v>
      </c>
      <c r="F8680" t="s">
        <v>2312</v>
      </c>
      <c r="G8680" t="s">
        <v>2313</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row>
    <row r="8681" spans="1:21" x14ac:dyDescent="0.3">
      <c r="A8681" t="s">
        <v>10176</v>
      </c>
      <c r="B8681">
        <v>2013</v>
      </c>
      <c r="C8681" s="1">
        <v>41520</v>
      </c>
      <c r="D8681" s="1">
        <v>41525</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row>
    <row r="8682" spans="1:21" x14ac:dyDescent="0.3">
      <c r="A8682" t="s">
        <v>10177</v>
      </c>
      <c r="B8682">
        <v>2013</v>
      </c>
      <c r="C8682" s="1">
        <v>41610</v>
      </c>
      <c r="D8682" s="1">
        <v>41612</v>
      </c>
      <c r="E8682" t="s">
        <v>22</v>
      </c>
      <c r="F8682" t="s">
        <v>580</v>
      </c>
      <c r="G8682" t="s">
        <v>581</v>
      </c>
      <c r="H8682" t="s">
        <v>40</v>
      </c>
      <c r="I8682" t="s">
        <v>26</v>
      </c>
      <c r="J8682" t="s">
        <v>1463</v>
      </c>
      <c r="K8682" t="s">
        <v>318</v>
      </c>
      <c r="L8682">
        <v>23223</v>
      </c>
      <c r="M8682" t="s">
        <v>29</v>
      </c>
      <c r="N8682" t="s">
        <v>936</v>
      </c>
      <c r="O8682" t="s">
        <v>45</v>
      </c>
      <c r="P8682" t="s">
        <v>77</v>
      </c>
      <c r="Q8682" t="s">
        <v>937</v>
      </c>
      <c r="R8682">
        <v>2104.5500000000002</v>
      </c>
      <c r="S8682">
        <v>7</v>
      </c>
      <c r="T8682">
        <v>0</v>
      </c>
      <c r="U8682">
        <v>694.50149999999996</v>
      </c>
    </row>
    <row r="8683" spans="1:21" x14ac:dyDescent="0.3">
      <c r="A8683" t="s">
        <v>10177</v>
      </c>
      <c r="B8683">
        <v>2013</v>
      </c>
      <c r="C8683" s="1">
        <v>41610</v>
      </c>
      <c r="D8683" s="1">
        <v>41612</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v>0</v>
      </c>
      <c r="U8683">
        <v>11.803000000000001</v>
      </c>
    </row>
    <row r="8684" spans="1:21" x14ac:dyDescent="0.3">
      <c r="A8684" t="s">
        <v>10178</v>
      </c>
      <c r="B8684">
        <v>2011</v>
      </c>
      <c r="C8684" s="1">
        <v>40852</v>
      </c>
      <c r="D8684" s="1">
        <v>40857</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v>0</v>
      </c>
      <c r="U8684">
        <v>16.2486</v>
      </c>
    </row>
    <row r="8685" spans="1:21" x14ac:dyDescent="0.3">
      <c r="A8685" t="s">
        <v>10179</v>
      </c>
      <c r="B8685">
        <v>2014</v>
      </c>
      <c r="C8685" s="1">
        <v>41969</v>
      </c>
      <c r="D8685" s="1">
        <v>41975</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v>0</v>
      </c>
      <c r="U8685">
        <v>1.3415999999999999</v>
      </c>
    </row>
    <row r="8686" spans="1:21" x14ac:dyDescent="0.3">
      <c r="A8686" t="s">
        <v>10180</v>
      </c>
      <c r="B8686">
        <v>2013</v>
      </c>
      <c r="C8686" s="1">
        <v>41625</v>
      </c>
      <c r="D8686" s="1">
        <v>41632</v>
      </c>
      <c r="E8686" t="s">
        <v>49</v>
      </c>
      <c r="F8686" t="s">
        <v>1598</v>
      </c>
      <c r="G8686" t="s">
        <v>1599</v>
      </c>
      <c r="H8686" t="s">
        <v>101</v>
      </c>
      <c r="I8686" t="s">
        <v>26</v>
      </c>
      <c r="J8686" t="s">
        <v>946</v>
      </c>
      <c r="K8686" t="s">
        <v>42</v>
      </c>
      <c r="L8686">
        <v>92024</v>
      </c>
      <c r="M8686" t="s">
        <v>43</v>
      </c>
      <c r="N8686" t="s">
        <v>1656</v>
      </c>
      <c r="O8686" t="s">
        <v>70</v>
      </c>
      <c r="P8686" t="s">
        <v>160</v>
      </c>
      <c r="Q8686" t="s">
        <v>1657</v>
      </c>
      <c r="R8686">
        <v>21.21</v>
      </c>
      <c r="S8686">
        <v>7</v>
      </c>
      <c r="T8686">
        <v>0</v>
      </c>
      <c r="U8686">
        <v>4.4541000000000004</v>
      </c>
    </row>
    <row r="8687" spans="1:21" x14ac:dyDescent="0.3">
      <c r="A8687" t="s">
        <v>10181</v>
      </c>
      <c r="B8687">
        <v>2014</v>
      </c>
      <c r="C8687" s="1">
        <v>41958</v>
      </c>
      <c r="D8687" s="1">
        <v>41962</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row>
    <row r="8688" spans="1:21" x14ac:dyDescent="0.3">
      <c r="A8688" t="s">
        <v>10182</v>
      </c>
      <c r="B8688">
        <v>2013</v>
      </c>
      <c r="C8688" s="1">
        <v>41452</v>
      </c>
      <c r="D8688" s="1">
        <v>41452</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v>0</v>
      </c>
      <c r="U8688">
        <v>11.586</v>
      </c>
    </row>
    <row r="8689" spans="1:21" x14ac:dyDescent="0.3">
      <c r="A8689" t="s">
        <v>10182</v>
      </c>
      <c r="B8689">
        <v>2013</v>
      </c>
      <c r="C8689" s="1">
        <v>41452</v>
      </c>
      <c r="D8689" s="1">
        <v>41452</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v>0</v>
      </c>
      <c r="U8689">
        <v>8.9499999999999993</v>
      </c>
    </row>
    <row r="8690" spans="1:21" x14ac:dyDescent="0.3">
      <c r="A8690" t="s">
        <v>10182</v>
      </c>
      <c r="B8690">
        <v>2013</v>
      </c>
      <c r="C8690" s="1">
        <v>41452</v>
      </c>
      <c r="D8690" s="1">
        <v>41452</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v>0</v>
      </c>
      <c r="U8690">
        <v>5.6159999999999997</v>
      </c>
    </row>
    <row r="8691" spans="1:21" x14ac:dyDescent="0.3">
      <c r="A8691" t="s">
        <v>10183</v>
      </c>
      <c r="B8691">
        <v>2011</v>
      </c>
      <c r="C8691" s="1">
        <v>40903</v>
      </c>
      <c r="D8691" s="1">
        <v>40907</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row>
    <row r="8692" spans="1:21" x14ac:dyDescent="0.3">
      <c r="A8692" t="s">
        <v>10184</v>
      </c>
      <c r="B8692">
        <v>2013</v>
      </c>
      <c r="C8692" s="1">
        <v>41501</v>
      </c>
      <c r="D8692" s="1">
        <v>41505</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v>0.4</v>
      </c>
      <c r="U8692">
        <v>-56.3108</v>
      </c>
    </row>
    <row r="8693" spans="1:21" x14ac:dyDescent="0.3">
      <c r="A8693" t="s">
        <v>10184</v>
      </c>
      <c r="B8693">
        <v>2013</v>
      </c>
      <c r="C8693" s="1">
        <v>41501</v>
      </c>
      <c r="D8693" s="1">
        <v>41505</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v>0.4</v>
      </c>
      <c r="U8693">
        <v>-49.437600000000003</v>
      </c>
    </row>
    <row r="8694" spans="1:21" x14ac:dyDescent="0.3">
      <c r="A8694" t="s">
        <v>10184</v>
      </c>
      <c r="B8694">
        <v>2013</v>
      </c>
      <c r="C8694" s="1">
        <v>41501</v>
      </c>
      <c r="D8694" s="1">
        <v>41505</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v>0.2</v>
      </c>
      <c r="U8694">
        <v>48.993000000000002</v>
      </c>
    </row>
    <row r="8695" spans="1:21" x14ac:dyDescent="0.3">
      <c r="A8695" t="s">
        <v>10185</v>
      </c>
      <c r="B8695">
        <v>2013</v>
      </c>
      <c r="C8695" s="1">
        <v>41572</v>
      </c>
      <c r="D8695" s="1">
        <v>41576</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v>0</v>
      </c>
      <c r="U8695">
        <v>162</v>
      </c>
    </row>
    <row r="8696" spans="1:21" x14ac:dyDescent="0.3">
      <c r="A8696" t="s">
        <v>10186</v>
      </c>
      <c r="B8696">
        <v>2011</v>
      </c>
      <c r="C8696" s="1">
        <v>40778</v>
      </c>
      <c r="D8696" s="1">
        <v>40783</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v>0</v>
      </c>
      <c r="U8696">
        <v>9.5256000000000007</v>
      </c>
    </row>
    <row r="8697" spans="1:21" x14ac:dyDescent="0.3">
      <c r="A8697" t="s">
        <v>10187</v>
      </c>
      <c r="B8697">
        <v>2014</v>
      </c>
      <c r="C8697" s="1">
        <v>41898</v>
      </c>
      <c r="D8697" s="1">
        <v>41900</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v>0.2</v>
      </c>
      <c r="U8697">
        <v>11.283899999999999</v>
      </c>
    </row>
    <row r="8698" spans="1:21" x14ac:dyDescent="0.3">
      <c r="A8698" t="s">
        <v>10188</v>
      </c>
      <c r="B8698">
        <v>2014</v>
      </c>
      <c r="C8698" s="1">
        <v>41806</v>
      </c>
      <c r="D8698" s="1">
        <v>41811</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row>
    <row r="8699" spans="1:21" x14ac:dyDescent="0.3">
      <c r="A8699" t="s">
        <v>10188</v>
      </c>
      <c r="B8699">
        <v>2014</v>
      </c>
      <c r="C8699" s="1">
        <v>41806</v>
      </c>
      <c r="D8699" s="1">
        <v>41811</v>
      </c>
      <c r="E8699" t="s">
        <v>49</v>
      </c>
      <c r="F8699" t="s">
        <v>1142</v>
      </c>
      <c r="G8699" t="s">
        <v>1143</v>
      </c>
      <c r="H8699" t="s">
        <v>40</v>
      </c>
      <c r="I8699" t="s">
        <v>26</v>
      </c>
      <c r="J8699" t="s">
        <v>5659</v>
      </c>
      <c r="K8699" t="s">
        <v>334</v>
      </c>
      <c r="L8699">
        <v>37211</v>
      </c>
      <c r="M8699" t="s">
        <v>29</v>
      </c>
      <c r="N8699" t="s">
        <v>921</v>
      </c>
      <c r="O8699" t="s">
        <v>31</v>
      </c>
      <c r="P8699" t="s">
        <v>64</v>
      </c>
      <c r="Q8699" t="s">
        <v>185</v>
      </c>
      <c r="R8699">
        <v>31.167999999999999</v>
      </c>
      <c r="S8699">
        <v>4</v>
      </c>
      <c r="T8699">
        <v>0.2</v>
      </c>
      <c r="U8699">
        <v>9.3504000000000005</v>
      </c>
    </row>
    <row r="8700" spans="1:21" x14ac:dyDescent="0.3">
      <c r="A8700" t="s">
        <v>10188</v>
      </c>
      <c r="B8700">
        <v>2014</v>
      </c>
      <c r="C8700" s="1">
        <v>41806</v>
      </c>
      <c r="D8700" s="1">
        <v>41811</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v>0.4</v>
      </c>
      <c r="U8700">
        <v>-28.224</v>
      </c>
    </row>
    <row r="8701" spans="1:21" x14ac:dyDescent="0.3">
      <c r="A8701" t="s">
        <v>10188</v>
      </c>
      <c r="B8701">
        <v>2014</v>
      </c>
      <c r="C8701" s="1">
        <v>41806</v>
      </c>
      <c r="D8701" s="1">
        <v>41811</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row>
    <row r="8702" spans="1:21" x14ac:dyDescent="0.3">
      <c r="A8702" t="s">
        <v>10188</v>
      </c>
      <c r="B8702">
        <v>2014</v>
      </c>
      <c r="C8702" s="1">
        <v>41806</v>
      </c>
      <c r="D8702" s="1">
        <v>41811</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v>0.2</v>
      </c>
      <c r="U8702">
        <v>6.7031999999999998</v>
      </c>
    </row>
    <row r="8703" spans="1:21" x14ac:dyDescent="0.3">
      <c r="A8703" t="s">
        <v>10188</v>
      </c>
      <c r="B8703">
        <v>2014</v>
      </c>
      <c r="C8703" s="1">
        <v>41806</v>
      </c>
      <c r="D8703" s="1">
        <v>41811</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v>0.2</v>
      </c>
      <c r="U8703">
        <v>17.847000000000001</v>
      </c>
    </row>
    <row r="8704" spans="1:21" x14ac:dyDescent="0.3">
      <c r="A8704" t="s">
        <v>10188</v>
      </c>
      <c r="B8704">
        <v>2014</v>
      </c>
      <c r="C8704" s="1">
        <v>41806</v>
      </c>
      <c r="D8704" s="1">
        <v>41811</v>
      </c>
      <c r="E8704" t="s">
        <v>49</v>
      </c>
      <c r="F8704" t="s">
        <v>1142</v>
      </c>
      <c r="G8704" t="s">
        <v>1143</v>
      </c>
      <c r="H8704" t="s">
        <v>40</v>
      </c>
      <c r="I8704" t="s">
        <v>26</v>
      </c>
      <c r="J8704" t="s">
        <v>5659</v>
      </c>
      <c r="K8704" t="s">
        <v>334</v>
      </c>
      <c r="L8704">
        <v>37211</v>
      </c>
      <c r="M8704" t="s">
        <v>29</v>
      </c>
      <c r="N8704" t="s">
        <v>10189</v>
      </c>
      <c r="O8704" t="s">
        <v>45</v>
      </c>
      <c r="P8704" t="s">
        <v>89</v>
      </c>
      <c r="Q8704" t="s">
        <v>10190</v>
      </c>
      <c r="R8704">
        <v>91.36</v>
      </c>
      <c r="S8704">
        <v>5</v>
      </c>
      <c r="T8704">
        <v>0.2</v>
      </c>
      <c r="U8704">
        <v>29.692</v>
      </c>
    </row>
    <row r="8705" spans="1:21" x14ac:dyDescent="0.3">
      <c r="A8705" t="s">
        <v>10191</v>
      </c>
      <c r="B8705">
        <v>2012</v>
      </c>
      <c r="C8705" s="1">
        <v>40969</v>
      </c>
      <c r="D8705" s="1">
        <v>40973</v>
      </c>
      <c r="E8705" t="s">
        <v>49</v>
      </c>
      <c r="F8705" t="s">
        <v>2177</v>
      </c>
      <c r="G8705" t="s">
        <v>2178</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row>
    <row r="8706" spans="1:21" x14ac:dyDescent="0.3">
      <c r="A8706" t="s">
        <v>10192</v>
      </c>
      <c r="B8706">
        <v>2013</v>
      </c>
      <c r="C8706" s="1">
        <v>41479</v>
      </c>
      <c r="D8706" s="1">
        <v>41482</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v>0.2</v>
      </c>
      <c r="U8706">
        <v>11.5136</v>
      </c>
    </row>
    <row r="8707" spans="1:21" x14ac:dyDescent="0.3">
      <c r="A8707" t="s">
        <v>10193</v>
      </c>
      <c r="B8707">
        <v>2011</v>
      </c>
      <c r="C8707" s="1">
        <v>40817</v>
      </c>
      <c r="D8707" s="1">
        <v>40821</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v>0</v>
      </c>
      <c r="U8707">
        <v>0</v>
      </c>
    </row>
    <row r="8708" spans="1:21" x14ac:dyDescent="0.3">
      <c r="A8708" t="s">
        <v>10194</v>
      </c>
      <c r="B8708">
        <v>2011</v>
      </c>
      <c r="C8708" s="1">
        <v>40794</v>
      </c>
      <c r="D8708" s="1">
        <v>40799</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row>
    <row r="8709" spans="1:21" x14ac:dyDescent="0.3">
      <c r="A8709" t="s">
        <v>10194</v>
      </c>
      <c r="B8709">
        <v>2011</v>
      </c>
      <c r="C8709" s="1">
        <v>40794</v>
      </c>
      <c r="D8709" s="1">
        <v>40799</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row>
    <row r="8710" spans="1:21" x14ac:dyDescent="0.3">
      <c r="A8710" t="s">
        <v>10195</v>
      </c>
      <c r="B8710">
        <v>2011</v>
      </c>
      <c r="C8710" s="1">
        <v>40863</v>
      </c>
      <c r="D8710" s="1">
        <v>40865</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row>
    <row r="8711" spans="1:21" x14ac:dyDescent="0.3">
      <c r="A8711" t="s">
        <v>10195</v>
      </c>
      <c r="B8711">
        <v>2011</v>
      </c>
      <c r="C8711" s="1">
        <v>40863</v>
      </c>
      <c r="D8711" s="1">
        <v>40865</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v>0.15</v>
      </c>
      <c r="U8711">
        <v>25.197900000000001</v>
      </c>
    </row>
    <row r="8712" spans="1:21" x14ac:dyDescent="0.3">
      <c r="A8712" t="s">
        <v>10195</v>
      </c>
      <c r="B8712">
        <v>2011</v>
      </c>
      <c r="C8712" s="1">
        <v>40863</v>
      </c>
      <c r="D8712" s="1">
        <v>40865</v>
      </c>
      <c r="E8712" t="s">
        <v>187</v>
      </c>
      <c r="F8712" t="s">
        <v>2108</v>
      </c>
      <c r="G8712" t="s">
        <v>2109</v>
      </c>
      <c r="H8712" t="s">
        <v>40</v>
      </c>
      <c r="I8712" t="s">
        <v>26</v>
      </c>
      <c r="J8712" t="s">
        <v>41</v>
      </c>
      <c r="K8712" t="s">
        <v>42</v>
      </c>
      <c r="L8712">
        <v>90008</v>
      </c>
      <c r="M8712" t="s">
        <v>43</v>
      </c>
      <c r="N8712" t="s">
        <v>683</v>
      </c>
      <c r="O8712" t="s">
        <v>45</v>
      </c>
      <c r="P8712" t="s">
        <v>58</v>
      </c>
      <c r="Q8712" t="s">
        <v>684</v>
      </c>
      <c r="R8712">
        <v>344.91</v>
      </c>
      <c r="S8712">
        <v>3</v>
      </c>
      <c r="T8712">
        <v>0</v>
      </c>
      <c r="U8712">
        <v>10.347300000000001</v>
      </c>
    </row>
    <row r="8713" spans="1:21" x14ac:dyDescent="0.3">
      <c r="A8713" t="s">
        <v>10196</v>
      </c>
      <c r="B8713">
        <v>2011</v>
      </c>
      <c r="C8713" s="1">
        <v>40605</v>
      </c>
      <c r="D8713" s="1">
        <v>40609</v>
      </c>
      <c r="E8713" t="s">
        <v>49</v>
      </c>
      <c r="F8713" t="s">
        <v>3479</v>
      </c>
      <c r="G8713" t="s">
        <v>3480</v>
      </c>
      <c r="H8713" t="s">
        <v>25</v>
      </c>
      <c r="I8713" t="s">
        <v>26</v>
      </c>
      <c r="J8713" t="s">
        <v>946</v>
      </c>
      <c r="K8713" t="s">
        <v>42</v>
      </c>
      <c r="L8713">
        <v>92037</v>
      </c>
      <c r="M8713" t="s">
        <v>43</v>
      </c>
      <c r="N8713" t="s">
        <v>3803</v>
      </c>
      <c r="O8713" t="s">
        <v>31</v>
      </c>
      <c r="P8713" t="s">
        <v>55</v>
      </c>
      <c r="Q8713" t="s">
        <v>3804</v>
      </c>
      <c r="R8713">
        <v>626.35199999999998</v>
      </c>
      <c r="S8713">
        <v>3</v>
      </c>
      <c r="T8713">
        <v>0.2</v>
      </c>
      <c r="U8713">
        <v>-23.488199999999999</v>
      </c>
    </row>
    <row r="8714" spans="1:21" x14ac:dyDescent="0.3">
      <c r="A8714" t="s">
        <v>10197</v>
      </c>
      <c r="B8714">
        <v>2012</v>
      </c>
      <c r="C8714" s="1">
        <v>41246</v>
      </c>
      <c r="D8714" s="1">
        <v>41250</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row>
    <row r="8715" spans="1:21" x14ac:dyDescent="0.3">
      <c r="A8715" t="s">
        <v>10198</v>
      </c>
      <c r="B8715">
        <v>2014</v>
      </c>
      <c r="C8715" s="1">
        <v>41832</v>
      </c>
      <c r="D8715" s="1">
        <v>41837</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v>0.2</v>
      </c>
      <c r="U8715">
        <v>5.3963999999999999</v>
      </c>
    </row>
    <row r="8716" spans="1:21" x14ac:dyDescent="0.3">
      <c r="A8716" t="s">
        <v>10198</v>
      </c>
      <c r="B8716">
        <v>2014</v>
      </c>
      <c r="C8716" s="1">
        <v>41832</v>
      </c>
      <c r="D8716" s="1">
        <v>41837</v>
      </c>
      <c r="E8716" t="s">
        <v>49</v>
      </c>
      <c r="F8716" t="s">
        <v>7623</v>
      </c>
      <c r="G8716" t="s">
        <v>7624</v>
      </c>
      <c r="H8716" t="s">
        <v>40</v>
      </c>
      <c r="I8716" t="s">
        <v>26</v>
      </c>
      <c r="J8716" t="s">
        <v>946</v>
      </c>
      <c r="K8716" t="s">
        <v>42</v>
      </c>
      <c r="L8716">
        <v>92105</v>
      </c>
      <c r="M8716" t="s">
        <v>43</v>
      </c>
      <c r="N8716" t="s">
        <v>3857</v>
      </c>
      <c r="O8716" t="s">
        <v>45</v>
      </c>
      <c r="P8716" t="s">
        <v>74</v>
      </c>
      <c r="Q8716" t="s">
        <v>3858</v>
      </c>
      <c r="R8716">
        <v>29.8</v>
      </c>
      <c r="S8716">
        <v>5</v>
      </c>
      <c r="T8716">
        <v>0.2</v>
      </c>
      <c r="U8716">
        <v>9.3125</v>
      </c>
    </row>
    <row r="8717" spans="1:21" x14ac:dyDescent="0.3">
      <c r="A8717" t="s">
        <v>10199</v>
      </c>
      <c r="B8717">
        <v>2014</v>
      </c>
      <c r="C8717" s="1">
        <v>41960</v>
      </c>
      <c r="D8717" s="1">
        <v>41964</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1.8240000000000001</v>
      </c>
      <c r="S8717">
        <v>1</v>
      </c>
      <c r="T8717">
        <v>0.7</v>
      </c>
      <c r="U8717">
        <v>-1.3984000000000001</v>
      </c>
    </row>
    <row r="8718" spans="1:21" x14ac:dyDescent="0.3">
      <c r="A8718" t="s">
        <v>10201</v>
      </c>
      <c r="B8718">
        <v>2013</v>
      </c>
      <c r="C8718" s="1">
        <v>41438</v>
      </c>
      <c r="D8718" s="1">
        <v>41442</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row>
    <row r="8719" spans="1:21" x14ac:dyDescent="0.3">
      <c r="A8719" t="s">
        <v>10201</v>
      </c>
      <c r="B8719">
        <v>2013</v>
      </c>
      <c r="C8719" s="1">
        <v>41438</v>
      </c>
      <c r="D8719" s="1">
        <v>41442</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row>
    <row r="8720" spans="1:21" x14ac:dyDescent="0.3">
      <c r="A8720" t="s">
        <v>10201</v>
      </c>
      <c r="B8720">
        <v>2013</v>
      </c>
      <c r="C8720" s="1">
        <v>41438</v>
      </c>
      <c r="D8720" s="1">
        <v>41442</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row>
    <row r="8721" spans="1:21" x14ac:dyDescent="0.3">
      <c r="A8721" t="s">
        <v>10201</v>
      </c>
      <c r="B8721">
        <v>2013</v>
      </c>
      <c r="C8721" s="1">
        <v>41438</v>
      </c>
      <c r="D8721" s="1">
        <v>41442</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row>
    <row r="8722" spans="1:21" x14ac:dyDescent="0.3">
      <c r="A8722" t="s">
        <v>10201</v>
      </c>
      <c r="B8722">
        <v>2013</v>
      </c>
      <c r="C8722" s="1">
        <v>41438</v>
      </c>
      <c r="D8722" s="1">
        <v>41442</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row>
    <row r="8723" spans="1:21" x14ac:dyDescent="0.3">
      <c r="A8723" t="s">
        <v>10201</v>
      </c>
      <c r="B8723">
        <v>2013</v>
      </c>
      <c r="C8723" s="1">
        <v>41438</v>
      </c>
      <c r="D8723" s="1">
        <v>41442</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67.536000000000001</v>
      </c>
      <c r="S8723">
        <v>9</v>
      </c>
      <c r="T8723">
        <v>0.2</v>
      </c>
      <c r="U8723">
        <v>6.7535999999999996</v>
      </c>
    </row>
    <row r="8724" spans="1:21" x14ac:dyDescent="0.3">
      <c r="A8724" t="s">
        <v>10201</v>
      </c>
      <c r="B8724">
        <v>2013</v>
      </c>
      <c r="C8724" s="1">
        <v>41438</v>
      </c>
      <c r="D8724" s="1">
        <v>41442</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x14ac:dyDescent="0.3">
      <c r="A8725" t="s">
        <v>10202</v>
      </c>
      <c r="B8725">
        <v>2013</v>
      </c>
      <c r="C8725" s="1">
        <v>41638</v>
      </c>
      <c r="D8725" s="1">
        <v>41640</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v>0.2</v>
      </c>
      <c r="U8725">
        <v>13.0928</v>
      </c>
    </row>
    <row r="8726" spans="1:21" x14ac:dyDescent="0.3">
      <c r="A8726" t="s">
        <v>10202</v>
      </c>
      <c r="B8726">
        <v>2013</v>
      </c>
      <c r="C8726" s="1">
        <v>41638</v>
      </c>
      <c r="D8726" s="1">
        <v>41640</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v>0.2</v>
      </c>
      <c r="U8726">
        <v>8.8704000000000001</v>
      </c>
    </row>
    <row r="8727" spans="1:21" x14ac:dyDescent="0.3">
      <c r="A8727" t="s">
        <v>10203</v>
      </c>
      <c r="B8727">
        <v>2014</v>
      </c>
      <c r="C8727" s="1">
        <v>41717</v>
      </c>
      <c r="D8727" s="1">
        <v>41722</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row>
    <row r="8728" spans="1:21" x14ac:dyDescent="0.3">
      <c r="A8728" t="s">
        <v>10204</v>
      </c>
      <c r="B8728">
        <v>2012</v>
      </c>
      <c r="C8728" s="1">
        <v>41270</v>
      </c>
      <c r="D8728" s="1">
        <v>41274</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v>0.2</v>
      </c>
      <c r="U8728">
        <v>0.70920000000000005</v>
      </c>
    </row>
    <row r="8729" spans="1:21" x14ac:dyDescent="0.3">
      <c r="A8729" t="s">
        <v>10204</v>
      </c>
      <c r="B8729">
        <v>2012</v>
      </c>
      <c r="C8729" s="1">
        <v>41270</v>
      </c>
      <c r="D8729" s="1">
        <v>41274</v>
      </c>
      <c r="E8729" t="s">
        <v>49</v>
      </c>
      <c r="F8729" t="s">
        <v>1156</v>
      </c>
      <c r="G8729" t="s">
        <v>1157</v>
      </c>
      <c r="H8729" t="s">
        <v>40</v>
      </c>
      <c r="I8729" t="s">
        <v>26</v>
      </c>
      <c r="J8729" t="s">
        <v>1184</v>
      </c>
      <c r="K8729" t="s">
        <v>334</v>
      </c>
      <c r="L8729">
        <v>37130</v>
      </c>
      <c r="M8729" t="s">
        <v>29</v>
      </c>
      <c r="N8729" t="s">
        <v>9894</v>
      </c>
      <c r="O8729" t="s">
        <v>31</v>
      </c>
      <c r="P8729" t="s">
        <v>64</v>
      </c>
      <c r="Q8729" t="s">
        <v>9895</v>
      </c>
      <c r="R8729">
        <v>53.351999999999997</v>
      </c>
      <c r="S8729">
        <v>3</v>
      </c>
      <c r="T8729">
        <v>0.2</v>
      </c>
      <c r="U8729">
        <v>16.005600000000001</v>
      </c>
    </row>
    <row r="8730" spans="1:21" x14ac:dyDescent="0.3">
      <c r="A8730" t="s">
        <v>10204</v>
      </c>
      <c r="B8730">
        <v>2012</v>
      </c>
      <c r="C8730" s="1">
        <v>41270</v>
      </c>
      <c r="D8730" s="1">
        <v>41274</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v>0.2</v>
      </c>
      <c r="U8730">
        <v>8.1940000000000008</v>
      </c>
    </row>
    <row r="8731" spans="1:21" x14ac:dyDescent="0.3">
      <c r="A8731" t="s">
        <v>10204</v>
      </c>
      <c r="B8731">
        <v>2012</v>
      </c>
      <c r="C8731" s="1">
        <v>41270</v>
      </c>
      <c r="D8731" s="1">
        <v>41274</v>
      </c>
      <c r="E8731" t="s">
        <v>49</v>
      </c>
      <c r="F8731" t="s">
        <v>1156</v>
      </c>
      <c r="G8731" t="s">
        <v>1157</v>
      </c>
      <c r="H8731" t="s">
        <v>40</v>
      </c>
      <c r="I8731" t="s">
        <v>26</v>
      </c>
      <c r="J8731" t="s">
        <v>1184</v>
      </c>
      <c r="K8731" t="s">
        <v>334</v>
      </c>
      <c r="L8731">
        <v>37130</v>
      </c>
      <c r="M8731" t="s">
        <v>29</v>
      </c>
      <c r="N8731" t="s">
        <v>4771</v>
      </c>
      <c r="O8731" t="s">
        <v>45</v>
      </c>
      <c r="P8731" t="s">
        <v>58</v>
      </c>
      <c r="Q8731" t="s">
        <v>185</v>
      </c>
      <c r="R8731">
        <v>22.512</v>
      </c>
      <c r="S8731">
        <v>3</v>
      </c>
      <c r="T8731">
        <v>0.2</v>
      </c>
      <c r="U8731">
        <v>2.2511999999999999</v>
      </c>
    </row>
    <row r="8732" spans="1:21" x14ac:dyDescent="0.3">
      <c r="A8732" t="s">
        <v>10204</v>
      </c>
      <c r="B8732">
        <v>2012</v>
      </c>
      <c r="C8732" s="1">
        <v>41270</v>
      </c>
      <c r="D8732" s="1">
        <v>41274</v>
      </c>
      <c r="E8732" t="s">
        <v>49</v>
      </c>
      <c r="F8732" t="s">
        <v>1156</v>
      </c>
      <c r="G8732" t="s">
        <v>1157</v>
      </c>
      <c r="H8732" t="s">
        <v>40</v>
      </c>
      <c r="I8732" t="s">
        <v>26</v>
      </c>
      <c r="J8732" t="s">
        <v>1184</v>
      </c>
      <c r="K8732" t="s">
        <v>334</v>
      </c>
      <c r="L8732">
        <v>37130</v>
      </c>
      <c r="M8732" t="s">
        <v>29</v>
      </c>
      <c r="N8732" t="s">
        <v>5894</v>
      </c>
      <c r="O8732" t="s">
        <v>70</v>
      </c>
      <c r="P8732" t="s">
        <v>160</v>
      </c>
      <c r="Q8732" t="s">
        <v>5895</v>
      </c>
      <c r="R8732">
        <v>72.744</v>
      </c>
      <c r="S8732">
        <v>7</v>
      </c>
      <c r="T8732">
        <v>0.2</v>
      </c>
      <c r="U8732">
        <v>-12.7302</v>
      </c>
    </row>
    <row r="8733" spans="1:21" x14ac:dyDescent="0.3">
      <c r="A8733" t="s">
        <v>10205</v>
      </c>
      <c r="B8733">
        <v>2012</v>
      </c>
      <c r="C8733" s="1">
        <v>41121</v>
      </c>
      <c r="D8733" s="1">
        <v>41127</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v>0</v>
      </c>
      <c r="U8733">
        <v>15.776999999999999</v>
      </c>
    </row>
    <row r="8734" spans="1:21" x14ac:dyDescent="0.3">
      <c r="A8734" t="s">
        <v>10206</v>
      </c>
      <c r="B8734">
        <v>2014</v>
      </c>
      <c r="C8734" s="1">
        <v>41818</v>
      </c>
      <c r="D8734" s="1">
        <v>41820</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row>
    <row r="8735" spans="1:21" x14ac:dyDescent="0.3">
      <c r="A8735" t="s">
        <v>10206</v>
      </c>
      <c r="B8735">
        <v>2014</v>
      </c>
      <c r="C8735" s="1">
        <v>41818</v>
      </c>
      <c r="D8735" s="1">
        <v>41820</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row>
    <row r="8736" spans="1:21" x14ac:dyDescent="0.3">
      <c r="A8736" t="s">
        <v>10206</v>
      </c>
      <c r="B8736">
        <v>2014</v>
      </c>
      <c r="C8736" s="1">
        <v>41818</v>
      </c>
      <c r="D8736" s="1">
        <v>41820</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v>0</v>
      </c>
      <c r="U8736">
        <v>244.6155</v>
      </c>
    </row>
    <row r="8737" spans="1:21" x14ac:dyDescent="0.3">
      <c r="A8737" t="s">
        <v>10207</v>
      </c>
      <c r="B8737">
        <v>2011</v>
      </c>
      <c r="C8737" s="1">
        <v>40582</v>
      </c>
      <c r="D8737" s="1">
        <v>40585</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row>
    <row r="8738" spans="1:21" x14ac:dyDescent="0.3">
      <c r="A8738" t="s">
        <v>10208</v>
      </c>
      <c r="B8738">
        <v>2013</v>
      </c>
      <c r="C8738" s="1">
        <v>41522</v>
      </c>
      <c r="D8738" s="1">
        <v>41527</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v>0</v>
      </c>
      <c r="U8738">
        <v>160.62299999999999</v>
      </c>
    </row>
    <row r="8739" spans="1:21" x14ac:dyDescent="0.3">
      <c r="A8739" t="s">
        <v>10209</v>
      </c>
      <c r="B8739">
        <v>2014</v>
      </c>
      <c r="C8739" s="1">
        <v>41736</v>
      </c>
      <c r="D8739" s="1">
        <v>41740</v>
      </c>
      <c r="E8739" t="s">
        <v>49</v>
      </c>
      <c r="F8739" t="s">
        <v>7120</v>
      </c>
      <c r="G8739" t="s">
        <v>7121</v>
      </c>
      <c r="H8739" t="s">
        <v>40</v>
      </c>
      <c r="I8739" t="s">
        <v>26</v>
      </c>
      <c r="J8739" t="s">
        <v>6242</v>
      </c>
      <c r="K8739" t="s">
        <v>334</v>
      </c>
      <c r="L8739">
        <v>37421</v>
      </c>
      <c r="M8739" t="s">
        <v>29</v>
      </c>
      <c r="N8739" t="s">
        <v>3162</v>
      </c>
      <c r="O8739" t="s">
        <v>45</v>
      </c>
      <c r="P8739" t="s">
        <v>74</v>
      </c>
      <c r="Q8739" t="s">
        <v>3163</v>
      </c>
      <c r="R8739">
        <v>8.1</v>
      </c>
      <c r="S8739">
        <v>5</v>
      </c>
      <c r="T8739">
        <v>0.7</v>
      </c>
      <c r="U8739">
        <v>-5.94</v>
      </c>
    </row>
    <row r="8740" spans="1:21" x14ac:dyDescent="0.3">
      <c r="A8740" t="s">
        <v>10210</v>
      </c>
      <c r="B8740">
        <v>2014</v>
      </c>
      <c r="C8740" s="1">
        <v>41982</v>
      </c>
      <c r="D8740" s="1">
        <v>41985</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v>0.2</v>
      </c>
      <c r="U8740">
        <v>3.6432000000000002</v>
      </c>
    </row>
    <row r="8741" spans="1:21" x14ac:dyDescent="0.3">
      <c r="A8741" t="s">
        <v>10210</v>
      </c>
      <c r="B8741">
        <v>2014</v>
      </c>
      <c r="C8741" s="1">
        <v>41982</v>
      </c>
      <c r="D8741" s="1">
        <v>41985</v>
      </c>
      <c r="E8741" t="s">
        <v>187</v>
      </c>
      <c r="F8741" t="s">
        <v>670</v>
      </c>
      <c r="G8741" t="s">
        <v>671</v>
      </c>
      <c r="H8741" t="s">
        <v>25</v>
      </c>
      <c r="I8741" t="s">
        <v>26</v>
      </c>
      <c r="J8741" t="s">
        <v>145</v>
      </c>
      <c r="K8741" t="s">
        <v>146</v>
      </c>
      <c r="L8741">
        <v>19140</v>
      </c>
      <c r="M8741" t="s">
        <v>147</v>
      </c>
      <c r="N8741" t="s">
        <v>1670</v>
      </c>
      <c r="O8741" t="s">
        <v>70</v>
      </c>
      <c r="P8741" t="s">
        <v>71</v>
      </c>
      <c r="Q8741" t="s">
        <v>1671</v>
      </c>
      <c r="R8741">
        <v>83.988</v>
      </c>
      <c r="S8741">
        <v>2</v>
      </c>
      <c r="T8741">
        <v>0.4</v>
      </c>
      <c r="U8741">
        <v>-20.997</v>
      </c>
    </row>
    <row r="8742" spans="1:21" x14ac:dyDescent="0.3">
      <c r="A8742" t="s">
        <v>10211</v>
      </c>
      <c r="B8742">
        <v>2013</v>
      </c>
      <c r="C8742" s="1">
        <v>41480</v>
      </c>
      <c r="D8742" s="1">
        <v>41481</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v>0</v>
      </c>
      <c r="U8742">
        <v>21.228000000000002</v>
      </c>
    </row>
    <row r="8743" spans="1:21" x14ac:dyDescent="0.3">
      <c r="A8743" t="s">
        <v>10212</v>
      </c>
      <c r="B8743">
        <v>2012</v>
      </c>
      <c r="C8743" s="1">
        <v>41222</v>
      </c>
      <c r="D8743" s="1">
        <v>41222</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v>0</v>
      </c>
      <c r="U8743">
        <v>5.1551999999999998</v>
      </c>
    </row>
    <row r="8744" spans="1:21" x14ac:dyDescent="0.3">
      <c r="A8744" t="s">
        <v>10213</v>
      </c>
      <c r="B8744">
        <v>2012</v>
      </c>
      <c r="C8744" s="1">
        <v>41184</v>
      </c>
      <c r="D8744" s="1">
        <v>41186</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v>0.2</v>
      </c>
      <c r="U8744">
        <v>3.0337999999999998</v>
      </c>
    </row>
    <row r="8745" spans="1:21" x14ac:dyDescent="0.3">
      <c r="A8745" t="s">
        <v>10213</v>
      </c>
      <c r="B8745">
        <v>2012</v>
      </c>
      <c r="C8745" s="1">
        <v>41184</v>
      </c>
      <c r="D8745" s="1">
        <v>41186</v>
      </c>
      <c r="E8745" t="s">
        <v>187</v>
      </c>
      <c r="F8745" t="s">
        <v>2001</v>
      </c>
      <c r="G8745" t="s">
        <v>2002</v>
      </c>
      <c r="H8745" t="s">
        <v>25</v>
      </c>
      <c r="I8745" t="s">
        <v>26</v>
      </c>
      <c r="J8745" t="s">
        <v>9415</v>
      </c>
      <c r="K8745" t="s">
        <v>419</v>
      </c>
      <c r="L8745">
        <v>97123</v>
      </c>
      <c r="M8745" t="s">
        <v>43</v>
      </c>
      <c r="N8745" t="s">
        <v>752</v>
      </c>
      <c r="O8745" t="s">
        <v>70</v>
      </c>
      <c r="P8745" t="s">
        <v>160</v>
      </c>
      <c r="Q8745" t="s">
        <v>753</v>
      </c>
      <c r="R8745">
        <v>53.04</v>
      </c>
      <c r="S8745">
        <v>3</v>
      </c>
      <c r="T8745">
        <v>0.2</v>
      </c>
      <c r="U8745">
        <v>-4.641</v>
      </c>
    </row>
    <row r="8746" spans="1:21" x14ac:dyDescent="0.3">
      <c r="A8746" t="s">
        <v>10214</v>
      </c>
      <c r="B8746">
        <v>2012</v>
      </c>
      <c r="C8746" s="1">
        <v>41235</v>
      </c>
      <c r="D8746" s="1">
        <v>41238</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v>0</v>
      </c>
      <c r="U8746">
        <v>4.9648000000000003</v>
      </c>
    </row>
    <row r="8747" spans="1:21" x14ac:dyDescent="0.3">
      <c r="A8747" t="s">
        <v>10214</v>
      </c>
      <c r="B8747">
        <v>2012</v>
      </c>
      <c r="C8747" s="1">
        <v>41235</v>
      </c>
      <c r="D8747" s="1">
        <v>41238</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v>0</v>
      </c>
      <c r="U8747">
        <v>28.171800000000001</v>
      </c>
    </row>
    <row r="8748" spans="1:21" x14ac:dyDescent="0.3">
      <c r="A8748" t="s">
        <v>10215</v>
      </c>
      <c r="B8748">
        <v>2014</v>
      </c>
      <c r="C8748" s="1">
        <v>41673</v>
      </c>
      <c r="D8748" s="1">
        <v>41678</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v>0</v>
      </c>
      <c r="U8748">
        <v>12.6348</v>
      </c>
    </row>
    <row r="8749" spans="1:21" x14ac:dyDescent="0.3">
      <c r="A8749" t="s">
        <v>10215</v>
      </c>
      <c r="B8749">
        <v>2014</v>
      </c>
      <c r="C8749" s="1">
        <v>41673</v>
      </c>
      <c r="D8749" s="1">
        <v>41678</v>
      </c>
      <c r="E8749" t="s">
        <v>49</v>
      </c>
      <c r="F8749" t="s">
        <v>5722</v>
      </c>
      <c r="G8749" t="s">
        <v>5723</v>
      </c>
      <c r="H8749" t="s">
        <v>40</v>
      </c>
      <c r="I8749" t="s">
        <v>26</v>
      </c>
      <c r="J8749" t="s">
        <v>946</v>
      </c>
      <c r="K8749" t="s">
        <v>42</v>
      </c>
      <c r="L8749">
        <v>92105</v>
      </c>
      <c r="M8749" t="s">
        <v>43</v>
      </c>
      <c r="N8749" t="s">
        <v>2386</v>
      </c>
      <c r="O8749" t="s">
        <v>45</v>
      </c>
      <c r="P8749" t="s">
        <v>74</v>
      </c>
      <c r="Q8749" t="s">
        <v>2387</v>
      </c>
      <c r="R8749">
        <v>30.96</v>
      </c>
      <c r="S8749">
        <v>2</v>
      </c>
      <c r="T8749">
        <v>0.2</v>
      </c>
      <c r="U8749">
        <v>10.061999999999999</v>
      </c>
    </row>
    <row r="8750" spans="1:21" x14ac:dyDescent="0.3">
      <c r="A8750" t="s">
        <v>10215</v>
      </c>
      <c r="B8750">
        <v>2014</v>
      </c>
      <c r="C8750" s="1">
        <v>41673</v>
      </c>
      <c r="D8750" s="1">
        <v>41678</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239.98400000000001</v>
      </c>
      <c r="S8750">
        <v>2</v>
      </c>
      <c r="T8750">
        <v>0.2</v>
      </c>
      <c r="U8750">
        <v>38.997399999999999</v>
      </c>
    </row>
    <row r="8751" spans="1:21" x14ac:dyDescent="0.3">
      <c r="A8751" t="s">
        <v>10216</v>
      </c>
      <c r="B8751">
        <v>2012</v>
      </c>
      <c r="C8751" s="1">
        <v>41076</v>
      </c>
      <c r="D8751" s="1">
        <v>41079</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row>
    <row r="8752" spans="1:21" x14ac:dyDescent="0.3">
      <c r="A8752" t="s">
        <v>10216</v>
      </c>
      <c r="B8752">
        <v>2012</v>
      </c>
      <c r="C8752" s="1">
        <v>41076</v>
      </c>
      <c r="D8752" s="1">
        <v>41079</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row>
    <row r="8753" spans="1:21" x14ac:dyDescent="0.3">
      <c r="A8753" t="s">
        <v>10217</v>
      </c>
      <c r="B8753">
        <v>2013</v>
      </c>
      <c r="C8753" s="1">
        <v>41400</v>
      </c>
      <c r="D8753" s="1">
        <v>41404</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v>0.2</v>
      </c>
      <c r="U8753">
        <v>31.4712</v>
      </c>
    </row>
    <row r="8754" spans="1:21" x14ac:dyDescent="0.3">
      <c r="A8754" t="s">
        <v>10217</v>
      </c>
      <c r="B8754">
        <v>2013</v>
      </c>
      <c r="C8754" s="1">
        <v>41400</v>
      </c>
      <c r="D8754" s="1">
        <v>41404</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row>
    <row r="8755" spans="1:21" x14ac:dyDescent="0.3">
      <c r="A8755" t="s">
        <v>10220</v>
      </c>
      <c r="B8755">
        <v>2014</v>
      </c>
      <c r="C8755" s="1">
        <v>41892</v>
      </c>
      <c r="D8755" s="1">
        <v>41893</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row>
    <row r="8756" spans="1:21" x14ac:dyDescent="0.3">
      <c r="A8756" t="s">
        <v>10220</v>
      </c>
      <c r="B8756">
        <v>2014</v>
      </c>
      <c r="C8756" s="1">
        <v>41892</v>
      </c>
      <c r="D8756" s="1">
        <v>41893</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4.8600000000000003</v>
      </c>
      <c r="S8756">
        <v>3</v>
      </c>
      <c r="T8756">
        <v>0.7</v>
      </c>
      <c r="U8756">
        <v>-3.5640000000000001</v>
      </c>
    </row>
    <row r="8757" spans="1:21" x14ac:dyDescent="0.3">
      <c r="A8757" t="s">
        <v>10220</v>
      </c>
      <c r="B8757">
        <v>2014</v>
      </c>
      <c r="C8757" s="1">
        <v>41892</v>
      </c>
      <c r="D8757" s="1">
        <v>41893</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row>
    <row r="8758" spans="1:21" x14ac:dyDescent="0.3">
      <c r="A8758" t="s">
        <v>10221</v>
      </c>
      <c r="B8758">
        <v>2013</v>
      </c>
      <c r="C8758" s="1">
        <v>41478</v>
      </c>
      <c r="D8758" s="1">
        <v>41482</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v>0</v>
      </c>
      <c r="U8758">
        <v>10.5504</v>
      </c>
    </row>
    <row r="8759" spans="1:21" x14ac:dyDescent="0.3">
      <c r="A8759" t="s">
        <v>10221</v>
      </c>
      <c r="B8759">
        <v>2013</v>
      </c>
      <c r="C8759" s="1">
        <v>41478</v>
      </c>
      <c r="D8759" s="1">
        <v>41482</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v>0</v>
      </c>
      <c r="U8759">
        <v>24.883199999999999</v>
      </c>
    </row>
    <row r="8760" spans="1:21" x14ac:dyDescent="0.3">
      <c r="A8760" t="s">
        <v>10221</v>
      </c>
      <c r="B8760">
        <v>2013</v>
      </c>
      <c r="C8760" s="1">
        <v>41478</v>
      </c>
      <c r="D8760" s="1">
        <v>41482</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row>
    <row r="8761" spans="1:21" x14ac:dyDescent="0.3">
      <c r="A8761" t="s">
        <v>10221</v>
      </c>
      <c r="B8761">
        <v>2013</v>
      </c>
      <c r="C8761" s="1">
        <v>41478</v>
      </c>
      <c r="D8761" s="1">
        <v>41482</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row>
    <row r="8762" spans="1:21" x14ac:dyDescent="0.3">
      <c r="A8762" t="s">
        <v>10222</v>
      </c>
      <c r="B8762">
        <v>2013</v>
      </c>
      <c r="C8762" s="1">
        <v>41305</v>
      </c>
      <c r="D8762" s="1">
        <v>41311</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v>0</v>
      </c>
      <c r="U8762">
        <v>635.495</v>
      </c>
    </row>
    <row r="8763" spans="1:21" x14ac:dyDescent="0.3">
      <c r="A8763" t="s">
        <v>10222</v>
      </c>
      <c r="B8763">
        <v>2013</v>
      </c>
      <c r="C8763" s="1">
        <v>41305</v>
      </c>
      <c r="D8763" s="1">
        <v>41311</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v>0</v>
      </c>
      <c r="U8763">
        <v>58.919199999999996</v>
      </c>
    </row>
    <row r="8764" spans="1:21" x14ac:dyDescent="0.3">
      <c r="A8764" t="s">
        <v>10223</v>
      </c>
      <c r="B8764">
        <v>2013</v>
      </c>
      <c r="C8764" s="1">
        <v>41638</v>
      </c>
      <c r="D8764" s="1">
        <v>41642</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v>0</v>
      </c>
      <c r="U8764">
        <v>4.0686999999999998</v>
      </c>
    </row>
    <row r="8765" spans="1:21" x14ac:dyDescent="0.3">
      <c r="A8765" t="s">
        <v>10223</v>
      </c>
      <c r="B8765">
        <v>2013</v>
      </c>
      <c r="C8765" s="1">
        <v>41638</v>
      </c>
      <c r="D8765" s="1">
        <v>41642</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v>0</v>
      </c>
      <c r="U8765">
        <v>7.2695999999999996</v>
      </c>
    </row>
    <row r="8766" spans="1:21" x14ac:dyDescent="0.3">
      <c r="A8766" t="s">
        <v>10224</v>
      </c>
      <c r="B8766">
        <v>2012</v>
      </c>
      <c r="C8766" s="1">
        <v>41234</v>
      </c>
      <c r="D8766" s="1">
        <v>41240</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row>
    <row r="8767" spans="1:21" x14ac:dyDescent="0.3">
      <c r="A8767" t="s">
        <v>10224</v>
      </c>
      <c r="B8767">
        <v>2012</v>
      </c>
      <c r="C8767" s="1">
        <v>41234</v>
      </c>
      <c r="D8767" s="1">
        <v>41240</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x14ac:dyDescent="0.3">
      <c r="A8768" t="s">
        <v>10224</v>
      </c>
      <c r="B8768">
        <v>2012</v>
      </c>
      <c r="C8768" s="1">
        <v>41234</v>
      </c>
      <c r="D8768" s="1">
        <v>41240</v>
      </c>
      <c r="E8768" t="s">
        <v>49</v>
      </c>
      <c r="F8768" t="s">
        <v>1531</v>
      </c>
      <c r="G8768" t="s">
        <v>1532</v>
      </c>
      <c r="H8768" t="s">
        <v>40</v>
      </c>
      <c r="I8768" t="s">
        <v>26</v>
      </c>
      <c r="J8768" t="s">
        <v>102</v>
      </c>
      <c r="K8768" t="s">
        <v>103</v>
      </c>
      <c r="L8768">
        <v>76106</v>
      </c>
      <c r="M8768" t="s">
        <v>104</v>
      </c>
      <c r="N8768" t="s">
        <v>9919</v>
      </c>
      <c r="O8768" t="s">
        <v>45</v>
      </c>
      <c r="P8768" t="s">
        <v>77</v>
      </c>
      <c r="Q8768" t="s">
        <v>9920</v>
      </c>
      <c r="R8768">
        <v>24.588000000000001</v>
      </c>
      <c r="S8768">
        <v>3</v>
      </c>
      <c r="T8768">
        <v>0.8</v>
      </c>
      <c r="U8768">
        <v>-67.617000000000004</v>
      </c>
    </row>
    <row r="8769" spans="1:21" x14ac:dyDescent="0.3">
      <c r="A8769" t="s">
        <v>10224</v>
      </c>
      <c r="B8769">
        <v>2012</v>
      </c>
      <c r="C8769" s="1">
        <v>41234</v>
      </c>
      <c r="D8769" s="1">
        <v>41240</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row>
    <row r="8770" spans="1:21" x14ac:dyDescent="0.3">
      <c r="A8770" t="s">
        <v>10225</v>
      </c>
      <c r="B8770">
        <v>2012</v>
      </c>
      <c r="C8770" s="1">
        <v>41187</v>
      </c>
      <c r="D8770" s="1">
        <v>41191</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v>0.2</v>
      </c>
      <c r="U8770">
        <v>57.6</v>
      </c>
    </row>
    <row r="8771" spans="1:21" x14ac:dyDescent="0.3">
      <c r="A8771" t="s">
        <v>10226</v>
      </c>
      <c r="B8771">
        <v>2013</v>
      </c>
      <c r="C8771" s="1">
        <v>41530</v>
      </c>
      <c r="D8771" s="1">
        <v>41531</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v>0.2</v>
      </c>
      <c r="U8771">
        <v>9.1844999999999999</v>
      </c>
    </row>
    <row r="8772" spans="1:21" x14ac:dyDescent="0.3">
      <c r="A8772" t="s">
        <v>10226</v>
      </c>
      <c r="B8772">
        <v>2013</v>
      </c>
      <c r="C8772" s="1">
        <v>41530</v>
      </c>
      <c r="D8772" s="1">
        <v>41531</v>
      </c>
      <c r="E8772" t="s">
        <v>1289</v>
      </c>
      <c r="F8772" t="s">
        <v>1526</v>
      </c>
      <c r="G8772" t="s">
        <v>1527</v>
      </c>
      <c r="H8772" t="s">
        <v>101</v>
      </c>
      <c r="I8772" t="s">
        <v>26</v>
      </c>
      <c r="J8772" t="s">
        <v>1472</v>
      </c>
      <c r="K8772" t="s">
        <v>456</v>
      </c>
      <c r="L8772">
        <v>80027</v>
      </c>
      <c r="M8772" t="s">
        <v>43</v>
      </c>
      <c r="N8772" t="s">
        <v>3101</v>
      </c>
      <c r="O8772" t="s">
        <v>31</v>
      </c>
      <c r="P8772" t="s">
        <v>35</v>
      </c>
      <c r="Q8772" t="s">
        <v>3102</v>
      </c>
      <c r="R8772">
        <v>83.135999999999996</v>
      </c>
      <c r="S8772">
        <v>4</v>
      </c>
      <c r="T8772">
        <v>0.2</v>
      </c>
      <c r="U8772">
        <v>5.1959999999999997</v>
      </c>
    </row>
    <row r="8773" spans="1:21" x14ac:dyDescent="0.3">
      <c r="A8773" t="s">
        <v>10227</v>
      </c>
      <c r="B8773">
        <v>2014</v>
      </c>
      <c r="C8773" s="1">
        <v>41897</v>
      </c>
      <c r="D8773" s="1">
        <v>41900</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row>
    <row r="8774" spans="1:21" x14ac:dyDescent="0.3">
      <c r="A8774" t="s">
        <v>10227</v>
      </c>
      <c r="B8774">
        <v>2014</v>
      </c>
      <c r="C8774" s="1">
        <v>41897</v>
      </c>
      <c r="D8774" s="1">
        <v>41900</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row>
    <row r="8775" spans="1:21" x14ac:dyDescent="0.3">
      <c r="A8775" t="s">
        <v>10228</v>
      </c>
      <c r="B8775">
        <v>2012</v>
      </c>
      <c r="C8775" s="1">
        <v>40962</v>
      </c>
      <c r="D8775" s="1">
        <v>40967</v>
      </c>
      <c r="E8775" t="s">
        <v>49</v>
      </c>
      <c r="F8775" t="s">
        <v>9815</v>
      </c>
      <c r="G8775" t="s">
        <v>9816</v>
      </c>
      <c r="H8775" t="s">
        <v>101</v>
      </c>
      <c r="I8775" t="s">
        <v>26</v>
      </c>
      <c r="J8775" t="s">
        <v>265</v>
      </c>
      <c r="K8775" t="s">
        <v>266</v>
      </c>
      <c r="L8775">
        <v>10024</v>
      </c>
      <c r="M8775" t="s">
        <v>147</v>
      </c>
      <c r="N8775" t="s">
        <v>2202</v>
      </c>
      <c r="O8775" t="s">
        <v>45</v>
      </c>
      <c r="P8775" t="s">
        <v>77</v>
      </c>
      <c r="Q8775" t="s">
        <v>2203</v>
      </c>
      <c r="R8775">
        <v>26.88</v>
      </c>
      <c r="S8775">
        <v>6</v>
      </c>
      <c r="T8775">
        <v>0</v>
      </c>
      <c r="U8775">
        <v>6.72</v>
      </c>
    </row>
    <row r="8776" spans="1:21" x14ac:dyDescent="0.3">
      <c r="A8776" t="s">
        <v>10228</v>
      </c>
      <c r="B8776">
        <v>2012</v>
      </c>
      <c r="C8776" s="1">
        <v>40962</v>
      </c>
      <c r="D8776" s="1">
        <v>40967</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row>
    <row r="8777" spans="1:21" x14ac:dyDescent="0.3">
      <c r="A8777" t="s">
        <v>10229</v>
      </c>
      <c r="B8777">
        <v>2013</v>
      </c>
      <c r="C8777" s="1">
        <v>41614</v>
      </c>
      <c r="D8777" s="1">
        <v>41618</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v>0.2</v>
      </c>
      <c r="U8777">
        <v>0.30940000000000001</v>
      </c>
    </row>
    <row r="8778" spans="1:21" x14ac:dyDescent="0.3">
      <c r="A8778" t="s">
        <v>10230</v>
      </c>
      <c r="B8778">
        <v>2013</v>
      </c>
      <c r="C8778" s="1">
        <v>41458</v>
      </c>
      <c r="D8778" s="1">
        <v>41459</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v>0.3</v>
      </c>
      <c r="U8778">
        <v>0</v>
      </c>
    </row>
    <row r="8779" spans="1:21" x14ac:dyDescent="0.3">
      <c r="A8779" t="s">
        <v>10230</v>
      </c>
      <c r="B8779">
        <v>2013</v>
      </c>
      <c r="C8779" s="1">
        <v>41458</v>
      </c>
      <c r="D8779" s="1">
        <v>41459</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row>
    <row r="8780" spans="1:21" x14ac:dyDescent="0.3">
      <c r="A8780" t="s">
        <v>10231</v>
      </c>
      <c r="B8780">
        <v>2014</v>
      </c>
      <c r="C8780" s="1">
        <v>41987</v>
      </c>
      <c r="D8780" s="1">
        <v>41992</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v>0.2</v>
      </c>
      <c r="U8780">
        <v>7.1993999999999998</v>
      </c>
    </row>
    <row r="8781" spans="1:21" x14ac:dyDescent="0.3">
      <c r="A8781" t="s">
        <v>10232</v>
      </c>
      <c r="B8781">
        <v>2012</v>
      </c>
      <c r="C8781" s="1">
        <v>40988</v>
      </c>
      <c r="D8781" s="1">
        <v>40990</v>
      </c>
      <c r="E8781" t="s">
        <v>22</v>
      </c>
      <c r="F8781" t="s">
        <v>2459</v>
      </c>
      <c r="G8781" t="s">
        <v>2460</v>
      </c>
      <c r="H8781" t="s">
        <v>25</v>
      </c>
      <c r="I8781" t="s">
        <v>26</v>
      </c>
      <c r="J8781" t="s">
        <v>1975</v>
      </c>
      <c r="K8781" t="s">
        <v>419</v>
      </c>
      <c r="L8781">
        <v>97301</v>
      </c>
      <c r="M8781" t="s">
        <v>43</v>
      </c>
      <c r="N8781" t="s">
        <v>2986</v>
      </c>
      <c r="O8781" t="s">
        <v>45</v>
      </c>
      <c r="P8781" t="s">
        <v>58</v>
      </c>
      <c r="Q8781" t="s">
        <v>2987</v>
      </c>
      <c r="R8781">
        <v>29.303999999999998</v>
      </c>
      <c r="S8781">
        <v>3</v>
      </c>
      <c r="T8781">
        <v>0.2</v>
      </c>
      <c r="U8781">
        <v>2.5640999999999998</v>
      </c>
    </row>
    <row r="8782" spans="1:21" x14ac:dyDescent="0.3">
      <c r="A8782" t="s">
        <v>10233</v>
      </c>
      <c r="B8782">
        <v>2012</v>
      </c>
      <c r="C8782" s="1">
        <v>40969</v>
      </c>
      <c r="D8782" s="1">
        <v>40972</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row>
    <row r="8783" spans="1:21" x14ac:dyDescent="0.3">
      <c r="A8783" t="s">
        <v>10233</v>
      </c>
      <c r="B8783">
        <v>2012</v>
      </c>
      <c r="C8783" s="1">
        <v>40969</v>
      </c>
      <c r="D8783" s="1">
        <v>40972</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v>0.32</v>
      </c>
      <c r="U8783">
        <v>-36.117600000000003</v>
      </c>
    </row>
    <row r="8784" spans="1:21" x14ac:dyDescent="0.3">
      <c r="A8784" t="s">
        <v>10234</v>
      </c>
      <c r="B8784">
        <v>2013</v>
      </c>
      <c r="C8784" s="1">
        <v>41533</v>
      </c>
      <c r="D8784" s="1">
        <v>41538</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v>0.2</v>
      </c>
      <c r="U8784">
        <v>6.6352000000000002</v>
      </c>
    </row>
    <row r="8785" spans="1:21" x14ac:dyDescent="0.3">
      <c r="A8785" t="s">
        <v>10234</v>
      </c>
      <c r="B8785">
        <v>2013</v>
      </c>
      <c r="C8785" s="1">
        <v>41533</v>
      </c>
      <c r="D8785" s="1">
        <v>41538</v>
      </c>
      <c r="E8785" t="s">
        <v>49</v>
      </c>
      <c r="F8785" t="s">
        <v>2108</v>
      </c>
      <c r="G8785" t="s">
        <v>2109</v>
      </c>
      <c r="H8785" t="s">
        <v>40</v>
      </c>
      <c r="I8785" t="s">
        <v>26</v>
      </c>
      <c r="J8785" t="s">
        <v>10235</v>
      </c>
      <c r="K8785" t="s">
        <v>6258</v>
      </c>
      <c r="L8785">
        <v>83301</v>
      </c>
      <c r="M8785" t="s">
        <v>43</v>
      </c>
      <c r="N8785" t="s">
        <v>902</v>
      </c>
      <c r="O8785" t="s">
        <v>31</v>
      </c>
      <c r="P8785" t="s">
        <v>55</v>
      </c>
      <c r="Q8785" t="s">
        <v>903</v>
      </c>
      <c r="R8785">
        <v>1128.3900000000001</v>
      </c>
      <c r="S8785">
        <v>3</v>
      </c>
      <c r="T8785">
        <v>0</v>
      </c>
      <c r="U8785">
        <v>259.52969999999999</v>
      </c>
    </row>
    <row r="8786" spans="1:21" x14ac:dyDescent="0.3">
      <c r="A8786" t="s">
        <v>10236</v>
      </c>
      <c r="B8786">
        <v>2014</v>
      </c>
      <c r="C8786" s="1">
        <v>41716</v>
      </c>
      <c r="D8786" s="1">
        <v>41722</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row>
    <row r="8787" spans="1:21" x14ac:dyDescent="0.3">
      <c r="A8787" t="s">
        <v>10237</v>
      </c>
      <c r="B8787">
        <v>2014</v>
      </c>
      <c r="C8787" s="1">
        <v>41788</v>
      </c>
      <c r="D8787" s="1">
        <v>41793</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row>
    <row r="8788" spans="1:21" x14ac:dyDescent="0.3">
      <c r="A8788" t="s">
        <v>10237</v>
      </c>
      <c r="B8788">
        <v>2014</v>
      </c>
      <c r="C8788" s="1">
        <v>41788</v>
      </c>
      <c r="D8788" s="1">
        <v>41793</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row>
    <row r="8789" spans="1:21" x14ac:dyDescent="0.3">
      <c r="A8789" t="s">
        <v>10237</v>
      </c>
      <c r="B8789">
        <v>2014</v>
      </c>
      <c r="C8789" s="1">
        <v>41788</v>
      </c>
      <c r="D8789" s="1">
        <v>41793</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x14ac:dyDescent="0.3">
      <c r="A8790" t="s">
        <v>10238</v>
      </c>
      <c r="B8790">
        <v>2014</v>
      </c>
      <c r="C8790" s="1">
        <v>41806</v>
      </c>
      <c r="D8790" s="1">
        <v>41810</v>
      </c>
      <c r="E8790" t="s">
        <v>49</v>
      </c>
      <c r="F8790" t="s">
        <v>4797</v>
      </c>
      <c r="G8790" t="s">
        <v>4798</v>
      </c>
      <c r="H8790" t="s">
        <v>25</v>
      </c>
      <c r="I8790" t="s">
        <v>26</v>
      </c>
      <c r="J8790" t="s">
        <v>734</v>
      </c>
      <c r="K8790" t="s">
        <v>87</v>
      </c>
      <c r="L8790">
        <v>28110</v>
      </c>
      <c r="M8790" t="s">
        <v>29</v>
      </c>
      <c r="N8790" t="s">
        <v>3944</v>
      </c>
      <c r="O8790" t="s">
        <v>31</v>
      </c>
      <c r="P8790" t="s">
        <v>35</v>
      </c>
      <c r="Q8790" t="s">
        <v>3945</v>
      </c>
      <c r="R8790">
        <v>698.35199999999998</v>
      </c>
      <c r="S8790">
        <v>3</v>
      </c>
      <c r="T8790">
        <v>0.2</v>
      </c>
      <c r="U8790">
        <v>52.376399999999997</v>
      </c>
    </row>
    <row r="8791" spans="1:21" x14ac:dyDescent="0.3">
      <c r="A8791" t="s">
        <v>10238</v>
      </c>
      <c r="B8791">
        <v>2014</v>
      </c>
      <c r="C8791" s="1">
        <v>41806</v>
      </c>
      <c r="D8791" s="1">
        <v>41810</v>
      </c>
      <c r="E8791" t="s">
        <v>49</v>
      </c>
      <c r="F8791" t="s">
        <v>4797</v>
      </c>
      <c r="G8791" t="s">
        <v>4798</v>
      </c>
      <c r="H8791" t="s">
        <v>25</v>
      </c>
      <c r="I8791" t="s">
        <v>26</v>
      </c>
      <c r="J8791" t="s">
        <v>734</v>
      </c>
      <c r="K8791" t="s">
        <v>87</v>
      </c>
      <c r="L8791">
        <v>28110</v>
      </c>
      <c r="M8791" t="s">
        <v>29</v>
      </c>
      <c r="N8791" t="s">
        <v>4790</v>
      </c>
      <c r="O8791" t="s">
        <v>31</v>
      </c>
      <c r="P8791" t="s">
        <v>32</v>
      </c>
      <c r="Q8791" t="s">
        <v>4791</v>
      </c>
      <c r="R8791">
        <v>77.727999999999994</v>
      </c>
      <c r="S8791">
        <v>2</v>
      </c>
      <c r="T8791">
        <v>0.2</v>
      </c>
      <c r="U8791">
        <v>-3.8864000000000001</v>
      </c>
    </row>
    <row r="8792" spans="1:21" x14ac:dyDescent="0.3">
      <c r="A8792" t="s">
        <v>10239</v>
      </c>
      <c r="B8792">
        <v>2012</v>
      </c>
      <c r="C8792" s="1">
        <v>41158</v>
      </c>
      <c r="D8792" s="1">
        <v>41164</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v>0</v>
      </c>
      <c r="U8792">
        <v>21.4452</v>
      </c>
    </row>
    <row r="8793" spans="1:21" x14ac:dyDescent="0.3">
      <c r="A8793" t="s">
        <v>10240</v>
      </c>
      <c r="B8793">
        <v>2014</v>
      </c>
      <c r="C8793" s="1">
        <v>41717</v>
      </c>
      <c r="D8793" s="1">
        <v>41723</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row>
    <row r="8794" spans="1:21" x14ac:dyDescent="0.3">
      <c r="A8794" t="s">
        <v>10241</v>
      </c>
      <c r="B8794">
        <v>2011</v>
      </c>
      <c r="C8794" s="1">
        <v>40896</v>
      </c>
      <c r="D8794" s="1">
        <v>40898</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v>0</v>
      </c>
      <c r="U8794">
        <v>6.8714000000000004</v>
      </c>
    </row>
    <row r="8795" spans="1:21" x14ac:dyDescent="0.3">
      <c r="A8795" t="s">
        <v>10241</v>
      </c>
      <c r="B8795">
        <v>2011</v>
      </c>
      <c r="C8795" s="1">
        <v>40896</v>
      </c>
      <c r="D8795" s="1">
        <v>40898</v>
      </c>
      <c r="E8795" t="s">
        <v>187</v>
      </c>
      <c r="F8795" t="s">
        <v>1382</v>
      </c>
      <c r="G8795" t="s">
        <v>1383</v>
      </c>
      <c r="H8795" t="s">
        <v>40</v>
      </c>
      <c r="I8795" t="s">
        <v>26</v>
      </c>
      <c r="J8795" t="s">
        <v>41</v>
      </c>
      <c r="K8795" t="s">
        <v>42</v>
      </c>
      <c r="L8795">
        <v>90008</v>
      </c>
      <c r="M8795" t="s">
        <v>43</v>
      </c>
      <c r="N8795" t="s">
        <v>1879</v>
      </c>
      <c r="O8795" t="s">
        <v>45</v>
      </c>
      <c r="P8795" t="s">
        <v>268</v>
      </c>
      <c r="Q8795" t="s">
        <v>1880</v>
      </c>
      <c r="R8795">
        <v>22.55</v>
      </c>
      <c r="S8795">
        <v>5</v>
      </c>
      <c r="T8795">
        <v>0</v>
      </c>
      <c r="U8795">
        <v>8.7944999999999993</v>
      </c>
    </row>
    <row r="8796" spans="1:21" x14ac:dyDescent="0.3">
      <c r="A8796" t="s">
        <v>10241</v>
      </c>
      <c r="B8796">
        <v>2011</v>
      </c>
      <c r="C8796" s="1">
        <v>40896</v>
      </c>
      <c r="D8796" s="1">
        <v>40898</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row>
    <row r="8797" spans="1:21" x14ac:dyDescent="0.3">
      <c r="A8797" t="s">
        <v>10241</v>
      </c>
      <c r="B8797">
        <v>2011</v>
      </c>
      <c r="C8797" s="1">
        <v>40896</v>
      </c>
      <c r="D8797" s="1">
        <v>40898</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row>
    <row r="8798" spans="1:21" x14ac:dyDescent="0.3">
      <c r="A8798" t="s">
        <v>10242</v>
      </c>
      <c r="B8798">
        <v>2013</v>
      </c>
      <c r="C8798" s="1">
        <v>41463</v>
      </c>
      <c r="D8798" s="1">
        <v>41469</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v>0</v>
      </c>
      <c r="U8798">
        <v>6.2207999999999997</v>
      </c>
    </row>
    <row r="8799" spans="1:21" x14ac:dyDescent="0.3">
      <c r="A8799" t="s">
        <v>10242</v>
      </c>
      <c r="B8799">
        <v>2013</v>
      </c>
      <c r="C8799" s="1">
        <v>41463</v>
      </c>
      <c r="D8799" s="1">
        <v>41469</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v>0</v>
      </c>
      <c r="U8799">
        <v>12.8744</v>
      </c>
    </row>
    <row r="8800" spans="1:21" x14ac:dyDescent="0.3">
      <c r="A8800" t="s">
        <v>10243</v>
      </c>
      <c r="B8800">
        <v>2013</v>
      </c>
      <c r="C8800" s="1">
        <v>41371</v>
      </c>
      <c r="D8800" s="1">
        <v>41375</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v>0</v>
      </c>
      <c r="U8800">
        <v>336.63499999999999</v>
      </c>
    </row>
    <row r="8801" spans="1:21" x14ac:dyDescent="0.3">
      <c r="A8801" t="s">
        <v>10244</v>
      </c>
      <c r="B8801">
        <v>2011</v>
      </c>
      <c r="C8801" s="1">
        <v>40671</v>
      </c>
      <c r="D8801" s="1">
        <v>40673</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row>
    <row r="8802" spans="1:21" x14ac:dyDescent="0.3">
      <c r="A8802" t="s">
        <v>10245</v>
      </c>
      <c r="B8802">
        <v>2014</v>
      </c>
      <c r="C8802" s="1">
        <v>41967</v>
      </c>
      <c r="D8802" s="1">
        <v>41971</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row>
    <row r="8803" spans="1:21" x14ac:dyDescent="0.3">
      <c r="A8803" t="s">
        <v>10246</v>
      </c>
      <c r="B8803">
        <v>2013</v>
      </c>
      <c r="C8803" s="1">
        <v>41589</v>
      </c>
      <c r="D8803" s="1">
        <v>41591</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v>0</v>
      </c>
      <c r="U8803">
        <v>62.154400000000003</v>
      </c>
    </row>
    <row r="8804" spans="1:21" x14ac:dyDescent="0.3">
      <c r="A8804" t="s">
        <v>10246</v>
      </c>
      <c r="B8804">
        <v>2013</v>
      </c>
      <c r="C8804" s="1">
        <v>41589</v>
      </c>
      <c r="D8804" s="1">
        <v>41591</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v>0</v>
      </c>
      <c r="U8804">
        <v>54.7136</v>
      </c>
    </row>
    <row r="8805" spans="1:21" x14ac:dyDescent="0.3">
      <c r="A8805" t="s">
        <v>10247</v>
      </c>
      <c r="B8805">
        <v>2011</v>
      </c>
      <c r="C8805" s="1">
        <v>40908</v>
      </c>
      <c r="D8805" s="1">
        <v>40909</v>
      </c>
      <c r="E8805" t="s">
        <v>187</v>
      </c>
      <c r="F8805" t="s">
        <v>6418</v>
      </c>
      <c r="G8805" t="s">
        <v>6419</v>
      </c>
      <c r="H8805" t="s">
        <v>40</v>
      </c>
      <c r="I8805" t="s">
        <v>26</v>
      </c>
      <c r="J8805" t="s">
        <v>265</v>
      </c>
      <c r="K8805" t="s">
        <v>266</v>
      </c>
      <c r="L8805">
        <v>10035</v>
      </c>
      <c r="M8805" t="s">
        <v>147</v>
      </c>
      <c r="N8805" t="s">
        <v>2204</v>
      </c>
      <c r="O8805" t="s">
        <v>70</v>
      </c>
      <c r="P8805" t="s">
        <v>160</v>
      </c>
      <c r="Q8805" t="s">
        <v>2205</v>
      </c>
      <c r="R8805">
        <v>34.770000000000003</v>
      </c>
      <c r="S8805">
        <v>3</v>
      </c>
      <c r="T8805">
        <v>0</v>
      </c>
      <c r="U8805">
        <v>11.4741</v>
      </c>
    </row>
    <row r="8806" spans="1:21" x14ac:dyDescent="0.3">
      <c r="A8806" t="s">
        <v>10247</v>
      </c>
      <c r="B8806">
        <v>2011</v>
      </c>
      <c r="C8806" s="1">
        <v>40908</v>
      </c>
      <c r="D8806" s="1">
        <v>40909</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v>0</v>
      </c>
      <c r="U8806">
        <v>8.6940000000000008</v>
      </c>
    </row>
    <row r="8807" spans="1:21" x14ac:dyDescent="0.3">
      <c r="A8807" t="s">
        <v>10248</v>
      </c>
      <c r="B8807">
        <v>2014</v>
      </c>
      <c r="C8807" s="1">
        <v>41871</v>
      </c>
      <c r="D8807" s="1">
        <v>41875</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row>
    <row r="8808" spans="1:21" x14ac:dyDescent="0.3">
      <c r="A8808" t="s">
        <v>10249</v>
      </c>
      <c r="B8808">
        <v>2013</v>
      </c>
      <c r="C8808" s="1">
        <v>41530</v>
      </c>
      <c r="D8808" s="1">
        <v>41534</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v>0</v>
      </c>
      <c r="U8808">
        <v>14.572800000000001</v>
      </c>
    </row>
    <row r="8809" spans="1:21" x14ac:dyDescent="0.3">
      <c r="A8809" t="s">
        <v>10250</v>
      </c>
      <c r="B8809">
        <v>2014</v>
      </c>
      <c r="C8809" s="1">
        <v>41939</v>
      </c>
      <c r="D8809" s="1">
        <v>41944</v>
      </c>
      <c r="E8809" t="s">
        <v>49</v>
      </c>
      <c r="F8809" t="s">
        <v>3690</v>
      </c>
      <c r="G8809" t="s">
        <v>3691</v>
      </c>
      <c r="H8809" t="s">
        <v>25</v>
      </c>
      <c r="I8809" t="s">
        <v>26</v>
      </c>
      <c r="J8809" t="s">
        <v>145</v>
      </c>
      <c r="K8809" t="s">
        <v>146</v>
      </c>
      <c r="L8809">
        <v>19134</v>
      </c>
      <c r="M8809" t="s">
        <v>147</v>
      </c>
      <c r="N8809" t="s">
        <v>3143</v>
      </c>
      <c r="O8809" t="s">
        <v>45</v>
      </c>
      <c r="P8809" t="s">
        <v>74</v>
      </c>
      <c r="Q8809" t="s">
        <v>3144</v>
      </c>
      <c r="R8809">
        <v>33.281999999999996</v>
      </c>
      <c r="S8809">
        <v>3</v>
      </c>
      <c r="T8809">
        <v>0.7</v>
      </c>
      <c r="U8809">
        <v>-27.734999999999999</v>
      </c>
    </row>
    <row r="8810" spans="1:21" x14ac:dyDescent="0.3">
      <c r="A8810" t="s">
        <v>10250</v>
      </c>
      <c r="B8810">
        <v>2014</v>
      </c>
      <c r="C8810" s="1">
        <v>41939</v>
      </c>
      <c r="D8810" s="1">
        <v>41944</v>
      </c>
      <c r="E8810" t="s">
        <v>49</v>
      </c>
      <c r="F8810" t="s">
        <v>3690</v>
      </c>
      <c r="G8810" t="s">
        <v>3691</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row>
    <row r="8811" spans="1:21" x14ac:dyDescent="0.3">
      <c r="A8811" t="s">
        <v>10250</v>
      </c>
      <c r="B8811">
        <v>2014</v>
      </c>
      <c r="C8811" s="1">
        <v>41939</v>
      </c>
      <c r="D8811" s="1">
        <v>41944</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v>0.2</v>
      </c>
      <c r="U8811">
        <v>4.9814999999999996</v>
      </c>
    </row>
    <row r="8812" spans="1:21" x14ac:dyDescent="0.3">
      <c r="A8812" t="s">
        <v>10251</v>
      </c>
      <c r="B8812">
        <v>2014</v>
      </c>
      <c r="C8812" s="1">
        <v>41790</v>
      </c>
      <c r="D8812" s="1">
        <v>41795</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v>0</v>
      </c>
      <c r="U8812">
        <v>18.009599999999999</v>
      </c>
    </row>
    <row r="8813" spans="1:21" x14ac:dyDescent="0.3">
      <c r="A8813" t="s">
        <v>10252</v>
      </c>
      <c r="B8813">
        <v>2013</v>
      </c>
      <c r="C8813" s="1">
        <v>41342</v>
      </c>
      <c r="D8813" s="1">
        <v>41347</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row>
    <row r="8814" spans="1:21" x14ac:dyDescent="0.3">
      <c r="A8814" t="s">
        <v>10252</v>
      </c>
      <c r="B8814">
        <v>2013</v>
      </c>
      <c r="C8814" s="1">
        <v>41342</v>
      </c>
      <c r="D8814" s="1">
        <v>41347</v>
      </c>
      <c r="E8814" t="s">
        <v>49</v>
      </c>
      <c r="F8814" t="s">
        <v>627</v>
      </c>
      <c r="G8814" t="s">
        <v>628</v>
      </c>
      <c r="H8814" t="s">
        <v>40</v>
      </c>
      <c r="I8814" t="s">
        <v>26</v>
      </c>
      <c r="J8814" t="s">
        <v>327</v>
      </c>
      <c r="K8814" t="s">
        <v>237</v>
      </c>
      <c r="L8814">
        <v>49201</v>
      </c>
      <c r="M8814" t="s">
        <v>104</v>
      </c>
      <c r="N8814" t="s">
        <v>7183</v>
      </c>
      <c r="O8814" t="s">
        <v>45</v>
      </c>
      <c r="P8814" t="s">
        <v>67</v>
      </c>
      <c r="Q8814" t="s">
        <v>4223</v>
      </c>
      <c r="R8814">
        <v>13.9</v>
      </c>
      <c r="S8814">
        <v>5</v>
      </c>
      <c r="T8814">
        <v>0</v>
      </c>
      <c r="U8814">
        <v>3.7530000000000001</v>
      </c>
    </row>
    <row r="8815" spans="1:21" x14ac:dyDescent="0.3">
      <c r="A8815" t="s">
        <v>10253</v>
      </c>
      <c r="B8815">
        <v>2012</v>
      </c>
      <c r="C8815" s="1">
        <v>41116</v>
      </c>
      <c r="D8815" s="1">
        <v>41121</v>
      </c>
      <c r="E8815" t="s">
        <v>49</v>
      </c>
      <c r="F8815" t="s">
        <v>2631</v>
      </c>
      <c r="G8815" t="s">
        <v>2632</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row>
    <row r="8816" spans="1:21" x14ac:dyDescent="0.3">
      <c r="A8816" t="s">
        <v>10254</v>
      </c>
      <c r="B8816">
        <v>2012</v>
      </c>
      <c r="C8816" s="1">
        <v>41236</v>
      </c>
      <c r="D8816" s="1">
        <v>41238</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v>0</v>
      </c>
      <c r="U8816">
        <v>89.3142</v>
      </c>
    </row>
    <row r="8817" spans="1:21" x14ac:dyDescent="0.3">
      <c r="A8817" t="s">
        <v>10254</v>
      </c>
      <c r="B8817">
        <v>2012</v>
      </c>
      <c r="C8817" s="1">
        <v>41236</v>
      </c>
      <c r="D8817" s="1">
        <v>41238</v>
      </c>
      <c r="E8817" t="s">
        <v>22</v>
      </c>
      <c r="F8817" t="s">
        <v>5500</v>
      </c>
      <c r="G8817" t="s">
        <v>5501</v>
      </c>
      <c r="H8817" t="s">
        <v>25</v>
      </c>
      <c r="I8817" t="s">
        <v>26</v>
      </c>
      <c r="J8817" t="s">
        <v>520</v>
      </c>
      <c r="K8817" t="s">
        <v>244</v>
      </c>
      <c r="L8817">
        <v>19805</v>
      </c>
      <c r="M8817" t="s">
        <v>147</v>
      </c>
      <c r="N8817" t="s">
        <v>10255</v>
      </c>
      <c r="O8817" t="s">
        <v>45</v>
      </c>
      <c r="P8817" t="s">
        <v>89</v>
      </c>
      <c r="Q8817" t="s">
        <v>10256</v>
      </c>
      <c r="R8817">
        <v>44.1</v>
      </c>
      <c r="S8817">
        <v>6</v>
      </c>
      <c r="T8817">
        <v>0</v>
      </c>
      <c r="U8817">
        <v>20.727</v>
      </c>
    </row>
    <row r="8818" spans="1:21" x14ac:dyDescent="0.3">
      <c r="A8818" t="s">
        <v>10254</v>
      </c>
      <c r="B8818">
        <v>2012</v>
      </c>
      <c r="C8818" s="1">
        <v>41236</v>
      </c>
      <c r="D8818" s="1">
        <v>41238</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v>0</v>
      </c>
      <c r="U8818">
        <v>5.6416000000000004</v>
      </c>
    </row>
    <row r="8819" spans="1:21" x14ac:dyDescent="0.3">
      <c r="A8819" t="s">
        <v>10254</v>
      </c>
      <c r="B8819">
        <v>2012</v>
      </c>
      <c r="C8819" s="1">
        <v>41236</v>
      </c>
      <c r="D8819" s="1">
        <v>41238</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v>0</v>
      </c>
      <c r="U8819">
        <v>7.7831999999999999</v>
      </c>
    </row>
    <row r="8820" spans="1:21" x14ac:dyDescent="0.3">
      <c r="A8820" t="s">
        <v>10254</v>
      </c>
      <c r="B8820">
        <v>2012</v>
      </c>
      <c r="C8820" s="1">
        <v>41236</v>
      </c>
      <c r="D8820" s="1">
        <v>41238</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v>0</v>
      </c>
      <c r="U8820">
        <v>18.662400000000002</v>
      </c>
    </row>
    <row r="8821" spans="1:21" x14ac:dyDescent="0.3">
      <c r="A8821" t="s">
        <v>10257</v>
      </c>
      <c r="B8821">
        <v>2012</v>
      </c>
      <c r="C8821" s="1">
        <v>41241</v>
      </c>
      <c r="D8821" s="1">
        <v>41245</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v>0.2</v>
      </c>
      <c r="U8821">
        <v>117.432</v>
      </c>
    </row>
    <row r="8822" spans="1:21" x14ac:dyDescent="0.3">
      <c r="A8822" t="s">
        <v>10258</v>
      </c>
      <c r="B8822">
        <v>2014</v>
      </c>
      <c r="C8822" s="1">
        <v>41947</v>
      </c>
      <c r="D8822" s="1">
        <v>41951</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row>
    <row r="8823" spans="1:21" x14ac:dyDescent="0.3">
      <c r="A8823" t="s">
        <v>10258</v>
      </c>
      <c r="B8823">
        <v>2014</v>
      </c>
      <c r="C8823" s="1">
        <v>41947</v>
      </c>
      <c r="D8823" s="1">
        <v>41951</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row>
    <row r="8824" spans="1:21" x14ac:dyDescent="0.3">
      <c r="A8824" t="s">
        <v>10258</v>
      </c>
      <c r="B8824">
        <v>2014</v>
      </c>
      <c r="C8824" s="1">
        <v>41947</v>
      </c>
      <c r="D8824" s="1">
        <v>41951</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55.984000000000002</v>
      </c>
      <c r="S8824">
        <v>2</v>
      </c>
      <c r="T8824">
        <v>0.2</v>
      </c>
      <c r="U8824">
        <v>4.1988000000000003</v>
      </c>
    </row>
    <row r="8825" spans="1:21" x14ac:dyDescent="0.3">
      <c r="A8825" t="s">
        <v>10258</v>
      </c>
      <c r="B8825">
        <v>2014</v>
      </c>
      <c r="C8825" s="1">
        <v>41947</v>
      </c>
      <c r="D8825" s="1">
        <v>41951</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row>
    <row r="8826" spans="1:21" x14ac:dyDescent="0.3">
      <c r="A8826" t="s">
        <v>10259</v>
      </c>
      <c r="B8826">
        <v>2014</v>
      </c>
      <c r="C8826" s="1">
        <v>41720</v>
      </c>
      <c r="D8826" s="1">
        <v>41722</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row>
    <row r="8827" spans="1:21" x14ac:dyDescent="0.3">
      <c r="A8827" t="s">
        <v>10260</v>
      </c>
      <c r="B8827">
        <v>2012</v>
      </c>
      <c r="C8827" s="1">
        <v>41262</v>
      </c>
      <c r="D8827" s="1">
        <v>41265</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row>
    <row r="8828" spans="1:21" x14ac:dyDescent="0.3">
      <c r="A8828" t="s">
        <v>10261</v>
      </c>
      <c r="B8828">
        <v>2011</v>
      </c>
      <c r="C8828" s="1">
        <v>40635</v>
      </c>
      <c r="D8828" s="1">
        <v>40639</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row>
    <row r="8829" spans="1:21" x14ac:dyDescent="0.3">
      <c r="A8829" t="s">
        <v>10261</v>
      </c>
      <c r="B8829">
        <v>2011</v>
      </c>
      <c r="C8829" s="1">
        <v>40635</v>
      </c>
      <c r="D8829" s="1">
        <v>40639</v>
      </c>
      <c r="E8829" t="s">
        <v>22</v>
      </c>
      <c r="F8829" t="s">
        <v>6694</v>
      </c>
      <c r="G8829" t="s">
        <v>6695</v>
      </c>
      <c r="H8829" t="s">
        <v>25</v>
      </c>
      <c r="I8829" t="s">
        <v>26</v>
      </c>
      <c r="J8829" t="s">
        <v>183</v>
      </c>
      <c r="K8829" t="s">
        <v>103</v>
      </c>
      <c r="L8829">
        <v>77095</v>
      </c>
      <c r="M8829" t="s">
        <v>104</v>
      </c>
      <c r="N8829" t="s">
        <v>8688</v>
      </c>
      <c r="O8829" t="s">
        <v>45</v>
      </c>
      <c r="P8829" t="s">
        <v>89</v>
      </c>
      <c r="Q8829" t="s">
        <v>8689</v>
      </c>
      <c r="R8829">
        <v>33.488</v>
      </c>
      <c r="S8829">
        <v>7</v>
      </c>
      <c r="T8829">
        <v>0.2</v>
      </c>
      <c r="U8829">
        <v>10.465</v>
      </c>
    </row>
    <row r="8830" spans="1:21" x14ac:dyDescent="0.3">
      <c r="A8830" t="s">
        <v>10262</v>
      </c>
      <c r="B8830">
        <v>2012</v>
      </c>
      <c r="C8830" s="1">
        <v>41065</v>
      </c>
      <c r="D8830" s="1">
        <v>41069</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v>0</v>
      </c>
      <c r="U8830">
        <v>4.7519999999999998</v>
      </c>
    </row>
    <row r="8831" spans="1:21" x14ac:dyDescent="0.3">
      <c r="A8831" t="s">
        <v>10263</v>
      </c>
      <c r="B8831">
        <v>2011</v>
      </c>
      <c r="C8831" s="1">
        <v>40822</v>
      </c>
      <c r="D8831" s="1">
        <v>40825</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row>
    <row r="8832" spans="1:21" x14ac:dyDescent="0.3">
      <c r="A8832" t="s">
        <v>10264</v>
      </c>
      <c r="B8832">
        <v>2013</v>
      </c>
      <c r="C8832" s="1">
        <v>41508</v>
      </c>
      <c r="D8832" s="1">
        <v>41511</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v>0.2</v>
      </c>
      <c r="U8832">
        <v>11.704000000000001</v>
      </c>
    </row>
    <row r="8833" spans="1:21" x14ac:dyDescent="0.3">
      <c r="A8833" t="s">
        <v>10265</v>
      </c>
      <c r="B8833">
        <v>2012</v>
      </c>
      <c r="C8833" s="1">
        <v>41228</v>
      </c>
      <c r="D8833" s="1">
        <v>41232</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v>0</v>
      </c>
      <c r="U8833">
        <v>14.3856</v>
      </c>
    </row>
    <row r="8834" spans="1:21" x14ac:dyDescent="0.3">
      <c r="A8834" t="s">
        <v>10266</v>
      </c>
      <c r="B8834">
        <v>2012</v>
      </c>
      <c r="C8834" s="1">
        <v>41082</v>
      </c>
      <c r="D8834" s="1">
        <v>41087</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row>
    <row r="8835" spans="1:21" x14ac:dyDescent="0.3">
      <c r="A8835" t="s">
        <v>10267</v>
      </c>
      <c r="B8835">
        <v>2014</v>
      </c>
      <c r="C8835" s="1">
        <v>41907</v>
      </c>
      <c r="D8835" s="1">
        <v>41911</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v>0</v>
      </c>
      <c r="U8835">
        <v>3.8774999999999999</v>
      </c>
    </row>
    <row r="8836" spans="1:21" x14ac:dyDescent="0.3">
      <c r="A8836" t="s">
        <v>10267</v>
      </c>
      <c r="B8836">
        <v>2014</v>
      </c>
      <c r="C8836" s="1">
        <v>41907</v>
      </c>
      <c r="D8836" s="1">
        <v>41911</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v>0</v>
      </c>
      <c r="U8836">
        <v>25.172000000000001</v>
      </c>
    </row>
    <row r="8837" spans="1:21" x14ac:dyDescent="0.3">
      <c r="A8837" t="s">
        <v>10267</v>
      </c>
      <c r="B8837">
        <v>2014</v>
      </c>
      <c r="C8837" s="1">
        <v>41907</v>
      </c>
      <c r="D8837" s="1">
        <v>41911</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v>0</v>
      </c>
      <c r="U8837">
        <v>3.7128000000000001</v>
      </c>
    </row>
    <row r="8838" spans="1:21" x14ac:dyDescent="0.3">
      <c r="A8838" t="s">
        <v>10267</v>
      </c>
      <c r="B8838">
        <v>2014</v>
      </c>
      <c r="C8838" s="1">
        <v>41907</v>
      </c>
      <c r="D8838" s="1">
        <v>41911</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v>0</v>
      </c>
      <c r="U8838">
        <v>4.9607999999999999</v>
      </c>
    </row>
    <row r="8839" spans="1:21" x14ac:dyDescent="0.3">
      <c r="A8839" t="s">
        <v>10267</v>
      </c>
      <c r="B8839">
        <v>2014</v>
      </c>
      <c r="C8839" s="1">
        <v>41907</v>
      </c>
      <c r="D8839" s="1">
        <v>41911</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v>0</v>
      </c>
      <c r="U8839">
        <v>7.56</v>
      </c>
    </row>
    <row r="8840" spans="1:21" x14ac:dyDescent="0.3">
      <c r="A8840" t="s">
        <v>10268</v>
      </c>
      <c r="B8840">
        <v>2011</v>
      </c>
      <c r="C8840" s="1">
        <v>40639</v>
      </c>
      <c r="D8840" s="1">
        <v>40643</v>
      </c>
      <c r="E8840" t="s">
        <v>22</v>
      </c>
      <c r="F8840" t="s">
        <v>3286</v>
      </c>
      <c r="G8840" t="s">
        <v>3287</v>
      </c>
      <c r="H8840" t="s">
        <v>40</v>
      </c>
      <c r="I8840" t="s">
        <v>26</v>
      </c>
      <c r="J8840" t="s">
        <v>41</v>
      </c>
      <c r="K8840" t="s">
        <v>42</v>
      </c>
      <c r="L8840">
        <v>90004</v>
      </c>
      <c r="M8840" t="s">
        <v>43</v>
      </c>
      <c r="N8840" t="s">
        <v>6803</v>
      </c>
      <c r="O8840" t="s">
        <v>45</v>
      </c>
      <c r="P8840" t="s">
        <v>67</v>
      </c>
      <c r="Q8840" t="s">
        <v>6804</v>
      </c>
      <c r="R8840">
        <v>70.95</v>
      </c>
      <c r="S8840">
        <v>3</v>
      </c>
      <c r="T8840">
        <v>0</v>
      </c>
      <c r="U8840">
        <v>18.446999999999999</v>
      </c>
    </row>
    <row r="8841" spans="1:21" x14ac:dyDescent="0.3">
      <c r="A8841" t="s">
        <v>10268</v>
      </c>
      <c r="B8841">
        <v>2011</v>
      </c>
      <c r="C8841" s="1">
        <v>40639</v>
      </c>
      <c r="D8841" s="1">
        <v>40643</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x14ac:dyDescent="0.3">
      <c r="A8842" t="s">
        <v>10268</v>
      </c>
      <c r="B8842">
        <v>2011</v>
      </c>
      <c r="C8842" s="1">
        <v>40639</v>
      </c>
      <c r="D8842" s="1">
        <v>40643</v>
      </c>
      <c r="E8842" t="s">
        <v>22</v>
      </c>
      <c r="F8842" t="s">
        <v>3286</v>
      </c>
      <c r="G8842" t="s">
        <v>3287</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row>
    <row r="8843" spans="1:21" x14ac:dyDescent="0.3">
      <c r="A8843" t="s">
        <v>10269</v>
      </c>
      <c r="B8843">
        <v>2013</v>
      </c>
      <c r="C8843" s="1">
        <v>41314</v>
      </c>
      <c r="D8843" s="1">
        <v>41318</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v>0</v>
      </c>
      <c r="U8843">
        <v>39.586799999999997</v>
      </c>
    </row>
    <row r="8844" spans="1:21" x14ac:dyDescent="0.3">
      <c r="A8844" t="s">
        <v>10269</v>
      </c>
      <c r="B8844">
        <v>2013</v>
      </c>
      <c r="C8844" s="1">
        <v>41314</v>
      </c>
      <c r="D8844" s="1">
        <v>41318</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v>0</v>
      </c>
      <c r="U8844">
        <v>11.151</v>
      </c>
    </row>
    <row r="8845" spans="1:21" x14ac:dyDescent="0.3">
      <c r="A8845" t="s">
        <v>10270</v>
      </c>
      <c r="B8845">
        <v>2011</v>
      </c>
      <c r="C8845" s="1">
        <v>40865</v>
      </c>
      <c r="D8845" s="1">
        <v>40867</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row>
    <row r="8846" spans="1:21" x14ac:dyDescent="0.3">
      <c r="A8846" t="s">
        <v>10271</v>
      </c>
      <c r="B8846">
        <v>2014</v>
      </c>
      <c r="C8846" s="1">
        <v>41992</v>
      </c>
      <c r="D8846" s="1">
        <v>41997</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row>
    <row r="8847" spans="1:21" x14ac:dyDescent="0.3">
      <c r="A8847" t="s">
        <v>10271</v>
      </c>
      <c r="B8847">
        <v>2014</v>
      </c>
      <c r="C8847" s="1">
        <v>41992</v>
      </c>
      <c r="D8847" s="1">
        <v>41997</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v>0.2</v>
      </c>
      <c r="U8847">
        <v>1.7486999999999999</v>
      </c>
    </row>
    <row r="8848" spans="1:21" x14ac:dyDescent="0.3">
      <c r="A8848" t="s">
        <v>10271</v>
      </c>
      <c r="B8848">
        <v>2014</v>
      </c>
      <c r="C8848" s="1">
        <v>41992</v>
      </c>
      <c r="D8848" s="1">
        <v>41997</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row>
    <row r="8849" spans="1:21" x14ac:dyDescent="0.3">
      <c r="A8849" t="s">
        <v>10271</v>
      </c>
      <c r="B8849">
        <v>2014</v>
      </c>
      <c r="C8849" s="1">
        <v>41992</v>
      </c>
      <c r="D8849" s="1">
        <v>41997</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row>
    <row r="8850" spans="1:21" x14ac:dyDescent="0.3">
      <c r="A8850" t="s">
        <v>10272</v>
      </c>
      <c r="B8850">
        <v>2012</v>
      </c>
      <c r="C8850" s="1">
        <v>41092</v>
      </c>
      <c r="D8850" s="1">
        <v>41094</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v>0.2</v>
      </c>
      <c r="U8850">
        <v>8.3520000000000003</v>
      </c>
    </row>
    <row r="8851" spans="1:21" x14ac:dyDescent="0.3">
      <c r="A8851" t="s">
        <v>10272</v>
      </c>
      <c r="B8851">
        <v>2012</v>
      </c>
      <c r="C8851" s="1">
        <v>41092</v>
      </c>
      <c r="D8851" s="1">
        <v>41094</v>
      </c>
      <c r="E8851" t="s">
        <v>187</v>
      </c>
      <c r="F8851" t="s">
        <v>1170</v>
      </c>
      <c r="G8851" t="s">
        <v>1171</v>
      </c>
      <c r="H8851" t="s">
        <v>40</v>
      </c>
      <c r="I8851" t="s">
        <v>26</v>
      </c>
      <c r="J8851" t="s">
        <v>4587</v>
      </c>
      <c r="K8851" t="s">
        <v>87</v>
      </c>
      <c r="L8851">
        <v>27604</v>
      </c>
      <c r="M8851" t="s">
        <v>29</v>
      </c>
      <c r="N8851" t="s">
        <v>3461</v>
      </c>
      <c r="O8851" t="s">
        <v>31</v>
      </c>
      <c r="P8851" t="s">
        <v>64</v>
      </c>
      <c r="Q8851" t="s">
        <v>3462</v>
      </c>
      <c r="R8851">
        <v>159.84</v>
      </c>
      <c r="S8851">
        <v>10</v>
      </c>
      <c r="T8851">
        <v>0.2</v>
      </c>
      <c r="U8851">
        <v>45.954000000000001</v>
      </c>
    </row>
    <row r="8852" spans="1:21" x14ac:dyDescent="0.3">
      <c r="A8852" t="s">
        <v>10272</v>
      </c>
      <c r="B8852">
        <v>2012</v>
      </c>
      <c r="C8852" s="1">
        <v>41092</v>
      </c>
      <c r="D8852" s="1">
        <v>41094</v>
      </c>
      <c r="E8852" t="s">
        <v>187</v>
      </c>
      <c r="F8852" t="s">
        <v>1170</v>
      </c>
      <c r="G8852" t="s">
        <v>1171</v>
      </c>
      <c r="H8852" t="s">
        <v>40</v>
      </c>
      <c r="I8852" t="s">
        <v>26</v>
      </c>
      <c r="J8852" t="s">
        <v>4587</v>
      </c>
      <c r="K8852" t="s">
        <v>87</v>
      </c>
      <c r="L8852">
        <v>27604</v>
      </c>
      <c r="M8852" t="s">
        <v>29</v>
      </c>
      <c r="N8852" t="s">
        <v>2105</v>
      </c>
      <c r="O8852" t="s">
        <v>45</v>
      </c>
      <c r="P8852" t="s">
        <v>74</v>
      </c>
      <c r="Q8852" t="s">
        <v>2106</v>
      </c>
      <c r="R8852">
        <v>2.8919999999999999</v>
      </c>
      <c r="S8852">
        <v>2</v>
      </c>
      <c r="T8852">
        <v>0.7</v>
      </c>
      <c r="U8852">
        <v>-2.3136000000000001</v>
      </c>
    </row>
    <row r="8853" spans="1:21" x14ac:dyDescent="0.3">
      <c r="A8853" t="s">
        <v>10272</v>
      </c>
      <c r="B8853">
        <v>2012</v>
      </c>
      <c r="C8853" s="1">
        <v>41092</v>
      </c>
      <c r="D8853" s="1">
        <v>41094</v>
      </c>
      <c r="E8853" t="s">
        <v>187</v>
      </c>
      <c r="F8853" t="s">
        <v>1170</v>
      </c>
      <c r="G8853" t="s">
        <v>1171</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row>
    <row r="8854" spans="1:21" x14ac:dyDescent="0.3">
      <c r="A8854" t="s">
        <v>10273</v>
      </c>
      <c r="B8854">
        <v>2011</v>
      </c>
      <c r="C8854" s="1">
        <v>40824</v>
      </c>
      <c r="D8854" s="1">
        <v>40829</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row>
    <row r="8855" spans="1:21" x14ac:dyDescent="0.3">
      <c r="A8855" t="s">
        <v>10274</v>
      </c>
      <c r="B8855">
        <v>2012</v>
      </c>
      <c r="C8855" s="1">
        <v>41174</v>
      </c>
      <c r="D8855" s="1">
        <v>41177</v>
      </c>
      <c r="E8855" t="s">
        <v>187</v>
      </c>
      <c r="F8855" t="s">
        <v>3160</v>
      </c>
      <c r="G8855" t="s">
        <v>3161</v>
      </c>
      <c r="H8855" t="s">
        <v>25</v>
      </c>
      <c r="I8855" t="s">
        <v>26</v>
      </c>
      <c r="J8855" t="s">
        <v>145</v>
      </c>
      <c r="K8855" t="s">
        <v>146</v>
      </c>
      <c r="L8855">
        <v>19143</v>
      </c>
      <c r="M8855" t="s">
        <v>147</v>
      </c>
      <c r="N8855" t="s">
        <v>4824</v>
      </c>
      <c r="O8855" t="s">
        <v>45</v>
      </c>
      <c r="P8855" t="s">
        <v>577</v>
      </c>
      <c r="Q8855" t="s">
        <v>4825</v>
      </c>
      <c r="R8855">
        <v>55.6</v>
      </c>
      <c r="S8855">
        <v>5</v>
      </c>
      <c r="T8855">
        <v>0.2</v>
      </c>
      <c r="U8855">
        <v>6.2549999999999999</v>
      </c>
    </row>
    <row r="8856" spans="1:21" x14ac:dyDescent="0.3">
      <c r="A8856" t="s">
        <v>10274</v>
      </c>
      <c r="B8856">
        <v>2012</v>
      </c>
      <c r="C8856" s="1">
        <v>41174</v>
      </c>
      <c r="D8856" s="1">
        <v>41177</v>
      </c>
      <c r="E8856" t="s">
        <v>187</v>
      </c>
      <c r="F8856" t="s">
        <v>3160</v>
      </c>
      <c r="G8856" t="s">
        <v>3161</v>
      </c>
      <c r="H8856" t="s">
        <v>25</v>
      </c>
      <c r="I8856" t="s">
        <v>26</v>
      </c>
      <c r="J8856" t="s">
        <v>145</v>
      </c>
      <c r="K8856" t="s">
        <v>146</v>
      </c>
      <c r="L8856">
        <v>19143</v>
      </c>
      <c r="M8856" t="s">
        <v>147</v>
      </c>
      <c r="N8856" t="s">
        <v>906</v>
      </c>
      <c r="O8856" t="s">
        <v>70</v>
      </c>
      <c r="P8856" t="s">
        <v>160</v>
      </c>
      <c r="Q8856" t="s">
        <v>907</v>
      </c>
      <c r="R8856">
        <v>617.976</v>
      </c>
      <c r="S8856">
        <v>3</v>
      </c>
      <c r="T8856">
        <v>0.2</v>
      </c>
      <c r="U8856">
        <v>-7.7247000000000003</v>
      </c>
    </row>
    <row r="8857" spans="1:21" x14ac:dyDescent="0.3">
      <c r="A8857" t="s">
        <v>10275</v>
      </c>
      <c r="B8857">
        <v>2014</v>
      </c>
      <c r="C8857" s="1">
        <v>41998</v>
      </c>
      <c r="D8857" s="1">
        <v>42004</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21.312000000000001</v>
      </c>
      <c r="S8857">
        <v>3</v>
      </c>
      <c r="T8857">
        <v>0.2</v>
      </c>
      <c r="U8857">
        <v>7.992</v>
      </c>
    </row>
    <row r="8858" spans="1:21" x14ac:dyDescent="0.3">
      <c r="A8858" t="s">
        <v>10276</v>
      </c>
      <c r="B8858">
        <v>2014</v>
      </c>
      <c r="C8858" s="1">
        <v>41926</v>
      </c>
      <c r="D8858" s="1">
        <v>41933</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v>0</v>
      </c>
      <c r="U8858">
        <v>39.888599999999997</v>
      </c>
    </row>
    <row r="8859" spans="1:21" x14ac:dyDescent="0.3">
      <c r="A8859" t="s">
        <v>10276</v>
      </c>
      <c r="B8859">
        <v>2014</v>
      </c>
      <c r="C8859" s="1">
        <v>41926</v>
      </c>
      <c r="D8859" s="1">
        <v>41933</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row>
    <row r="8860" spans="1:21" x14ac:dyDescent="0.3">
      <c r="A8860" t="s">
        <v>10276</v>
      </c>
      <c r="B8860">
        <v>2014</v>
      </c>
      <c r="C8860" s="1">
        <v>41926</v>
      </c>
      <c r="D8860" s="1">
        <v>41933</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row>
    <row r="8861" spans="1:21" x14ac:dyDescent="0.3">
      <c r="A8861" t="s">
        <v>10277</v>
      </c>
      <c r="B8861">
        <v>2014</v>
      </c>
      <c r="C8861" s="1">
        <v>41872</v>
      </c>
      <c r="D8861" s="1">
        <v>41878</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row>
    <row r="8862" spans="1:21" x14ac:dyDescent="0.3">
      <c r="A8862" t="s">
        <v>10278</v>
      </c>
      <c r="B8862">
        <v>2012</v>
      </c>
      <c r="C8862" s="1">
        <v>41163</v>
      </c>
      <c r="D8862" s="1">
        <v>41170</v>
      </c>
      <c r="E8862" t="s">
        <v>49</v>
      </c>
      <c r="F8862" t="s">
        <v>3154</v>
      </c>
      <c r="G8862" t="s">
        <v>3155</v>
      </c>
      <c r="H8862" t="s">
        <v>101</v>
      </c>
      <c r="I8862" t="s">
        <v>26</v>
      </c>
      <c r="J8862" t="s">
        <v>4823</v>
      </c>
      <c r="K8862" t="s">
        <v>787</v>
      </c>
      <c r="L8862">
        <v>7501</v>
      </c>
      <c r="M8862" t="s">
        <v>147</v>
      </c>
      <c r="N8862" t="s">
        <v>7450</v>
      </c>
      <c r="O8862" t="s">
        <v>45</v>
      </c>
      <c r="P8862" t="s">
        <v>46</v>
      </c>
      <c r="Q8862" t="s">
        <v>7451</v>
      </c>
      <c r="R8862">
        <v>31.05</v>
      </c>
      <c r="S8862">
        <v>3</v>
      </c>
      <c r="T8862">
        <v>0</v>
      </c>
      <c r="U8862">
        <v>14.904</v>
      </c>
    </row>
    <row r="8863" spans="1:21" x14ac:dyDescent="0.3">
      <c r="A8863" t="s">
        <v>10278</v>
      </c>
      <c r="B8863">
        <v>2012</v>
      </c>
      <c r="C8863" s="1">
        <v>41163</v>
      </c>
      <c r="D8863" s="1">
        <v>41170</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v>0</v>
      </c>
      <c r="U8863">
        <v>3.9247999999999998</v>
      </c>
    </row>
    <row r="8864" spans="1:21" x14ac:dyDescent="0.3">
      <c r="A8864" t="s">
        <v>10278</v>
      </c>
      <c r="B8864">
        <v>2012</v>
      </c>
      <c r="C8864" s="1">
        <v>41163</v>
      </c>
      <c r="D8864" s="1">
        <v>41170</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v>0</v>
      </c>
      <c r="U8864">
        <v>96.415999999999997</v>
      </c>
    </row>
    <row r="8865" spans="1:21" x14ac:dyDescent="0.3">
      <c r="A8865" t="s">
        <v>10278</v>
      </c>
      <c r="B8865">
        <v>2012</v>
      </c>
      <c r="C8865" s="1">
        <v>41163</v>
      </c>
      <c r="D8865" s="1">
        <v>41170</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v>0</v>
      </c>
      <c r="U8865">
        <v>29.980799999999999</v>
      </c>
    </row>
    <row r="8866" spans="1:21" x14ac:dyDescent="0.3">
      <c r="A8866" t="s">
        <v>10278</v>
      </c>
      <c r="B8866">
        <v>2012</v>
      </c>
      <c r="C8866" s="1">
        <v>41163</v>
      </c>
      <c r="D8866" s="1">
        <v>41170</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v>0</v>
      </c>
      <c r="U8866">
        <v>18.662400000000002</v>
      </c>
    </row>
    <row r="8867" spans="1:21" x14ac:dyDescent="0.3">
      <c r="A8867" t="s">
        <v>10279</v>
      </c>
      <c r="B8867">
        <v>2012</v>
      </c>
      <c r="C8867" s="1">
        <v>41263</v>
      </c>
      <c r="D8867" s="1">
        <v>41269</v>
      </c>
      <c r="E8867" t="s">
        <v>49</v>
      </c>
      <c r="F8867" t="s">
        <v>5568</v>
      </c>
      <c r="G8867" t="s">
        <v>5569</v>
      </c>
      <c r="H8867" t="s">
        <v>25</v>
      </c>
      <c r="I8867" t="s">
        <v>26</v>
      </c>
      <c r="J8867" t="s">
        <v>1126</v>
      </c>
      <c r="K8867" t="s">
        <v>318</v>
      </c>
      <c r="L8867">
        <v>22204</v>
      </c>
      <c r="M8867" t="s">
        <v>29</v>
      </c>
      <c r="N8867" t="s">
        <v>4820</v>
      </c>
      <c r="O8867" t="s">
        <v>45</v>
      </c>
      <c r="P8867" t="s">
        <v>77</v>
      </c>
      <c r="Q8867" t="s">
        <v>4821</v>
      </c>
      <c r="R8867">
        <v>36.270000000000003</v>
      </c>
      <c r="S8867">
        <v>3</v>
      </c>
      <c r="T8867">
        <v>0</v>
      </c>
      <c r="U8867">
        <v>10.881</v>
      </c>
    </row>
    <row r="8868" spans="1:21" x14ac:dyDescent="0.3">
      <c r="A8868" t="s">
        <v>10280</v>
      </c>
      <c r="B8868">
        <v>2011</v>
      </c>
      <c r="C8868" s="1">
        <v>40806</v>
      </c>
      <c r="D8868" s="1">
        <v>40809</v>
      </c>
      <c r="E8868" t="s">
        <v>187</v>
      </c>
      <c r="F8868" t="s">
        <v>8352</v>
      </c>
      <c r="G8868" t="s">
        <v>8353</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row>
    <row r="8869" spans="1:21" x14ac:dyDescent="0.3">
      <c r="A8869" t="s">
        <v>10280</v>
      </c>
      <c r="B8869">
        <v>2011</v>
      </c>
      <c r="C8869" s="1">
        <v>40806</v>
      </c>
      <c r="D8869" s="1">
        <v>40809</v>
      </c>
      <c r="E8869" t="s">
        <v>187</v>
      </c>
      <c r="F8869" t="s">
        <v>8352</v>
      </c>
      <c r="G8869" t="s">
        <v>8353</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row>
    <row r="8870" spans="1:21" x14ac:dyDescent="0.3">
      <c r="A8870" t="s">
        <v>10281</v>
      </c>
      <c r="B8870">
        <v>2013</v>
      </c>
      <c r="C8870" s="1">
        <v>41583</v>
      </c>
      <c r="D8870" s="1">
        <v>41587</v>
      </c>
      <c r="E8870" t="s">
        <v>49</v>
      </c>
      <c r="F8870" t="s">
        <v>6449</v>
      </c>
      <c r="G8870" t="s">
        <v>6450</v>
      </c>
      <c r="H8870" t="s">
        <v>25</v>
      </c>
      <c r="I8870" t="s">
        <v>26</v>
      </c>
      <c r="J8870" t="s">
        <v>946</v>
      </c>
      <c r="K8870" t="s">
        <v>42</v>
      </c>
      <c r="L8870">
        <v>92037</v>
      </c>
      <c r="M8870" t="s">
        <v>43</v>
      </c>
      <c r="N8870" t="s">
        <v>8659</v>
      </c>
      <c r="O8870" t="s">
        <v>70</v>
      </c>
      <c r="P8870" t="s">
        <v>681</v>
      </c>
      <c r="Q8870" t="s">
        <v>8660</v>
      </c>
      <c r="R8870">
        <v>686.4</v>
      </c>
      <c r="S8870">
        <v>2</v>
      </c>
      <c r="T8870">
        <v>0.2</v>
      </c>
      <c r="U8870">
        <v>77.22</v>
      </c>
    </row>
    <row r="8871" spans="1:21" x14ac:dyDescent="0.3">
      <c r="A8871" t="s">
        <v>10282</v>
      </c>
      <c r="B8871">
        <v>2014</v>
      </c>
      <c r="C8871" s="1">
        <v>41975</v>
      </c>
      <c r="D8871" s="1">
        <v>41980</v>
      </c>
      <c r="E8871" t="s">
        <v>49</v>
      </c>
      <c r="F8871" t="s">
        <v>583</v>
      </c>
      <c r="G8871" t="s">
        <v>584</v>
      </c>
      <c r="H8871" t="s">
        <v>40</v>
      </c>
      <c r="I8871" t="s">
        <v>26</v>
      </c>
      <c r="J8871" t="s">
        <v>94</v>
      </c>
      <c r="K8871" t="s">
        <v>95</v>
      </c>
      <c r="L8871">
        <v>98105</v>
      </c>
      <c r="M8871" t="s">
        <v>43</v>
      </c>
      <c r="N8871" t="s">
        <v>5820</v>
      </c>
      <c r="O8871" t="s">
        <v>45</v>
      </c>
      <c r="P8871" t="s">
        <v>74</v>
      </c>
      <c r="Q8871" t="s">
        <v>5821</v>
      </c>
      <c r="R8871">
        <v>15.92</v>
      </c>
      <c r="S8871">
        <v>5</v>
      </c>
      <c r="T8871">
        <v>0.2</v>
      </c>
      <c r="U8871">
        <v>5.3730000000000002</v>
      </c>
    </row>
    <row r="8872" spans="1:21" x14ac:dyDescent="0.3">
      <c r="A8872" t="s">
        <v>10282</v>
      </c>
      <c r="B8872">
        <v>2014</v>
      </c>
      <c r="C8872" s="1">
        <v>41975</v>
      </c>
      <c r="D8872" s="1">
        <v>41980</v>
      </c>
      <c r="E8872" t="s">
        <v>49</v>
      </c>
      <c r="F8872" t="s">
        <v>583</v>
      </c>
      <c r="G8872" t="s">
        <v>584</v>
      </c>
      <c r="H8872" t="s">
        <v>40</v>
      </c>
      <c r="I8872" t="s">
        <v>26</v>
      </c>
      <c r="J8872" t="s">
        <v>94</v>
      </c>
      <c r="K8872" t="s">
        <v>95</v>
      </c>
      <c r="L8872">
        <v>98105</v>
      </c>
      <c r="M8872" t="s">
        <v>43</v>
      </c>
      <c r="N8872" t="s">
        <v>1283</v>
      </c>
      <c r="O8872" t="s">
        <v>31</v>
      </c>
      <c r="P8872" t="s">
        <v>64</v>
      </c>
      <c r="Q8872" t="s">
        <v>1284</v>
      </c>
      <c r="R8872">
        <v>70.680000000000007</v>
      </c>
      <c r="S8872">
        <v>12</v>
      </c>
      <c r="T8872">
        <v>0</v>
      </c>
      <c r="U8872">
        <v>31.0992</v>
      </c>
    </row>
    <row r="8873" spans="1:21" x14ac:dyDescent="0.3">
      <c r="A8873" t="s">
        <v>10282</v>
      </c>
      <c r="B8873">
        <v>2014</v>
      </c>
      <c r="C8873" s="1">
        <v>41975</v>
      </c>
      <c r="D8873" s="1">
        <v>41980</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v>0</v>
      </c>
      <c r="U8873">
        <v>5.4123999999999999</v>
      </c>
    </row>
    <row r="8874" spans="1:21" x14ac:dyDescent="0.3">
      <c r="A8874" t="s">
        <v>10283</v>
      </c>
      <c r="B8874">
        <v>2011</v>
      </c>
      <c r="C8874" s="1">
        <v>40826</v>
      </c>
      <c r="D8874" s="1">
        <v>40826</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v>
      </c>
      <c r="S8874">
        <v>2</v>
      </c>
      <c r="T8874">
        <v>0.7</v>
      </c>
      <c r="U8874">
        <v>-71.395799999999994</v>
      </c>
    </row>
    <row r="8875" spans="1:21" x14ac:dyDescent="0.3">
      <c r="A8875" t="s">
        <v>10283</v>
      </c>
      <c r="B8875">
        <v>2011</v>
      </c>
      <c r="C8875" s="1">
        <v>40826</v>
      </c>
      <c r="D8875" s="1">
        <v>40826</v>
      </c>
      <c r="E8875" t="s">
        <v>1289</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row>
    <row r="8876" spans="1:21" x14ac:dyDescent="0.3">
      <c r="A8876" t="s">
        <v>10286</v>
      </c>
      <c r="B8876">
        <v>2014</v>
      </c>
      <c r="C8876" s="1">
        <v>41958</v>
      </c>
      <c r="D8876" s="1">
        <v>41960</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row>
    <row r="8877" spans="1:21" x14ac:dyDescent="0.3">
      <c r="A8877" t="s">
        <v>10287</v>
      </c>
      <c r="B8877">
        <v>2013</v>
      </c>
      <c r="C8877" s="1">
        <v>41500</v>
      </c>
      <c r="D8877" s="1">
        <v>41506</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v>0.2</v>
      </c>
      <c r="U8877">
        <v>-34.758000000000003</v>
      </c>
    </row>
    <row r="8878" spans="1:21" x14ac:dyDescent="0.3">
      <c r="A8878" t="s">
        <v>10287</v>
      </c>
      <c r="B8878">
        <v>2013</v>
      </c>
      <c r="C8878" s="1">
        <v>41500</v>
      </c>
      <c r="D8878" s="1">
        <v>41506</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row>
    <row r="8879" spans="1:21" x14ac:dyDescent="0.3">
      <c r="A8879" t="s">
        <v>10288</v>
      </c>
      <c r="B8879">
        <v>2014</v>
      </c>
      <c r="C8879" s="1">
        <v>41900</v>
      </c>
      <c r="D8879" s="1">
        <v>41906</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v>0</v>
      </c>
      <c r="U8879">
        <v>225.6</v>
      </c>
    </row>
    <row r="8880" spans="1:21" x14ac:dyDescent="0.3">
      <c r="A8880" t="s">
        <v>10288</v>
      </c>
      <c r="B8880">
        <v>2014</v>
      </c>
      <c r="C8880" s="1">
        <v>41900</v>
      </c>
      <c r="D8880" s="1">
        <v>41906</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v>0</v>
      </c>
      <c r="U8880">
        <v>9.5340000000000007</v>
      </c>
    </row>
    <row r="8881" spans="1:21" x14ac:dyDescent="0.3">
      <c r="A8881" t="s">
        <v>10291</v>
      </c>
      <c r="B8881">
        <v>2012</v>
      </c>
      <c r="C8881" s="1">
        <v>40991</v>
      </c>
      <c r="D8881" s="1">
        <v>40993</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v>0</v>
      </c>
      <c r="U8881">
        <v>92.505600000000001</v>
      </c>
    </row>
    <row r="8882" spans="1:21" x14ac:dyDescent="0.3">
      <c r="A8882" t="s">
        <v>10291</v>
      </c>
      <c r="B8882">
        <v>2012</v>
      </c>
      <c r="C8882" s="1">
        <v>40991</v>
      </c>
      <c r="D8882" s="1">
        <v>40993</v>
      </c>
      <c r="E8882" t="s">
        <v>187</v>
      </c>
      <c r="F8882" t="s">
        <v>755</v>
      </c>
      <c r="G8882" t="s">
        <v>756</v>
      </c>
      <c r="H8882" t="s">
        <v>40</v>
      </c>
      <c r="I8882" t="s">
        <v>26</v>
      </c>
      <c r="J8882" t="s">
        <v>41</v>
      </c>
      <c r="K8882" t="s">
        <v>42</v>
      </c>
      <c r="L8882">
        <v>90008</v>
      </c>
      <c r="M8882" t="s">
        <v>43</v>
      </c>
      <c r="N8882" t="s">
        <v>4414</v>
      </c>
      <c r="O8882" t="s">
        <v>70</v>
      </c>
      <c r="P8882" t="s">
        <v>160</v>
      </c>
      <c r="Q8882" t="s">
        <v>4415</v>
      </c>
      <c r="R8882">
        <v>239.97</v>
      </c>
      <c r="S8882">
        <v>3</v>
      </c>
      <c r="T8882">
        <v>0</v>
      </c>
      <c r="U8882">
        <v>86.389200000000002</v>
      </c>
    </row>
    <row r="8883" spans="1:21" x14ac:dyDescent="0.3">
      <c r="A8883" t="s">
        <v>10292</v>
      </c>
      <c r="B8883">
        <v>2013</v>
      </c>
      <c r="C8883" s="1">
        <v>41456</v>
      </c>
      <c r="D8883" s="1">
        <v>41459</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row>
    <row r="8884" spans="1:21" x14ac:dyDescent="0.3">
      <c r="A8884" t="s">
        <v>10293</v>
      </c>
      <c r="B8884">
        <v>2014</v>
      </c>
      <c r="C8884" s="1">
        <v>41933</v>
      </c>
      <c r="D8884" s="1">
        <v>41938</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row>
    <row r="8885" spans="1:21" x14ac:dyDescent="0.3">
      <c r="A8885" t="s">
        <v>10293</v>
      </c>
      <c r="B8885">
        <v>2014</v>
      </c>
      <c r="C8885" s="1">
        <v>41933</v>
      </c>
      <c r="D8885" s="1">
        <v>41938</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row>
    <row r="8886" spans="1:21" x14ac:dyDescent="0.3">
      <c r="A8886" t="s">
        <v>10294</v>
      </c>
      <c r="B8886">
        <v>2011</v>
      </c>
      <c r="C8886" s="1">
        <v>40780</v>
      </c>
      <c r="D8886" s="1">
        <v>40785</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row>
    <row r="8887" spans="1:21" x14ac:dyDescent="0.3">
      <c r="A8887" t="s">
        <v>10294</v>
      </c>
      <c r="B8887">
        <v>2011</v>
      </c>
      <c r="C8887" s="1">
        <v>40780</v>
      </c>
      <c r="D8887" s="1">
        <v>40785</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row>
    <row r="8888" spans="1:21" x14ac:dyDescent="0.3">
      <c r="A8888" t="s">
        <v>10294</v>
      </c>
      <c r="B8888">
        <v>2011</v>
      </c>
      <c r="C8888" s="1">
        <v>40780</v>
      </c>
      <c r="D8888" s="1">
        <v>40785</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v>0.7</v>
      </c>
      <c r="U8888">
        <v>-16.684799999999999</v>
      </c>
    </row>
    <row r="8889" spans="1:21" x14ac:dyDescent="0.3">
      <c r="A8889" t="s">
        <v>10295</v>
      </c>
      <c r="B8889">
        <v>2011</v>
      </c>
      <c r="C8889" s="1">
        <v>40751</v>
      </c>
      <c r="D8889" s="1">
        <v>40754</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v>0</v>
      </c>
      <c r="U8889">
        <v>0</v>
      </c>
    </row>
    <row r="8890" spans="1:21" x14ac:dyDescent="0.3">
      <c r="A8890" t="s">
        <v>10296</v>
      </c>
      <c r="B8890">
        <v>2014</v>
      </c>
      <c r="C8890" s="1">
        <v>41975</v>
      </c>
      <c r="D8890" s="1">
        <v>41981</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v>0</v>
      </c>
      <c r="U8890">
        <v>107.03879999999999</v>
      </c>
    </row>
    <row r="8891" spans="1:21" x14ac:dyDescent="0.3">
      <c r="A8891" t="s">
        <v>10297</v>
      </c>
      <c r="B8891">
        <v>2013</v>
      </c>
      <c r="C8891" s="1">
        <v>41565</v>
      </c>
      <c r="D8891" s="1">
        <v>41569</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v>0</v>
      </c>
      <c r="U8891">
        <v>220.4853</v>
      </c>
    </row>
    <row r="8892" spans="1:21" x14ac:dyDescent="0.3">
      <c r="A8892" t="s">
        <v>10297</v>
      </c>
      <c r="B8892">
        <v>2013</v>
      </c>
      <c r="C8892" s="1">
        <v>41565</v>
      </c>
      <c r="D8892" s="1">
        <v>41569</v>
      </c>
      <c r="E8892" t="s">
        <v>22</v>
      </c>
      <c r="F8892" t="s">
        <v>8231</v>
      </c>
      <c r="G8892" t="s">
        <v>8232</v>
      </c>
      <c r="H8892" t="s">
        <v>101</v>
      </c>
      <c r="I8892" t="s">
        <v>26</v>
      </c>
      <c r="J8892" t="s">
        <v>381</v>
      </c>
      <c r="K8892" t="s">
        <v>595</v>
      </c>
      <c r="L8892">
        <v>65203</v>
      </c>
      <c r="M8892" t="s">
        <v>104</v>
      </c>
      <c r="N8892" t="s">
        <v>5496</v>
      </c>
      <c r="O8892" t="s">
        <v>45</v>
      </c>
      <c r="P8892" t="s">
        <v>77</v>
      </c>
      <c r="Q8892" t="s">
        <v>5497</v>
      </c>
      <c r="R8892">
        <v>1927.59</v>
      </c>
      <c r="S8892">
        <v>7</v>
      </c>
      <c r="T8892">
        <v>0</v>
      </c>
      <c r="U8892">
        <v>751.76009999999997</v>
      </c>
    </row>
    <row r="8893" spans="1:21" x14ac:dyDescent="0.3">
      <c r="A8893" t="s">
        <v>10298</v>
      </c>
      <c r="B8893">
        <v>2013</v>
      </c>
      <c r="C8893" s="1">
        <v>41534</v>
      </c>
      <c r="D8893" s="1">
        <v>41536</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v>0</v>
      </c>
      <c r="U8893">
        <v>30.445</v>
      </c>
    </row>
    <row r="8894" spans="1:21" x14ac:dyDescent="0.3">
      <c r="A8894" t="s">
        <v>10299</v>
      </c>
      <c r="B8894">
        <v>2012</v>
      </c>
      <c r="C8894" s="1">
        <v>41244</v>
      </c>
      <c r="D8894" s="1">
        <v>41249</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v>0.2</v>
      </c>
      <c r="U8894">
        <v>267.66719999999998</v>
      </c>
    </row>
    <row r="8895" spans="1:21" x14ac:dyDescent="0.3">
      <c r="A8895" t="s">
        <v>10300</v>
      </c>
      <c r="B8895">
        <v>2011</v>
      </c>
      <c r="C8895" s="1">
        <v>40760</v>
      </c>
      <c r="D8895" s="1">
        <v>40767</v>
      </c>
      <c r="E8895" t="s">
        <v>49</v>
      </c>
      <c r="F8895" t="s">
        <v>448</v>
      </c>
      <c r="G8895" t="s">
        <v>449</v>
      </c>
      <c r="H8895" t="s">
        <v>25</v>
      </c>
      <c r="I8895" t="s">
        <v>26</v>
      </c>
      <c r="J8895" t="s">
        <v>8995</v>
      </c>
      <c r="K8895" t="s">
        <v>103</v>
      </c>
      <c r="L8895">
        <v>77590</v>
      </c>
      <c r="M8895" t="s">
        <v>104</v>
      </c>
      <c r="N8895" t="s">
        <v>4428</v>
      </c>
      <c r="O8895" t="s">
        <v>31</v>
      </c>
      <c r="P8895" t="s">
        <v>55</v>
      </c>
      <c r="Q8895" t="s">
        <v>4429</v>
      </c>
      <c r="R8895">
        <v>489.23</v>
      </c>
      <c r="S8895">
        <v>2</v>
      </c>
      <c r="T8895">
        <v>0.3</v>
      </c>
      <c r="U8895">
        <v>41.933999999999997</v>
      </c>
    </row>
    <row r="8896" spans="1:21" x14ac:dyDescent="0.3">
      <c r="A8896" t="s">
        <v>10301</v>
      </c>
      <c r="B8896">
        <v>2013</v>
      </c>
      <c r="C8896" s="1">
        <v>41502</v>
      </c>
      <c r="D8896" s="1">
        <v>41509</v>
      </c>
      <c r="E8896" t="s">
        <v>49</v>
      </c>
      <c r="F8896" t="s">
        <v>1869</v>
      </c>
      <c r="G8896" t="s">
        <v>1870</v>
      </c>
      <c r="H8896" t="s">
        <v>25</v>
      </c>
      <c r="I8896" t="s">
        <v>26</v>
      </c>
      <c r="J8896" t="s">
        <v>41</v>
      </c>
      <c r="K8896" t="s">
        <v>42</v>
      </c>
      <c r="L8896">
        <v>90004</v>
      </c>
      <c r="M8896" t="s">
        <v>43</v>
      </c>
      <c r="N8896" t="s">
        <v>2237</v>
      </c>
      <c r="O8896" t="s">
        <v>31</v>
      </c>
      <c r="P8896" t="s">
        <v>64</v>
      </c>
      <c r="Q8896" t="s">
        <v>2238</v>
      </c>
      <c r="R8896">
        <v>312.02999999999997</v>
      </c>
      <c r="S8896">
        <v>3</v>
      </c>
      <c r="T8896">
        <v>0</v>
      </c>
      <c r="U8896">
        <v>43.684199999999997</v>
      </c>
    </row>
    <row r="8897" spans="1:21" x14ac:dyDescent="0.3">
      <c r="A8897" t="s">
        <v>10301</v>
      </c>
      <c r="B8897">
        <v>2013</v>
      </c>
      <c r="C8897" s="1">
        <v>41502</v>
      </c>
      <c r="D8897" s="1">
        <v>41509</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row>
    <row r="8898" spans="1:21" x14ac:dyDescent="0.3">
      <c r="A8898" t="s">
        <v>10301</v>
      </c>
      <c r="B8898">
        <v>2013</v>
      </c>
      <c r="C8898" s="1">
        <v>41502</v>
      </c>
      <c r="D8898" s="1">
        <v>41509</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row>
    <row r="8899" spans="1:21" x14ac:dyDescent="0.3">
      <c r="A8899" t="s">
        <v>10301</v>
      </c>
      <c r="B8899">
        <v>2013</v>
      </c>
      <c r="C8899" s="1">
        <v>41502</v>
      </c>
      <c r="D8899" s="1">
        <v>41509</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v>0</v>
      </c>
      <c r="U8899">
        <v>18.009599999999999</v>
      </c>
    </row>
    <row r="8900" spans="1:21" x14ac:dyDescent="0.3">
      <c r="A8900" t="s">
        <v>10302</v>
      </c>
      <c r="B8900">
        <v>2012</v>
      </c>
      <c r="C8900" s="1">
        <v>41128</v>
      </c>
      <c r="D8900" s="1">
        <v>41130</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row>
    <row r="8901" spans="1:21" x14ac:dyDescent="0.3">
      <c r="A8901" t="s">
        <v>10302</v>
      </c>
      <c r="B8901">
        <v>2012</v>
      </c>
      <c r="C8901" s="1">
        <v>41128</v>
      </c>
      <c r="D8901" s="1">
        <v>41130</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v>0</v>
      </c>
      <c r="U8901">
        <v>11.7782</v>
      </c>
    </row>
    <row r="8902" spans="1:21" x14ac:dyDescent="0.3">
      <c r="A8902" t="s">
        <v>10303</v>
      </c>
      <c r="B8902">
        <v>2013</v>
      </c>
      <c r="C8902" s="1">
        <v>41426</v>
      </c>
      <c r="D8902" s="1">
        <v>41430</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v>0.6</v>
      </c>
      <c r="U8902">
        <v>-12.8256</v>
      </c>
    </row>
    <row r="8903" spans="1:21" x14ac:dyDescent="0.3">
      <c r="A8903" t="s">
        <v>10303</v>
      </c>
      <c r="B8903">
        <v>2013</v>
      </c>
      <c r="C8903" s="1">
        <v>41426</v>
      </c>
      <c r="D8903" s="1">
        <v>41430</v>
      </c>
      <c r="E8903" t="s">
        <v>49</v>
      </c>
      <c r="F8903" t="s">
        <v>3722</v>
      </c>
      <c r="G8903" t="s">
        <v>3723</v>
      </c>
      <c r="H8903" t="s">
        <v>25</v>
      </c>
      <c r="I8903" t="s">
        <v>26</v>
      </c>
      <c r="J8903" t="s">
        <v>356</v>
      </c>
      <c r="K8903" t="s">
        <v>210</v>
      </c>
      <c r="L8903">
        <v>62521</v>
      </c>
      <c r="M8903" t="s">
        <v>104</v>
      </c>
      <c r="N8903" t="s">
        <v>9707</v>
      </c>
      <c r="O8903" t="s">
        <v>45</v>
      </c>
      <c r="P8903" t="s">
        <v>89</v>
      </c>
      <c r="Q8903" t="s">
        <v>9708</v>
      </c>
      <c r="R8903">
        <v>18.495999999999999</v>
      </c>
      <c r="S8903">
        <v>4</v>
      </c>
      <c r="T8903">
        <v>0.2</v>
      </c>
      <c r="U8903">
        <v>6.7047999999999996</v>
      </c>
    </row>
    <row r="8904" spans="1:21" x14ac:dyDescent="0.3">
      <c r="A8904" t="s">
        <v>10303</v>
      </c>
      <c r="B8904">
        <v>2013</v>
      </c>
      <c r="C8904" s="1">
        <v>41426</v>
      </c>
      <c r="D8904" s="1">
        <v>41430</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row>
    <row r="8905" spans="1:21" x14ac:dyDescent="0.3">
      <c r="A8905" t="s">
        <v>10303</v>
      </c>
      <c r="B8905">
        <v>2013</v>
      </c>
      <c r="C8905" s="1">
        <v>41426</v>
      </c>
      <c r="D8905" s="1">
        <v>41430</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row>
    <row r="8906" spans="1:21" x14ac:dyDescent="0.3">
      <c r="A8906" t="s">
        <v>10304</v>
      </c>
      <c r="B8906">
        <v>2013</v>
      </c>
      <c r="C8906" s="1">
        <v>41457</v>
      </c>
      <c r="D8906" s="1">
        <v>41457</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v>0</v>
      </c>
      <c r="U8906">
        <v>14.043799999999999</v>
      </c>
    </row>
    <row r="8907" spans="1:21" x14ac:dyDescent="0.3">
      <c r="A8907" t="s">
        <v>10304</v>
      </c>
      <c r="B8907">
        <v>2013</v>
      </c>
      <c r="C8907" s="1">
        <v>41457</v>
      </c>
      <c r="D8907" s="1">
        <v>41457</v>
      </c>
      <c r="E8907" t="s">
        <v>1289</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row>
    <row r="8908" spans="1:21" x14ac:dyDescent="0.3">
      <c r="A8908" t="s">
        <v>10304</v>
      </c>
      <c r="B8908">
        <v>2013</v>
      </c>
      <c r="C8908" s="1">
        <v>41457</v>
      </c>
      <c r="D8908" s="1">
        <v>41457</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v>0</v>
      </c>
      <c r="U8908">
        <v>33.777000000000001</v>
      </c>
    </row>
    <row r="8909" spans="1:21" x14ac:dyDescent="0.3">
      <c r="A8909" t="s">
        <v>10305</v>
      </c>
      <c r="B8909">
        <v>2013</v>
      </c>
      <c r="C8909" s="1">
        <v>41627</v>
      </c>
      <c r="D8909" s="1">
        <v>41629</v>
      </c>
      <c r="E8909" t="s">
        <v>187</v>
      </c>
      <c r="F8909" t="s">
        <v>6154</v>
      </c>
      <c r="G8909" t="s">
        <v>6155</v>
      </c>
      <c r="H8909" t="s">
        <v>40</v>
      </c>
      <c r="I8909" t="s">
        <v>26</v>
      </c>
      <c r="J8909" t="s">
        <v>126</v>
      </c>
      <c r="K8909" t="s">
        <v>42</v>
      </c>
      <c r="L8909">
        <v>94110</v>
      </c>
      <c r="M8909" t="s">
        <v>43</v>
      </c>
      <c r="N8909" t="s">
        <v>765</v>
      </c>
      <c r="O8909" t="s">
        <v>70</v>
      </c>
      <c r="P8909" t="s">
        <v>71</v>
      </c>
      <c r="Q8909" t="s">
        <v>766</v>
      </c>
      <c r="R8909">
        <v>66.975999999999999</v>
      </c>
      <c r="S8909">
        <v>7</v>
      </c>
      <c r="T8909">
        <v>0.2</v>
      </c>
      <c r="U8909">
        <v>6.6976000000000004</v>
      </c>
    </row>
    <row r="8910" spans="1:21" x14ac:dyDescent="0.3">
      <c r="A8910" t="s">
        <v>10306</v>
      </c>
      <c r="B8910">
        <v>2012</v>
      </c>
      <c r="C8910" s="1">
        <v>40934</v>
      </c>
      <c r="D8910" s="1">
        <v>40940</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row>
    <row r="8911" spans="1:21" x14ac:dyDescent="0.3">
      <c r="A8911" t="s">
        <v>10307</v>
      </c>
      <c r="B8911">
        <v>2014</v>
      </c>
      <c r="C8911" s="1">
        <v>41941</v>
      </c>
      <c r="D8911" s="1">
        <v>41945</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v>0</v>
      </c>
      <c r="U8911">
        <v>10.3071</v>
      </c>
    </row>
    <row r="8912" spans="1:21" x14ac:dyDescent="0.3">
      <c r="A8912" t="s">
        <v>10308</v>
      </c>
      <c r="B8912">
        <v>2014</v>
      </c>
      <c r="C8912" s="1">
        <v>41948</v>
      </c>
      <c r="D8912" s="1">
        <v>41952</v>
      </c>
      <c r="E8912" t="s">
        <v>49</v>
      </c>
      <c r="F8912" t="s">
        <v>2051</v>
      </c>
      <c r="G8912" t="s">
        <v>2052</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row>
    <row r="8913" spans="1:21" x14ac:dyDescent="0.3">
      <c r="A8913" t="s">
        <v>10308</v>
      </c>
      <c r="B8913">
        <v>2014</v>
      </c>
      <c r="C8913" s="1">
        <v>41948</v>
      </c>
      <c r="D8913" s="1">
        <v>41952</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v>0.2</v>
      </c>
      <c r="U8913">
        <v>-32.383800000000001</v>
      </c>
    </row>
    <row r="8914" spans="1:21" x14ac:dyDescent="0.3">
      <c r="A8914" t="s">
        <v>10308</v>
      </c>
      <c r="B8914">
        <v>2014</v>
      </c>
      <c r="C8914" s="1">
        <v>41948</v>
      </c>
      <c r="D8914" s="1">
        <v>41952</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row>
    <row r="8915" spans="1:21" x14ac:dyDescent="0.3">
      <c r="A8915" t="s">
        <v>10308</v>
      </c>
      <c r="B8915">
        <v>2014</v>
      </c>
      <c r="C8915" s="1">
        <v>41948</v>
      </c>
      <c r="D8915" s="1">
        <v>41952</v>
      </c>
      <c r="E8915" t="s">
        <v>49</v>
      </c>
      <c r="F8915" t="s">
        <v>2051</v>
      </c>
      <c r="G8915" t="s">
        <v>2052</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row>
    <row r="8916" spans="1:21" x14ac:dyDescent="0.3">
      <c r="A8916" t="s">
        <v>10309</v>
      </c>
      <c r="B8916">
        <v>2013</v>
      </c>
      <c r="C8916" s="1">
        <v>41404</v>
      </c>
      <c r="D8916" s="1">
        <v>41408</v>
      </c>
      <c r="E8916" t="s">
        <v>49</v>
      </c>
      <c r="F8916" t="s">
        <v>480</v>
      </c>
      <c r="G8916" t="s">
        <v>481</v>
      </c>
      <c r="H8916" t="s">
        <v>40</v>
      </c>
      <c r="I8916" t="s">
        <v>26</v>
      </c>
      <c r="J8916" t="s">
        <v>1236</v>
      </c>
      <c r="K8916" t="s">
        <v>103</v>
      </c>
      <c r="L8916">
        <v>78745</v>
      </c>
      <c r="M8916" t="s">
        <v>104</v>
      </c>
      <c r="N8916" t="s">
        <v>2010</v>
      </c>
      <c r="O8916" t="s">
        <v>45</v>
      </c>
      <c r="P8916" t="s">
        <v>58</v>
      </c>
      <c r="Q8916" t="s">
        <v>2011</v>
      </c>
      <c r="R8916">
        <v>856.65599999999995</v>
      </c>
      <c r="S8916">
        <v>6</v>
      </c>
      <c r="T8916">
        <v>0.2</v>
      </c>
      <c r="U8916">
        <v>107.08199999999999</v>
      </c>
    </row>
    <row r="8917" spans="1:21" x14ac:dyDescent="0.3">
      <c r="A8917" t="s">
        <v>10309</v>
      </c>
      <c r="B8917">
        <v>2013</v>
      </c>
      <c r="C8917" s="1">
        <v>41404</v>
      </c>
      <c r="D8917" s="1">
        <v>41408</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row>
    <row r="8918" spans="1:21" x14ac:dyDescent="0.3">
      <c r="A8918" t="s">
        <v>10309</v>
      </c>
      <c r="B8918">
        <v>2013</v>
      </c>
      <c r="C8918" s="1">
        <v>41404</v>
      </c>
      <c r="D8918" s="1">
        <v>41408</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row>
    <row r="8919" spans="1:21" x14ac:dyDescent="0.3">
      <c r="A8919" t="s">
        <v>10309</v>
      </c>
      <c r="B8919">
        <v>2013</v>
      </c>
      <c r="C8919" s="1">
        <v>41404</v>
      </c>
      <c r="D8919" s="1">
        <v>41408</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v>0.2</v>
      </c>
      <c r="U8919">
        <v>26.824000000000002</v>
      </c>
    </row>
    <row r="8920" spans="1:21" x14ac:dyDescent="0.3">
      <c r="A8920" t="s">
        <v>10309</v>
      </c>
      <c r="B8920">
        <v>2013</v>
      </c>
      <c r="C8920" s="1">
        <v>41404</v>
      </c>
      <c r="D8920" s="1">
        <v>41408</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row>
    <row r="8921" spans="1:21" x14ac:dyDescent="0.3">
      <c r="A8921" t="s">
        <v>10310</v>
      </c>
      <c r="B8921">
        <v>2011</v>
      </c>
      <c r="C8921" s="1">
        <v>40635</v>
      </c>
      <c r="D8921" s="1">
        <v>40641</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v>0</v>
      </c>
      <c r="U8921">
        <v>46.196800000000003</v>
      </c>
    </row>
    <row r="8922" spans="1:21" x14ac:dyDescent="0.3">
      <c r="A8922" t="s">
        <v>10311</v>
      </c>
      <c r="B8922">
        <v>2011</v>
      </c>
      <c r="C8922" s="1">
        <v>40661</v>
      </c>
      <c r="D8922" s="1">
        <v>40666</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row>
    <row r="8923" spans="1:21" x14ac:dyDescent="0.3">
      <c r="A8923" t="s">
        <v>10312</v>
      </c>
      <c r="B8923">
        <v>2013</v>
      </c>
      <c r="C8923" s="1">
        <v>41552</v>
      </c>
      <c r="D8923" s="1">
        <v>41556</v>
      </c>
      <c r="E8923" t="s">
        <v>49</v>
      </c>
      <c r="F8923" t="s">
        <v>6636</v>
      </c>
      <c r="G8923" t="s">
        <v>6637</v>
      </c>
      <c r="H8923" t="s">
        <v>40</v>
      </c>
      <c r="I8923" t="s">
        <v>26</v>
      </c>
      <c r="J8923" t="s">
        <v>10313</v>
      </c>
      <c r="K8923" t="s">
        <v>53</v>
      </c>
      <c r="L8923">
        <v>33134</v>
      </c>
      <c r="M8923" t="s">
        <v>29</v>
      </c>
      <c r="N8923" t="s">
        <v>6454</v>
      </c>
      <c r="O8923" t="s">
        <v>70</v>
      </c>
      <c r="P8923" t="s">
        <v>71</v>
      </c>
      <c r="Q8923" t="s">
        <v>6455</v>
      </c>
      <c r="R8923">
        <v>52.68</v>
      </c>
      <c r="S8923">
        <v>3</v>
      </c>
      <c r="T8923">
        <v>0.2</v>
      </c>
      <c r="U8923">
        <v>19.754999999999999</v>
      </c>
    </row>
    <row r="8924" spans="1:21" x14ac:dyDescent="0.3">
      <c r="A8924" t="s">
        <v>10312</v>
      </c>
      <c r="B8924">
        <v>2013</v>
      </c>
      <c r="C8924" s="1">
        <v>41552</v>
      </c>
      <c r="D8924" s="1">
        <v>41556</v>
      </c>
      <c r="E8924" t="s">
        <v>49</v>
      </c>
      <c r="F8924" t="s">
        <v>6636</v>
      </c>
      <c r="G8924" t="s">
        <v>6637</v>
      </c>
      <c r="H8924" t="s">
        <v>40</v>
      </c>
      <c r="I8924" t="s">
        <v>26</v>
      </c>
      <c r="J8924" t="s">
        <v>10313</v>
      </c>
      <c r="K8924" t="s">
        <v>53</v>
      </c>
      <c r="L8924">
        <v>33134</v>
      </c>
      <c r="M8924" t="s">
        <v>29</v>
      </c>
      <c r="N8924" t="s">
        <v>2988</v>
      </c>
      <c r="O8924" t="s">
        <v>31</v>
      </c>
      <c r="P8924" t="s">
        <v>64</v>
      </c>
      <c r="Q8924" t="s">
        <v>2989</v>
      </c>
      <c r="R8924">
        <v>11.568</v>
      </c>
      <c r="S8924">
        <v>3</v>
      </c>
      <c r="T8924">
        <v>0.2</v>
      </c>
      <c r="U8924">
        <v>2.6027999999999998</v>
      </c>
    </row>
    <row r="8925" spans="1:21" x14ac:dyDescent="0.3">
      <c r="A8925" t="s">
        <v>10314</v>
      </c>
      <c r="B8925">
        <v>2014</v>
      </c>
      <c r="C8925" s="1">
        <v>41802</v>
      </c>
      <c r="D8925" s="1">
        <v>41808</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4.5720000000000001</v>
      </c>
      <c r="S8925">
        <v>4</v>
      </c>
      <c r="T8925">
        <v>0.7</v>
      </c>
      <c r="U8925">
        <v>-3.81</v>
      </c>
    </row>
    <row r="8926" spans="1:21" x14ac:dyDescent="0.3">
      <c r="A8926" t="s">
        <v>10315</v>
      </c>
      <c r="B8926">
        <v>2013</v>
      </c>
      <c r="C8926" s="1">
        <v>41304</v>
      </c>
      <c r="D8926" s="1">
        <v>41308</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v>0.2</v>
      </c>
      <c r="U8926">
        <v>143.99680000000001</v>
      </c>
    </row>
    <row r="8927" spans="1:21" x14ac:dyDescent="0.3">
      <c r="A8927" t="s">
        <v>10315</v>
      </c>
      <c r="B8927">
        <v>2013</v>
      </c>
      <c r="C8927" s="1">
        <v>41304</v>
      </c>
      <c r="D8927" s="1">
        <v>41308</v>
      </c>
      <c r="E8927" t="s">
        <v>49</v>
      </c>
      <c r="F8927" t="s">
        <v>5877</v>
      </c>
      <c r="G8927" t="s">
        <v>5878</v>
      </c>
      <c r="H8927" t="s">
        <v>25</v>
      </c>
      <c r="I8927" t="s">
        <v>26</v>
      </c>
      <c r="J8927" t="s">
        <v>3100</v>
      </c>
      <c r="K8927" t="s">
        <v>210</v>
      </c>
      <c r="L8927">
        <v>61107</v>
      </c>
      <c r="M8927" t="s">
        <v>104</v>
      </c>
      <c r="N8927" t="s">
        <v>2390</v>
      </c>
      <c r="O8927" t="s">
        <v>45</v>
      </c>
      <c r="P8927" t="s">
        <v>74</v>
      </c>
      <c r="Q8927" t="s">
        <v>2391</v>
      </c>
      <c r="R8927">
        <v>1.728</v>
      </c>
      <c r="S8927">
        <v>3</v>
      </c>
      <c r="T8927">
        <v>0.8</v>
      </c>
      <c r="U8927">
        <v>-2.6783999999999999</v>
      </c>
    </row>
    <row r="8928" spans="1:21" x14ac:dyDescent="0.3">
      <c r="A8928" t="s">
        <v>10315</v>
      </c>
      <c r="B8928">
        <v>2013</v>
      </c>
      <c r="C8928" s="1">
        <v>41304</v>
      </c>
      <c r="D8928" s="1">
        <v>41308</v>
      </c>
      <c r="E8928" t="s">
        <v>49</v>
      </c>
      <c r="F8928" t="s">
        <v>5877</v>
      </c>
      <c r="G8928" t="s">
        <v>5878</v>
      </c>
      <c r="H8928" t="s">
        <v>25</v>
      </c>
      <c r="I8928" t="s">
        <v>26</v>
      </c>
      <c r="J8928" t="s">
        <v>3100</v>
      </c>
      <c r="K8928" t="s">
        <v>210</v>
      </c>
      <c r="L8928">
        <v>61107</v>
      </c>
      <c r="M8928" t="s">
        <v>104</v>
      </c>
      <c r="N8928" t="s">
        <v>1895</v>
      </c>
      <c r="O8928" t="s">
        <v>31</v>
      </c>
      <c r="P8928" t="s">
        <v>55</v>
      </c>
      <c r="Q8928" t="s">
        <v>1896</v>
      </c>
      <c r="R8928">
        <v>626.1</v>
      </c>
      <c r="S8928">
        <v>3</v>
      </c>
      <c r="T8928">
        <v>0.5</v>
      </c>
      <c r="U8928">
        <v>-538.44600000000003</v>
      </c>
    </row>
    <row r="8929" spans="1:21" x14ac:dyDescent="0.3">
      <c r="A8929" t="s">
        <v>10318</v>
      </c>
      <c r="B8929">
        <v>2012</v>
      </c>
      <c r="C8929" s="1">
        <v>41179</v>
      </c>
      <c r="D8929" s="1">
        <v>41181</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v>0</v>
      </c>
      <c r="U8929">
        <v>25.792000000000002</v>
      </c>
    </row>
    <row r="8930" spans="1:21" x14ac:dyDescent="0.3">
      <c r="A8930" t="s">
        <v>10319</v>
      </c>
      <c r="B8930">
        <v>2012</v>
      </c>
      <c r="C8930" s="1">
        <v>41012</v>
      </c>
      <c r="D8930" s="1">
        <v>41016</v>
      </c>
      <c r="E8930" t="s">
        <v>49</v>
      </c>
      <c r="F8930" t="s">
        <v>1917</v>
      </c>
      <c r="G8930" t="s">
        <v>1918</v>
      </c>
      <c r="H8930" t="s">
        <v>25</v>
      </c>
      <c r="I8930" t="s">
        <v>26</v>
      </c>
      <c r="J8930" t="s">
        <v>1680</v>
      </c>
      <c r="K8930" t="s">
        <v>103</v>
      </c>
      <c r="L8930">
        <v>77340</v>
      </c>
      <c r="M8930" t="s">
        <v>104</v>
      </c>
      <c r="N8930" t="s">
        <v>2185</v>
      </c>
      <c r="O8930" t="s">
        <v>31</v>
      </c>
      <c r="P8930" t="s">
        <v>55</v>
      </c>
      <c r="Q8930" t="s">
        <v>2186</v>
      </c>
      <c r="R8930">
        <v>609.98</v>
      </c>
      <c r="S8930">
        <v>4</v>
      </c>
      <c r="T8930">
        <v>0.3</v>
      </c>
      <c r="U8930">
        <v>-113.282</v>
      </c>
    </row>
    <row r="8931" spans="1:21" x14ac:dyDescent="0.3">
      <c r="A8931" t="s">
        <v>10319</v>
      </c>
      <c r="B8931">
        <v>2012</v>
      </c>
      <c r="C8931" s="1">
        <v>41012</v>
      </c>
      <c r="D8931" s="1">
        <v>41016</v>
      </c>
      <c r="E8931" t="s">
        <v>49</v>
      </c>
      <c r="F8931" t="s">
        <v>1917</v>
      </c>
      <c r="G8931" t="s">
        <v>1918</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row>
    <row r="8932" spans="1:21" x14ac:dyDescent="0.3">
      <c r="A8932" t="s">
        <v>10319</v>
      </c>
      <c r="B8932">
        <v>2012</v>
      </c>
      <c r="C8932" s="1">
        <v>41012</v>
      </c>
      <c r="D8932" s="1">
        <v>41016</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v>0.2</v>
      </c>
      <c r="U8932">
        <v>17.998200000000001</v>
      </c>
    </row>
    <row r="8933" spans="1:21" x14ac:dyDescent="0.3">
      <c r="A8933" t="s">
        <v>10320</v>
      </c>
      <c r="B8933">
        <v>2014</v>
      </c>
      <c r="C8933" s="1">
        <v>41992</v>
      </c>
      <c r="D8933" s="1">
        <v>41998</v>
      </c>
      <c r="E8933" t="s">
        <v>49</v>
      </c>
      <c r="F8933" t="s">
        <v>9872</v>
      </c>
      <c r="G8933" t="s">
        <v>9873</v>
      </c>
      <c r="H8933" t="s">
        <v>40</v>
      </c>
      <c r="I8933" t="s">
        <v>26</v>
      </c>
      <c r="J8933" t="s">
        <v>2547</v>
      </c>
      <c r="K8933" t="s">
        <v>113</v>
      </c>
      <c r="L8933">
        <v>53209</v>
      </c>
      <c r="M8933" t="s">
        <v>104</v>
      </c>
      <c r="N8933" t="s">
        <v>9111</v>
      </c>
      <c r="O8933" t="s">
        <v>31</v>
      </c>
      <c r="P8933" t="s">
        <v>64</v>
      </c>
      <c r="Q8933" t="s">
        <v>9112</v>
      </c>
      <c r="R8933">
        <v>99.95</v>
      </c>
      <c r="S8933">
        <v>5</v>
      </c>
      <c r="T8933">
        <v>0</v>
      </c>
      <c r="U8933">
        <v>22.988499999999998</v>
      </c>
    </row>
    <row r="8934" spans="1:21" x14ac:dyDescent="0.3">
      <c r="A8934" t="s">
        <v>10320</v>
      </c>
      <c r="B8934">
        <v>2014</v>
      </c>
      <c r="C8934" s="1">
        <v>41992</v>
      </c>
      <c r="D8934" s="1">
        <v>41998</v>
      </c>
      <c r="E8934" t="s">
        <v>49</v>
      </c>
      <c r="F8934" t="s">
        <v>9872</v>
      </c>
      <c r="G8934" t="s">
        <v>9873</v>
      </c>
      <c r="H8934" t="s">
        <v>40</v>
      </c>
      <c r="I8934" t="s">
        <v>26</v>
      </c>
      <c r="J8934" t="s">
        <v>2547</v>
      </c>
      <c r="K8934" t="s">
        <v>113</v>
      </c>
      <c r="L8934">
        <v>53209</v>
      </c>
      <c r="M8934" t="s">
        <v>104</v>
      </c>
      <c r="N8934" t="s">
        <v>7035</v>
      </c>
      <c r="O8934" t="s">
        <v>70</v>
      </c>
      <c r="P8934" t="s">
        <v>160</v>
      </c>
      <c r="Q8934" t="s">
        <v>7036</v>
      </c>
      <c r="R8934">
        <v>29.34</v>
      </c>
      <c r="S8934">
        <v>3</v>
      </c>
      <c r="T8934">
        <v>0</v>
      </c>
      <c r="U8934">
        <v>10.8558</v>
      </c>
    </row>
    <row r="8935" spans="1:21" x14ac:dyDescent="0.3">
      <c r="A8935" t="s">
        <v>10321</v>
      </c>
      <c r="B8935">
        <v>2013</v>
      </c>
      <c r="C8935" s="1">
        <v>41348</v>
      </c>
      <c r="D8935" s="1">
        <v>41353</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v>0</v>
      </c>
      <c r="U8935">
        <v>4.3524000000000003</v>
      </c>
    </row>
    <row r="8936" spans="1:21" x14ac:dyDescent="0.3">
      <c r="A8936" t="s">
        <v>10322</v>
      </c>
      <c r="B8936">
        <v>2014</v>
      </c>
      <c r="C8936" s="1">
        <v>41879</v>
      </c>
      <c r="D8936" s="1">
        <v>41879</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row>
    <row r="8937" spans="1:21" x14ac:dyDescent="0.3">
      <c r="A8937" t="s">
        <v>10322</v>
      </c>
      <c r="B8937">
        <v>2014</v>
      </c>
      <c r="C8937" s="1">
        <v>41879</v>
      </c>
      <c r="D8937" s="1">
        <v>41879</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1119.8879999999999</v>
      </c>
      <c r="S8937">
        <v>14</v>
      </c>
      <c r="T8937">
        <v>0.2</v>
      </c>
      <c r="U8937">
        <v>209.97900000000001</v>
      </c>
    </row>
    <row r="8938" spans="1:21" x14ac:dyDescent="0.3">
      <c r="A8938" t="s">
        <v>10323</v>
      </c>
      <c r="B8938">
        <v>2012</v>
      </c>
      <c r="C8938" s="1">
        <v>41260</v>
      </c>
      <c r="D8938" s="1">
        <v>41262</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v>0</v>
      </c>
      <c r="U8938">
        <v>53.261000000000003</v>
      </c>
    </row>
    <row r="8939" spans="1:21" x14ac:dyDescent="0.3">
      <c r="A8939" t="s">
        <v>10323</v>
      </c>
      <c r="B8939">
        <v>2012</v>
      </c>
      <c r="C8939" s="1">
        <v>41260</v>
      </c>
      <c r="D8939" s="1">
        <v>41262</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row>
    <row r="8940" spans="1:21" x14ac:dyDescent="0.3">
      <c r="A8940" t="s">
        <v>10323</v>
      </c>
      <c r="B8940">
        <v>2012</v>
      </c>
      <c r="C8940" s="1">
        <v>41260</v>
      </c>
      <c r="D8940" s="1">
        <v>41262</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v>0</v>
      </c>
      <c r="U8940">
        <v>7.0519999999999996</v>
      </c>
    </row>
    <row r="8941" spans="1:21" x14ac:dyDescent="0.3">
      <c r="A8941" t="s">
        <v>10323</v>
      </c>
      <c r="B8941">
        <v>2012</v>
      </c>
      <c r="C8941" s="1">
        <v>41260</v>
      </c>
      <c r="D8941" s="1">
        <v>41262</v>
      </c>
      <c r="E8941" t="s">
        <v>22</v>
      </c>
      <c r="F8941" t="s">
        <v>386</v>
      </c>
      <c r="G8941" t="s">
        <v>387</v>
      </c>
      <c r="H8941" t="s">
        <v>25</v>
      </c>
      <c r="I8941" t="s">
        <v>26</v>
      </c>
      <c r="J8941" t="s">
        <v>41</v>
      </c>
      <c r="K8941" t="s">
        <v>42</v>
      </c>
      <c r="L8941">
        <v>90008</v>
      </c>
      <c r="M8941" t="s">
        <v>43</v>
      </c>
      <c r="N8941" t="s">
        <v>3566</v>
      </c>
      <c r="O8941" t="s">
        <v>45</v>
      </c>
      <c r="P8941" t="s">
        <v>74</v>
      </c>
      <c r="Q8941" t="s">
        <v>3567</v>
      </c>
      <c r="R8941">
        <v>92.96</v>
      </c>
      <c r="S8941">
        <v>2</v>
      </c>
      <c r="T8941">
        <v>0.2</v>
      </c>
      <c r="U8941">
        <v>31.373999999999999</v>
      </c>
    </row>
    <row r="8942" spans="1:21" x14ac:dyDescent="0.3">
      <c r="A8942" t="s">
        <v>10324</v>
      </c>
      <c r="B8942">
        <v>2011</v>
      </c>
      <c r="C8942" s="1">
        <v>40777</v>
      </c>
      <c r="D8942" s="1">
        <v>40779</v>
      </c>
      <c r="E8942" t="s">
        <v>22</v>
      </c>
      <c r="F8942" t="s">
        <v>1626</v>
      </c>
      <c r="G8942" t="s">
        <v>1627</v>
      </c>
      <c r="H8942" t="s">
        <v>25</v>
      </c>
      <c r="I8942" t="s">
        <v>26</v>
      </c>
      <c r="J8942" t="s">
        <v>6754</v>
      </c>
      <c r="K8942" t="s">
        <v>53</v>
      </c>
      <c r="L8942">
        <v>33161</v>
      </c>
      <c r="M8942" t="s">
        <v>29</v>
      </c>
      <c r="N8942" t="s">
        <v>10325</v>
      </c>
      <c r="O8942" t="s">
        <v>45</v>
      </c>
      <c r="P8942" t="s">
        <v>577</v>
      </c>
      <c r="Q8942" t="s">
        <v>10326</v>
      </c>
      <c r="R8942">
        <v>7.6319999999999997</v>
      </c>
      <c r="S8942">
        <v>3</v>
      </c>
      <c r="T8942">
        <v>0.2</v>
      </c>
      <c r="U8942">
        <v>-1.8126</v>
      </c>
    </row>
    <row r="8943" spans="1:21" x14ac:dyDescent="0.3">
      <c r="A8943" t="s">
        <v>10327</v>
      </c>
      <c r="B8943">
        <v>2013</v>
      </c>
      <c r="C8943" s="1">
        <v>41582</v>
      </c>
      <c r="D8943" s="1">
        <v>41584</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v>0.7</v>
      </c>
      <c r="U8943">
        <v>-3.4649999999999999</v>
      </c>
    </row>
    <row r="8944" spans="1:21" x14ac:dyDescent="0.3">
      <c r="A8944" t="s">
        <v>10327</v>
      </c>
      <c r="B8944">
        <v>2013</v>
      </c>
      <c r="C8944" s="1">
        <v>41582</v>
      </c>
      <c r="D8944" s="1">
        <v>41584</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179.99100000000001</v>
      </c>
      <c r="S8944">
        <v>3</v>
      </c>
      <c r="T8944">
        <v>0.7</v>
      </c>
      <c r="U8944">
        <v>-251.98740000000001</v>
      </c>
    </row>
    <row r="8945" spans="1:21" x14ac:dyDescent="0.3">
      <c r="A8945" t="s">
        <v>10330</v>
      </c>
      <c r="B8945">
        <v>2014</v>
      </c>
      <c r="C8945" s="1">
        <v>41923</v>
      </c>
      <c r="D8945" s="1">
        <v>41929</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v>0.3</v>
      </c>
      <c r="U8945">
        <v>-47.871600000000001</v>
      </c>
    </row>
    <row r="8946" spans="1:21" x14ac:dyDescent="0.3">
      <c r="A8946" t="s">
        <v>10331</v>
      </c>
      <c r="B8946">
        <v>2011</v>
      </c>
      <c r="C8946" s="1">
        <v>40884</v>
      </c>
      <c r="D8946" s="1">
        <v>40885</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row>
    <row r="8947" spans="1:21" x14ac:dyDescent="0.3">
      <c r="A8947" t="s">
        <v>10332</v>
      </c>
      <c r="B8947">
        <v>2011</v>
      </c>
      <c r="C8947" s="1">
        <v>40862</v>
      </c>
      <c r="D8947" s="1">
        <v>40864</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v>0</v>
      </c>
      <c r="U8947">
        <v>3.2850000000000001</v>
      </c>
    </row>
    <row r="8948" spans="1:21" x14ac:dyDescent="0.3">
      <c r="A8948" t="s">
        <v>10333</v>
      </c>
      <c r="B8948">
        <v>2014</v>
      </c>
      <c r="C8948" s="1">
        <v>41998</v>
      </c>
      <c r="D8948" s="1">
        <v>42002</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row>
    <row r="8949" spans="1:21" x14ac:dyDescent="0.3">
      <c r="A8949" t="s">
        <v>10333</v>
      </c>
      <c r="B8949">
        <v>2014</v>
      </c>
      <c r="C8949" s="1">
        <v>41998</v>
      </c>
      <c r="D8949" s="1">
        <v>42002</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row>
    <row r="8950" spans="1:21" x14ac:dyDescent="0.3">
      <c r="A8950" t="s">
        <v>10334</v>
      </c>
      <c r="B8950">
        <v>2011</v>
      </c>
      <c r="C8950" s="1">
        <v>40901</v>
      </c>
      <c r="D8950" s="1">
        <v>40903</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v>0</v>
      </c>
      <c r="U8950">
        <v>3.6322000000000001</v>
      </c>
    </row>
    <row r="8951" spans="1:21" x14ac:dyDescent="0.3">
      <c r="A8951" t="s">
        <v>10335</v>
      </c>
      <c r="B8951">
        <v>2014</v>
      </c>
      <c r="C8951" s="1">
        <v>41996</v>
      </c>
      <c r="D8951" s="1">
        <v>42002</v>
      </c>
      <c r="E8951" t="s">
        <v>49</v>
      </c>
      <c r="F8951" t="s">
        <v>6407</v>
      </c>
      <c r="G8951" t="s">
        <v>6408</v>
      </c>
      <c r="H8951" t="s">
        <v>25</v>
      </c>
      <c r="I8951" t="s">
        <v>26</v>
      </c>
      <c r="J8951" t="s">
        <v>327</v>
      </c>
      <c r="K8951" t="s">
        <v>334</v>
      </c>
      <c r="L8951">
        <v>38301</v>
      </c>
      <c r="M8951" t="s">
        <v>29</v>
      </c>
      <c r="N8951" t="s">
        <v>1050</v>
      </c>
      <c r="O8951" t="s">
        <v>31</v>
      </c>
      <c r="P8951" t="s">
        <v>55</v>
      </c>
      <c r="Q8951" t="s">
        <v>1051</v>
      </c>
      <c r="R8951">
        <v>934.95600000000002</v>
      </c>
      <c r="S8951">
        <v>6</v>
      </c>
      <c r="T8951">
        <v>0.4</v>
      </c>
      <c r="U8951">
        <v>-249.32159999999999</v>
      </c>
    </row>
    <row r="8952" spans="1:21" x14ac:dyDescent="0.3">
      <c r="A8952" t="s">
        <v>10335</v>
      </c>
      <c r="B8952">
        <v>2014</v>
      </c>
      <c r="C8952" s="1">
        <v>41996</v>
      </c>
      <c r="D8952" s="1">
        <v>42002</v>
      </c>
      <c r="E8952" t="s">
        <v>49</v>
      </c>
      <c r="F8952" t="s">
        <v>6407</v>
      </c>
      <c r="G8952" t="s">
        <v>6408</v>
      </c>
      <c r="H8952" t="s">
        <v>25</v>
      </c>
      <c r="I8952" t="s">
        <v>26</v>
      </c>
      <c r="J8952" t="s">
        <v>327</v>
      </c>
      <c r="K8952" t="s">
        <v>334</v>
      </c>
      <c r="L8952">
        <v>38301</v>
      </c>
      <c r="M8952" t="s">
        <v>29</v>
      </c>
      <c r="N8952" t="s">
        <v>3230</v>
      </c>
      <c r="O8952" t="s">
        <v>70</v>
      </c>
      <c r="P8952" t="s">
        <v>160</v>
      </c>
      <c r="Q8952" t="s">
        <v>3231</v>
      </c>
      <c r="R8952">
        <v>46.863999999999997</v>
      </c>
      <c r="S8952">
        <v>2</v>
      </c>
      <c r="T8952">
        <v>0.2</v>
      </c>
      <c r="U8952">
        <v>7.6154000000000002</v>
      </c>
    </row>
    <row r="8953" spans="1:21" x14ac:dyDescent="0.3">
      <c r="A8953" t="s">
        <v>10335</v>
      </c>
      <c r="B8953">
        <v>2014</v>
      </c>
      <c r="C8953" s="1">
        <v>41996</v>
      </c>
      <c r="D8953" s="1">
        <v>42002</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row>
    <row r="8954" spans="1:21" x14ac:dyDescent="0.3">
      <c r="A8954" t="s">
        <v>10335</v>
      </c>
      <c r="B8954">
        <v>2014</v>
      </c>
      <c r="C8954" s="1">
        <v>41996</v>
      </c>
      <c r="D8954" s="1">
        <v>42002</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row>
    <row r="8955" spans="1:21" x14ac:dyDescent="0.3">
      <c r="A8955" t="s">
        <v>10335</v>
      </c>
      <c r="B8955">
        <v>2014</v>
      </c>
      <c r="C8955" s="1">
        <v>41996</v>
      </c>
      <c r="D8955" s="1">
        <v>42002</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row>
    <row r="8956" spans="1:21" x14ac:dyDescent="0.3">
      <c r="A8956" t="s">
        <v>10336</v>
      </c>
      <c r="B8956">
        <v>2011</v>
      </c>
      <c r="C8956" s="1">
        <v>40763</v>
      </c>
      <c r="D8956" s="1">
        <v>40765</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row>
    <row r="8957" spans="1:21" x14ac:dyDescent="0.3">
      <c r="A8957" t="s">
        <v>10337</v>
      </c>
      <c r="B8957">
        <v>2011</v>
      </c>
      <c r="C8957" s="1">
        <v>40806</v>
      </c>
      <c r="D8957" s="1">
        <v>40810</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v>0</v>
      </c>
      <c r="U8957">
        <v>3.8519999999999999</v>
      </c>
    </row>
    <row r="8958" spans="1:21" x14ac:dyDescent="0.3">
      <c r="A8958" t="s">
        <v>10338</v>
      </c>
      <c r="B8958">
        <v>2014</v>
      </c>
      <c r="C8958" s="1">
        <v>41999</v>
      </c>
      <c r="D8958" s="1">
        <v>42002</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v>0.2</v>
      </c>
      <c r="U8958">
        <v>5.7750000000000004</v>
      </c>
    </row>
    <row r="8959" spans="1:21" x14ac:dyDescent="0.3">
      <c r="A8959" t="s">
        <v>10338</v>
      </c>
      <c r="B8959">
        <v>2014</v>
      </c>
      <c r="C8959" s="1">
        <v>41999</v>
      </c>
      <c r="D8959" s="1">
        <v>42002</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v>0.5</v>
      </c>
      <c r="U8959">
        <v>-7.2</v>
      </c>
    </row>
    <row r="8960" spans="1:21" x14ac:dyDescent="0.3">
      <c r="A8960" t="s">
        <v>10339</v>
      </c>
      <c r="B8960">
        <v>2014</v>
      </c>
      <c r="C8960" s="1">
        <v>41969</v>
      </c>
      <c r="D8960" s="1">
        <v>41974</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v>0.2</v>
      </c>
      <c r="U8960">
        <v>37.494999999999997</v>
      </c>
    </row>
    <row r="8961" spans="1:21" x14ac:dyDescent="0.3">
      <c r="A8961" t="s">
        <v>10339</v>
      </c>
      <c r="B8961">
        <v>2014</v>
      </c>
      <c r="C8961" s="1">
        <v>41969</v>
      </c>
      <c r="D8961" s="1">
        <v>41974</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row>
    <row r="8962" spans="1:21" x14ac:dyDescent="0.3">
      <c r="A8962" t="s">
        <v>10339</v>
      </c>
      <c r="B8962">
        <v>2014</v>
      </c>
      <c r="C8962" s="1">
        <v>41969</v>
      </c>
      <c r="D8962" s="1">
        <v>41974</v>
      </c>
      <c r="E8962" t="s">
        <v>49</v>
      </c>
      <c r="F8962" t="s">
        <v>1698</v>
      </c>
      <c r="G8962" t="s">
        <v>1699</v>
      </c>
      <c r="H8962" t="s">
        <v>25</v>
      </c>
      <c r="I8962" t="s">
        <v>26</v>
      </c>
      <c r="J8962" t="s">
        <v>183</v>
      </c>
      <c r="K8962" t="s">
        <v>103</v>
      </c>
      <c r="L8962">
        <v>77070</v>
      </c>
      <c r="M8962" t="s">
        <v>104</v>
      </c>
      <c r="N8962" t="s">
        <v>3328</v>
      </c>
      <c r="O8962" t="s">
        <v>31</v>
      </c>
      <c r="P8962" t="s">
        <v>35</v>
      </c>
      <c r="Q8962" t="s">
        <v>3329</v>
      </c>
      <c r="R8962">
        <v>853.93</v>
      </c>
      <c r="S8962">
        <v>5</v>
      </c>
      <c r="T8962">
        <v>0.3</v>
      </c>
      <c r="U8962">
        <v>-24.398</v>
      </c>
    </row>
    <row r="8963" spans="1:21" x14ac:dyDescent="0.3">
      <c r="A8963" t="s">
        <v>10339</v>
      </c>
      <c r="B8963">
        <v>2014</v>
      </c>
      <c r="C8963" s="1">
        <v>41969</v>
      </c>
      <c r="D8963" s="1">
        <v>41974</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row>
    <row r="8964" spans="1:21" x14ac:dyDescent="0.3">
      <c r="A8964" t="s">
        <v>10340</v>
      </c>
      <c r="B8964">
        <v>2013</v>
      </c>
      <c r="C8964" s="1">
        <v>41584</v>
      </c>
      <c r="D8964" s="1">
        <v>41586</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row>
    <row r="8965" spans="1:21" x14ac:dyDescent="0.3">
      <c r="A8965" t="s">
        <v>10340</v>
      </c>
      <c r="B8965">
        <v>2013</v>
      </c>
      <c r="C8965" s="1">
        <v>41584</v>
      </c>
      <c r="D8965" s="1">
        <v>41586</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row>
    <row r="8966" spans="1:21" x14ac:dyDescent="0.3">
      <c r="A8966" t="s">
        <v>10340</v>
      </c>
      <c r="B8966">
        <v>2013</v>
      </c>
      <c r="C8966" s="1">
        <v>41584</v>
      </c>
      <c r="D8966" s="1">
        <v>41586</v>
      </c>
      <c r="E8966" t="s">
        <v>187</v>
      </c>
      <c r="F8966" t="s">
        <v>7795</v>
      </c>
      <c r="G8966" t="s">
        <v>7796</v>
      </c>
      <c r="H8966" t="s">
        <v>25</v>
      </c>
      <c r="I8966" t="s">
        <v>26</v>
      </c>
      <c r="J8966" t="s">
        <v>2977</v>
      </c>
      <c r="K8966" t="s">
        <v>318</v>
      </c>
      <c r="L8966">
        <v>23464</v>
      </c>
      <c r="M8966" t="s">
        <v>29</v>
      </c>
      <c r="N8966" t="s">
        <v>9341</v>
      </c>
      <c r="O8966" t="s">
        <v>31</v>
      </c>
      <c r="P8966" t="s">
        <v>64</v>
      </c>
      <c r="Q8966" t="s">
        <v>9342</v>
      </c>
      <c r="R8966">
        <v>756.8</v>
      </c>
      <c r="S8966">
        <v>5</v>
      </c>
      <c r="T8966">
        <v>0</v>
      </c>
      <c r="U8966">
        <v>75.680000000000007</v>
      </c>
    </row>
    <row r="8967" spans="1:21" x14ac:dyDescent="0.3">
      <c r="A8967" t="s">
        <v>10341</v>
      </c>
      <c r="B8967">
        <v>2014</v>
      </c>
      <c r="C8967" s="1">
        <v>41950</v>
      </c>
      <c r="D8967" s="1">
        <v>41956</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row>
    <row r="8968" spans="1:21" x14ac:dyDescent="0.3">
      <c r="A8968" t="s">
        <v>10342</v>
      </c>
      <c r="B8968">
        <v>2013</v>
      </c>
      <c r="C8968" s="1">
        <v>41582</v>
      </c>
      <c r="D8968" s="1">
        <v>41586</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v>0.2</v>
      </c>
      <c r="U8968">
        <v>14.4</v>
      </c>
    </row>
    <row r="8969" spans="1:21" x14ac:dyDescent="0.3">
      <c r="A8969" t="s">
        <v>10342</v>
      </c>
      <c r="B8969">
        <v>2013</v>
      </c>
      <c r="C8969" s="1">
        <v>41582</v>
      </c>
      <c r="D8969" s="1">
        <v>41586</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row>
    <row r="8970" spans="1:21" x14ac:dyDescent="0.3">
      <c r="A8970" t="s">
        <v>10343</v>
      </c>
      <c r="B8970">
        <v>2011</v>
      </c>
      <c r="C8970" s="1">
        <v>40907</v>
      </c>
      <c r="D8970" s="1">
        <v>40909</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row>
    <row r="8971" spans="1:21" x14ac:dyDescent="0.3">
      <c r="A8971" t="s">
        <v>10344</v>
      </c>
      <c r="B8971">
        <v>2014</v>
      </c>
      <c r="C8971" s="1">
        <v>41976</v>
      </c>
      <c r="D8971" s="1">
        <v>41981</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v>0.2</v>
      </c>
      <c r="U8971">
        <v>1.7262</v>
      </c>
    </row>
    <row r="8972" spans="1:21" x14ac:dyDescent="0.3">
      <c r="A8972" t="s">
        <v>10344</v>
      </c>
      <c r="B8972">
        <v>2014</v>
      </c>
      <c r="C8972" s="1">
        <v>41976</v>
      </c>
      <c r="D8972" s="1">
        <v>41981</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v>0.4</v>
      </c>
      <c r="U8972">
        <v>-25.198</v>
      </c>
    </row>
    <row r="8973" spans="1:21" x14ac:dyDescent="0.3">
      <c r="A8973" t="s">
        <v>10345</v>
      </c>
      <c r="B8973">
        <v>2014</v>
      </c>
      <c r="C8973" s="1">
        <v>41723</v>
      </c>
      <c r="D8973" s="1">
        <v>41727</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row>
    <row r="8974" spans="1:21" x14ac:dyDescent="0.3">
      <c r="A8974" t="s">
        <v>10346</v>
      </c>
      <c r="B8974">
        <v>2011</v>
      </c>
      <c r="C8974" s="1">
        <v>40866</v>
      </c>
      <c r="D8974" s="1">
        <v>40868</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row>
    <row r="8975" spans="1:21" x14ac:dyDescent="0.3">
      <c r="A8975" t="s">
        <v>10347</v>
      </c>
      <c r="B8975">
        <v>2014</v>
      </c>
      <c r="C8975" s="1">
        <v>41755</v>
      </c>
      <c r="D8975" s="1">
        <v>41757</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344.98099999999999</v>
      </c>
      <c r="S8975">
        <v>7</v>
      </c>
      <c r="T8975">
        <v>0.15</v>
      </c>
      <c r="U8975">
        <v>28.4102</v>
      </c>
    </row>
    <row r="8976" spans="1:21" x14ac:dyDescent="0.3">
      <c r="A8976" t="s">
        <v>10348</v>
      </c>
      <c r="B8976">
        <v>2014</v>
      </c>
      <c r="C8976" s="1">
        <v>41967</v>
      </c>
      <c r="D8976" s="1">
        <v>41970</v>
      </c>
      <c r="E8976" t="s">
        <v>187</v>
      </c>
      <c r="F8976" t="s">
        <v>6341</v>
      </c>
      <c r="G8976" t="s">
        <v>6342</v>
      </c>
      <c r="H8976" t="s">
        <v>40</v>
      </c>
      <c r="I8976" t="s">
        <v>26</v>
      </c>
      <c r="J8976" t="s">
        <v>814</v>
      </c>
      <c r="K8976" t="s">
        <v>103</v>
      </c>
      <c r="L8976">
        <v>75220</v>
      </c>
      <c r="M8976" t="s">
        <v>104</v>
      </c>
      <c r="N8976" t="s">
        <v>4941</v>
      </c>
      <c r="O8976" t="s">
        <v>45</v>
      </c>
      <c r="P8976" t="s">
        <v>89</v>
      </c>
      <c r="Q8976" t="s">
        <v>5228</v>
      </c>
      <c r="R8976">
        <v>36.287999999999997</v>
      </c>
      <c r="S8976">
        <v>7</v>
      </c>
      <c r="T8976">
        <v>0.2</v>
      </c>
      <c r="U8976">
        <v>12.700799999999999</v>
      </c>
    </row>
    <row r="8977" spans="1:21" x14ac:dyDescent="0.3">
      <c r="A8977" t="s">
        <v>10348</v>
      </c>
      <c r="B8977">
        <v>2014</v>
      </c>
      <c r="C8977" s="1">
        <v>41967</v>
      </c>
      <c r="D8977" s="1">
        <v>41970</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v>0.2</v>
      </c>
      <c r="U8977">
        <v>29.364000000000001</v>
      </c>
    </row>
    <row r="8978" spans="1:21" x14ac:dyDescent="0.3">
      <c r="A8978" t="s">
        <v>10348</v>
      </c>
      <c r="B8978">
        <v>2014</v>
      </c>
      <c r="C8978" s="1">
        <v>41967</v>
      </c>
      <c r="D8978" s="1">
        <v>41970</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v>0.3</v>
      </c>
      <c r="U8978">
        <v>-31.0335</v>
      </c>
    </row>
    <row r="8979" spans="1:21" x14ac:dyDescent="0.3">
      <c r="A8979" t="s">
        <v>10348</v>
      </c>
      <c r="B8979">
        <v>2014</v>
      </c>
      <c r="C8979" s="1">
        <v>41967</v>
      </c>
      <c r="D8979" s="1">
        <v>41970</v>
      </c>
      <c r="E8979" t="s">
        <v>187</v>
      </c>
      <c r="F8979" t="s">
        <v>6341</v>
      </c>
      <c r="G8979" t="s">
        <v>6342</v>
      </c>
      <c r="H8979" t="s">
        <v>40</v>
      </c>
      <c r="I8979" t="s">
        <v>26</v>
      </c>
      <c r="J8979" t="s">
        <v>814</v>
      </c>
      <c r="K8979" t="s">
        <v>103</v>
      </c>
      <c r="L8979">
        <v>75220</v>
      </c>
      <c r="M8979" t="s">
        <v>104</v>
      </c>
      <c r="N8979" t="s">
        <v>3073</v>
      </c>
      <c r="O8979" t="s">
        <v>45</v>
      </c>
      <c r="P8979" t="s">
        <v>74</v>
      </c>
      <c r="Q8979" t="s">
        <v>3074</v>
      </c>
      <c r="R8979">
        <v>6.1040000000000001</v>
      </c>
      <c r="S8979">
        <v>2</v>
      </c>
      <c r="T8979">
        <v>0.8</v>
      </c>
      <c r="U8979">
        <v>-9.1560000000000006</v>
      </c>
    </row>
    <row r="8980" spans="1:21" x14ac:dyDescent="0.3">
      <c r="A8980" t="s">
        <v>10349</v>
      </c>
      <c r="B8980">
        <v>2011</v>
      </c>
      <c r="C8980" s="1">
        <v>40850</v>
      </c>
      <c r="D8980" s="1">
        <v>40852</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v>0</v>
      </c>
      <c r="U8980">
        <v>2.8224</v>
      </c>
    </row>
    <row r="8981" spans="1:21" x14ac:dyDescent="0.3">
      <c r="A8981" t="s">
        <v>10350</v>
      </c>
      <c r="B8981">
        <v>2012</v>
      </c>
      <c r="C8981" s="1">
        <v>41201</v>
      </c>
      <c r="D8981" s="1">
        <v>41206</v>
      </c>
      <c r="E8981" t="s">
        <v>22</v>
      </c>
      <c r="F8981" t="s">
        <v>7756</v>
      </c>
      <c r="G8981" t="s">
        <v>7757</v>
      </c>
      <c r="H8981" t="s">
        <v>25</v>
      </c>
      <c r="I8981" t="s">
        <v>26</v>
      </c>
      <c r="J8981" t="s">
        <v>814</v>
      </c>
      <c r="K8981" t="s">
        <v>103</v>
      </c>
      <c r="L8981">
        <v>75220</v>
      </c>
      <c r="M8981" t="s">
        <v>104</v>
      </c>
      <c r="N8981" t="s">
        <v>1862</v>
      </c>
      <c r="O8981" t="s">
        <v>45</v>
      </c>
      <c r="P8981" t="s">
        <v>74</v>
      </c>
      <c r="Q8981" t="s">
        <v>1863</v>
      </c>
      <c r="R8981">
        <v>1.72</v>
      </c>
      <c r="S8981">
        <v>1</v>
      </c>
      <c r="T8981">
        <v>0.8</v>
      </c>
      <c r="U8981">
        <v>-2.8380000000000001</v>
      </c>
    </row>
    <row r="8982" spans="1:21" x14ac:dyDescent="0.3">
      <c r="A8982" t="s">
        <v>10351</v>
      </c>
      <c r="B8982">
        <v>2011</v>
      </c>
      <c r="C8982" s="1">
        <v>40581</v>
      </c>
      <c r="D8982" s="1">
        <v>40585</v>
      </c>
      <c r="E8982" t="s">
        <v>22</v>
      </c>
      <c r="F8982" t="s">
        <v>950</v>
      </c>
      <c r="G8982" t="s">
        <v>951</v>
      </c>
      <c r="H8982" t="s">
        <v>25</v>
      </c>
      <c r="I8982" t="s">
        <v>26</v>
      </c>
      <c r="J8982" t="s">
        <v>10352</v>
      </c>
      <c r="K8982" t="s">
        <v>210</v>
      </c>
      <c r="L8982">
        <v>60441</v>
      </c>
      <c r="M8982" t="s">
        <v>104</v>
      </c>
      <c r="N8982" t="s">
        <v>5811</v>
      </c>
      <c r="O8982" t="s">
        <v>45</v>
      </c>
      <c r="P8982" t="s">
        <v>74</v>
      </c>
      <c r="Q8982" t="s">
        <v>5812</v>
      </c>
      <c r="R8982">
        <v>8.952</v>
      </c>
      <c r="S8982">
        <v>2</v>
      </c>
      <c r="T8982">
        <v>0.8</v>
      </c>
      <c r="U8982">
        <v>-14.770799999999999</v>
      </c>
    </row>
    <row r="8983" spans="1:21" x14ac:dyDescent="0.3">
      <c r="A8983" t="s">
        <v>10353</v>
      </c>
      <c r="B8983">
        <v>2013</v>
      </c>
      <c r="C8983" s="1">
        <v>41340</v>
      </c>
      <c r="D8983" s="1">
        <v>41346</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row>
    <row r="8984" spans="1:21" x14ac:dyDescent="0.3">
      <c r="A8984" t="s">
        <v>10353</v>
      </c>
      <c r="B8984">
        <v>2013</v>
      </c>
      <c r="C8984" s="1">
        <v>41340</v>
      </c>
      <c r="D8984" s="1">
        <v>41346</v>
      </c>
      <c r="E8984" t="s">
        <v>49</v>
      </c>
      <c r="F8984" t="s">
        <v>453</v>
      </c>
      <c r="G8984" t="s">
        <v>454</v>
      </c>
      <c r="H8984" t="s">
        <v>25</v>
      </c>
      <c r="I8984" t="s">
        <v>26</v>
      </c>
      <c r="J8984" t="s">
        <v>302</v>
      </c>
      <c r="K8984" t="s">
        <v>210</v>
      </c>
      <c r="L8984">
        <v>60623</v>
      </c>
      <c r="M8984" t="s">
        <v>104</v>
      </c>
      <c r="N8984" t="s">
        <v>3390</v>
      </c>
      <c r="O8984" t="s">
        <v>45</v>
      </c>
      <c r="P8984" t="s">
        <v>74</v>
      </c>
      <c r="Q8984" t="s">
        <v>3391</v>
      </c>
      <c r="R8984">
        <v>1.728</v>
      </c>
      <c r="S8984">
        <v>4</v>
      </c>
      <c r="T8984">
        <v>0.8</v>
      </c>
      <c r="U8984">
        <v>-2.7648000000000001</v>
      </c>
    </row>
    <row r="8985" spans="1:21" x14ac:dyDescent="0.3">
      <c r="A8985" t="s">
        <v>10353</v>
      </c>
      <c r="B8985">
        <v>2013</v>
      </c>
      <c r="C8985" s="1">
        <v>41340</v>
      </c>
      <c r="D8985" s="1">
        <v>41346</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x14ac:dyDescent="0.3">
      <c r="A8986" t="s">
        <v>10353</v>
      </c>
      <c r="B8986">
        <v>2013</v>
      </c>
      <c r="C8986" s="1">
        <v>41340</v>
      </c>
      <c r="D8986" s="1">
        <v>41346</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row>
    <row r="8987" spans="1:21" x14ac:dyDescent="0.3">
      <c r="A8987" t="s">
        <v>10354</v>
      </c>
      <c r="B8987">
        <v>2012</v>
      </c>
      <c r="C8987" s="1">
        <v>41246</v>
      </c>
      <c r="D8987" s="1">
        <v>41250</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v>0.2</v>
      </c>
      <c r="U8987">
        <v>12.667199999999999</v>
      </c>
    </row>
    <row r="8988" spans="1:21" x14ac:dyDescent="0.3">
      <c r="A8988" t="s">
        <v>10354</v>
      </c>
      <c r="B8988">
        <v>2012</v>
      </c>
      <c r="C8988" s="1">
        <v>41246</v>
      </c>
      <c r="D8988" s="1">
        <v>41250</v>
      </c>
      <c r="E8988" t="s">
        <v>49</v>
      </c>
      <c r="F8988" t="s">
        <v>1374</v>
      </c>
      <c r="G8988" t="s">
        <v>1375</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row>
    <row r="8989" spans="1:21" x14ac:dyDescent="0.3">
      <c r="A8989" t="s">
        <v>10354</v>
      </c>
      <c r="B8989">
        <v>2012</v>
      </c>
      <c r="C8989" s="1">
        <v>41246</v>
      </c>
      <c r="D8989" s="1">
        <v>41250</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v>0.2</v>
      </c>
      <c r="U8989">
        <v>9.2385999999999999</v>
      </c>
    </row>
    <row r="8990" spans="1:21" x14ac:dyDescent="0.3">
      <c r="A8990" t="s">
        <v>10354</v>
      </c>
      <c r="B8990">
        <v>2012</v>
      </c>
      <c r="C8990" s="1">
        <v>41246</v>
      </c>
      <c r="D8990" s="1">
        <v>41250</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v>0.2</v>
      </c>
      <c r="U8990">
        <v>1.1679999999999999</v>
      </c>
    </row>
    <row r="8991" spans="1:21" x14ac:dyDescent="0.3">
      <c r="A8991" t="s">
        <v>10355</v>
      </c>
      <c r="B8991">
        <v>2012</v>
      </c>
      <c r="C8991" s="1">
        <v>41267</v>
      </c>
      <c r="D8991" s="1">
        <v>41273</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v>0</v>
      </c>
      <c r="U8991">
        <v>3.7751999999999999</v>
      </c>
    </row>
    <row r="8992" spans="1:21" x14ac:dyDescent="0.3">
      <c r="A8992" t="s">
        <v>10355</v>
      </c>
      <c r="B8992">
        <v>2012</v>
      </c>
      <c r="C8992" s="1">
        <v>41267</v>
      </c>
      <c r="D8992" s="1">
        <v>41273</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v>0</v>
      </c>
      <c r="U8992">
        <v>2302.9670999999998</v>
      </c>
    </row>
    <row r="8993" spans="1:21" x14ac:dyDescent="0.3">
      <c r="A8993" t="s">
        <v>10356</v>
      </c>
      <c r="B8993">
        <v>2014</v>
      </c>
      <c r="C8993" s="1">
        <v>41914</v>
      </c>
      <c r="D8993" s="1">
        <v>41919</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v>0</v>
      </c>
      <c r="U8993">
        <v>21.997499999999999</v>
      </c>
    </row>
    <row r="8994" spans="1:21" x14ac:dyDescent="0.3">
      <c r="A8994" t="s">
        <v>10357</v>
      </c>
      <c r="B8994">
        <v>2014</v>
      </c>
      <c r="C8994" s="1">
        <v>41929</v>
      </c>
      <c r="D8994" s="1">
        <v>41934</v>
      </c>
      <c r="E8994" t="s">
        <v>49</v>
      </c>
      <c r="F8994" t="s">
        <v>8992</v>
      </c>
      <c r="G8994" t="s">
        <v>8993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x14ac:dyDescent="0.3">
      <c r="A8995" t="s">
        <v>10357</v>
      </c>
      <c r="B8995">
        <v>2014</v>
      </c>
      <c r="C8995" s="1">
        <v>41929</v>
      </c>
      <c r="D8995" s="1">
        <v>41934</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row>
    <row r="8996" spans="1:21" x14ac:dyDescent="0.3">
      <c r="A8996" t="s">
        <v>10358</v>
      </c>
      <c r="B8996">
        <v>2011</v>
      </c>
      <c r="C8996" s="1">
        <v>40770</v>
      </c>
      <c r="D8996" s="1">
        <v>40772</v>
      </c>
      <c r="E8996" t="s">
        <v>187</v>
      </c>
      <c r="F8996" t="s">
        <v>3258</v>
      </c>
      <c r="G8996" t="s">
        <v>3259</v>
      </c>
      <c r="H8996" t="s">
        <v>25</v>
      </c>
      <c r="I8996" t="s">
        <v>26</v>
      </c>
      <c r="J8996" t="s">
        <v>7236</v>
      </c>
      <c r="K8996" t="s">
        <v>53</v>
      </c>
      <c r="L8996">
        <v>33021</v>
      </c>
      <c r="M8996" t="s">
        <v>29</v>
      </c>
      <c r="N8996" t="s">
        <v>10189</v>
      </c>
      <c r="O8996" t="s">
        <v>45</v>
      </c>
      <c r="P8996" t="s">
        <v>89</v>
      </c>
      <c r="Q8996" t="s">
        <v>10190</v>
      </c>
      <c r="R8996">
        <v>91.36</v>
      </c>
      <c r="S8996">
        <v>5</v>
      </c>
      <c r="T8996">
        <v>0.2</v>
      </c>
      <c r="U8996">
        <v>29.692</v>
      </c>
    </row>
    <row r="8997" spans="1:21" x14ac:dyDescent="0.3">
      <c r="A8997" t="s">
        <v>10358</v>
      </c>
      <c r="B8997">
        <v>2011</v>
      </c>
      <c r="C8997" s="1">
        <v>40770</v>
      </c>
      <c r="D8997" s="1">
        <v>40772</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v>0.2</v>
      </c>
      <c r="U8997">
        <v>17.126999999999999</v>
      </c>
    </row>
    <row r="8998" spans="1:21" x14ac:dyDescent="0.3">
      <c r="A8998" t="s">
        <v>10359</v>
      </c>
      <c r="B8998">
        <v>2014</v>
      </c>
      <c r="C8998" s="1">
        <v>41955</v>
      </c>
      <c r="D8998" s="1">
        <v>41957</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v>0.2</v>
      </c>
      <c r="U8998">
        <v>12.314399999999999</v>
      </c>
    </row>
    <row r="8999" spans="1:21" x14ac:dyDescent="0.3">
      <c r="A8999" t="s">
        <v>10360</v>
      </c>
      <c r="B8999">
        <v>2014</v>
      </c>
      <c r="C8999" s="1">
        <v>41719</v>
      </c>
      <c r="D8999" s="1">
        <v>41719</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v>0.2</v>
      </c>
      <c r="U8999">
        <v>19.137599999999999</v>
      </c>
    </row>
    <row r="9000" spans="1:21" x14ac:dyDescent="0.3">
      <c r="A9000" t="s">
        <v>10360</v>
      </c>
      <c r="B9000">
        <v>2014</v>
      </c>
      <c r="C9000" s="1">
        <v>41719</v>
      </c>
      <c r="D9000" s="1">
        <v>41719</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x14ac:dyDescent="0.3">
      <c r="A9001" t="s">
        <v>10361</v>
      </c>
      <c r="B9001">
        <v>2014</v>
      </c>
      <c r="C9001" s="1">
        <v>41773</v>
      </c>
      <c r="D9001" s="1">
        <v>41777</v>
      </c>
      <c r="E9001" t="s">
        <v>49</v>
      </c>
      <c r="F9001" t="s">
        <v>3502</v>
      </c>
      <c r="G9001" t="s">
        <v>3503</v>
      </c>
      <c r="H9001" t="s">
        <v>101</v>
      </c>
      <c r="I9001" t="s">
        <v>26</v>
      </c>
      <c r="J9001" t="s">
        <v>145</v>
      </c>
      <c r="K9001" t="s">
        <v>146</v>
      </c>
      <c r="L9001">
        <v>19140</v>
      </c>
      <c r="M9001" t="s">
        <v>147</v>
      </c>
      <c r="N9001" t="s">
        <v>2094</v>
      </c>
      <c r="O9001" t="s">
        <v>31</v>
      </c>
      <c r="P9001" t="s">
        <v>35</v>
      </c>
      <c r="Q9001" t="s">
        <v>2095</v>
      </c>
      <c r="R9001">
        <v>458.43</v>
      </c>
      <c r="S9001">
        <v>5</v>
      </c>
      <c r="T9001">
        <v>0.3</v>
      </c>
      <c r="U9001">
        <v>-124.431</v>
      </c>
    </row>
    <row r="9002" spans="1:21" x14ac:dyDescent="0.3">
      <c r="A9002" t="s">
        <v>10362</v>
      </c>
      <c r="B9002">
        <v>2011</v>
      </c>
      <c r="C9002" s="1">
        <v>40716</v>
      </c>
      <c r="D9002" s="1">
        <v>40716</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row>
    <row r="9003" spans="1:21" x14ac:dyDescent="0.3">
      <c r="A9003" t="s">
        <v>10363</v>
      </c>
      <c r="B9003">
        <v>2011</v>
      </c>
      <c r="C9003" s="1">
        <v>40879</v>
      </c>
      <c r="D9003" s="1">
        <v>40886</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v>0</v>
      </c>
      <c r="U9003">
        <v>0.83299999999999996</v>
      </c>
    </row>
    <row r="9004" spans="1:21" x14ac:dyDescent="0.3">
      <c r="A9004" t="s">
        <v>10363</v>
      </c>
      <c r="B9004">
        <v>2011</v>
      </c>
      <c r="C9004" s="1">
        <v>40879</v>
      </c>
      <c r="D9004" s="1">
        <v>40886</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v>0</v>
      </c>
      <c r="U9004">
        <v>7.1627999999999998</v>
      </c>
    </row>
    <row r="9005" spans="1:21" x14ac:dyDescent="0.3">
      <c r="A9005" t="s">
        <v>10364</v>
      </c>
      <c r="B9005">
        <v>2012</v>
      </c>
      <c r="C9005" s="1">
        <v>41004</v>
      </c>
      <c r="D9005" s="1">
        <v>41005</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v>0</v>
      </c>
      <c r="U9005">
        <v>26.3934</v>
      </c>
    </row>
    <row r="9006" spans="1:21" x14ac:dyDescent="0.3">
      <c r="A9006" t="s">
        <v>10364</v>
      </c>
      <c r="B9006">
        <v>2012</v>
      </c>
      <c r="C9006" s="1">
        <v>41004</v>
      </c>
      <c r="D9006" s="1">
        <v>41005</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v>0</v>
      </c>
      <c r="U9006">
        <v>6.4367999999999999</v>
      </c>
    </row>
    <row r="9007" spans="1:21" x14ac:dyDescent="0.3">
      <c r="A9007" t="s">
        <v>10365</v>
      </c>
      <c r="B9007">
        <v>2014</v>
      </c>
      <c r="C9007" s="1">
        <v>41962</v>
      </c>
      <c r="D9007" s="1">
        <v>41962</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row>
    <row r="9008" spans="1:21" x14ac:dyDescent="0.3">
      <c r="A9008" t="s">
        <v>10365</v>
      </c>
      <c r="B9008">
        <v>2014</v>
      </c>
      <c r="C9008" s="1">
        <v>41962</v>
      </c>
      <c r="D9008" s="1">
        <v>41962</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v>0</v>
      </c>
      <c r="U9008">
        <v>10.572800000000001</v>
      </c>
    </row>
    <row r="9009" spans="1:21" x14ac:dyDescent="0.3">
      <c r="A9009" t="s">
        <v>10365</v>
      </c>
      <c r="B9009">
        <v>2014</v>
      </c>
      <c r="C9009" s="1">
        <v>41962</v>
      </c>
      <c r="D9009" s="1">
        <v>41962</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row>
    <row r="9010" spans="1:21" x14ac:dyDescent="0.3">
      <c r="A9010" t="s">
        <v>10365</v>
      </c>
      <c r="B9010">
        <v>2014</v>
      </c>
      <c r="C9010" s="1">
        <v>41962</v>
      </c>
      <c r="D9010" s="1">
        <v>41962</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row>
    <row r="9011" spans="1:21" x14ac:dyDescent="0.3">
      <c r="A9011" t="s">
        <v>10366</v>
      </c>
      <c r="B9011">
        <v>2014</v>
      </c>
      <c r="C9011" s="1">
        <v>41833</v>
      </c>
      <c r="D9011" s="1">
        <v>41839</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v>0.2</v>
      </c>
      <c r="U9011">
        <v>1.1924999999999999</v>
      </c>
    </row>
    <row r="9012" spans="1:21" x14ac:dyDescent="0.3">
      <c r="A9012" t="s">
        <v>10367</v>
      </c>
      <c r="B9012">
        <v>2014</v>
      </c>
      <c r="C9012" s="1">
        <v>41779</v>
      </c>
      <c r="D9012" s="1">
        <v>41783</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row>
    <row r="9013" spans="1:21" x14ac:dyDescent="0.3">
      <c r="A9013" t="s">
        <v>10368</v>
      </c>
      <c r="B9013">
        <v>2012</v>
      </c>
      <c r="C9013" s="1">
        <v>41263</v>
      </c>
      <c r="D9013" s="1">
        <v>41264</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row>
    <row r="9014" spans="1:21" x14ac:dyDescent="0.3">
      <c r="A9014" t="s">
        <v>10369</v>
      </c>
      <c r="B9014">
        <v>2013</v>
      </c>
      <c r="C9014" s="1">
        <v>41326</v>
      </c>
      <c r="D9014" s="1">
        <v>41327</v>
      </c>
      <c r="E9014" t="s">
        <v>187</v>
      </c>
      <c r="F9014" t="s">
        <v>894</v>
      </c>
      <c r="G9014" t="s">
        <v>895</v>
      </c>
      <c r="H9014" t="s">
        <v>40</v>
      </c>
      <c r="I9014" t="s">
        <v>26</v>
      </c>
      <c r="J9014" t="s">
        <v>265</v>
      </c>
      <c r="K9014" t="s">
        <v>266</v>
      </c>
      <c r="L9014">
        <v>10011</v>
      </c>
      <c r="M9014" t="s">
        <v>147</v>
      </c>
      <c r="N9014" t="s">
        <v>1099</v>
      </c>
      <c r="O9014" t="s">
        <v>31</v>
      </c>
      <c r="P9014" t="s">
        <v>64</v>
      </c>
      <c r="Q9014" t="s">
        <v>1100</v>
      </c>
      <c r="R9014">
        <v>135.80000000000001</v>
      </c>
      <c r="S9014">
        <v>7</v>
      </c>
      <c r="T9014">
        <v>0</v>
      </c>
      <c r="U9014">
        <v>66.542000000000002</v>
      </c>
    </row>
    <row r="9015" spans="1:21" x14ac:dyDescent="0.3">
      <c r="A9015" t="s">
        <v>10370</v>
      </c>
      <c r="B9015">
        <v>2014</v>
      </c>
      <c r="C9015" s="1">
        <v>41717</v>
      </c>
      <c r="D9015" s="1">
        <v>41721</v>
      </c>
      <c r="E9015" t="s">
        <v>49</v>
      </c>
      <c r="F9015" t="s">
        <v>8552</v>
      </c>
      <c r="G9015" t="s">
        <v>8553</v>
      </c>
      <c r="H9015" t="s">
        <v>40</v>
      </c>
      <c r="I9015" t="s">
        <v>26</v>
      </c>
      <c r="J9015" t="s">
        <v>41</v>
      </c>
      <c r="K9015" t="s">
        <v>42</v>
      </c>
      <c r="L9015">
        <v>90008</v>
      </c>
      <c r="M9015" t="s">
        <v>43</v>
      </c>
      <c r="N9015" t="s">
        <v>7183</v>
      </c>
      <c r="O9015" t="s">
        <v>45</v>
      </c>
      <c r="P9015" t="s">
        <v>67</v>
      </c>
      <c r="Q9015" t="s">
        <v>4223</v>
      </c>
      <c r="R9015">
        <v>13.9</v>
      </c>
      <c r="S9015">
        <v>5</v>
      </c>
      <c r="T9015">
        <v>0</v>
      </c>
      <c r="U9015">
        <v>3.7530000000000001</v>
      </c>
    </row>
    <row r="9016" spans="1:21" x14ac:dyDescent="0.3">
      <c r="A9016" t="s">
        <v>10370</v>
      </c>
      <c r="B9016">
        <v>2014</v>
      </c>
      <c r="C9016" s="1">
        <v>41717</v>
      </c>
      <c r="D9016" s="1">
        <v>41721</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v>0</v>
      </c>
      <c r="U9016">
        <v>9.3119999999999994</v>
      </c>
    </row>
    <row r="9017" spans="1:21" x14ac:dyDescent="0.3">
      <c r="A9017" t="s">
        <v>10371</v>
      </c>
      <c r="B9017">
        <v>2013</v>
      </c>
      <c r="C9017" s="1">
        <v>41626</v>
      </c>
      <c r="D9017" s="1">
        <v>41632</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v>0.2</v>
      </c>
      <c r="U9017">
        <v>4.3836000000000004</v>
      </c>
    </row>
    <row r="9018" spans="1:21" x14ac:dyDescent="0.3">
      <c r="A9018" t="s">
        <v>10371</v>
      </c>
      <c r="B9018">
        <v>2013</v>
      </c>
      <c r="C9018" s="1">
        <v>41626</v>
      </c>
      <c r="D9018" s="1">
        <v>41632</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v>0.2</v>
      </c>
      <c r="U9018">
        <v>3.8529</v>
      </c>
    </row>
    <row r="9019" spans="1:21" x14ac:dyDescent="0.3">
      <c r="A9019" t="s">
        <v>10372</v>
      </c>
      <c r="B9019">
        <v>2013</v>
      </c>
      <c r="C9019" s="1">
        <v>41360</v>
      </c>
      <c r="D9019" s="1">
        <v>41362</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v>0</v>
      </c>
      <c r="U9019">
        <v>8.6435999999999993</v>
      </c>
    </row>
    <row r="9020" spans="1:21" x14ac:dyDescent="0.3">
      <c r="A9020" t="s">
        <v>10372</v>
      </c>
      <c r="B9020">
        <v>2013</v>
      </c>
      <c r="C9020" s="1">
        <v>41360</v>
      </c>
      <c r="D9020" s="1">
        <v>41362</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v>0.2</v>
      </c>
      <c r="U9020">
        <v>5.5380000000000003</v>
      </c>
    </row>
    <row r="9021" spans="1:21" x14ac:dyDescent="0.3">
      <c r="A9021" t="s">
        <v>10373</v>
      </c>
      <c r="B9021">
        <v>2011</v>
      </c>
      <c r="C9021" s="1">
        <v>40893</v>
      </c>
      <c r="D9021" s="1">
        <v>40895</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row>
    <row r="9022" spans="1:21" x14ac:dyDescent="0.3">
      <c r="A9022" t="s">
        <v>10373</v>
      </c>
      <c r="B9022">
        <v>2011</v>
      </c>
      <c r="C9022" s="1">
        <v>40893</v>
      </c>
      <c r="D9022" s="1">
        <v>40895</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v>0</v>
      </c>
      <c r="U9022">
        <v>9.7218</v>
      </c>
    </row>
    <row r="9023" spans="1:21" x14ac:dyDescent="0.3">
      <c r="A9023" t="s">
        <v>10374</v>
      </c>
      <c r="B9023">
        <v>2012</v>
      </c>
      <c r="C9023" s="1">
        <v>41228</v>
      </c>
      <c r="D9023" s="1">
        <v>41233</v>
      </c>
      <c r="E9023" t="s">
        <v>49</v>
      </c>
      <c r="F9023" t="s">
        <v>8992</v>
      </c>
      <c r="G9023" t="s">
        <v>8993</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row>
    <row r="9024" spans="1:21" x14ac:dyDescent="0.3">
      <c r="A9024" t="s">
        <v>10375</v>
      </c>
      <c r="B9024">
        <v>2013</v>
      </c>
      <c r="C9024" s="1">
        <v>41509</v>
      </c>
      <c r="D9024" s="1">
        <v>41510</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v>0.2</v>
      </c>
      <c r="U9024">
        <v>9.8328000000000007</v>
      </c>
    </row>
    <row r="9025" spans="1:21" x14ac:dyDescent="0.3">
      <c r="A9025" t="s">
        <v>10376</v>
      </c>
      <c r="B9025">
        <v>2012</v>
      </c>
      <c r="C9025" s="1">
        <v>41089</v>
      </c>
      <c r="D9025" s="1">
        <v>41092</v>
      </c>
      <c r="E9025" t="s">
        <v>187</v>
      </c>
      <c r="F9025" t="s">
        <v>4142</v>
      </c>
      <c r="G9025" t="s">
        <v>4143</v>
      </c>
      <c r="H9025" t="s">
        <v>25</v>
      </c>
      <c r="I9025" t="s">
        <v>26</v>
      </c>
      <c r="J9025" t="s">
        <v>265</v>
      </c>
      <c r="K9025" t="s">
        <v>266</v>
      </c>
      <c r="L9025">
        <v>10024</v>
      </c>
      <c r="M9025" t="s">
        <v>147</v>
      </c>
      <c r="N9025" t="s">
        <v>2094</v>
      </c>
      <c r="O9025" t="s">
        <v>31</v>
      </c>
      <c r="P9025" t="s">
        <v>35</v>
      </c>
      <c r="Q9025" t="s">
        <v>2095</v>
      </c>
      <c r="R9025">
        <v>117.88200000000001</v>
      </c>
      <c r="S9025">
        <v>1</v>
      </c>
      <c r="T9025">
        <v>0.1</v>
      </c>
      <c r="U9025">
        <v>1.3098000000000001</v>
      </c>
    </row>
    <row r="9026" spans="1:21" x14ac:dyDescent="0.3">
      <c r="A9026" t="s">
        <v>10377</v>
      </c>
      <c r="B9026">
        <v>2013</v>
      </c>
      <c r="C9026" s="1">
        <v>41452</v>
      </c>
      <c r="D9026" s="1">
        <v>41458</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row>
    <row r="9027" spans="1:21" x14ac:dyDescent="0.3">
      <c r="A9027" t="s">
        <v>10377</v>
      </c>
      <c r="B9027">
        <v>2013</v>
      </c>
      <c r="C9027" s="1">
        <v>41452</v>
      </c>
      <c r="D9027" s="1">
        <v>41458</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row>
    <row r="9028" spans="1:21" x14ac:dyDescent="0.3">
      <c r="A9028" t="s">
        <v>10377</v>
      </c>
      <c r="B9028">
        <v>2013</v>
      </c>
      <c r="C9028" s="1">
        <v>41452</v>
      </c>
      <c r="D9028" s="1">
        <v>41458</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v>0</v>
      </c>
      <c r="U9028">
        <v>12.8316</v>
      </c>
    </row>
    <row r="9029" spans="1:21" x14ac:dyDescent="0.3">
      <c r="A9029" t="s">
        <v>10378</v>
      </c>
      <c r="B9029">
        <v>2013</v>
      </c>
      <c r="C9029" s="1">
        <v>41535</v>
      </c>
      <c r="D9029" s="1">
        <v>41540</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v>0</v>
      </c>
      <c r="U9029">
        <v>6.2244000000000002</v>
      </c>
    </row>
    <row r="9030" spans="1:21" x14ac:dyDescent="0.3">
      <c r="A9030" t="s">
        <v>10378</v>
      </c>
      <c r="B9030">
        <v>2013</v>
      </c>
      <c r="C9030" s="1">
        <v>41535</v>
      </c>
      <c r="D9030" s="1">
        <v>41540</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v>0</v>
      </c>
      <c r="U9030">
        <v>61.382399999999997</v>
      </c>
    </row>
    <row r="9031" spans="1:21" x14ac:dyDescent="0.3">
      <c r="A9031" t="s">
        <v>10380</v>
      </c>
      <c r="B9031">
        <v>2011</v>
      </c>
      <c r="C9031" s="1">
        <v>40742</v>
      </c>
      <c r="D9031" s="1">
        <v>40747</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v>0.2</v>
      </c>
      <c r="U9031">
        <v>4.5187999999999997</v>
      </c>
    </row>
    <row r="9032" spans="1:21" x14ac:dyDescent="0.3">
      <c r="A9032" t="s">
        <v>10381</v>
      </c>
      <c r="B9032">
        <v>2014</v>
      </c>
      <c r="C9032" s="1">
        <v>41884</v>
      </c>
      <c r="D9032" s="1">
        <v>41884</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row>
    <row r="9033" spans="1:21" x14ac:dyDescent="0.3">
      <c r="A9033" t="s">
        <v>10381</v>
      </c>
      <c r="B9033">
        <v>2014</v>
      </c>
      <c r="C9033" s="1">
        <v>41884</v>
      </c>
      <c r="D9033" s="1">
        <v>41884</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v>0</v>
      </c>
      <c r="U9033">
        <v>45.369599999999998</v>
      </c>
    </row>
    <row r="9034" spans="1:21" x14ac:dyDescent="0.3">
      <c r="A9034" t="s">
        <v>10382</v>
      </c>
      <c r="B9034">
        <v>2014</v>
      </c>
      <c r="C9034" s="1">
        <v>41813</v>
      </c>
      <c r="D9034" s="1">
        <v>41817</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v>0</v>
      </c>
      <c r="U9034">
        <v>146.38800000000001</v>
      </c>
    </row>
    <row r="9035" spans="1:21" x14ac:dyDescent="0.3">
      <c r="A9035" t="s">
        <v>10383</v>
      </c>
      <c r="B9035">
        <v>2011</v>
      </c>
      <c r="C9035" s="1">
        <v>40788</v>
      </c>
      <c r="D9035" s="1">
        <v>40793</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row>
    <row r="9036" spans="1:21" x14ac:dyDescent="0.3">
      <c r="A9036" t="s">
        <v>10384</v>
      </c>
      <c r="B9036">
        <v>2012</v>
      </c>
      <c r="C9036" s="1">
        <v>41183</v>
      </c>
      <c r="D9036" s="1">
        <v>41187</v>
      </c>
      <c r="E9036" t="s">
        <v>49</v>
      </c>
      <c r="F9036" t="s">
        <v>659</v>
      </c>
      <c r="G9036" t="s">
        <v>660</v>
      </c>
      <c r="H9036" t="s">
        <v>25</v>
      </c>
      <c r="I9036" t="s">
        <v>26</v>
      </c>
      <c r="J9036" t="s">
        <v>1319</v>
      </c>
      <c r="K9036" t="s">
        <v>210</v>
      </c>
      <c r="L9036">
        <v>62301</v>
      </c>
      <c r="M9036" t="s">
        <v>104</v>
      </c>
      <c r="N9036" t="s">
        <v>5742</v>
      </c>
      <c r="O9036" t="s">
        <v>45</v>
      </c>
      <c r="P9036" t="s">
        <v>74</v>
      </c>
      <c r="Q9036" t="s">
        <v>5743</v>
      </c>
      <c r="R9036">
        <v>2.992</v>
      </c>
      <c r="S9036">
        <v>4</v>
      </c>
      <c r="T9036">
        <v>0.8</v>
      </c>
      <c r="U9036">
        <v>-4.4880000000000004</v>
      </c>
    </row>
    <row r="9037" spans="1:21" x14ac:dyDescent="0.3">
      <c r="A9037" t="s">
        <v>10384</v>
      </c>
      <c r="B9037">
        <v>2012</v>
      </c>
      <c r="C9037" s="1">
        <v>41183</v>
      </c>
      <c r="D9037" s="1">
        <v>41187</v>
      </c>
      <c r="E9037" t="s">
        <v>49</v>
      </c>
      <c r="F9037" t="s">
        <v>659</v>
      </c>
      <c r="G9037" t="s">
        <v>660</v>
      </c>
      <c r="H9037" t="s">
        <v>25</v>
      </c>
      <c r="I9037" t="s">
        <v>26</v>
      </c>
      <c r="J9037" t="s">
        <v>1319</v>
      </c>
      <c r="K9037" t="s">
        <v>210</v>
      </c>
      <c r="L9037">
        <v>62301</v>
      </c>
      <c r="M9037" t="s">
        <v>104</v>
      </c>
      <c r="N9037" t="s">
        <v>661</v>
      </c>
      <c r="O9037" t="s">
        <v>70</v>
      </c>
      <c r="P9037" t="s">
        <v>160</v>
      </c>
      <c r="Q9037" t="s">
        <v>662</v>
      </c>
      <c r="R9037">
        <v>108.768</v>
      </c>
      <c r="S9037">
        <v>4</v>
      </c>
      <c r="T9037">
        <v>0.2</v>
      </c>
      <c r="U9037">
        <v>2.7191999999999998</v>
      </c>
    </row>
    <row r="9038" spans="1:21" x14ac:dyDescent="0.3">
      <c r="A9038" t="s">
        <v>10385</v>
      </c>
      <c r="B9038">
        <v>2012</v>
      </c>
      <c r="C9038" s="1">
        <v>41006</v>
      </c>
      <c r="D9038" s="1">
        <v>41009</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row>
    <row r="9039" spans="1:21" x14ac:dyDescent="0.3">
      <c r="A9039" t="s">
        <v>10385</v>
      </c>
      <c r="B9039">
        <v>2012</v>
      </c>
      <c r="C9039" s="1">
        <v>41006</v>
      </c>
      <c r="D9039" s="1">
        <v>41009</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v>0</v>
      </c>
      <c r="U9039">
        <v>5.8708</v>
      </c>
    </row>
    <row r="9040" spans="1:21" x14ac:dyDescent="0.3">
      <c r="A9040" t="s">
        <v>10386</v>
      </c>
      <c r="B9040">
        <v>2014</v>
      </c>
      <c r="C9040" s="1">
        <v>41965</v>
      </c>
      <c r="D9040" s="1">
        <v>41965</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row>
    <row r="9041" spans="1:21" x14ac:dyDescent="0.3">
      <c r="A9041" t="s">
        <v>10387</v>
      </c>
      <c r="B9041">
        <v>2013</v>
      </c>
      <c r="C9041" s="1">
        <v>41626</v>
      </c>
      <c r="D9041" s="1">
        <v>41630</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v>0</v>
      </c>
      <c r="U9041">
        <v>4946.37</v>
      </c>
    </row>
    <row r="9042" spans="1:21" x14ac:dyDescent="0.3">
      <c r="A9042" t="s">
        <v>10388</v>
      </c>
      <c r="B9042">
        <v>2011</v>
      </c>
      <c r="C9042" s="1">
        <v>40805</v>
      </c>
      <c r="D9042" s="1">
        <v>40810</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row>
    <row r="9043" spans="1:21" x14ac:dyDescent="0.3">
      <c r="A9043" t="s">
        <v>10389</v>
      </c>
      <c r="B9043">
        <v>2011</v>
      </c>
      <c r="C9043" s="1">
        <v>40814</v>
      </c>
      <c r="D9043" s="1">
        <v>40819</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v>0.2</v>
      </c>
      <c r="U9043">
        <v>16.854399999999998</v>
      </c>
    </row>
    <row r="9044" spans="1:21" x14ac:dyDescent="0.3">
      <c r="A9044" t="s">
        <v>10390</v>
      </c>
      <c r="B9044">
        <v>2012</v>
      </c>
      <c r="C9044" s="1">
        <v>41174</v>
      </c>
      <c r="D9044" s="1">
        <v>41178</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v>0</v>
      </c>
      <c r="U9044">
        <v>16.588799999999999</v>
      </c>
    </row>
    <row r="9045" spans="1:21" x14ac:dyDescent="0.3">
      <c r="A9045" t="s">
        <v>10391</v>
      </c>
      <c r="B9045">
        <v>2013</v>
      </c>
      <c r="C9045" s="1">
        <v>41586</v>
      </c>
      <c r="D9045" s="1">
        <v>41592</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v>0</v>
      </c>
      <c r="U9045">
        <v>163.18979999999999</v>
      </c>
    </row>
    <row r="9046" spans="1:21" x14ac:dyDescent="0.3">
      <c r="A9046" t="s">
        <v>10392</v>
      </c>
      <c r="B9046">
        <v>2014</v>
      </c>
      <c r="C9046" s="1">
        <v>41990</v>
      </c>
      <c r="D9046" s="1">
        <v>41994</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row>
    <row r="9047" spans="1:21" x14ac:dyDescent="0.3">
      <c r="A9047" t="s">
        <v>10392</v>
      </c>
      <c r="B9047">
        <v>2014</v>
      </c>
      <c r="C9047" s="1">
        <v>41990</v>
      </c>
      <c r="D9047" s="1">
        <v>41994</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row>
    <row r="9048" spans="1:21" x14ac:dyDescent="0.3">
      <c r="A9048" t="s">
        <v>10392</v>
      </c>
      <c r="B9048">
        <v>2014</v>
      </c>
      <c r="C9048" s="1">
        <v>41990</v>
      </c>
      <c r="D9048" s="1">
        <v>41994</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row>
    <row r="9049" spans="1:21" x14ac:dyDescent="0.3">
      <c r="A9049" t="s">
        <v>10392</v>
      </c>
      <c r="B9049">
        <v>2014</v>
      </c>
      <c r="C9049" s="1">
        <v>41990</v>
      </c>
      <c r="D9049" s="1">
        <v>41994</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row>
    <row r="9050" spans="1:21" x14ac:dyDescent="0.3">
      <c r="A9050" t="s">
        <v>10392</v>
      </c>
      <c r="B9050">
        <v>2014</v>
      </c>
      <c r="C9050" s="1">
        <v>41990</v>
      </c>
      <c r="D9050" s="1">
        <v>41994</v>
      </c>
      <c r="E9050" t="s">
        <v>22</v>
      </c>
      <c r="F9050" t="s">
        <v>3024</v>
      </c>
      <c r="G9050" t="s">
        <v>3025</v>
      </c>
      <c r="H9050" t="s">
        <v>40</v>
      </c>
      <c r="I9050" t="s">
        <v>26</v>
      </c>
      <c r="J9050" t="s">
        <v>5029</v>
      </c>
      <c r="K9050" t="s">
        <v>42</v>
      </c>
      <c r="L9050">
        <v>94086</v>
      </c>
      <c r="M9050" t="s">
        <v>43</v>
      </c>
      <c r="N9050" t="s">
        <v>8456</v>
      </c>
      <c r="O9050" t="s">
        <v>45</v>
      </c>
      <c r="P9050" t="s">
        <v>46</v>
      </c>
      <c r="Q9050" t="s">
        <v>8457</v>
      </c>
      <c r="R9050">
        <v>44.4</v>
      </c>
      <c r="S9050">
        <v>3</v>
      </c>
      <c r="T9050">
        <v>0</v>
      </c>
      <c r="U9050">
        <v>22.2</v>
      </c>
    </row>
    <row r="9051" spans="1:21" x14ac:dyDescent="0.3">
      <c r="A9051" t="s">
        <v>10393</v>
      </c>
      <c r="B9051">
        <v>2011</v>
      </c>
      <c r="C9051" s="1">
        <v>40807</v>
      </c>
      <c r="D9051" s="1">
        <v>40811</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row>
    <row r="9052" spans="1:21" x14ac:dyDescent="0.3">
      <c r="A9052" t="s">
        <v>10394</v>
      </c>
      <c r="B9052">
        <v>2012</v>
      </c>
      <c r="C9052" s="1">
        <v>41047</v>
      </c>
      <c r="D9052" s="1">
        <v>41051</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row>
    <row r="9053" spans="1:21" x14ac:dyDescent="0.3">
      <c r="A9053" t="s">
        <v>10395</v>
      </c>
      <c r="B9053">
        <v>2011</v>
      </c>
      <c r="C9053" s="1">
        <v>40628</v>
      </c>
      <c r="D9053" s="1">
        <v>40633</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row>
    <row r="9054" spans="1:21" x14ac:dyDescent="0.3">
      <c r="A9054" t="s">
        <v>10395</v>
      </c>
      <c r="B9054">
        <v>2011</v>
      </c>
      <c r="C9054" s="1">
        <v>40628</v>
      </c>
      <c r="D9054" s="1">
        <v>40633</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x14ac:dyDescent="0.3">
      <c r="A9055" t="s">
        <v>10395</v>
      </c>
      <c r="B9055">
        <v>2011</v>
      </c>
      <c r="C9055" s="1">
        <v>40628</v>
      </c>
      <c r="D9055" s="1">
        <v>40633</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v>0.2</v>
      </c>
      <c r="U9055">
        <v>2.8784000000000001</v>
      </c>
    </row>
    <row r="9056" spans="1:21" x14ac:dyDescent="0.3">
      <c r="A9056" t="s">
        <v>10396</v>
      </c>
      <c r="B9056">
        <v>2014</v>
      </c>
      <c r="C9056" s="1">
        <v>41905</v>
      </c>
      <c r="D9056" s="1">
        <v>41911</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v>0</v>
      </c>
      <c r="U9056">
        <v>6.1487999999999996</v>
      </c>
    </row>
    <row r="9057" spans="1:21" x14ac:dyDescent="0.3">
      <c r="A9057" t="s">
        <v>10397</v>
      </c>
      <c r="B9057">
        <v>2012</v>
      </c>
      <c r="C9057" s="1">
        <v>41164</v>
      </c>
      <c r="D9057" s="1">
        <v>41169</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v>0</v>
      </c>
      <c r="U9057">
        <v>8.5722000000000005</v>
      </c>
    </row>
    <row r="9058" spans="1:21" x14ac:dyDescent="0.3">
      <c r="A9058" t="s">
        <v>10398</v>
      </c>
      <c r="B9058">
        <v>2012</v>
      </c>
      <c r="C9058" s="1">
        <v>41215</v>
      </c>
      <c r="D9058" s="1">
        <v>41217</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v>0.1</v>
      </c>
      <c r="U9058">
        <v>553.39020000000005</v>
      </c>
    </row>
    <row r="9059" spans="1:21" x14ac:dyDescent="0.3">
      <c r="A9059" t="s">
        <v>10399</v>
      </c>
      <c r="B9059">
        <v>2012</v>
      </c>
      <c r="C9059" s="1">
        <v>41202</v>
      </c>
      <c r="D9059" s="1">
        <v>41206</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row>
    <row r="9060" spans="1:21" x14ac:dyDescent="0.3">
      <c r="A9060" t="s">
        <v>10399</v>
      </c>
      <c r="B9060">
        <v>2012</v>
      </c>
      <c r="C9060" s="1">
        <v>41202</v>
      </c>
      <c r="D9060" s="1">
        <v>41206</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364.77600000000001</v>
      </c>
      <c r="S9060">
        <v>3</v>
      </c>
      <c r="T9060">
        <v>0.2</v>
      </c>
      <c r="U9060">
        <v>27.3582</v>
      </c>
    </row>
    <row r="9061" spans="1:21" x14ac:dyDescent="0.3">
      <c r="A9061" t="s">
        <v>10400</v>
      </c>
      <c r="B9061">
        <v>2013</v>
      </c>
      <c r="C9061" s="1">
        <v>41440</v>
      </c>
      <c r="D9061" s="1">
        <v>41444</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v>0</v>
      </c>
      <c r="U9061">
        <v>334.55099999999999</v>
      </c>
    </row>
    <row r="9062" spans="1:21" x14ac:dyDescent="0.3">
      <c r="A9062" t="s">
        <v>10401</v>
      </c>
      <c r="B9062">
        <v>2012</v>
      </c>
      <c r="C9062" s="1">
        <v>41233</v>
      </c>
      <c r="D9062" s="1">
        <v>41234</v>
      </c>
      <c r="E9062" t="s">
        <v>187</v>
      </c>
      <c r="F9062" t="s">
        <v>2419</v>
      </c>
      <c r="G9062" t="s">
        <v>2420</v>
      </c>
      <c r="H9062" t="s">
        <v>40</v>
      </c>
      <c r="I9062" t="s">
        <v>26</v>
      </c>
      <c r="J9062" t="s">
        <v>946</v>
      </c>
      <c r="K9062" t="s">
        <v>42</v>
      </c>
      <c r="L9062">
        <v>92024</v>
      </c>
      <c r="M9062" t="s">
        <v>43</v>
      </c>
      <c r="N9062" t="s">
        <v>3541</v>
      </c>
      <c r="O9062" t="s">
        <v>45</v>
      </c>
      <c r="P9062" t="s">
        <v>74</v>
      </c>
      <c r="Q9062" t="s">
        <v>3542</v>
      </c>
      <c r="R9062">
        <v>89.695999999999998</v>
      </c>
      <c r="S9062">
        <v>4</v>
      </c>
      <c r="T9062">
        <v>0.2</v>
      </c>
      <c r="U9062">
        <v>33.636000000000003</v>
      </c>
    </row>
    <row r="9063" spans="1:21" x14ac:dyDescent="0.3">
      <c r="A9063" t="s">
        <v>10401</v>
      </c>
      <c r="B9063">
        <v>2012</v>
      </c>
      <c r="C9063" s="1">
        <v>41233</v>
      </c>
      <c r="D9063" s="1">
        <v>41234</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v>0</v>
      </c>
      <c r="U9063">
        <v>23.5564</v>
      </c>
    </row>
    <row r="9064" spans="1:21" x14ac:dyDescent="0.3">
      <c r="A9064" t="s">
        <v>10402</v>
      </c>
      <c r="B9064">
        <v>2013</v>
      </c>
      <c r="C9064" s="1">
        <v>41333</v>
      </c>
      <c r="D9064" s="1">
        <v>41340</v>
      </c>
      <c r="E9064" t="s">
        <v>49</v>
      </c>
      <c r="F9064" t="s">
        <v>5797</v>
      </c>
      <c r="G9064" t="s">
        <v>5798</v>
      </c>
      <c r="H9064" t="s">
        <v>40</v>
      </c>
      <c r="I9064" t="s">
        <v>26</v>
      </c>
      <c r="J9064" t="s">
        <v>265</v>
      </c>
      <c r="K9064" t="s">
        <v>266</v>
      </c>
      <c r="L9064">
        <v>10035</v>
      </c>
      <c r="M9064" t="s">
        <v>147</v>
      </c>
      <c r="N9064" t="s">
        <v>3243</v>
      </c>
      <c r="O9064" t="s">
        <v>45</v>
      </c>
      <c r="P9064" t="s">
        <v>268</v>
      </c>
      <c r="Q9064" t="s">
        <v>185</v>
      </c>
      <c r="R9064">
        <v>36.479999999999997</v>
      </c>
      <c r="S9064">
        <v>6</v>
      </c>
      <c r="T9064">
        <v>0</v>
      </c>
      <c r="U9064">
        <v>18.239999999999998</v>
      </c>
    </row>
    <row r="9065" spans="1:21" x14ac:dyDescent="0.3">
      <c r="A9065" t="s">
        <v>10403</v>
      </c>
      <c r="B9065">
        <v>2011</v>
      </c>
      <c r="C9065" s="1">
        <v>40830</v>
      </c>
      <c r="D9065" s="1">
        <v>40836</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row>
    <row r="9066" spans="1:21" x14ac:dyDescent="0.3">
      <c r="A9066" t="s">
        <v>10403</v>
      </c>
      <c r="B9066">
        <v>2011</v>
      </c>
      <c r="C9066" s="1">
        <v>40830</v>
      </c>
      <c r="D9066" s="1">
        <v>40836</v>
      </c>
      <c r="E9066" t="s">
        <v>49</v>
      </c>
      <c r="F9066" t="s">
        <v>1841</v>
      </c>
      <c r="G9066" t="s">
        <v>1842</v>
      </c>
      <c r="H9066" t="s">
        <v>25</v>
      </c>
      <c r="I9066" t="s">
        <v>26</v>
      </c>
      <c r="J9066" t="s">
        <v>302</v>
      </c>
      <c r="K9066" t="s">
        <v>210</v>
      </c>
      <c r="L9066">
        <v>60653</v>
      </c>
      <c r="M9066" t="s">
        <v>104</v>
      </c>
      <c r="N9066" t="s">
        <v>793</v>
      </c>
      <c r="O9066" t="s">
        <v>45</v>
      </c>
      <c r="P9066" t="s">
        <v>74</v>
      </c>
      <c r="Q9066" t="s">
        <v>794</v>
      </c>
      <c r="R9066">
        <v>2.9460000000000002</v>
      </c>
      <c r="S9066">
        <v>3</v>
      </c>
      <c r="T9066">
        <v>0.8</v>
      </c>
      <c r="U9066">
        <v>-4.8609</v>
      </c>
    </row>
    <row r="9067" spans="1:21" x14ac:dyDescent="0.3">
      <c r="A9067" t="s">
        <v>10403</v>
      </c>
      <c r="B9067">
        <v>2011</v>
      </c>
      <c r="C9067" s="1">
        <v>40830</v>
      </c>
      <c r="D9067" s="1">
        <v>40836</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row>
    <row r="9068" spans="1:21" x14ac:dyDescent="0.3">
      <c r="A9068" t="s">
        <v>10404</v>
      </c>
      <c r="B9068">
        <v>2014</v>
      </c>
      <c r="C9068" s="1">
        <v>41786</v>
      </c>
      <c r="D9068" s="1">
        <v>41790</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v>0</v>
      </c>
      <c r="U9068">
        <v>6.9240000000000004</v>
      </c>
    </row>
    <row r="9069" spans="1:21" x14ac:dyDescent="0.3">
      <c r="A9069" t="s">
        <v>10405</v>
      </c>
      <c r="B9069">
        <v>2013</v>
      </c>
      <c r="C9069" s="1">
        <v>41309</v>
      </c>
      <c r="D9069" s="1">
        <v>41315</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v>0</v>
      </c>
      <c r="U9069">
        <v>23.524799999999999</v>
      </c>
    </row>
    <row r="9070" spans="1:21" x14ac:dyDescent="0.3">
      <c r="A9070" t="s">
        <v>10406</v>
      </c>
      <c r="B9070">
        <v>2013</v>
      </c>
      <c r="C9070" s="1">
        <v>41520</v>
      </c>
      <c r="D9070" s="1">
        <v>41523</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v>0.2</v>
      </c>
      <c r="U9070">
        <v>-2.6997</v>
      </c>
    </row>
    <row r="9071" spans="1:21" x14ac:dyDescent="0.3">
      <c r="A9071" t="s">
        <v>10406</v>
      </c>
      <c r="B9071">
        <v>2013</v>
      </c>
      <c r="C9071" s="1">
        <v>41520</v>
      </c>
      <c r="D9071" s="1">
        <v>41523</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v>0</v>
      </c>
      <c r="U9071">
        <v>30.991800000000001</v>
      </c>
    </row>
    <row r="9072" spans="1:21" x14ac:dyDescent="0.3">
      <c r="A9072" t="s">
        <v>10407</v>
      </c>
      <c r="B9072">
        <v>2014</v>
      </c>
      <c r="C9072" s="1">
        <v>41978</v>
      </c>
      <c r="D9072" s="1">
        <v>41979</v>
      </c>
      <c r="E9072" t="s">
        <v>187</v>
      </c>
      <c r="F9072" t="s">
        <v>6980</v>
      </c>
      <c r="G9072" t="s">
        <v>6981</v>
      </c>
      <c r="H9072" t="s">
        <v>40</v>
      </c>
      <c r="I9072" t="s">
        <v>26</v>
      </c>
      <c r="J9072" t="s">
        <v>145</v>
      </c>
      <c r="K9072" t="s">
        <v>146</v>
      </c>
      <c r="L9072">
        <v>19134</v>
      </c>
      <c r="M9072" t="s">
        <v>147</v>
      </c>
      <c r="N9072" t="s">
        <v>1133</v>
      </c>
      <c r="O9072" t="s">
        <v>31</v>
      </c>
      <c r="P9072" t="s">
        <v>64</v>
      </c>
      <c r="Q9072" t="s">
        <v>1134</v>
      </c>
      <c r="R9072">
        <v>11.352</v>
      </c>
      <c r="S9072">
        <v>3</v>
      </c>
      <c r="T9072">
        <v>0.2</v>
      </c>
      <c r="U9072">
        <v>2.6960999999999999</v>
      </c>
    </row>
    <row r="9073" spans="1:21" x14ac:dyDescent="0.3">
      <c r="A9073" t="s">
        <v>10408</v>
      </c>
      <c r="B9073">
        <v>2012</v>
      </c>
      <c r="C9073" s="1">
        <v>41072</v>
      </c>
      <c r="D9073" s="1">
        <v>41076</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v>0</v>
      </c>
      <c r="U9073">
        <v>6.8768000000000002</v>
      </c>
    </row>
    <row r="9074" spans="1:21" x14ac:dyDescent="0.3">
      <c r="A9074" t="s">
        <v>10409</v>
      </c>
      <c r="B9074">
        <v>2013</v>
      </c>
      <c r="C9074" s="1">
        <v>41522</v>
      </c>
      <c r="D9074" s="1">
        <v>41526</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v>0</v>
      </c>
      <c r="U9074">
        <v>7.7831999999999999</v>
      </c>
    </row>
    <row r="9075" spans="1:21" x14ac:dyDescent="0.3">
      <c r="A9075" t="s">
        <v>10409</v>
      </c>
      <c r="B9075">
        <v>2013</v>
      </c>
      <c r="C9075" s="1">
        <v>41522</v>
      </c>
      <c r="D9075" s="1">
        <v>41526</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v>0</v>
      </c>
      <c r="U9075">
        <v>67.188000000000002</v>
      </c>
    </row>
    <row r="9076" spans="1:21" x14ac:dyDescent="0.3">
      <c r="A9076" t="s">
        <v>10410</v>
      </c>
      <c r="B9076">
        <v>2011</v>
      </c>
      <c r="C9076" s="1">
        <v>40654</v>
      </c>
      <c r="D9076" s="1">
        <v>40659</v>
      </c>
      <c r="E9076" t="s">
        <v>49</v>
      </c>
      <c r="F9076" t="s">
        <v>5167</v>
      </c>
      <c r="G9076" t="s">
        <v>5168</v>
      </c>
      <c r="H9076" t="s">
        <v>40</v>
      </c>
      <c r="I9076" t="s">
        <v>26</v>
      </c>
      <c r="J9076" t="s">
        <v>27</v>
      </c>
      <c r="K9076" t="s">
        <v>28</v>
      </c>
      <c r="L9076">
        <v>42420</v>
      </c>
      <c r="M9076" t="s">
        <v>29</v>
      </c>
      <c r="N9076" t="s">
        <v>3687</v>
      </c>
      <c r="O9076" t="s">
        <v>45</v>
      </c>
      <c r="P9076" t="s">
        <v>58</v>
      </c>
      <c r="Q9076" t="s">
        <v>3688</v>
      </c>
      <c r="R9076">
        <v>828.84</v>
      </c>
      <c r="S9076">
        <v>6</v>
      </c>
      <c r="T9076">
        <v>0</v>
      </c>
      <c r="U9076">
        <v>0</v>
      </c>
    </row>
    <row r="9077" spans="1:21" x14ac:dyDescent="0.3">
      <c r="A9077" t="s">
        <v>10411</v>
      </c>
      <c r="B9077">
        <v>2012</v>
      </c>
      <c r="C9077" s="1">
        <v>41218</v>
      </c>
      <c r="D9077" s="1">
        <v>41221</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v>0.7</v>
      </c>
      <c r="U9077">
        <v>-5.5338000000000003</v>
      </c>
    </row>
    <row r="9078" spans="1:21" x14ac:dyDescent="0.3">
      <c r="A9078" t="s">
        <v>10411</v>
      </c>
      <c r="B9078">
        <v>2012</v>
      </c>
      <c r="C9078" s="1">
        <v>41218</v>
      </c>
      <c r="D9078" s="1">
        <v>41221</v>
      </c>
      <c r="E9078" t="s">
        <v>187</v>
      </c>
      <c r="F9078" t="s">
        <v>4851</v>
      </c>
      <c r="G9078" t="s">
        <v>4852</v>
      </c>
      <c r="H9078" t="s">
        <v>25</v>
      </c>
      <c r="I9078" t="s">
        <v>26</v>
      </c>
      <c r="J9078" t="s">
        <v>1118</v>
      </c>
      <c r="K9078" t="s">
        <v>497</v>
      </c>
      <c r="L9078">
        <v>44107</v>
      </c>
      <c r="M9078" t="s">
        <v>147</v>
      </c>
      <c r="N9078" t="s">
        <v>8571</v>
      </c>
      <c r="O9078" t="s">
        <v>45</v>
      </c>
      <c r="P9078" t="s">
        <v>577</v>
      </c>
      <c r="Q9078" t="s">
        <v>8572</v>
      </c>
      <c r="R9078">
        <v>27.2</v>
      </c>
      <c r="S9078">
        <v>4</v>
      </c>
      <c r="T9078">
        <v>0.2</v>
      </c>
      <c r="U9078">
        <v>2.04</v>
      </c>
    </row>
    <row r="9079" spans="1:21" x14ac:dyDescent="0.3">
      <c r="A9079" t="s">
        <v>10412</v>
      </c>
      <c r="B9079">
        <v>2011</v>
      </c>
      <c r="C9079" s="1">
        <v>40850</v>
      </c>
      <c r="D9079" s="1">
        <v>40854</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row>
    <row r="9080" spans="1:21" x14ac:dyDescent="0.3">
      <c r="A9080" t="s">
        <v>10413</v>
      </c>
      <c r="B9080">
        <v>2013</v>
      </c>
      <c r="C9080" s="1">
        <v>41321</v>
      </c>
      <c r="D9080" s="1">
        <v>41328</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x14ac:dyDescent="0.3">
      <c r="A9081" t="s">
        <v>10413</v>
      </c>
      <c r="B9081">
        <v>2013</v>
      </c>
      <c r="C9081" s="1">
        <v>41321</v>
      </c>
      <c r="D9081" s="1">
        <v>41328</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v>0</v>
      </c>
      <c r="U9081">
        <v>2.61</v>
      </c>
    </row>
    <row r="9082" spans="1:21" x14ac:dyDescent="0.3">
      <c r="A9082" t="s">
        <v>10414</v>
      </c>
      <c r="B9082">
        <v>2014</v>
      </c>
      <c r="C9082" s="1">
        <v>41894</v>
      </c>
      <c r="D9082" s="1">
        <v>41896</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row>
    <row r="9083" spans="1:21" x14ac:dyDescent="0.3">
      <c r="A9083" t="s">
        <v>10414</v>
      </c>
      <c r="B9083">
        <v>2014</v>
      </c>
      <c r="C9083" s="1">
        <v>41894</v>
      </c>
      <c r="D9083" s="1">
        <v>41896</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row>
    <row r="9084" spans="1:21" x14ac:dyDescent="0.3">
      <c r="A9084" t="s">
        <v>10415</v>
      </c>
      <c r="B9084">
        <v>2014</v>
      </c>
      <c r="C9084" s="1">
        <v>41946</v>
      </c>
      <c r="D9084" s="1">
        <v>41950</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x14ac:dyDescent="0.3">
      <c r="A9085" t="s">
        <v>10416</v>
      </c>
      <c r="B9085">
        <v>2012</v>
      </c>
      <c r="C9085" s="1">
        <v>40945</v>
      </c>
      <c r="D9085" s="1">
        <v>40947</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row>
    <row r="9086" spans="1:21" x14ac:dyDescent="0.3">
      <c r="A9086" t="s">
        <v>10416</v>
      </c>
      <c r="B9086">
        <v>2012</v>
      </c>
      <c r="C9086" s="1">
        <v>40945</v>
      </c>
      <c r="D9086" s="1">
        <v>40947</v>
      </c>
      <c r="E9086" t="s">
        <v>187</v>
      </c>
      <c r="F9086" t="s">
        <v>5622</v>
      </c>
      <c r="G9086" t="s">
        <v>5623</v>
      </c>
      <c r="H9086" t="s">
        <v>40</v>
      </c>
      <c r="I9086" t="s">
        <v>26</v>
      </c>
      <c r="J9086" t="s">
        <v>4349</v>
      </c>
      <c r="K9086" t="s">
        <v>318</v>
      </c>
      <c r="L9086">
        <v>23434</v>
      </c>
      <c r="M9086" t="s">
        <v>29</v>
      </c>
      <c r="N9086" t="s">
        <v>656</v>
      </c>
      <c r="O9086" t="s">
        <v>45</v>
      </c>
      <c r="P9086" t="s">
        <v>89</v>
      </c>
      <c r="Q9086" t="s">
        <v>657</v>
      </c>
      <c r="R9086">
        <v>29.9</v>
      </c>
      <c r="S9086">
        <v>5</v>
      </c>
      <c r="T9086">
        <v>0</v>
      </c>
      <c r="U9086">
        <v>13.455</v>
      </c>
    </row>
    <row r="9087" spans="1:21" x14ac:dyDescent="0.3">
      <c r="A9087" t="s">
        <v>10417</v>
      </c>
      <c r="B9087">
        <v>2013</v>
      </c>
      <c r="C9087" s="1">
        <v>41528</v>
      </c>
      <c r="D9087" s="1">
        <v>41530</v>
      </c>
      <c r="E9087" t="s">
        <v>22</v>
      </c>
      <c r="F9087" t="s">
        <v>1961</v>
      </c>
      <c r="G9087" t="s">
        <v>1962</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row>
    <row r="9088" spans="1:21" x14ac:dyDescent="0.3">
      <c r="A9088" t="s">
        <v>10418</v>
      </c>
      <c r="B9088">
        <v>2013</v>
      </c>
      <c r="C9088" s="1">
        <v>41544</v>
      </c>
      <c r="D9088" s="1">
        <v>41548</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93.031999999999996</v>
      </c>
      <c r="S9088">
        <v>2</v>
      </c>
      <c r="T9088">
        <v>0.8</v>
      </c>
      <c r="U9088">
        <v>-251.18639999999999</v>
      </c>
    </row>
    <row r="9089" spans="1:21" x14ac:dyDescent="0.3">
      <c r="A9089" t="s">
        <v>10418</v>
      </c>
      <c r="B9089">
        <v>2013</v>
      </c>
      <c r="C9089" s="1">
        <v>41544</v>
      </c>
      <c r="D9089" s="1">
        <v>41548</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x14ac:dyDescent="0.3">
      <c r="A9090" t="s">
        <v>10419</v>
      </c>
      <c r="B9090">
        <v>2012</v>
      </c>
      <c r="C9090" s="1">
        <v>41258</v>
      </c>
      <c r="D9090" s="1">
        <v>41263</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v>0.2</v>
      </c>
      <c r="U9090">
        <v>21.5397</v>
      </c>
    </row>
    <row r="9091" spans="1:21" x14ac:dyDescent="0.3">
      <c r="A9091" t="s">
        <v>10420</v>
      </c>
      <c r="B9091">
        <v>2013</v>
      </c>
      <c r="C9091" s="1">
        <v>41535</v>
      </c>
      <c r="D9091" s="1">
        <v>41538</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v>0.2</v>
      </c>
      <c r="U9091">
        <v>-62.772500000000001</v>
      </c>
    </row>
    <row r="9092" spans="1:21" x14ac:dyDescent="0.3">
      <c r="A9092" t="s">
        <v>10421</v>
      </c>
      <c r="B9092">
        <v>2014</v>
      </c>
      <c r="C9092" s="1">
        <v>41926</v>
      </c>
      <c r="D9092" s="1">
        <v>41928</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v>0</v>
      </c>
      <c r="U9092">
        <v>104.568</v>
      </c>
    </row>
    <row r="9093" spans="1:21" x14ac:dyDescent="0.3">
      <c r="A9093" t="s">
        <v>10422</v>
      </c>
      <c r="B9093">
        <v>2012</v>
      </c>
      <c r="C9093" s="1">
        <v>41088</v>
      </c>
      <c r="D9093" s="1">
        <v>41093</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x14ac:dyDescent="0.3">
      <c r="A9094" t="s">
        <v>10422</v>
      </c>
      <c r="B9094">
        <v>2012</v>
      </c>
      <c r="C9094" s="1">
        <v>41088</v>
      </c>
      <c r="D9094" s="1">
        <v>41093</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row>
    <row r="9095" spans="1:21" x14ac:dyDescent="0.3">
      <c r="A9095" t="s">
        <v>10423</v>
      </c>
      <c r="B9095">
        <v>2012</v>
      </c>
      <c r="C9095" s="1">
        <v>41061</v>
      </c>
      <c r="D9095" s="1">
        <v>41065</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v>0</v>
      </c>
      <c r="U9095">
        <v>83.994399999999999</v>
      </c>
    </row>
    <row r="9096" spans="1:21" x14ac:dyDescent="0.3">
      <c r="A9096" t="s">
        <v>10423</v>
      </c>
      <c r="B9096">
        <v>2012</v>
      </c>
      <c r="C9096" s="1">
        <v>41061</v>
      </c>
      <c r="D9096" s="1">
        <v>41065</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v>0</v>
      </c>
      <c r="U9096">
        <v>181.65600000000001</v>
      </c>
    </row>
    <row r="9097" spans="1:21" x14ac:dyDescent="0.3">
      <c r="A9097" t="s">
        <v>10423</v>
      </c>
      <c r="B9097">
        <v>2012</v>
      </c>
      <c r="C9097" s="1">
        <v>41061</v>
      </c>
      <c r="D9097" s="1">
        <v>41065</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v>0</v>
      </c>
      <c r="U9097">
        <v>11.731999999999999</v>
      </c>
    </row>
    <row r="9098" spans="1:21" x14ac:dyDescent="0.3">
      <c r="A9098" t="s">
        <v>10423</v>
      </c>
      <c r="B9098">
        <v>2012</v>
      </c>
      <c r="C9098" s="1">
        <v>41061</v>
      </c>
      <c r="D9098" s="1">
        <v>41065</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v>0</v>
      </c>
      <c r="U9098">
        <v>13.2986</v>
      </c>
    </row>
    <row r="9099" spans="1:21" x14ac:dyDescent="0.3">
      <c r="A9099" t="s">
        <v>10424</v>
      </c>
      <c r="B9099">
        <v>2011</v>
      </c>
      <c r="C9099" s="1">
        <v>40645</v>
      </c>
      <c r="D9099" s="1">
        <v>40650</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row>
    <row r="9100" spans="1:21" x14ac:dyDescent="0.3">
      <c r="A9100" t="s">
        <v>10425</v>
      </c>
      <c r="B9100">
        <v>2014</v>
      </c>
      <c r="C9100" s="1">
        <v>41925</v>
      </c>
      <c r="D9100" s="1">
        <v>41929</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v>0.2</v>
      </c>
      <c r="U9100">
        <v>27.715800000000002</v>
      </c>
    </row>
    <row r="9101" spans="1:21" x14ac:dyDescent="0.3">
      <c r="A9101" t="s">
        <v>10425</v>
      </c>
      <c r="B9101">
        <v>2014</v>
      </c>
      <c r="C9101" s="1">
        <v>41925</v>
      </c>
      <c r="D9101" s="1">
        <v>41929</v>
      </c>
      <c r="E9101" t="s">
        <v>49</v>
      </c>
      <c r="F9101" t="s">
        <v>3129</v>
      </c>
      <c r="G9101" t="s">
        <v>3130</v>
      </c>
      <c r="H9101" t="s">
        <v>101</v>
      </c>
      <c r="I9101" t="s">
        <v>26</v>
      </c>
      <c r="J9101" t="s">
        <v>814</v>
      </c>
      <c r="K9101" t="s">
        <v>103</v>
      </c>
      <c r="L9101">
        <v>75081</v>
      </c>
      <c r="M9101" t="s">
        <v>104</v>
      </c>
      <c r="N9101" t="s">
        <v>2126</v>
      </c>
      <c r="O9101" t="s">
        <v>45</v>
      </c>
      <c r="P9101" t="s">
        <v>89</v>
      </c>
      <c r="Q9101" t="s">
        <v>2127</v>
      </c>
      <c r="R9101">
        <v>10.368</v>
      </c>
      <c r="S9101">
        <v>2</v>
      </c>
      <c r="T9101">
        <v>0.2</v>
      </c>
      <c r="U9101">
        <v>3.7584</v>
      </c>
    </row>
    <row r="9102" spans="1:21" x14ac:dyDescent="0.3">
      <c r="A9102" t="s">
        <v>10425</v>
      </c>
      <c r="B9102">
        <v>2014</v>
      </c>
      <c r="C9102" s="1">
        <v>41925</v>
      </c>
      <c r="D9102" s="1">
        <v>41929</v>
      </c>
      <c r="E9102" t="s">
        <v>49</v>
      </c>
      <c r="F9102" t="s">
        <v>3129</v>
      </c>
      <c r="G9102" t="s">
        <v>3130</v>
      </c>
      <c r="H9102" t="s">
        <v>101</v>
      </c>
      <c r="I9102" t="s">
        <v>26</v>
      </c>
      <c r="J9102" t="s">
        <v>814</v>
      </c>
      <c r="K9102" t="s">
        <v>103</v>
      </c>
      <c r="L9102">
        <v>75081</v>
      </c>
      <c r="M9102" t="s">
        <v>104</v>
      </c>
      <c r="N9102" t="s">
        <v>2992</v>
      </c>
      <c r="O9102" t="s">
        <v>70</v>
      </c>
      <c r="P9102" t="s">
        <v>160</v>
      </c>
      <c r="Q9102" t="s">
        <v>2993</v>
      </c>
      <c r="R9102">
        <v>791.88</v>
      </c>
      <c r="S9102">
        <v>3</v>
      </c>
      <c r="T9102">
        <v>0.2</v>
      </c>
      <c r="U9102">
        <v>128.68049999999999</v>
      </c>
    </row>
    <row r="9103" spans="1:21" x14ac:dyDescent="0.3">
      <c r="A9103" t="s">
        <v>10426</v>
      </c>
      <c r="B9103">
        <v>2012</v>
      </c>
      <c r="C9103" s="1">
        <v>41220</v>
      </c>
      <c r="D9103" s="1">
        <v>41225</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x14ac:dyDescent="0.3">
      <c r="A9104" t="s">
        <v>10426</v>
      </c>
      <c r="B9104">
        <v>2012</v>
      </c>
      <c r="C9104" s="1">
        <v>41220</v>
      </c>
      <c r="D9104" s="1">
        <v>41225</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x14ac:dyDescent="0.3">
      <c r="A9105" t="s">
        <v>10426</v>
      </c>
      <c r="B9105">
        <v>2012</v>
      </c>
      <c r="C9105" s="1">
        <v>41220</v>
      </c>
      <c r="D9105" s="1">
        <v>41225</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row>
    <row r="9106" spans="1:21" x14ac:dyDescent="0.3">
      <c r="A9106" t="s">
        <v>10426</v>
      </c>
      <c r="B9106">
        <v>2012</v>
      </c>
      <c r="C9106" s="1">
        <v>41220</v>
      </c>
      <c r="D9106" s="1">
        <v>41225</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x14ac:dyDescent="0.3">
      <c r="A9107" t="s">
        <v>10426</v>
      </c>
      <c r="B9107">
        <v>2012</v>
      </c>
      <c r="C9107" s="1">
        <v>41220</v>
      </c>
      <c r="D9107" s="1">
        <v>41225</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row>
    <row r="9108" spans="1:21" x14ac:dyDescent="0.3">
      <c r="A9108" t="s">
        <v>10426</v>
      </c>
      <c r="B9108">
        <v>2012</v>
      </c>
      <c r="C9108" s="1">
        <v>41220</v>
      </c>
      <c r="D9108" s="1">
        <v>41225</v>
      </c>
      <c r="E9108" t="s">
        <v>49</v>
      </c>
      <c r="F9108" t="s">
        <v>3826</v>
      </c>
      <c r="G9108" t="s">
        <v>3827</v>
      </c>
      <c r="H9108" t="s">
        <v>25</v>
      </c>
      <c r="I9108" t="s">
        <v>26</v>
      </c>
      <c r="J9108" t="s">
        <v>183</v>
      </c>
      <c r="K9108" t="s">
        <v>103</v>
      </c>
      <c r="L9108">
        <v>77041</v>
      </c>
      <c r="M9108" t="s">
        <v>104</v>
      </c>
      <c r="N9108" t="s">
        <v>7138</v>
      </c>
      <c r="O9108" t="s">
        <v>70</v>
      </c>
      <c r="P9108" t="s">
        <v>681</v>
      </c>
      <c r="Q9108" t="s">
        <v>7139</v>
      </c>
      <c r="R9108">
        <v>287.91000000000003</v>
      </c>
      <c r="S9108">
        <v>3</v>
      </c>
      <c r="T9108">
        <v>0.4</v>
      </c>
      <c r="U9108">
        <v>33.589500000000001</v>
      </c>
    </row>
    <row r="9109" spans="1:21" x14ac:dyDescent="0.3">
      <c r="A9109" t="s">
        <v>10427</v>
      </c>
      <c r="B9109">
        <v>2012</v>
      </c>
      <c r="C9109" s="1">
        <v>41054</v>
      </c>
      <c r="D9109" s="1">
        <v>41057</v>
      </c>
      <c r="E9109" t="s">
        <v>187</v>
      </c>
      <c r="F9109" t="s">
        <v>1317</v>
      </c>
      <c r="G9109" t="s">
        <v>1318</v>
      </c>
      <c r="H9109" t="s">
        <v>40</v>
      </c>
      <c r="I9109" t="s">
        <v>26</v>
      </c>
      <c r="J9109" t="s">
        <v>5689</v>
      </c>
      <c r="K9109" t="s">
        <v>103</v>
      </c>
      <c r="L9109">
        <v>76117</v>
      </c>
      <c r="M9109" t="s">
        <v>104</v>
      </c>
      <c r="N9109" t="s">
        <v>5548</v>
      </c>
      <c r="O9109" t="s">
        <v>45</v>
      </c>
      <c r="P9109" t="s">
        <v>577</v>
      </c>
      <c r="Q9109" t="s">
        <v>5549</v>
      </c>
      <c r="R9109">
        <v>22.367999999999999</v>
      </c>
      <c r="S9109">
        <v>2</v>
      </c>
      <c r="T9109">
        <v>0.2</v>
      </c>
      <c r="U9109">
        <v>1.6776</v>
      </c>
    </row>
    <row r="9110" spans="1:21" x14ac:dyDescent="0.3">
      <c r="A9110" t="s">
        <v>10427</v>
      </c>
      <c r="B9110">
        <v>2012</v>
      </c>
      <c r="C9110" s="1">
        <v>41054</v>
      </c>
      <c r="D9110" s="1">
        <v>41057</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row>
    <row r="9111" spans="1:21" x14ac:dyDescent="0.3">
      <c r="A9111" t="s">
        <v>10427</v>
      </c>
      <c r="B9111">
        <v>2012</v>
      </c>
      <c r="C9111" s="1">
        <v>41054</v>
      </c>
      <c r="D9111" s="1">
        <v>41057</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row>
    <row r="9112" spans="1:21" x14ac:dyDescent="0.3">
      <c r="A9112" t="s">
        <v>10428</v>
      </c>
      <c r="B9112">
        <v>2011</v>
      </c>
      <c r="C9112" s="1">
        <v>40829</v>
      </c>
      <c r="D9112" s="1">
        <v>40831</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row>
    <row r="9113" spans="1:21" x14ac:dyDescent="0.3">
      <c r="A9113" t="s">
        <v>10428</v>
      </c>
      <c r="B9113">
        <v>2011</v>
      </c>
      <c r="C9113" s="1">
        <v>40829</v>
      </c>
      <c r="D9113" s="1">
        <v>40831</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row>
    <row r="9114" spans="1:21" x14ac:dyDescent="0.3">
      <c r="A9114" t="s">
        <v>10428</v>
      </c>
      <c r="B9114">
        <v>2011</v>
      </c>
      <c r="C9114" s="1">
        <v>40829</v>
      </c>
      <c r="D9114" s="1">
        <v>40831</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v>0</v>
      </c>
      <c r="U9114">
        <v>6.3040000000000003</v>
      </c>
    </row>
    <row r="9115" spans="1:21" x14ac:dyDescent="0.3">
      <c r="A9115" t="s">
        <v>10428</v>
      </c>
      <c r="B9115">
        <v>2011</v>
      </c>
      <c r="C9115" s="1">
        <v>40829</v>
      </c>
      <c r="D9115" s="1">
        <v>40831</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v>0</v>
      </c>
      <c r="U9115">
        <v>7.1345999999999998</v>
      </c>
    </row>
    <row r="9116" spans="1:21" x14ac:dyDescent="0.3">
      <c r="A9116" t="s">
        <v>10429</v>
      </c>
      <c r="B9116">
        <v>2013</v>
      </c>
      <c r="C9116" s="1">
        <v>41312</v>
      </c>
      <c r="D9116" s="1">
        <v>41315</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v>0.2</v>
      </c>
      <c r="U9116">
        <v>38.997500000000002</v>
      </c>
    </row>
    <row r="9117" spans="1:21" x14ac:dyDescent="0.3">
      <c r="A9117" t="s">
        <v>10430</v>
      </c>
      <c r="B9117">
        <v>2014</v>
      </c>
      <c r="C9117" s="1">
        <v>41659</v>
      </c>
      <c r="D9117" s="1">
        <v>41664</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row>
    <row r="9118" spans="1:21" x14ac:dyDescent="0.3">
      <c r="A9118" t="s">
        <v>10430</v>
      </c>
      <c r="B9118">
        <v>2014</v>
      </c>
      <c r="C9118" s="1">
        <v>41659</v>
      </c>
      <c r="D9118" s="1">
        <v>41664</v>
      </c>
      <c r="E9118" t="s">
        <v>22</v>
      </c>
      <c r="F9118" t="s">
        <v>4329</v>
      </c>
      <c r="G9118" t="s">
        <v>4330</v>
      </c>
      <c r="H9118" t="s">
        <v>25</v>
      </c>
      <c r="I9118" t="s">
        <v>26</v>
      </c>
      <c r="J9118" t="s">
        <v>145</v>
      </c>
      <c r="K9118" t="s">
        <v>146</v>
      </c>
      <c r="L9118">
        <v>19140</v>
      </c>
      <c r="M9118" t="s">
        <v>147</v>
      </c>
      <c r="N9118" t="s">
        <v>2183</v>
      </c>
      <c r="O9118" t="s">
        <v>31</v>
      </c>
      <c r="P9118" t="s">
        <v>64</v>
      </c>
      <c r="Q9118" t="s">
        <v>2184</v>
      </c>
      <c r="R9118">
        <v>31.968</v>
      </c>
      <c r="S9118">
        <v>2</v>
      </c>
      <c r="T9118">
        <v>0.2</v>
      </c>
      <c r="U9118">
        <v>6.3936000000000002</v>
      </c>
    </row>
    <row r="9119" spans="1:21" x14ac:dyDescent="0.3">
      <c r="A9119" t="s">
        <v>10430</v>
      </c>
      <c r="B9119">
        <v>2014</v>
      </c>
      <c r="C9119" s="1">
        <v>41659</v>
      </c>
      <c r="D9119" s="1">
        <v>41664</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887.27099999999996</v>
      </c>
      <c r="S9119">
        <v>3</v>
      </c>
      <c r="T9119">
        <v>0.3</v>
      </c>
      <c r="U9119">
        <v>-63.3765</v>
      </c>
    </row>
    <row r="9120" spans="1:21" x14ac:dyDescent="0.3">
      <c r="A9120" t="s">
        <v>10430</v>
      </c>
      <c r="B9120">
        <v>2014</v>
      </c>
      <c r="C9120" s="1">
        <v>41659</v>
      </c>
      <c r="D9120" s="1">
        <v>41664</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row>
    <row r="9121" spans="1:21" x14ac:dyDescent="0.3">
      <c r="A9121" t="s">
        <v>10431</v>
      </c>
      <c r="B9121">
        <v>2013</v>
      </c>
      <c r="C9121" s="1">
        <v>41432</v>
      </c>
      <c r="D9121" s="1">
        <v>41438</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v>0</v>
      </c>
      <c r="U9121">
        <v>10.584</v>
      </c>
    </row>
    <row r="9122" spans="1:21" x14ac:dyDescent="0.3">
      <c r="A9122" t="s">
        <v>10431</v>
      </c>
      <c r="B9122">
        <v>2013</v>
      </c>
      <c r="C9122" s="1">
        <v>41432</v>
      </c>
      <c r="D9122" s="1">
        <v>41438</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v>0</v>
      </c>
      <c r="U9122">
        <v>46.953000000000003</v>
      </c>
    </row>
    <row r="9123" spans="1:21" x14ac:dyDescent="0.3">
      <c r="A9123" t="s">
        <v>10434</v>
      </c>
      <c r="B9123">
        <v>2014</v>
      </c>
      <c r="C9123" s="1">
        <v>41717</v>
      </c>
      <c r="D9123" s="1">
        <v>41719</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x14ac:dyDescent="0.3">
      <c r="A9124" t="s">
        <v>10435</v>
      </c>
      <c r="B9124">
        <v>2014</v>
      </c>
      <c r="C9124" s="1">
        <v>41968</v>
      </c>
      <c r="D9124" s="1">
        <v>41968</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v>0</v>
      </c>
      <c r="U9124">
        <v>3.5009999999999999</v>
      </c>
    </row>
    <row r="9125" spans="1:21" x14ac:dyDescent="0.3">
      <c r="A9125" t="s">
        <v>10436</v>
      </c>
      <c r="B9125">
        <v>2013</v>
      </c>
      <c r="C9125" s="1">
        <v>41605</v>
      </c>
      <c r="D9125" s="1">
        <v>41607</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row>
    <row r="9126" spans="1:21" x14ac:dyDescent="0.3">
      <c r="A9126" t="s">
        <v>10437</v>
      </c>
      <c r="B9126">
        <v>2013</v>
      </c>
      <c r="C9126" s="1">
        <v>41505</v>
      </c>
      <c r="D9126" s="1">
        <v>41507</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v>0.6</v>
      </c>
      <c r="U9126">
        <v>-3.8208000000000002</v>
      </c>
    </row>
    <row r="9127" spans="1:21" x14ac:dyDescent="0.3">
      <c r="A9127" t="s">
        <v>10437</v>
      </c>
      <c r="B9127">
        <v>2013</v>
      </c>
      <c r="C9127" s="1">
        <v>41505</v>
      </c>
      <c r="D9127" s="1">
        <v>41507</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row>
    <row r="9128" spans="1:21" x14ac:dyDescent="0.3">
      <c r="A9128" t="s">
        <v>10438</v>
      </c>
      <c r="B9128">
        <v>2012</v>
      </c>
      <c r="C9128" s="1">
        <v>41241</v>
      </c>
      <c r="D9128" s="1">
        <v>41246</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v>0</v>
      </c>
      <c r="U9128">
        <v>3.4775999999999998</v>
      </c>
    </row>
    <row r="9129" spans="1:21" x14ac:dyDescent="0.3">
      <c r="A9129" t="s">
        <v>10439</v>
      </c>
      <c r="B9129">
        <v>2014</v>
      </c>
      <c r="C9129" s="1">
        <v>41785</v>
      </c>
      <c r="D9129" s="1">
        <v>41792</v>
      </c>
      <c r="E9129" t="s">
        <v>49</v>
      </c>
      <c r="F9129" t="s">
        <v>1257</v>
      </c>
      <c r="G9129" t="s">
        <v>1258</v>
      </c>
      <c r="H9129" t="s">
        <v>25</v>
      </c>
      <c r="I9129" t="s">
        <v>26</v>
      </c>
      <c r="J9129" t="s">
        <v>183</v>
      </c>
      <c r="K9129" t="s">
        <v>103</v>
      </c>
      <c r="L9129">
        <v>77070</v>
      </c>
      <c r="M9129" t="s">
        <v>104</v>
      </c>
      <c r="N9129" t="s">
        <v>8341</v>
      </c>
      <c r="O9129" t="s">
        <v>45</v>
      </c>
      <c r="P9129" t="s">
        <v>58</v>
      </c>
      <c r="Q9129" t="s">
        <v>8342</v>
      </c>
      <c r="R9129">
        <v>50.136000000000003</v>
      </c>
      <c r="S9129">
        <v>3</v>
      </c>
      <c r="T9129">
        <v>0.2</v>
      </c>
      <c r="U9129">
        <v>-11.2806</v>
      </c>
    </row>
    <row r="9130" spans="1:21" x14ac:dyDescent="0.3">
      <c r="A9130" t="s">
        <v>10440</v>
      </c>
      <c r="B9130">
        <v>2014</v>
      </c>
      <c r="C9130" s="1">
        <v>41887</v>
      </c>
      <c r="D9130" s="1">
        <v>41888</v>
      </c>
      <c r="E9130" t="s">
        <v>187</v>
      </c>
      <c r="F9130" t="s">
        <v>3702</v>
      </c>
      <c r="G9130" t="s">
        <v>3703</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row>
    <row r="9131" spans="1:21" x14ac:dyDescent="0.3">
      <c r="A9131" t="s">
        <v>10441</v>
      </c>
      <c r="B9131">
        <v>2013</v>
      </c>
      <c r="C9131" s="1">
        <v>41358</v>
      </c>
      <c r="D9131" s="1">
        <v>41360</v>
      </c>
      <c r="E9131" t="s">
        <v>22</v>
      </c>
      <c r="F9131" t="s">
        <v>3534</v>
      </c>
      <c r="G9131" t="s">
        <v>3535</v>
      </c>
      <c r="H9131" t="s">
        <v>25</v>
      </c>
      <c r="I9131" t="s">
        <v>26</v>
      </c>
      <c r="J9131" t="s">
        <v>2179</v>
      </c>
      <c r="K9131" t="s">
        <v>497</v>
      </c>
      <c r="L9131">
        <v>44105</v>
      </c>
      <c r="M9131" t="s">
        <v>147</v>
      </c>
      <c r="N9131" t="s">
        <v>5656</v>
      </c>
      <c r="O9131" t="s">
        <v>31</v>
      </c>
      <c r="P9131" t="s">
        <v>32</v>
      </c>
      <c r="Q9131" t="s">
        <v>5657</v>
      </c>
      <c r="R9131">
        <v>301.47000000000003</v>
      </c>
      <c r="S9131">
        <v>3</v>
      </c>
      <c r="T9131">
        <v>0.5</v>
      </c>
      <c r="U9131">
        <v>-241.17599999999999</v>
      </c>
    </row>
    <row r="9132" spans="1:21" x14ac:dyDescent="0.3">
      <c r="A9132" t="s">
        <v>10441</v>
      </c>
      <c r="B9132">
        <v>2013</v>
      </c>
      <c r="C9132" s="1">
        <v>41358</v>
      </c>
      <c r="D9132" s="1">
        <v>41360</v>
      </c>
      <c r="E9132" t="s">
        <v>22</v>
      </c>
      <c r="F9132" t="s">
        <v>3534</v>
      </c>
      <c r="G9132" t="s">
        <v>3535</v>
      </c>
      <c r="H9132" t="s">
        <v>25</v>
      </c>
      <c r="I9132" t="s">
        <v>26</v>
      </c>
      <c r="J9132" t="s">
        <v>2179</v>
      </c>
      <c r="K9132" t="s">
        <v>497</v>
      </c>
      <c r="L9132">
        <v>44105</v>
      </c>
      <c r="M9132" t="s">
        <v>147</v>
      </c>
      <c r="N9132" t="s">
        <v>4520</v>
      </c>
      <c r="O9132" t="s">
        <v>45</v>
      </c>
      <c r="P9132" t="s">
        <v>67</v>
      </c>
      <c r="Q9132" t="s">
        <v>4521</v>
      </c>
      <c r="R9132">
        <v>18.655999999999999</v>
      </c>
      <c r="S9132">
        <v>2</v>
      </c>
      <c r="T9132">
        <v>0.2</v>
      </c>
      <c r="U9132">
        <v>1.6324000000000001</v>
      </c>
    </row>
    <row r="9133" spans="1:21" x14ac:dyDescent="0.3">
      <c r="A9133" t="s">
        <v>10442</v>
      </c>
      <c r="B9133">
        <v>2014</v>
      </c>
      <c r="C9133" s="1">
        <v>41788</v>
      </c>
      <c r="D9133" s="1">
        <v>41792</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v>0</v>
      </c>
      <c r="U9133">
        <v>9.8856000000000002</v>
      </c>
    </row>
    <row r="9134" spans="1:21" x14ac:dyDescent="0.3">
      <c r="A9134" t="s">
        <v>10442</v>
      </c>
      <c r="B9134">
        <v>2014</v>
      </c>
      <c r="C9134" s="1">
        <v>41788</v>
      </c>
      <c r="D9134" s="1">
        <v>41792</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v>0</v>
      </c>
      <c r="U9134">
        <v>36.287700000000001</v>
      </c>
    </row>
    <row r="9135" spans="1:21" x14ac:dyDescent="0.3">
      <c r="A9135" t="s">
        <v>10444</v>
      </c>
      <c r="B9135">
        <v>2012</v>
      </c>
      <c r="C9135" s="1">
        <v>41152</v>
      </c>
      <c r="D9135" s="1">
        <v>41156</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v>0.2</v>
      </c>
      <c r="U9135">
        <v>41.697000000000003</v>
      </c>
    </row>
    <row r="9136" spans="1:21" x14ac:dyDescent="0.3">
      <c r="A9136" t="s">
        <v>10445</v>
      </c>
      <c r="B9136">
        <v>2013</v>
      </c>
      <c r="C9136" s="1">
        <v>41377</v>
      </c>
      <c r="D9136" s="1">
        <v>41382</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v>0.2</v>
      </c>
      <c r="U9136">
        <v>-22.671600000000002</v>
      </c>
    </row>
    <row r="9137" spans="1:21" x14ac:dyDescent="0.3">
      <c r="A9137" t="s">
        <v>10445</v>
      </c>
      <c r="B9137">
        <v>2013</v>
      </c>
      <c r="C9137" s="1">
        <v>41377</v>
      </c>
      <c r="D9137" s="1">
        <v>41382</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51.984000000000002</v>
      </c>
      <c r="S9137">
        <v>1</v>
      </c>
      <c r="T9137">
        <v>0.2</v>
      </c>
      <c r="U9137">
        <v>-5.1984000000000004</v>
      </c>
    </row>
    <row r="9138" spans="1:21" x14ac:dyDescent="0.3">
      <c r="A9138" t="s">
        <v>10445</v>
      </c>
      <c r="B9138">
        <v>2013</v>
      </c>
      <c r="C9138" s="1">
        <v>41377</v>
      </c>
      <c r="D9138" s="1">
        <v>41382</v>
      </c>
      <c r="E9138" t="s">
        <v>49</v>
      </c>
      <c r="F9138" t="s">
        <v>4523</v>
      </c>
      <c r="G9138" t="s">
        <v>4524</v>
      </c>
      <c r="H9138" t="s">
        <v>40</v>
      </c>
      <c r="I9138" t="s">
        <v>26</v>
      </c>
      <c r="J9138" t="s">
        <v>9000</v>
      </c>
      <c r="K9138" t="s">
        <v>87</v>
      </c>
      <c r="L9138">
        <v>27893</v>
      </c>
      <c r="M9138" t="s">
        <v>29</v>
      </c>
      <c r="N9138" t="s">
        <v>7557</v>
      </c>
      <c r="O9138" t="s">
        <v>45</v>
      </c>
      <c r="P9138" t="s">
        <v>89</v>
      </c>
      <c r="Q9138" t="s">
        <v>7558</v>
      </c>
      <c r="R9138">
        <v>10.272</v>
      </c>
      <c r="S9138">
        <v>3</v>
      </c>
      <c r="T9138">
        <v>0.2</v>
      </c>
      <c r="U9138">
        <v>3.4668000000000001</v>
      </c>
    </row>
    <row r="9139" spans="1:21" x14ac:dyDescent="0.3">
      <c r="A9139" t="s">
        <v>10446</v>
      </c>
      <c r="B9139">
        <v>2011</v>
      </c>
      <c r="C9139" s="1">
        <v>40577</v>
      </c>
      <c r="D9139" s="1">
        <v>40584</v>
      </c>
      <c r="E9139" t="s">
        <v>49</v>
      </c>
      <c r="F9139" t="s">
        <v>4352</v>
      </c>
      <c r="G9139" t="s">
        <v>4353</v>
      </c>
      <c r="H9139" t="s">
        <v>25</v>
      </c>
      <c r="I9139" t="s">
        <v>26</v>
      </c>
      <c r="J9139" t="s">
        <v>1150</v>
      </c>
      <c r="K9139" t="s">
        <v>53</v>
      </c>
      <c r="L9139">
        <v>33710</v>
      </c>
      <c r="M9139" t="s">
        <v>29</v>
      </c>
      <c r="N9139" t="s">
        <v>3909</v>
      </c>
      <c r="O9139" t="s">
        <v>45</v>
      </c>
      <c r="P9139" t="s">
        <v>74</v>
      </c>
      <c r="Q9139" t="s">
        <v>3910</v>
      </c>
      <c r="R9139">
        <v>18.335999999999999</v>
      </c>
      <c r="S9139">
        <v>2</v>
      </c>
      <c r="T9139">
        <v>0.7</v>
      </c>
      <c r="U9139">
        <v>-12.224</v>
      </c>
    </row>
    <row r="9140" spans="1:21" x14ac:dyDescent="0.3">
      <c r="A9140" t="s">
        <v>10446</v>
      </c>
      <c r="B9140">
        <v>2011</v>
      </c>
      <c r="C9140" s="1">
        <v>40577</v>
      </c>
      <c r="D9140" s="1">
        <v>40584</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v>0.2</v>
      </c>
      <c r="U9140">
        <v>13.571999999999999</v>
      </c>
    </row>
    <row r="9141" spans="1:21" x14ac:dyDescent="0.3">
      <c r="A9141" t="s">
        <v>10447</v>
      </c>
      <c r="B9141">
        <v>2011</v>
      </c>
      <c r="C9141" s="1">
        <v>40788</v>
      </c>
      <c r="D9141" s="1">
        <v>40794</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v>0.2</v>
      </c>
      <c r="U9141">
        <v>95.188800000000001</v>
      </c>
    </row>
    <row r="9142" spans="1:21" x14ac:dyDescent="0.3">
      <c r="A9142" t="s">
        <v>10448</v>
      </c>
      <c r="B9142">
        <v>2014</v>
      </c>
      <c r="C9142" s="1">
        <v>41913</v>
      </c>
      <c r="D9142" s="1">
        <v>41915</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row>
    <row r="9143" spans="1:21" x14ac:dyDescent="0.3">
      <c r="A9143" t="s">
        <v>10449</v>
      </c>
      <c r="B9143">
        <v>2013</v>
      </c>
      <c r="C9143" s="1">
        <v>41523</v>
      </c>
      <c r="D9143" s="1">
        <v>41525</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x14ac:dyDescent="0.3">
      <c r="A9144" t="s">
        <v>10450</v>
      </c>
      <c r="B9144">
        <v>2014</v>
      </c>
      <c r="C9144" s="1">
        <v>41780</v>
      </c>
      <c r="D9144" s="1">
        <v>41786</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v>0.2</v>
      </c>
      <c r="U9144">
        <v>3.0044</v>
      </c>
    </row>
    <row r="9145" spans="1:21" x14ac:dyDescent="0.3">
      <c r="A9145" t="s">
        <v>10450</v>
      </c>
      <c r="B9145">
        <v>2014</v>
      </c>
      <c r="C9145" s="1">
        <v>41780</v>
      </c>
      <c r="D9145" s="1">
        <v>41786</v>
      </c>
      <c r="E9145" t="s">
        <v>49</v>
      </c>
      <c r="F9145" t="s">
        <v>4198</v>
      </c>
      <c r="G9145" t="s">
        <v>4199</v>
      </c>
      <c r="H9145" t="s">
        <v>25</v>
      </c>
      <c r="I9145" t="s">
        <v>26</v>
      </c>
      <c r="J9145" t="s">
        <v>1390</v>
      </c>
      <c r="K9145" t="s">
        <v>1391</v>
      </c>
      <c r="L9145">
        <v>89115</v>
      </c>
      <c r="M9145" t="s">
        <v>43</v>
      </c>
      <c r="N9145" t="s">
        <v>9193</v>
      </c>
      <c r="O9145" t="s">
        <v>70</v>
      </c>
      <c r="P9145" t="s">
        <v>71</v>
      </c>
      <c r="Q9145" t="s">
        <v>9194</v>
      </c>
      <c r="R9145">
        <v>1123.1279999999999</v>
      </c>
      <c r="S9145">
        <v>9</v>
      </c>
      <c r="T9145">
        <v>0.2</v>
      </c>
      <c r="U9145">
        <v>70.195499999999996</v>
      </c>
    </row>
    <row r="9146" spans="1:21" x14ac:dyDescent="0.3">
      <c r="A9146" t="s">
        <v>10450</v>
      </c>
      <c r="B9146">
        <v>2014</v>
      </c>
      <c r="C9146" s="1">
        <v>41780</v>
      </c>
      <c r="D9146" s="1">
        <v>41786</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v>0</v>
      </c>
      <c r="U9146">
        <v>18.821000000000002</v>
      </c>
    </row>
    <row r="9147" spans="1:21" x14ac:dyDescent="0.3">
      <c r="A9147" t="s">
        <v>10451</v>
      </c>
      <c r="B9147">
        <v>2012</v>
      </c>
      <c r="C9147" s="1">
        <v>41172</v>
      </c>
      <c r="D9147" s="1">
        <v>41176</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2.8079999999999998</v>
      </c>
      <c r="S9147">
        <v>3</v>
      </c>
      <c r="T9147">
        <v>0.8</v>
      </c>
      <c r="U9147">
        <v>-4.4927999999999999</v>
      </c>
    </row>
    <row r="9148" spans="1:21" x14ac:dyDescent="0.3">
      <c r="A9148" t="s">
        <v>10452</v>
      </c>
      <c r="B9148">
        <v>2013</v>
      </c>
      <c r="C9148" s="1">
        <v>41297</v>
      </c>
      <c r="D9148" s="1">
        <v>41301</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v>0</v>
      </c>
      <c r="U9148">
        <v>42.991399999999999</v>
      </c>
    </row>
    <row r="9149" spans="1:21" x14ac:dyDescent="0.3">
      <c r="A9149" t="s">
        <v>10452</v>
      </c>
      <c r="B9149">
        <v>2013</v>
      </c>
      <c r="C9149" s="1">
        <v>41297</v>
      </c>
      <c r="D9149" s="1">
        <v>41301</v>
      </c>
      <c r="E9149" t="s">
        <v>49</v>
      </c>
      <c r="F9149" t="s">
        <v>994</v>
      </c>
      <c r="G9149" t="s">
        <v>995</v>
      </c>
      <c r="H9149" t="s">
        <v>40</v>
      </c>
      <c r="I9149" t="s">
        <v>26</v>
      </c>
      <c r="J9149" t="s">
        <v>2220</v>
      </c>
      <c r="K9149" t="s">
        <v>5202</v>
      </c>
      <c r="L9149">
        <v>5408</v>
      </c>
      <c r="M9149" t="s">
        <v>147</v>
      </c>
      <c r="N9149" t="s">
        <v>10453</v>
      </c>
      <c r="O9149" t="s">
        <v>45</v>
      </c>
      <c r="P9149" t="s">
        <v>67</v>
      </c>
      <c r="Q9149" t="s">
        <v>10454</v>
      </c>
      <c r="R9149">
        <v>8.0399999999999991</v>
      </c>
      <c r="S9149">
        <v>6</v>
      </c>
      <c r="T9149">
        <v>0</v>
      </c>
      <c r="U9149">
        <v>2.7336</v>
      </c>
    </row>
    <row r="9150" spans="1:21" x14ac:dyDescent="0.3">
      <c r="A9150" t="s">
        <v>10452</v>
      </c>
      <c r="B9150">
        <v>2013</v>
      </c>
      <c r="C9150" s="1">
        <v>41297</v>
      </c>
      <c r="D9150" s="1">
        <v>41301</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v>0</v>
      </c>
      <c r="U9150">
        <v>406.71539999999999</v>
      </c>
    </row>
    <row r="9151" spans="1:21" x14ac:dyDescent="0.3">
      <c r="A9151" t="s">
        <v>10455</v>
      </c>
      <c r="B9151">
        <v>2011</v>
      </c>
      <c r="C9151" s="1">
        <v>40695</v>
      </c>
      <c r="D9151" s="1">
        <v>40700</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v>0</v>
      </c>
      <c r="U9151">
        <v>66.508799999999994</v>
      </c>
    </row>
    <row r="9152" spans="1:21" x14ac:dyDescent="0.3">
      <c r="A9152" t="s">
        <v>10455</v>
      </c>
      <c r="B9152">
        <v>2011</v>
      </c>
      <c r="C9152" s="1">
        <v>40695</v>
      </c>
      <c r="D9152" s="1">
        <v>40700</v>
      </c>
      <c r="E9152" t="s">
        <v>49</v>
      </c>
      <c r="F9152" t="s">
        <v>3600</v>
      </c>
      <c r="G9152" t="s">
        <v>3601</v>
      </c>
      <c r="H9152" t="s">
        <v>40</v>
      </c>
      <c r="I9152" t="s">
        <v>26</v>
      </c>
      <c r="J9152" t="s">
        <v>879</v>
      </c>
      <c r="K9152" t="s">
        <v>237</v>
      </c>
      <c r="L9152">
        <v>48234</v>
      </c>
      <c r="M9152" t="s">
        <v>104</v>
      </c>
      <c r="N9152" t="s">
        <v>3649</v>
      </c>
      <c r="O9152" t="s">
        <v>45</v>
      </c>
      <c r="P9152" t="s">
        <v>77</v>
      </c>
      <c r="Q9152" t="s">
        <v>3650</v>
      </c>
      <c r="R9152">
        <v>65.52</v>
      </c>
      <c r="S9152">
        <v>5</v>
      </c>
      <c r="T9152">
        <v>0.1</v>
      </c>
      <c r="U9152">
        <v>12.375999999999999</v>
      </c>
    </row>
    <row r="9153" spans="1:21" x14ac:dyDescent="0.3">
      <c r="A9153" t="s">
        <v>10456</v>
      </c>
      <c r="B9153">
        <v>2012</v>
      </c>
      <c r="C9153" s="1">
        <v>41176</v>
      </c>
      <c r="D9153" s="1">
        <v>41181</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row>
    <row r="9154" spans="1:21" x14ac:dyDescent="0.3">
      <c r="A9154" t="s">
        <v>10456</v>
      </c>
      <c r="B9154">
        <v>2012</v>
      </c>
      <c r="C9154" s="1">
        <v>41176</v>
      </c>
      <c r="D9154" s="1">
        <v>41181</v>
      </c>
      <c r="E9154" t="s">
        <v>22</v>
      </c>
      <c r="F9154" t="s">
        <v>289</v>
      </c>
      <c r="G9154" t="s">
        <v>290</v>
      </c>
      <c r="H9154" t="s">
        <v>25</v>
      </c>
      <c r="I9154" t="s">
        <v>26</v>
      </c>
      <c r="J9154" t="s">
        <v>7762</v>
      </c>
      <c r="K9154" t="s">
        <v>309</v>
      </c>
      <c r="L9154">
        <v>85323</v>
      </c>
      <c r="M9154" t="s">
        <v>43</v>
      </c>
      <c r="N9154" t="s">
        <v>740</v>
      </c>
      <c r="O9154" t="s">
        <v>70</v>
      </c>
      <c r="P9154" t="s">
        <v>160</v>
      </c>
      <c r="Q9154" t="s">
        <v>741</v>
      </c>
      <c r="R9154">
        <v>23.2</v>
      </c>
      <c r="S9154">
        <v>2</v>
      </c>
      <c r="T9154">
        <v>0.2</v>
      </c>
      <c r="U9154">
        <v>1.45</v>
      </c>
    </row>
    <row r="9155" spans="1:21" x14ac:dyDescent="0.3">
      <c r="A9155" t="s">
        <v>10456</v>
      </c>
      <c r="B9155">
        <v>2012</v>
      </c>
      <c r="C9155" s="1">
        <v>41176</v>
      </c>
      <c r="D9155" s="1">
        <v>41181</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row>
    <row r="9156" spans="1:21" x14ac:dyDescent="0.3">
      <c r="A9156" t="s">
        <v>10457</v>
      </c>
      <c r="B9156">
        <v>2013</v>
      </c>
      <c r="C9156" s="1">
        <v>41488</v>
      </c>
      <c r="D9156" s="1">
        <v>41490</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row>
    <row r="9157" spans="1:21" x14ac:dyDescent="0.3">
      <c r="A9157" t="s">
        <v>10458</v>
      </c>
      <c r="B9157">
        <v>2011</v>
      </c>
      <c r="C9157" s="1">
        <v>40567</v>
      </c>
      <c r="D9157" s="1">
        <v>40572</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v>0</v>
      </c>
      <c r="U9157">
        <v>19.238399999999999</v>
      </c>
    </row>
    <row r="9158" spans="1:21" x14ac:dyDescent="0.3">
      <c r="A9158" t="s">
        <v>10459</v>
      </c>
      <c r="B9158">
        <v>2011</v>
      </c>
      <c r="C9158" s="1">
        <v>40759</v>
      </c>
      <c r="D9158" s="1">
        <v>40763</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row>
    <row r="9159" spans="1:21" x14ac:dyDescent="0.3">
      <c r="A9159" t="s">
        <v>10459</v>
      </c>
      <c r="B9159">
        <v>2011</v>
      </c>
      <c r="C9159" s="1">
        <v>40759</v>
      </c>
      <c r="D9159" s="1">
        <v>40763</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row>
    <row r="9160" spans="1:21" x14ac:dyDescent="0.3">
      <c r="A9160" t="s">
        <v>10459</v>
      </c>
      <c r="B9160">
        <v>2011</v>
      </c>
      <c r="C9160" s="1">
        <v>40759</v>
      </c>
      <c r="D9160" s="1">
        <v>40763</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row>
    <row r="9161" spans="1:21" x14ac:dyDescent="0.3">
      <c r="A9161" t="s">
        <v>10460</v>
      </c>
      <c r="B9161">
        <v>2013</v>
      </c>
      <c r="C9161" s="1">
        <v>41496</v>
      </c>
      <c r="D9161" s="1">
        <v>41501</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4.3380000000000001</v>
      </c>
      <c r="S9161">
        <v>3</v>
      </c>
      <c r="T9161">
        <v>0.7</v>
      </c>
      <c r="U9161">
        <v>-3.0366</v>
      </c>
    </row>
    <row r="9162" spans="1:21" x14ac:dyDescent="0.3">
      <c r="A9162" t="s">
        <v>10460</v>
      </c>
      <c r="B9162">
        <v>2013</v>
      </c>
      <c r="C9162" s="1">
        <v>41496</v>
      </c>
      <c r="D9162" s="1">
        <v>41501</v>
      </c>
      <c r="E9162" t="s">
        <v>49</v>
      </c>
      <c r="F9162" t="s">
        <v>6368</v>
      </c>
      <c r="G9162" t="s">
        <v>6369</v>
      </c>
      <c r="H9162" t="s">
        <v>101</v>
      </c>
      <c r="I9162" t="s">
        <v>26</v>
      </c>
      <c r="J9162" t="s">
        <v>8757</v>
      </c>
      <c r="K9162" t="s">
        <v>334</v>
      </c>
      <c r="L9162">
        <v>37075</v>
      </c>
      <c r="M9162" t="s">
        <v>29</v>
      </c>
      <c r="N9162" t="s">
        <v>2897</v>
      </c>
      <c r="O9162" t="s">
        <v>45</v>
      </c>
      <c r="P9162" t="s">
        <v>74</v>
      </c>
      <c r="Q9162" t="s">
        <v>2898</v>
      </c>
      <c r="R9162">
        <v>11.88</v>
      </c>
      <c r="S9162">
        <v>5</v>
      </c>
      <c r="T9162">
        <v>0.7</v>
      </c>
      <c r="U9162">
        <v>-7.92</v>
      </c>
    </row>
    <row r="9163" spans="1:21" x14ac:dyDescent="0.3">
      <c r="A9163" t="s">
        <v>10461</v>
      </c>
      <c r="B9163">
        <v>2013</v>
      </c>
      <c r="C9163" s="1">
        <v>41617</v>
      </c>
      <c r="D9163" s="1">
        <v>41621</v>
      </c>
      <c r="E9163" t="s">
        <v>49</v>
      </c>
      <c r="F9163" t="s">
        <v>1307</v>
      </c>
      <c r="G9163" t="s">
        <v>1308</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row>
    <row r="9164" spans="1:21" x14ac:dyDescent="0.3">
      <c r="A9164" t="s">
        <v>10461</v>
      </c>
      <c r="B9164">
        <v>2013</v>
      </c>
      <c r="C9164" s="1">
        <v>41617</v>
      </c>
      <c r="D9164" s="1">
        <v>41621</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row>
    <row r="9165" spans="1:21" x14ac:dyDescent="0.3">
      <c r="A9165" t="s">
        <v>10462</v>
      </c>
      <c r="B9165">
        <v>2012</v>
      </c>
      <c r="C9165" s="1">
        <v>41068</v>
      </c>
      <c r="D9165" s="1">
        <v>41072</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row>
    <row r="9166" spans="1:21" x14ac:dyDescent="0.3">
      <c r="A9166" t="s">
        <v>10462</v>
      </c>
      <c r="B9166">
        <v>2012</v>
      </c>
      <c r="C9166" s="1">
        <v>41068</v>
      </c>
      <c r="D9166" s="1">
        <v>41072</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143.12799999999999</v>
      </c>
      <c r="S9166">
        <v>2</v>
      </c>
      <c r="T9166">
        <v>0.8</v>
      </c>
      <c r="U9166">
        <v>-393.60199999999998</v>
      </c>
    </row>
    <row r="9167" spans="1:21" x14ac:dyDescent="0.3">
      <c r="A9167" t="s">
        <v>10463</v>
      </c>
      <c r="B9167">
        <v>2013</v>
      </c>
      <c r="C9167" s="1">
        <v>41450</v>
      </c>
      <c r="D9167" s="1">
        <v>41452</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v>0.2</v>
      </c>
      <c r="U9167">
        <v>503.64</v>
      </c>
    </row>
    <row r="9168" spans="1:21" x14ac:dyDescent="0.3">
      <c r="A9168" t="s">
        <v>10463</v>
      </c>
      <c r="B9168">
        <v>2013</v>
      </c>
      <c r="C9168" s="1">
        <v>41450</v>
      </c>
      <c r="D9168" s="1">
        <v>41452</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v>0</v>
      </c>
      <c r="U9168">
        <v>50.328000000000003</v>
      </c>
    </row>
    <row r="9169" spans="1:21" x14ac:dyDescent="0.3">
      <c r="A9169" t="s">
        <v>10463</v>
      </c>
      <c r="B9169">
        <v>2013</v>
      </c>
      <c r="C9169" s="1">
        <v>41450</v>
      </c>
      <c r="D9169" s="1">
        <v>41452</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v>0</v>
      </c>
      <c r="U9169">
        <v>72.432000000000002</v>
      </c>
    </row>
    <row r="9170" spans="1:21" x14ac:dyDescent="0.3">
      <c r="A9170" t="s">
        <v>10464</v>
      </c>
      <c r="B9170">
        <v>2013</v>
      </c>
      <c r="C9170" s="1">
        <v>41349</v>
      </c>
      <c r="D9170" s="1">
        <v>41353</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v>0</v>
      </c>
      <c r="U9170">
        <v>147.08959999999999</v>
      </c>
    </row>
    <row r="9171" spans="1:21" x14ac:dyDescent="0.3">
      <c r="A9171" t="s">
        <v>10464</v>
      </c>
      <c r="B9171">
        <v>2013</v>
      </c>
      <c r="C9171" s="1">
        <v>41349</v>
      </c>
      <c r="D9171" s="1">
        <v>41353</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v>0</v>
      </c>
      <c r="U9171">
        <v>21.012799999999999</v>
      </c>
    </row>
    <row r="9172" spans="1:21" x14ac:dyDescent="0.3">
      <c r="A9172" t="s">
        <v>10465</v>
      </c>
      <c r="B9172">
        <v>2013</v>
      </c>
      <c r="C9172" s="1">
        <v>41610</v>
      </c>
      <c r="D9172" s="1">
        <v>41610</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v>0</v>
      </c>
      <c r="U9172">
        <v>1.5980000000000001</v>
      </c>
    </row>
    <row r="9173" spans="1:21" x14ac:dyDescent="0.3">
      <c r="A9173" t="s">
        <v>10465</v>
      </c>
      <c r="B9173">
        <v>2013</v>
      </c>
      <c r="C9173" s="1">
        <v>41610</v>
      </c>
      <c r="D9173" s="1">
        <v>41610</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v>0</v>
      </c>
      <c r="U9173">
        <v>22.992000000000001</v>
      </c>
    </row>
    <row r="9174" spans="1:21" x14ac:dyDescent="0.3">
      <c r="A9174" t="s">
        <v>10465</v>
      </c>
      <c r="B9174">
        <v>2013</v>
      </c>
      <c r="C9174" s="1">
        <v>41610</v>
      </c>
      <c r="D9174" s="1">
        <v>41610</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v>0</v>
      </c>
      <c r="U9174">
        <v>222.58799999999999</v>
      </c>
    </row>
    <row r="9175" spans="1:21" x14ac:dyDescent="0.3">
      <c r="A9175" t="s">
        <v>10465</v>
      </c>
      <c r="B9175">
        <v>2013</v>
      </c>
      <c r="C9175" s="1">
        <v>41610</v>
      </c>
      <c r="D9175" s="1">
        <v>41610</v>
      </c>
      <c r="E9175" t="s">
        <v>1289</v>
      </c>
      <c r="F9175" t="s">
        <v>6477</v>
      </c>
      <c r="G9175" t="s">
        <v>6478</v>
      </c>
      <c r="H9175" t="s">
        <v>101</v>
      </c>
      <c r="I9175" t="s">
        <v>26</v>
      </c>
      <c r="J9175" t="s">
        <v>8824</v>
      </c>
      <c r="K9175" t="s">
        <v>42</v>
      </c>
      <c r="L9175">
        <v>93030</v>
      </c>
      <c r="M9175" t="s">
        <v>43</v>
      </c>
      <c r="N9175" t="s">
        <v>2289</v>
      </c>
      <c r="O9175" t="s">
        <v>45</v>
      </c>
      <c r="P9175" t="s">
        <v>172</v>
      </c>
      <c r="Q9175" t="s">
        <v>2290</v>
      </c>
      <c r="R9175">
        <v>22.92</v>
      </c>
      <c r="S9175">
        <v>3</v>
      </c>
      <c r="T9175">
        <v>0</v>
      </c>
      <c r="U9175">
        <v>11.2308</v>
      </c>
    </row>
    <row r="9176" spans="1:21" x14ac:dyDescent="0.3">
      <c r="A9176" t="s">
        <v>10466</v>
      </c>
      <c r="B9176">
        <v>2014</v>
      </c>
      <c r="C9176" s="1">
        <v>41803</v>
      </c>
      <c r="D9176" s="1">
        <v>41805</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row>
    <row r="9177" spans="1:21" x14ac:dyDescent="0.3">
      <c r="A9177" t="s">
        <v>10466</v>
      </c>
      <c r="B9177">
        <v>2014</v>
      </c>
      <c r="C9177" s="1">
        <v>41803</v>
      </c>
      <c r="D9177" s="1">
        <v>41805</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row>
    <row r="9178" spans="1:21" x14ac:dyDescent="0.3">
      <c r="A9178" t="s">
        <v>10467</v>
      </c>
      <c r="B9178">
        <v>2013</v>
      </c>
      <c r="C9178" s="1">
        <v>41353</v>
      </c>
      <c r="D9178" s="1">
        <v>41358</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row>
    <row r="9179" spans="1:21" x14ac:dyDescent="0.3">
      <c r="A9179" t="s">
        <v>10468</v>
      </c>
      <c r="B9179">
        <v>2013</v>
      </c>
      <c r="C9179" s="1">
        <v>41593</v>
      </c>
      <c r="D9179" s="1">
        <v>41597</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row>
    <row r="9180" spans="1:21" x14ac:dyDescent="0.3">
      <c r="A9180" t="s">
        <v>10468</v>
      </c>
      <c r="B9180">
        <v>2013</v>
      </c>
      <c r="C9180" s="1">
        <v>41593</v>
      </c>
      <c r="D9180" s="1">
        <v>41597</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row>
    <row r="9181" spans="1:21" x14ac:dyDescent="0.3">
      <c r="A9181" t="s">
        <v>10469</v>
      </c>
      <c r="B9181">
        <v>2014</v>
      </c>
      <c r="C9181" s="1">
        <v>41859</v>
      </c>
      <c r="D9181" s="1">
        <v>41863</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row>
    <row r="9182" spans="1:21" x14ac:dyDescent="0.3">
      <c r="A9182" t="s">
        <v>10469</v>
      </c>
      <c r="B9182">
        <v>2014</v>
      </c>
      <c r="C9182" s="1">
        <v>41859</v>
      </c>
      <c r="D9182" s="1">
        <v>41863</v>
      </c>
      <c r="E9182" t="s">
        <v>49</v>
      </c>
      <c r="F9182" t="s">
        <v>1257</v>
      </c>
      <c r="G9182" t="s">
        <v>1258</v>
      </c>
      <c r="H9182" t="s">
        <v>25</v>
      </c>
      <c r="I9182" t="s">
        <v>26</v>
      </c>
      <c r="J9182" t="s">
        <v>3971</v>
      </c>
      <c r="K9182" t="s">
        <v>42</v>
      </c>
      <c r="L9182">
        <v>92683</v>
      </c>
      <c r="M9182" t="s">
        <v>43</v>
      </c>
      <c r="N9182" t="s">
        <v>2300</v>
      </c>
      <c r="O9182" t="s">
        <v>45</v>
      </c>
      <c r="P9182" t="s">
        <v>74</v>
      </c>
      <c r="Q9182" t="s">
        <v>2301</v>
      </c>
      <c r="R9182">
        <v>11.952</v>
      </c>
      <c r="S9182">
        <v>3</v>
      </c>
      <c r="T9182">
        <v>0.2</v>
      </c>
      <c r="U9182">
        <v>4.1832000000000003</v>
      </c>
    </row>
    <row r="9183" spans="1:21" x14ac:dyDescent="0.3">
      <c r="A9183" t="s">
        <v>10469</v>
      </c>
      <c r="B9183">
        <v>2014</v>
      </c>
      <c r="C9183" s="1">
        <v>41859</v>
      </c>
      <c r="D9183" s="1">
        <v>41863</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row>
    <row r="9184" spans="1:21" x14ac:dyDescent="0.3">
      <c r="A9184" t="s">
        <v>10469</v>
      </c>
      <c r="B9184">
        <v>2014</v>
      </c>
      <c r="C9184" s="1">
        <v>41859</v>
      </c>
      <c r="D9184" s="1">
        <v>41863</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v>0</v>
      </c>
      <c r="U9184">
        <v>7.8064</v>
      </c>
    </row>
    <row r="9185" spans="1:21" x14ac:dyDescent="0.3">
      <c r="A9185" t="s">
        <v>10469</v>
      </c>
      <c r="B9185">
        <v>2014</v>
      </c>
      <c r="C9185" s="1">
        <v>41859</v>
      </c>
      <c r="D9185" s="1">
        <v>41863</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row>
    <row r="9186" spans="1:21" x14ac:dyDescent="0.3">
      <c r="A9186" t="s">
        <v>10469</v>
      </c>
      <c r="B9186">
        <v>2014</v>
      </c>
      <c r="C9186" s="1">
        <v>41859</v>
      </c>
      <c r="D9186" s="1">
        <v>41863</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row>
    <row r="9187" spans="1:21" x14ac:dyDescent="0.3">
      <c r="A9187" t="s">
        <v>10469</v>
      </c>
      <c r="B9187">
        <v>2014</v>
      </c>
      <c r="C9187" s="1">
        <v>41859</v>
      </c>
      <c r="D9187" s="1">
        <v>41863</v>
      </c>
      <c r="E9187" t="s">
        <v>49</v>
      </c>
      <c r="F9187" t="s">
        <v>1257</v>
      </c>
      <c r="G9187" t="s">
        <v>1258</v>
      </c>
      <c r="H9187" t="s">
        <v>25</v>
      </c>
      <c r="I9187" t="s">
        <v>26</v>
      </c>
      <c r="J9187" t="s">
        <v>3971</v>
      </c>
      <c r="K9187" t="s">
        <v>42</v>
      </c>
      <c r="L9187">
        <v>92683</v>
      </c>
      <c r="M9187" t="s">
        <v>43</v>
      </c>
      <c r="N9187" t="s">
        <v>10470</v>
      </c>
      <c r="O9187" t="s">
        <v>31</v>
      </c>
      <c r="P9187" t="s">
        <v>35</v>
      </c>
      <c r="Q9187" t="s">
        <v>10471</v>
      </c>
      <c r="R9187">
        <v>207.184</v>
      </c>
      <c r="S9187">
        <v>1</v>
      </c>
      <c r="T9187">
        <v>0.2</v>
      </c>
      <c r="U9187">
        <v>25.898</v>
      </c>
    </row>
    <row r="9188" spans="1:21" x14ac:dyDescent="0.3">
      <c r="A9188" t="s">
        <v>10469</v>
      </c>
      <c r="B9188">
        <v>2014</v>
      </c>
      <c r="C9188" s="1">
        <v>41859</v>
      </c>
      <c r="D9188" s="1">
        <v>41863</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row>
    <row r="9189" spans="1:21" x14ac:dyDescent="0.3">
      <c r="A9189" t="s">
        <v>10472</v>
      </c>
      <c r="B9189">
        <v>2012</v>
      </c>
      <c r="C9189" s="1">
        <v>41142</v>
      </c>
      <c r="D9189" s="1">
        <v>41146</v>
      </c>
      <c r="E9189" t="s">
        <v>49</v>
      </c>
      <c r="F9189" t="s">
        <v>5252</v>
      </c>
      <c r="G9189" t="s">
        <v>5253</v>
      </c>
      <c r="H9189" t="s">
        <v>101</v>
      </c>
      <c r="I9189" t="s">
        <v>26</v>
      </c>
      <c r="J9189" t="s">
        <v>4060</v>
      </c>
      <c r="K9189" t="s">
        <v>146</v>
      </c>
      <c r="L9189">
        <v>18103</v>
      </c>
      <c r="M9189" t="s">
        <v>147</v>
      </c>
      <c r="N9189" t="s">
        <v>1867</v>
      </c>
      <c r="O9189" t="s">
        <v>45</v>
      </c>
      <c r="P9189" t="s">
        <v>577</v>
      </c>
      <c r="Q9189" t="s">
        <v>185</v>
      </c>
      <c r="R9189">
        <v>3.488</v>
      </c>
      <c r="S9189">
        <v>2</v>
      </c>
      <c r="T9189">
        <v>0.2</v>
      </c>
      <c r="U9189">
        <v>-0.6976</v>
      </c>
    </row>
    <row r="9190" spans="1:21" x14ac:dyDescent="0.3">
      <c r="A9190" t="s">
        <v>10472</v>
      </c>
      <c r="B9190">
        <v>2012</v>
      </c>
      <c r="C9190" s="1">
        <v>41142</v>
      </c>
      <c r="D9190" s="1">
        <v>41146</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v>0.2</v>
      </c>
      <c r="U9190">
        <v>3.8024</v>
      </c>
    </row>
    <row r="9191" spans="1:21" x14ac:dyDescent="0.3">
      <c r="A9191" t="s">
        <v>10472</v>
      </c>
      <c r="B9191">
        <v>2012</v>
      </c>
      <c r="C9191" s="1">
        <v>41142</v>
      </c>
      <c r="D9191" s="1">
        <v>41146</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v>0.2</v>
      </c>
      <c r="U9191">
        <v>-165.768</v>
      </c>
    </row>
    <row r="9192" spans="1:21" x14ac:dyDescent="0.3">
      <c r="A9192" t="s">
        <v>10472</v>
      </c>
      <c r="B9192">
        <v>2012</v>
      </c>
      <c r="C9192" s="1">
        <v>41142</v>
      </c>
      <c r="D9192" s="1">
        <v>41146</v>
      </c>
      <c r="E9192" t="s">
        <v>49</v>
      </c>
      <c r="F9192" t="s">
        <v>5252</v>
      </c>
      <c r="G9192" t="s">
        <v>5253</v>
      </c>
      <c r="H9192" t="s">
        <v>101</v>
      </c>
      <c r="I9192" t="s">
        <v>26</v>
      </c>
      <c r="J9192" t="s">
        <v>4060</v>
      </c>
      <c r="K9192" t="s">
        <v>146</v>
      </c>
      <c r="L9192">
        <v>18103</v>
      </c>
      <c r="M9192" t="s">
        <v>147</v>
      </c>
      <c r="N9192" t="s">
        <v>3476</v>
      </c>
      <c r="O9192" t="s">
        <v>45</v>
      </c>
      <c r="P9192" t="s">
        <v>74</v>
      </c>
      <c r="Q9192" t="s">
        <v>3477</v>
      </c>
      <c r="R9192">
        <v>99.587999999999994</v>
      </c>
      <c r="S9192">
        <v>2</v>
      </c>
      <c r="T9192">
        <v>0.7</v>
      </c>
      <c r="U9192">
        <v>-82.99</v>
      </c>
    </row>
    <row r="9193" spans="1:21" x14ac:dyDescent="0.3">
      <c r="A9193" t="s">
        <v>10472</v>
      </c>
      <c r="B9193">
        <v>2012</v>
      </c>
      <c r="C9193" s="1">
        <v>41142</v>
      </c>
      <c r="D9193" s="1">
        <v>41146</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row>
    <row r="9194" spans="1:21" x14ac:dyDescent="0.3">
      <c r="A9194" t="s">
        <v>10473</v>
      </c>
      <c r="B9194">
        <v>2012</v>
      </c>
      <c r="C9194" s="1">
        <v>41215</v>
      </c>
      <c r="D9194" s="1">
        <v>41220</v>
      </c>
      <c r="E9194" t="s">
        <v>49</v>
      </c>
      <c r="F9194" t="s">
        <v>1024</v>
      </c>
      <c r="G9194" t="s">
        <v>1025</v>
      </c>
      <c r="H9194" t="s">
        <v>40</v>
      </c>
      <c r="I9194" t="s">
        <v>26</v>
      </c>
      <c r="J9194" t="s">
        <v>677</v>
      </c>
      <c r="K9194" t="s">
        <v>103</v>
      </c>
      <c r="L9194">
        <v>78207</v>
      </c>
      <c r="M9194" t="s">
        <v>104</v>
      </c>
      <c r="N9194" t="s">
        <v>1198</v>
      </c>
      <c r="O9194" t="s">
        <v>45</v>
      </c>
      <c r="P9194" t="s">
        <v>74</v>
      </c>
      <c r="Q9194" t="s">
        <v>1199</v>
      </c>
      <c r="R9194">
        <v>29.372</v>
      </c>
      <c r="S9194">
        <v>7</v>
      </c>
      <c r="T9194">
        <v>0.8</v>
      </c>
      <c r="U9194">
        <v>-46.995199999999997</v>
      </c>
    </row>
    <row r="9195" spans="1:21" x14ac:dyDescent="0.3">
      <c r="A9195" t="s">
        <v>10473</v>
      </c>
      <c r="B9195">
        <v>2012</v>
      </c>
      <c r="C9195" s="1">
        <v>41215</v>
      </c>
      <c r="D9195" s="1">
        <v>41220</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v>0.2</v>
      </c>
      <c r="U9195">
        <v>38.779200000000003</v>
      </c>
    </row>
    <row r="9196" spans="1:21" x14ac:dyDescent="0.3">
      <c r="A9196" t="s">
        <v>10474</v>
      </c>
      <c r="B9196">
        <v>2011</v>
      </c>
      <c r="C9196" s="1">
        <v>40877</v>
      </c>
      <c r="D9196" s="1">
        <v>40883</v>
      </c>
      <c r="E9196" t="s">
        <v>49</v>
      </c>
      <c r="F9196" t="s">
        <v>1458</v>
      </c>
      <c r="G9196" t="s">
        <v>1459</v>
      </c>
      <c r="H9196" t="s">
        <v>25</v>
      </c>
      <c r="I9196" t="s">
        <v>26</v>
      </c>
      <c r="J9196" t="s">
        <v>7762</v>
      </c>
      <c r="K9196" t="s">
        <v>309</v>
      </c>
      <c r="L9196">
        <v>85323</v>
      </c>
      <c r="M9196" t="s">
        <v>43</v>
      </c>
      <c r="N9196" t="s">
        <v>5064</v>
      </c>
      <c r="O9196" t="s">
        <v>45</v>
      </c>
      <c r="P9196" t="s">
        <v>577</v>
      </c>
      <c r="Q9196" t="s">
        <v>5065</v>
      </c>
      <c r="R9196">
        <v>47.991999999999997</v>
      </c>
      <c r="S9196">
        <v>7</v>
      </c>
      <c r="T9196">
        <v>0.2</v>
      </c>
      <c r="U9196">
        <v>3.5994000000000002</v>
      </c>
    </row>
    <row r="9197" spans="1:21" x14ac:dyDescent="0.3">
      <c r="A9197" t="s">
        <v>10474</v>
      </c>
      <c r="B9197">
        <v>2011</v>
      </c>
      <c r="C9197" s="1">
        <v>40877</v>
      </c>
      <c r="D9197" s="1">
        <v>40883</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row>
    <row r="9198" spans="1:21" x14ac:dyDescent="0.3">
      <c r="A9198" t="s">
        <v>10475</v>
      </c>
      <c r="B9198">
        <v>2011</v>
      </c>
      <c r="C9198" s="1">
        <v>40673</v>
      </c>
      <c r="D9198" s="1">
        <v>40678</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v>0</v>
      </c>
      <c r="U9198">
        <v>19.180800000000001</v>
      </c>
    </row>
    <row r="9199" spans="1:21" x14ac:dyDescent="0.3">
      <c r="A9199" t="s">
        <v>10475</v>
      </c>
      <c r="B9199">
        <v>2011</v>
      </c>
      <c r="C9199" s="1">
        <v>40673</v>
      </c>
      <c r="D9199" s="1">
        <v>40678</v>
      </c>
      <c r="E9199" t="s">
        <v>49</v>
      </c>
      <c r="F9199" t="s">
        <v>3466</v>
      </c>
      <c r="G9199" t="s">
        <v>3467</v>
      </c>
      <c r="H9199" t="s">
        <v>25</v>
      </c>
      <c r="I9199" t="s">
        <v>26</v>
      </c>
      <c r="J9199" t="s">
        <v>629</v>
      </c>
      <c r="K9199" t="s">
        <v>42</v>
      </c>
      <c r="L9199">
        <v>95123</v>
      </c>
      <c r="M9199" t="s">
        <v>43</v>
      </c>
      <c r="N9199" t="s">
        <v>4463</v>
      </c>
      <c r="O9199" t="s">
        <v>70</v>
      </c>
      <c r="P9199" t="s">
        <v>71</v>
      </c>
      <c r="Q9199" t="s">
        <v>4464</v>
      </c>
      <c r="R9199">
        <v>1432</v>
      </c>
      <c r="S9199">
        <v>5</v>
      </c>
      <c r="T9199">
        <v>0.2</v>
      </c>
      <c r="U9199">
        <v>125.3</v>
      </c>
    </row>
    <row r="9200" spans="1:21" x14ac:dyDescent="0.3">
      <c r="A9200" t="s">
        <v>10475</v>
      </c>
      <c r="B9200">
        <v>2011</v>
      </c>
      <c r="C9200" s="1">
        <v>40673</v>
      </c>
      <c r="D9200" s="1">
        <v>40678</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v>0</v>
      </c>
      <c r="U9200">
        <v>11.0808</v>
      </c>
    </row>
    <row r="9201" spans="1:21" x14ac:dyDescent="0.3">
      <c r="A9201" t="s">
        <v>10475</v>
      </c>
      <c r="B9201">
        <v>2011</v>
      </c>
      <c r="C9201" s="1">
        <v>40673</v>
      </c>
      <c r="D9201" s="1">
        <v>40678</v>
      </c>
      <c r="E9201" t="s">
        <v>49</v>
      </c>
      <c r="F9201" t="s">
        <v>3466</v>
      </c>
      <c r="G9201" t="s">
        <v>3467</v>
      </c>
      <c r="H9201" t="s">
        <v>25</v>
      </c>
      <c r="I9201" t="s">
        <v>26</v>
      </c>
      <c r="J9201" t="s">
        <v>629</v>
      </c>
      <c r="K9201" t="s">
        <v>42</v>
      </c>
      <c r="L9201">
        <v>95123</v>
      </c>
      <c r="M9201" t="s">
        <v>43</v>
      </c>
      <c r="N9201" t="s">
        <v>6246</v>
      </c>
      <c r="O9201" t="s">
        <v>31</v>
      </c>
      <c r="P9201" t="s">
        <v>35</v>
      </c>
      <c r="Q9201" t="s">
        <v>6247</v>
      </c>
      <c r="R9201">
        <v>256.78399999999999</v>
      </c>
      <c r="S9201">
        <v>1</v>
      </c>
      <c r="T9201">
        <v>0.2</v>
      </c>
      <c r="U9201">
        <v>32.097999999999999</v>
      </c>
    </row>
    <row r="9202" spans="1:21" x14ac:dyDescent="0.3">
      <c r="A9202" t="s">
        <v>10476</v>
      </c>
      <c r="B9202">
        <v>2013</v>
      </c>
      <c r="C9202" s="1">
        <v>41565</v>
      </c>
      <c r="D9202" s="1">
        <v>41568</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v>0</v>
      </c>
      <c r="U9202">
        <v>12.098000000000001</v>
      </c>
    </row>
    <row r="9203" spans="1:21" x14ac:dyDescent="0.3">
      <c r="A9203" t="s">
        <v>10476</v>
      </c>
      <c r="B9203">
        <v>2013</v>
      </c>
      <c r="C9203" s="1">
        <v>41565</v>
      </c>
      <c r="D9203" s="1">
        <v>41568</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v>0</v>
      </c>
      <c r="U9203">
        <v>148.51060000000001</v>
      </c>
    </row>
    <row r="9204" spans="1:21" x14ac:dyDescent="0.3">
      <c r="A9204" t="s">
        <v>10477</v>
      </c>
      <c r="B9204">
        <v>2013</v>
      </c>
      <c r="C9204" s="1">
        <v>41578</v>
      </c>
      <c r="D9204" s="1">
        <v>41582</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row>
    <row r="9205" spans="1:21" x14ac:dyDescent="0.3">
      <c r="A9205" t="s">
        <v>10477</v>
      </c>
      <c r="B9205">
        <v>2013</v>
      </c>
      <c r="C9205" s="1">
        <v>41578</v>
      </c>
      <c r="D9205" s="1">
        <v>41582</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row>
    <row r="9206" spans="1:21" x14ac:dyDescent="0.3">
      <c r="A9206" t="s">
        <v>10478</v>
      </c>
      <c r="B9206">
        <v>2013</v>
      </c>
      <c r="C9206" s="1">
        <v>41610</v>
      </c>
      <c r="D9206" s="1">
        <v>41614</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v>0</v>
      </c>
      <c r="U9206">
        <v>6.9119999999999999</v>
      </c>
    </row>
    <row r="9207" spans="1:21" x14ac:dyDescent="0.3">
      <c r="A9207" t="s">
        <v>10479</v>
      </c>
      <c r="B9207">
        <v>2013</v>
      </c>
      <c r="C9207" s="1">
        <v>41386</v>
      </c>
      <c r="D9207" s="1">
        <v>41386</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v>0</v>
      </c>
      <c r="U9207">
        <v>4.4892000000000003</v>
      </c>
    </row>
    <row r="9208" spans="1:21" x14ac:dyDescent="0.3">
      <c r="A9208" t="s">
        <v>10479</v>
      </c>
      <c r="B9208">
        <v>2013</v>
      </c>
      <c r="C9208" s="1">
        <v>41386</v>
      </c>
      <c r="D9208" s="1">
        <v>41386</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v>0</v>
      </c>
      <c r="U9208">
        <v>24.883199999999999</v>
      </c>
    </row>
    <row r="9209" spans="1:21" x14ac:dyDescent="0.3">
      <c r="A9209" t="s">
        <v>10480</v>
      </c>
      <c r="B9209">
        <v>2014</v>
      </c>
      <c r="C9209" s="1">
        <v>41855</v>
      </c>
      <c r="D9209" s="1">
        <v>41859</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row>
    <row r="9210" spans="1:21" x14ac:dyDescent="0.3">
      <c r="A9210" t="s">
        <v>10481</v>
      </c>
      <c r="B9210">
        <v>2014</v>
      </c>
      <c r="C9210" s="1">
        <v>41855</v>
      </c>
      <c r="D9210" s="1">
        <v>41860</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row>
    <row r="9211" spans="1:21" x14ac:dyDescent="0.3">
      <c r="A9211" t="s">
        <v>10482</v>
      </c>
      <c r="B9211">
        <v>2014</v>
      </c>
      <c r="C9211" s="1">
        <v>41985</v>
      </c>
      <c r="D9211" s="1">
        <v>41988</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v>0</v>
      </c>
      <c r="U9211">
        <v>3.4944000000000002</v>
      </c>
    </row>
    <row r="9212" spans="1:21" x14ac:dyDescent="0.3">
      <c r="A9212" t="s">
        <v>10482</v>
      </c>
      <c r="B9212">
        <v>2014</v>
      </c>
      <c r="C9212" s="1">
        <v>41985</v>
      </c>
      <c r="D9212" s="1">
        <v>41988</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v>0</v>
      </c>
      <c r="U9212">
        <v>2.5920000000000001</v>
      </c>
    </row>
    <row r="9213" spans="1:21" x14ac:dyDescent="0.3">
      <c r="A9213" t="s">
        <v>10485</v>
      </c>
      <c r="B9213">
        <v>2012</v>
      </c>
      <c r="C9213" s="1">
        <v>40982</v>
      </c>
      <c r="D9213" s="1">
        <v>40987</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v>0</v>
      </c>
      <c r="U9213">
        <v>9.3312000000000008</v>
      </c>
    </row>
    <row r="9214" spans="1:21" x14ac:dyDescent="0.3">
      <c r="A9214" t="s">
        <v>10486</v>
      </c>
      <c r="B9214">
        <v>2011</v>
      </c>
      <c r="C9214" s="1">
        <v>40885</v>
      </c>
      <c r="D9214" s="1">
        <v>40892</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x14ac:dyDescent="0.3">
      <c r="A9215" t="s">
        <v>10486</v>
      </c>
      <c r="B9215">
        <v>2011</v>
      </c>
      <c r="C9215" s="1">
        <v>40885</v>
      </c>
      <c r="D9215" s="1">
        <v>40892</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v>0</v>
      </c>
      <c r="U9215">
        <v>28.598400000000002</v>
      </c>
    </row>
    <row r="9216" spans="1:21" x14ac:dyDescent="0.3">
      <c r="A9216" t="s">
        <v>10487</v>
      </c>
      <c r="B9216">
        <v>2014</v>
      </c>
      <c r="C9216" s="1">
        <v>41913</v>
      </c>
      <c r="D9216" s="1">
        <v>41915</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v>0.2</v>
      </c>
      <c r="U9216">
        <v>6.9741</v>
      </c>
    </row>
    <row r="9217" spans="1:21" x14ac:dyDescent="0.3">
      <c r="A9217" t="s">
        <v>10490</v>
      </c>
      <c r="B9217">
        <v>2013</v>
      </c>
      <c r="C9217" s="1">
        <v>41600</v>
      </c>
      <c r="D9217" s="1">
        <v>41605</v>
      </c>
      <c r="E9217" t="s">
        <v>49</v>
      </c>
      <c r="F9217" t="s">
        <v>2170</v>
      </c>
      <c r="G9217" t="s">
        <v>2171</v>
      </c>
      <c r="H9217" t="s">
        <v>40</v>
      </c>
      <c r="I9217" t="s">
        <v>26</v>
      </c>
      <c r="J9217" t="s">
        <v>41</v>
      </c>
      <c r="K9217" t="s">
        <v>42</v>
      </c>
      <c r="L9217">
        <v>90049</v>
      </c>
      <c r="M9217" t="s">
        <v>43</v>
      </c>
      <c r="N9217" t="s">
        <v>1928</v>
      </c>
      <c r="O9217" t="s">
        <v>45</v>
      </c>
      <c r="P9217" t="s">
        <v>89</v>
      </c>
      <c r="Q9217" t="s">
        <v>1929</v>
      </c>
      <c r="R9217">
        <v>32.4</v>
      </c>
      <c r="S9217">
        <v>5</v>
      </c>
      <c r="T9217">
        <v>0</v>
      </c>
      <c r="U9217">
        <v>15.552</v>
      </c>
    </row>
    <row r="9218" spans="1:21" x14ac:dyDescent="0.3">
      <c r="A9218" t="s">
        <v>10491</v>
      </c>
      <c r="B9218">
        <v>2014</v>
      </c>
      <c r="C9218" s="1">
        <v>41968</v>
      </c>
      <c r="D9218" s="1">
        <v>41974</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row>
    <row r="9219" spans="1:21" x14ac:dyDescent="0.3">
      <c r="A9219" t="s">
        <v>10492</v>
      </c>
      <c r="B9219">
        <v>2014</v>
      </c>
      <c r="C9219" s="1">
        <v>41958</v>
      </c>
      <c r="D9219" s="1">
        <v>41961</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row>
    <row r="9220" spans="1:21" x14ac:dyDescent="0.3">
      <c r="A9220" t="s">
        <v>10493</v>
      </c>
      <c r="B9220">
        <v>2012</v>
      </c>
      <c r="C9220" s="1">
        <v>41137</v>
      </c>
      <c r="D9220" s="1">
        <v>41141</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v>0.2</v>
      </c>
      <c r="U9220">
        <v>3.3515999999999999</v>
      </c>
    </row>
    <row r="9221" spans="1:21" x14ac:dyDescent="0.3">
      <c r="A9221" t="s">
        <v>10493</v>
      </c>
      <c r="B9221">
        <v>2012</v>
      </c>
      <c r="C9221" s="1">
        <v>41137</v>
      </c>
      <c r="D9221" s="1">
        <v>41141</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row>
    <row r="9222" spans="1:21" x14ac:dyDescent="0.3">
      <c r="A9222" t="s">
        <v>10494</v>
      </c>
      <c r="B9222">
        <v>2014</v>
      </c>
      <c r="C9222" s="1">
        <v>41926</v>
      </c>
      <c r="D9222" s="1">
        <v>41927</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v>0</v>
      </c>
      <c r="U9222">
        <v>5.2028999999999996</v>
      </c>
    </row>
    <row r="9223" spans="1:21" x14ac:dyDescent="0.3">
      <c r="A9223" t="s">
        <v>10494</v>
      </c>
      <c r="B9223">
        <v>2014</v>
      </c>
      <c r="C9223" s="1">
        <v>41926</v>
      </c>
      <c r="D9223" s="1">
        <v>41927</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v>0</v>
      </c>
      <c r="U9223">
        <v>346.03960000000001</v>
      </c>
    </row>
    <row r="9224" spans="1:21" x14ac:dyDescent="0.3">
      <c r="A9224" t="s">
        <v>10494</v>
      </c>
      <c r="B9224">
        <v>2014</v>
      </c>
      <c r="C9224" s="1">
        <v>41926</v>
      </c>
      <c r="D9224" s="1">
        <v>41927</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v>0</v>
      </c>
      <c r="U9224">
        <v>12.441599999999999</v>
      </c>
    </row>
    <row r="9225" spans="1:21" x14ac:dyDescent="0.3">
      <c r="A9225" t="s">
        <v>10495</v>
      </c>
      <c r="B9225">
        <v>2014</v>
      </c>
      <c r="C9225" s="1">
        <v>41948</v>
      </c>
      <c r="D9225" s="1">
        <v>41948</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7.5359999999999996</v>
      </c>
      <c r="S9225">
        <v>6</v>
      </c>
      <c r="T9225">
        <v>0.8</v>
      </c>
      <c r="U9225">
        <v>-13.188000000000001</v>
      </c>
    </row>
    <row r="9226" spans="1:21" x14ac:dyDescent="0.3">
      <c r="A9226" t="s">
        <v>10495</v>
      </c>
      <c r="B9226">
        <v>2014</v>
      </c>
      <c r="C9226" s="1">
        <v>41948</v>
      </c>
      <c r="D9226" s="1">
        <v>41948</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1.4079999999999999</v>
      </c>
      <c r="S9226">
        <v>2</v>
      </c>
      <c r="T9226">
        <v>0.8</v>
      </c>
      <c r="U9226">
        <v>-2.3231999999999999</v>
      </c>
    </row>
    <row r="9227" spans="1:21" x14ac:dyDescent="0.3">
      <c r="A9227" t="s">
        <v>10495</v>
      </c>
      <c r="B9227">
        <v>2014</v>
      </c>
      <c r="C9227" s="1">
        <v>41948</v>
      </c>
      <c r="D9227" s="1">
        <v>41948</v>
      </c>
      <c r="E9227" t="s">
        <v>1289</v>
      </c>
      <c r="F9227" t="s">
        <v>750</v>
      </c>
      <c r="G9227" t="s">
        <v>751</v>
      </c>
      <c r="H9227" t="s">
        <v>101</v>
      </c>
      <c r="I9227" t="s">
        <v>26</v>
      </c>
      <c r="J9227" t="s">
        <v>10496</v>
      </c>
      <c r="K9227" t="s">
        <v>103</v>
      </c>
      <c r="L9227">
        <v>77803</v>
      </c>
      <c r="M9227" t="s">
        <v>104</v>
      </c>
      <c r="N9227" t="s">
        <v>6375</v>
      </c>
      <c r="O9227" t="s">
        <v>45</v>
      </c>
      <c r="P9227" t="s">
        <v>74</v>
      </c>
      <c r="Q9227" t="s">
        <v>6376</v>
      </c>
      <c r="R9227">
        <v>4.1440000000000001</v>
      </c>
      <c r="S9227">
        <v>4</v>
      </c>
      <c r="T9227">
        <v>0.8</v>
      </c>
      <c r="U9227">
        <v>-6.4231999999999996</v>
      </c>
    </row>
    <row r="9228" spans="1:21" x14ac:dyDescent="0.3">
      <c r="A9228" t="s">
        <v>10495</v>
      </c>
      <c r="B9228">
        <v>2014</v>
      </c>
      <c r="C9228" s="1">
        <v>41948</v>
      </c>
      <c r="D9228" s="1">
        <v>41948</v>
      </c>
      <c r="E9228" t="s">
        <v>1289</v>
      </c>
      <c r="F9228" t="s">
        <v>750</v>
      </c>
      <c r="G9228" t="s">
        <v>751</v>
      </c>
      <c r="H9228" t="s">
        <v>101</v>
      </c>
      <c r="I9228" t="s">
        <v>26</v>
      </c>
      <c r="J9228" t="s">
        <v>10496</v>
      </c>
      <c r="K9228" t="s">
        <v>103</v>
      </c>
      <c r="L9228">
        <v>77803</v>
      </c>
      <c r="M9228" t="s">
        <v>104</v>
      </c>
      <c r="N9228" t="s">
        <v>884</v>
      </c>
      <c r="O9228" t="s">
        <v>45</v>
      </c>
      <c r="P9228" t="s">
        <v>58</v>
      </c>
      <c r="Q9228" t="s">
        <v>885</v>
      </c>
      <c r="R9228">
        <v>52.752000000000002</v>
      </c>
      <c r="S9228">
        <v>3</v>
      </c>
      <c r="T9228">
        <v>0.2</v>
      </c>
      <c r="U9228">
        <v>-12.528600000000001</v>
      </c>
    </row>
    <row r="9229" spans="1:21" x14ac:dyDescent="0.3">
      <c r="A9229" t="s">
        <v>10497</v>
      </c>
      <c r="B9229">
        <v>2014</v>
      </c>
      <c r="C9229" s="1">
        <v>41718</v>
      </c>
      <c r="D9229" s="1">
        <v>41723</v>
      </c>
      <c r="E9229" t="s">
        <v>49</v>
      </c>
      <c r="F9229" t="s">
        <v>3657</v>
      </c>
      <c r="G9229" t="s">
        <v>3658</v>
      </c>
      <c r="H9229" t="s">
        <v>40</v>
      </c>
      <c r="I9229" t="s">
        <v>26</v>
      </c>
      <c r="J9229" t="s">
        <v>41</v>
      </c>
      <c r="K9229" t="s">
        <v>42</v>
      </c>
      <c r="L9229">
        <v>90008</v>
      </c>
      <c r="M9229" t="s">
        <v>43</v>
      </c>
      <c r="N9229" t="s">
        <v>5365</v>
      </c>
      <c r="O9229" t="s">
        <v>45</v>
      </c>
      <c r="P9229" t="s">
        <v>77</v>
      </c>
      <c r="Q9229" t="s">
        <v>5366</v>
      </c>
      <c r="R9229">
        <v>381.36</v>
      </c>
      <c r="S9229">
        <v>7</v>
      </c>
      <c r="T9229">
        <v>0</v>
      </c>
      <c r="U9229">
        <v>106.7808</v>
      </c>
    </row>
    <row r="9230" spans="1:21" x14ac:dyDescent="0.3">
      <c r="A9230" t="s">
        <v>10498</v>
      </c>
      <c r="B9230">
        <v>2011</v>
      </c>
      <c r="C9230" s="1">
        <v>40850</v>
      </c>
      <c r="D9230" s="1">
        <v>40850</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x14ac:dyDescent="0.3">
      <c r="A9231" t="s">
        <v>10499</v>
      </c>
      <c r="B9231">
        <v>2014</v>
      </c>
      <c r="C9231" s="1">
        <v>41844</v>
      </c>
      <c r="D9231" s="1">
        <v>41847</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v>0.2</v>
      </c>
      <c r="U9231">
        <v>5.5071000000000003</v>
      </c>
    </row>
    <row r="9232" spans="1:21" x14ac:dyDescent="0.3">
      <c r="A9232" t="s">
        <v>10499</v>
      </c>
      <c r="B9232">
        <v>2014</v>
      </c>
      <c r="C9232" s="1">
        <v>41844</v>
      </c>
      <c r="D9232" s="1">
        <v>41847</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row>
    <row r="9233" spans="1:21" x14ac:dyDescent="0.3">
      <c r="A9233" t="s">
        <v>10500</v>
      </c>
      <c r="B9233">
        <v>2011</v>
      </c>
      <c r="C9233" s="1">
        <v>40904</v>
      </c>
      <c r="D9233" s="1">
        <v>40908</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x14ac:dyDescent="0.3">
      <c r="A9234" t="s">
        <v>10501</v>
      </c>
      <c r="B9234">
        <v>2013</v>
      </c>
      <c r="C9234" s="1">
        <v>41520</v>
      </c>
      <c r="D9234" s="1">
        <v>41524</v>
      </c>
      <c r="E9234" t="s">
        <v>49</v>
      </c>
      <c r="F9234" t="s">
        <v>1989</v>
      </c>
      <c r="G9234" t="s">
        <v>1990</v>
      </c>
      <c r="H9234" t="s">
        <v>25</v>
      </c>
      <c r="I9234" t="s">
        <v>26</v>
      </c>
      <c r="J9234" t="s">
        <v>41</v>
      </c>
      <c r="K9234" t="s">
        <v>42</v>
      </c>
      <c r="L9234">
        <v>90036</v>
      </c>
      <c r="M9234" t="s">
        <v>43</v>
      </c>
      <c r="N9234" t="s">
        <v>4693</v>
      </c>
      <c r="O9234" t="s">
        <v>31</v>
      </c>
      <c r="P9234" t="s">
        <v>64</v>
      </c>
      <c r="Q9234" t="s">
        <v>4694</v>
      </c>
      <c r="R9234">
        <v>94.68</v>
      </c>
      <c r="S9234">
        <v>9</v>
      </c>
      <c r="T9234">
        <v>0</v>
      </c>
      <c r="U9234">
        <v>31.244399999999999</v>
      </c>
    </row>
    <row r="9235" spans="1:21" x14ac:dyDescent="0.3">
      <c r="A9235" t="s">
        <v>10501</v>
      </c>
      <c r="B9235">
        <v>2013</v>
      </c>
      <c r="C9235" s="1">
        <v>41520</v>
      </c>
      <c r="D9235" s="1">
        <v>41524</v>
      </c>
      <c r="E9235" t="s">
        <v>49</v>
      </c>
      <c r="F9235" t="s">
        <v>1989</v>
      </c>
      <c r="G9235" t="s">
        <v>1990</v>
      </c>
      <c r="H9235" t="s">
        <v>25</v>
      </c>
      <c r="I9235" t="s">
        <v>26</v>
      </c>
      <c r="J9235" t="s">
        <v>41</v>
      </c>
      <c r="K9235" t="s">
        <v>42</v>
      </c>
      <c r="L9235">
        <v>90036</v>
      </c>
      <c r="M9235" t="s">
        <v>43</v>
      </c>
      <c r="N9235" t="s">
        <v>6757</v>
      </c>
      <c r="O9235" t="s">
        <v>45</v>
      </c>
      <c r="P9235" t="s">
        <v>58</v>
      </c>
      <c r="Q9235" t="s">
        <v>6758</v>
      </c>
      <c r="R9235">
        <v>23.67</v>
      </c>
      <c r="S9235">
        <v>3</v>
      </c>
      <c r="T9235">
        <v>0</v>
      </c>
      <c r="U9235">
        <v>0.94679999999999997</v>
      </c>
    </row>
    <row r="9236" spans="1:21" x14ac:dyDescent="0.3">
      <c r="A9236" t="s">
        <v>10501</v>
      </c>
      <c r="B9236">
        <v>2013</v>
      </c>
      <c r="C9236" s="1">
        <v>41520</v>
      </c>
      <c r="D9236" s="1">
        <v>41524</v>
      </c>
      <c r="E9236" t="s">
        <v>49</v>
      </c>
      <c r="F9236" t="s">
        <v>1989</v>
      </c>
      <c r="G9236" t="s">
        <v>1990</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row>
    <row r="9237" spans="1:21" x14ac:dyDescent="0.3">
      <c r="A9237" t="s">
        <v>10501</v>
      </c>
      <c r="B9237">
        <v>2013</v>
      </c>
      <c r="C9237" s="1">
        <v>41520</v>
      </c>
      <c r="D9237" s="1">
        <v>41524</v>
      </c>
      <c r="E9237" t="s">
        <v>49</v>
      </c>
      <c r="F9237" t="s">
        <v>1989</v>
      </c>
      <c r="G9237" t="s">
        <v>1990</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row>
    <row r="9238" spans="1:21" x14ac:dyDescent="0.3">
      <c r="A9238" t="s">
        <v>10501</v>
      </c>
      <c r="B9238">
        <v>2013</v>
      </c>
      <c r="C9238" s="1">
        <v>41520</v>
      </c>
      <c r="D9238" s="1">
        <v>41524</v>
      </c>
      <c r="E9238" t="s">
        <v>49</v>
      </c>
      <c r="F9238" t="s">
        <v>1989</v>
      </c>
      <c r="G9238" t="s">
        <v>1990</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x14ac:dyDescent="0.3">
      <c r="A9239" t="s">
        <v>10501</v>
      </c>
      <c r="B9239">
        <v>2013</v>
      </c>
      <c r="C9239" s="1">
        <v>41520</v>
      </c>
      <c r="D9239" s="1">
        <v>41524</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row>
    <row r="9240" spans="1:21" x14ac:dyDescent="0.3">
      <c r="A9240" t="s">
        <v>10502</v>
      </c>
      <c r="B9240">
        <v>2014</v>
      </c>
      <c r="C9240" s="1">
        <v>41682</v>
      </c>
      <c r="D9240" s="1">
        <v>41685</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row>
    <row r="9241" spans="1:21" x14ac:dyDescent="0.3">
      <c r="A9241" t="s">
        <v>10503</v>
      </c>
      <c r="B9241">
        <v>2014</v>
      </c>
      <c r="C9241" s="1">
        <v>41940</v>
      </c>
      <c r="D9241" s="1">
        <v>41946</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v>0.2</v>
      </c>
      <c r="U9241">
        <v>20.584199999999999</v>
      </c>
    </row>
    <row r="9242" spans="1:21" x14ac:dyDescent="0.3">
      <c r="A9242" t="s">
        <v>10503</v>
      </c>
      <c r="B9242">
        <v>2014</v>
      </c>
      <c r="C9242" s="1">
        <v>41940</v>
      </c>
      <c r="D9242" s="1">
        <v>41946</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5.6070000000000002</v>
      </c>
      <c r="S9242">
        <v>3</v>
      </c>
      <c r="T9242">
        <v>0.7</v>
      </c>
      <c r="U9242">
        <v>-3.9249000000000001</v>
      </c>
    </row>
    <row r="9243" spans="1:21" x14ac:dyDescent="0.3">
      <c r="A9243" t="s">
        <v>10503</v>
      </c>
      <c r="B9243">
        <v>2014</v>
      </c>
      <c r="C9243" s="1">
        <v>41940</v>
      </c>
      <c r="D9243" s="1">
        <v>41946</v>
      </c>
      <c r="E9243" t="s">
        <v>49</v>
      </c>
      <c r="F9243" t="s">
        <v>2022</v>
      </c>
      <c r="G9243" t="s">
        <v>2023</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row>
    <row r="9244" spans="1:21" x14ac:dyDescent="0.3">
      <c r="A9244" t="s">
        <v>10504</v>
      </c>
      <c r="B9244">
        <v>2011</v>
      </c>
      <c r="C9244" s="1">
        <v>40733</v>
      </c>
      <c r="D9244" s="1">
        <v>40738</v>
      </c>
      <c r="E9244" t="s">
        <v>49</v>
      </c>
      <c r="F9244" t="s">
        <v>2350</v>
      </c>
      <c r="G9244" t="s">
        <v>2351</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x14ac:dyDescent="0.3">
      <c r="A9245" t="s">
        <v>10504</v>
      </c>
      <c r="B9245">
        <v>2011</v>
      </c>
      <c r="C9245" s="1">
        <v>40733</v>
      </c>
      <c r="D9245" s="1">
        <v>40738</v>
      </c>
      <c r="E9245" t="s">
        <v>49</v>
      </c>
      <c r="F9245" t="s">
        <v>2350</v>
      </c>
      <c r="G9245" t="s">
        <v>2351</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row>
    <row r="9246" spans="1:21" x14ac:dyDescent="0.3">
      <c r="A9246" t="s">
        <v>10504</v>
      </c>
      <c r="B9246">
        <v>2011</v>
      </c>
      <c r="C9246" s="1">
        <v>40733</v>
      </c>
      <c r="D9246" s="1">
        <v>40738</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v>0</v>
      </c>
      <c r="U9246">
        <v>2.2240000000000002</v>
      </c>
    </row>
    <row r="9247" spans="1:21" x14ac:dyDescent="0.3">
      <c r="A9247" t="s">
        <v>10504</v>
      </c>
      <c r="B9247">
        <v>2011</v>
      </c>
      <c r="C9247" s="1">
        <v>40733</v>
      </c>
      <c r="D9247" s="1">
        <v>40738</v>
      </c>
      <c r="E9247" t="s">
        <v>49</v>
      </c>
      <c r="F9247" t="s">
        <v>2350</v>
      </c>
      <c r="G9247" t="s">
        <v>2351</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x14ac:dyDescent="0.3">
      <c r="A9248" t="s">
        <v>10505</v>
      </c>
      <c r="B9248">
        <v>2014</v>
      </c>
      <c r="C9248" s="1">
        <v>41782</v>
      </c>
      <c r="D9248" s="1">
        <v>41786</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v>0</v>
      </c>
      <c r="U9248">
        <v>2.8536000000000001</v>
      </c>
    </row>
    <row r="9249" spans="1:21" x14ac:dyDescent="0.3">
      <c r="A9249" t="s">
        <v>10505</v>
      </c>
      <c r="B9249">
        <v>2014</v>
      </c>
      <c r="C9249" s="1">
        <v>41782</v>
      </c>
      <c r="D9249" s="1">
        <v>41786</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v>0</v>
      </c>
      <c r="U9249">
        <v>0.7228</v>
      </c>
    </row>
    <row r="9250" spans="1:21" x14ac:dyDescent="0.3">
      <c r="A9250" t="s">
        <v>10506</v>
      </c>
      <c r="B9250">
        <v>2013</v>
      </c>
      <c r="C9250" s="1">
        <v>41589</v>
      </c>
      <c r="D9250" s="1">
        <v>41593</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v>0.2</v>
      </c>
      <c r="U9250">
        <v>1.365</v>
      </c>
    </row>
    <row r="9251" spans="1:21" x14ac:dyDescent="0.3">
      <c r="A9251" t="s">
        <v>10506</v>
      </c>
      <c r="B9251">
        <v>2013</v>
      </c>
      <c r="C9251" s="1">
        <v>41589</v>
      </c>
      <c r="D9251" s="1">
        <v>41593</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row>
    <row r="9252" spans="1:21" x14ac:dyDescent="0.3">
      <c r="A9252" t="s">
        <v>10507</v>
      </c>
      <c r="B9252">
        <v>2013</v>
      </c>
      <c r="C9252" s="1">
        <v>41611</v>
      </c>
      <c r="D9252" s="1">
        <v>41615</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v>0</v>
      </c>
      <c r="U9252">
        <v>54.444800000000001</v>
      </c>
    </row>
    <row r="9253" spans="1:21" x14ac:dyDescent="0.3">
      <c r="A9253" t="s">
        <v>10508</v>
      </c>
      <c r="B9253">
        <v>2014</v>
      </c>
      <c r="C9253" s="1">
        <v>41701</v>
      </c>
      <c r="D9253" s="1">
        <v>41707</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row>
    <row r="9254" spans="1:21" x14ac:dyDescent="0.3">
      <c r="A9254" t="s">
        <v>10509</v>
      </c>
      <c r="B9254">
        <v>2014</v>
      </c>
      <c r="C9254" s="1">
        <v>41906</v>
      </c>
      <c r="D9254" s="1">
        <v>41908</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v>
      </c>
      <c r="S9254">
        <v>5</v>
      </c>
      <c r="T9254">
        <v>0</v>
      </c>
      <c r="U9254">
        <v>63.984000000000002</v>
      </c>
    </row>
    <row r="9255" spans="1:21" x14ac:dyDescent="0.3">
      <c r="A9255" t="s">
        <v>10509</v>
      </c>
      <c r="B9255">
        <v>2014</v>
      </c>
      <c r="C9255" s="1">
        <v>41906</v>
      </c>
      <c r="D9255" s="1">
        <v>41908</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v>0</v>
      </c>
      <c r="U9255">
        <v>6.2207999999999997</v>
      </c>
    </row>
    <row r="9256" spans="1:21" x14ac:dyDescent="0.3">
      <c r="A9256" t="s">
        <v>10511</v>
      </c>
      <c r="B9256">
        <v>2011</v>
      </c>
      <c r="C9256" s="1">
        <v>40586</v>
      </c>
      <c r="D9256" s="1">
        <v>40590</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v>0</v>
      </c>
      <c r="U9256">
        <v>15.2225</v>
      </c>
    </row>
    <row r="9257" spans="1:21" x14ac:dyDescent="0.3">
      <c r="A9257" t="s">
        <v>10511</v>
      </c>
      <c r="B9257">
        <v>2011</v>
      </c>
      <c r="C9257" s="1">
        <v>40586</v>
      </c>
      <c r="D9257" s="1">
        <v>40590</v>
      </c>
      <c r="E9257" t="s">
        <v>22</v>
      </c>
      <c r="F9257" t="s">
        <v>2625</v>
      </c>
      <c r="G9257" t="s">
        <v>2626</v>
      </c>
      <c r="H9257" t="s">
        <v>25</v>
      </c>
      <c r="I9257" t="s">
        <v>26</v>
      </c>
      <c r="J9257" t="s">
        <v>381</v>
      </c>
      <c r="K9257" t="s">
        <v>595</v>
      </c>
      <c r="L9257">
        <v>65203</v>
      </c>
      <c r="M9257" t="s">
        <v>104</v>
      </c>
      <c r="N9257" t="s">
        <v>2680</v>
      </c>
      <c r="O9257" t="s">
        <v>45</v>
      </c>
      <c r="P9257" t="s">
        <v>46</v>
      </c>
      <c r="Q9257" t="s">
        <v>2681</v>
      </c>
      <c r="R9257">
        <v>14.94</v>
      </c>
      <c r="S9257">
        <v>3</v>
      </c>
      <c r="T9257">
        <v>0</v>
      </c>
      <c r="U9257">
        <v>6.8723999999999998</v>
      </c>
    </row>
    <row r="9258" spans="1:21" x14ac:dyDescent="0.3">
      <c r="A9258" t="s">
        <v>10511</v>
      </c>
      <c r="B9258">
        <v>2011</v>
      </c>
      <c r="C9258" s="1">
        <v>40586</v>
      </c>
      <c r="D9258" s="1">
        <v>40590</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v>0</v>
      </c>
      <c r="U9258">
        <v>4.4344000000000001</v>
      </c>
    </row>
    <row r="9259" spans="1:21" x14ac:dyDescent="0.3">
      <c r="A9259" t="s">
        <v>10511</v>
      </c>
      <c r="B9259">
        <v>2011</v>
      </c>
      <c r="C9259" s="1">
        <v>40586</v>
      </c>
      <c r="D9259" s="1">
        <v>40590</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v>0</v>
      </c>
      <c r="U9259">
        <v>53.270400000000002</v>
      </c>
    </row>
    <row r="9260" spans="1:21" x14ac:dyDescent="0.3">
      <c r="A9260" t="s">
        <v>10511</v>
      </c>
      <c r="B9260">
        <v>2011</v>
      </c>
      <c r="C9260" s="1">
        <v>40586</v>
      </c>
      <c r="D9260" s="1">
        <v>40590</v>
      </c>
      <c r="E9260" t="s">
        <v>22</v>
      </c>
      <c r="F9260" t="s">
        <v>2625</v>
      </c>
      <c r="G9260" t="s">
        <v>2626</v>
      </c>
      <c r="H9260" t="s">
        <v>25</v>
      </c>
      <c r="I9260" t="s">
        <v>26</v>
      </c>
      <c r="J9260" t="s">
        <v>381</v>
      </c>
      <c r="K9260" t="s">
        <v>595</v>
      </c>
      <c r="L9260">
        <v>65203</v>
      </c>
      <c r="M9260" t="s">
        <v>104</v>
      </c>
      <c r="N9260" t="s">
        <v>324</v>
      </c>
      <c r="O9260" t="s">
        <v>45</v>
      </c>
      <c r="P9260" t="s">
        <v>74</v>
      </c>
      <c r="Q9260" t="s">
        <v>6186</v>
      </c>
      <c r="R9260">
        <v>51.9</v>
      </c>
      <c r="S9260">
        <v>3</v>
      </c>
      <c r="T9260">
        <v>0</v>
      </c>
      <c r="U9260">
        <v>24.393000000000001</v>
      </c>
    </row>
    <row r="9261" spans="1:21" x14ac:dyDescent="0.3">
      <c r="A9261" t="s">
        <v>10511</v>
      </c>
      <c r="B9261">
        <v>2011</v>
      </c>
      <c r="C9261" s="1">
        <v>40586</v>
      </c>
      <c r="D9261" s="1">
        <v>40590</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v>0</v>
      </c>
      <c r="U9261">
        <v>2.5983999999999998</v>
      </c>
    </row>
    <row r="9262" spans="1:21" x14ac:dyDescent="0.3">
      <c r="A9262" t="s">
        <v>10512</v>
      </c>
      <c r="B9262">
        <v>2014</v>
      </c>
      <c r="C9262" s="1">
        <v>41955</v>
      </c>
      <c r="D9262" s="1">
        <v>41958</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v>0</v>
      </c>
      <c r="U9262">
        <v>6.63</v>
      </c>
    </row>
    <row r="9263" spans="1:21" x14ac:dyDescent="0.3">
      <c r="A9263" t="s">
        <v>10514</v>
      </c>
      <c r="B9263">
        <v>2014</v>
      </c>
      <c r="C9263" s="1">
        <v>41885</v>
      </c>
      <c r="D9263" s="1">
        <v>41885</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x14ac:dyDescent="0.3">
      <c r="A9264" t="s">
        <v>10515</v>
      </c>
      <c r="B9264">
        <v>2012</v>
      </c>
      <c r="C9264" s="1">
        <v>41191</v>
      </c>
      <c r="D9264" s="1">
        <v>41195</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v>0</v>
      </c>
      <c r="U9264">
        <v>35.097299999999997</v>
      </c>
    </row>
    <row r="9265" spans="1:21" x14ac:dyDescent="0.3">
      <c r="A9265" t="s">
        <v>10515</v>
      </c>
      <c r="B9265">
        <v>2012</v>
      </c>
      <c r="C9265" s="1">
        <v>41191</v>
      </c>
      <c r="D9265" s="1">
        <v>41195</v>
      </c>
      <c r="E9265" t="s">
        <v>49</v>
      </c>
      <c r="F9265" t="s">
        <v>2079</v>
      </c>
      <c r="G9265" t="s">
        <v>2080</v>
      </c>
      <c r="H9265" t="s">
        <v>25</v>
      </c>
      <c r="I9265" t="s">
        <v>26</v>
      </c>
      <c r="J9265" t="s">
        <v>879</v>
      </c>
      <c r="K9265" t="s">
        <v>237</v>
      </c>
      <c r="L9265">
        <v>48227</v>
      </c>
      <c r="M9265" t="s">
        <v>104</v>
      </c>
      <c r="N9265" t="s">
        <v>3179</v>
      </c>
      <c r="O9265" t="s">
        <v>45</v>
      </c>
      <c r="P9265" t="s">
        <v>77</v>
      </c>
      <c r="Q9265" t="s">
        <v>3180</v>
      </c>
      <c r="R9265">
        <v>269.91000000000003</v>
      </c>
      <c r="S9265">
        <v>5</v>
      </c>
      <c r="T9265">
        <v>0.1</v>
      </c>
      <c r="U9265">
        <v>53.981999999999999</v>
      </c>
    </row>
    <row r="9266" spans="1:21" x14ac:dyDescent="0.3">
      <c r="A9266" t="s">
        <v>10516</v>
      </c>
      <c r="B9266">
        <v>2014</v>
      </c>
      <c r="C9266" s="1">
        <v>41968</v>
      </c>
      <c r="D9266" s="1">
        <v>41975</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row>
    <row r="9267" spans="1:21" x14ac:dyDescent="0.3">
      <c r="A9267" t="s">
        <v>10516</v>
      </c>
      <c r="B9267">
        <v>2014</v>
      </c>
      <c r="C9267" s="1">
        <v>41968</v>
      </c>
      <c r="D9267" s="1">
        <v>41975</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row>
    <row r="9268" spans="1:21" x14ac:dyDescent="0.3">
      <c r="A9268" t="s">
        <v>10517</v>
      </c>
      <c r="B9268">
        <v>2011</v>
      </c>
      <c r="C9268" s="1">
        <v>40583</v>
      </c>
      <c r="D9268" s="1">
        <v>40584</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v>0</v>
      </c>
      <c r="U9268">
        <v>5.5327999999999999</v>
      </c>
    </row>
    <row r="9269" spans="1:21" x14ac:dyDescent="0.3">
      <c r="A9269" t="s">
        <v>10518</v>
      </c>
      <c r="B9269">
        <v>2012</v>
      </c>
      <c r="C9269" s="1">
        <v>41177</v>
      </c>
      <c r="D9269" s="1">
        <v>41177</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102.58199999999999</v>
      </c>
      <c r="S9269">
        <v>1</v>
      </c>
      <c r="T9269">
        <v>0.1</v>
      </c>
      <c r="U9269">
        <v>6.8388</v>
      </c>
    </row>
    <row r="9270" spans="1:21" x14ac:dyDescent="0.3">
      <c r="A9270" t="s">
        <v>10518</v>
      </c>
      <c r="B9270">
        <v>2012</v>
      </c>
      <c r="C9270" s="1">
        <v>41177</v>
      </c>
      <c r="D9270" s="1">
        <v>41177</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v>0</v>
      </c>
      <c r="U9270">
        <v>9.6191999999999993</v>
      </c>
    </row>
    <row r="9271" spans="1:21" x14ac:dyDescent="0.3">
      <c r="A9271" t="s">
        <v>10519</v>
      </c>
      <c r="B9271">
        <v>2014</v>
      </c>
      <c r="C9271" s="1">
        <v>41873</v>
      </c>
      <c r="D9271" s="1">
        <v>41880</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row>
    <row r="9272" spans="1:21" x14ac:dyDescent="0.3">
      <c r="A9272" t="s">
        <v>10519</v>
      </c>
      <c r="B9272">
        <v>2014</v>
      </c>
      <c r="C9272" s="1">
        <v>41873</v>
      </c>
      <c r="D9272" s="1">
        <v>41880</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row>
    <row r="9273" spans="1:21" x14ac:dyDescent="0.3">
      <c r="A9273" t="s">
        <v>10520</v>
      </c>
      <c r="B9273">
        <v>2013</v>
      </c>
      <c r="C9273" s="1">
        <v>41407</v>
      </c>
      <c r="D9273" s="1">
        <v>41412</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row>
    <row r="9274" spans="1:21" x14ac:dyDescent="0.3">
      <c r="A9274" t="s">
        <v>10520</v>
      </c>
      <c r="B9274">
        <v>2013</v>
      </c>
      <c r="C9274" s="1">
        <v>41407</v>
      </c>
      <c r="D9274" s="1">
        <v>41412</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row>
    <row r="9275" spans="1:21" x14ac:dyDescent="0.3">
      <c r="A9275" t="s">
        <v>10521</v>
      </c>
      <c r="B9275">
        <v>2014</v>
      </c>
      <c r="C9275" s="1">
        <v>41885</v>
      </c>
      <c r="D9275" s="1">
        <v>41889</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x14ac:dyDescent="0.3">
      <c r="A9276" t="s">
        <v>10522</v>
      </c>
      <c r="B9276">
        <v>2011</v>
      </c>
      <c r="C9276" s="1">
        <v>40826</v>
      </c>
      <c r="D9276" s="1">
        <v>40826</v>
      </c>
      <c r="E9276" t="s">
        <v>1289</v>
      </c>
      <c r="F9276" t="s">
        <v>6749</v>
      </c>
      <c r="G9276" t="s">
        <v>6750</v>
      </c>
      <c r="H9276" t="s">
        <v>40</v>
      </c>
      <c r="I9276" t="s">
        <v>26</v>
      </c>
      <c r="J9276" t="s">
        <v>5466</v>
      </c>
      <c r="K9276" t="s">
        <v>667</v>
      </c>
      <c r="L9276">
        <v>87105</v>
      </c>
      <c r="M9276" t="s">
        <v>43</v>
      </c>
      <c r="N9276" t="s">
        <v>9831</v>
      </c>
      <c r="O9276" t="s">
        <v>45</v>
      </c>
      <c r="P9276" t="s">
        <v>67</v>
      </c>
      <c r="Q9276" t="s">
        <v>9832</v>
      </c>
      <c r="R9276">
        <v>255.85</v>
      </c>
      <c r="S9276">
        <v>7</v>
      </c>
      <c r="T9276">
        <v>0</v>
      </c>
      <c r="U9276">
        <v>112.574</v>
      </c>
    </row>
    <row r="9277" spans="1:21" x14ac:dyDescent="0.3">
      <c r="A9277" t="s">
        <v>10523</v>
      </c>
      <c r="B9277">
        <v>2013</v>
      </c>
      <c r="C9277" s="1">
        <v>41421</v>
      </c>
      <c r="D9277" s="1">
        <v>41424</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v>0.2</v>
      </c>
      <c r="U9277">
        <v>13.8528</v>
      </c>
    </row>
    <row r="9278" spans="1:21" x14ac:dyDescent="0.3">
      <c r="A9278" t="s">
        <v>10523</v>
      </c>
      <c r="B9278">
        <v>2013</v>
      </c>
      <c r="C9278" s="1">
        <v>41421</v>
      </c>
      <c r="D9278" s="1">
        <v>41424</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v>0.2</v>
      </c>
      <c r="U9278">
        <v>11.98</v>
      </c>
    </row>
    <row r="9279" spans="1:21" x14ac:dyDescent="0.3">
      <c r="A9279" t="s">
        <v>10524</v>
      </c>
      <c r="B9279">
        <v>2014</v>
      </c>
      <c r="C9279" s="1">
        <v>41975</v>
      </c>
      <c r="D9279" s="1">
        <v>41979</v>
      </c>
      <c r="E9279" t="s">
        <v>49</v>
      </c>
      <c r="F9279" t="s">
        <v>2121</v>
      </c>
      <c r="G9279" t="s">
        <v>2122</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row>
    <row r="9280" spans="1:21" x14ac:dyDescent="0.3">
      <c r="A9280" t="s">
        <v>10524</v>
      </c>
      <c r="B9280">
        <v>2014</v>
      </c>
      <c r="C9280" s="1">
        <v>41975</v>
      </c>
      <c r="D9280" s="1">
        <v>41979</v>
      </c>
      <c r="E9280" t="s">
        <v>49</v>
      </c>
      <c r="F9280" t="s">
        <v>2121</v>
      </c>
      <c r="G9280" t="s">
        <v>2122</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row>
    <row r="9281" spans="1:21" x14ac:dyDescent="0.3">
      <c r="A9281" t="s">
        <v>10524</v>
      </c>
      <c r="B9281">
        <v>2014</v>
      </c>
      <c r="C9281" s="1">
        <v>41975</v>
      </c>
      <c r="D9281" s="1">
        <v>41979</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row>
    <row r="9282" spans="1:21" x14ac:dyDescent="0.3">
      <c r="A9282" t="s">
        <v>10525</v>
      </c>
      <c r="B9282">
        <v>2013</v>
      </c>
      <c r="C9282" s="1">
        <v>41538</v>
      </c>
      <c r="D9282" s="1">
        <v>41542</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row>
    <row r="9283" spans="1:21" x14ac:dyDescent="0.3">
      <c r="A9283" t="s">
        <v>10526</v>
      </c>
      <c r="B9283">
        <v>2014</v>
      </c>
      <c r="C9283" s="1">
        <v>41894</v>
      </c>
      <c r="D9283" s="1">
        <v>41898</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v>0</v>
      </c>
      <c r="U9283">
        <v>20.37</v>
      </c>
    </row>
    <row r="9284" spans="1:21" x14ac:dyDescent="0.3">
      <c r="A9284" t="s">
        <v>10527</v>
      </c>
      <c r="B9284">
        <v>2013</v>
      </c>
      <c r="C9284" s="1">
        <v>41639</v>
      </c>
      <c r="D9284" s="1">
        <v>41644</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v>0.2</v>
      </c>
      <c r="U9284">
        <v>25.278400000000001</v>
      </c>
    </row>
    <row r="9285" spans="1:21" x14ac:dyDescent="0.3">
      <c r="A9285" t="s">
        <v>10528</v>
      </c>
      <c r="B9285">
        <v>2014</v>
      </c>
      <c r="C9285" s="1">
        <v>41885</v>
      </c>
      <c r="D9285" s="1">
        <v>41887</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v>0.2</v>
      </c>
      <c r="U9285">
        <v>3.9474</v>
      </c>
    </row>
    <row r="9286" spans="1:21" x14ac:dyDescent="0.3">
      <c r="A9286" t="s">
        <v>10529</v>
      </c>
      <c r="B9286">
        <v>2011</v>
      </c>
      <c r="C9286" s="1">
        <v>40865</v>
      </c>
      <c r="D9286" s="1">
        <v>40870</v>
      </c>
      <c r="E9286" t="s">
        <v>49</v>
      </c>
      <c r="F9286" t="s">
        <v>1290</v>
      </c>
      <c r="G9286" t="s">
        <v>1291</v>
      </c>
      <c r="H9286" t="s">
        <v>40</v>
      </c>
      <c r="I9286" t="s">
        <v>26</v>
      </c>
      <c r="J9286" t="s">
        <v>611</v>
      </c>
      <c r="K9286" t="s">
        <v>113</v>
      </c>
      <c r="L9286">
        <v>53132</v>
      </c>
      <c r="M9286" t="s">
        <v>104</v>
      </c>
      <c r="N9286" t="s">
        <v>2094</v>
      </c>
      <c r="O9286" t="s">
        <v>31</v>
      </c>
      <c r="P9286" t="s">
        <v>35</v>
      </c>
      <c r="Q9286" t="s">
        <v>2095</v>
      </c>
      <c r="R9286">
        <v>392.94</v>
      </c>
      <c r="S9286">
        <v>3</v>
      </c>
      <c r="T9286">
        <v>0</v>
      </c>
      <c r="U9286">
        <v>43.223399999999998</v>
      </c>
    </row>
    <row r="9287" spans="1:21" x14ac:dyDescent="0.3">
      <c r="A9287" t="s">
        <v>10530</v>
      </c>
      <c r="B9287">
        <v>2012</v>
      </c>
      <c r="C9287" s="1">
        <v>41234</v>
      </c>
      <c r="D9287" s="1">
        <v>41237</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v>0.2</v>
      </c>
      <c r="U9287">
        <v>4.7712000000000003</v>
      </c>
    </row>
    <row r="9288" spans="1:21" x14ac:dyDescent="0.3">
      <c r="A9288" t="s">
        <v>10531</v>
      </c>
      <c r="B9288">
        <v>2014</v>
      </c>
      <c r="C9288" s="1">
        <v>41810</v>
      </c>
      <c r="D9288" s="1">
        <v>41817</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6.8879999999999999</v>
      </c>
      <c r="S9288">
        <v>3</v>
      </c>
      <c r="T9288">
        <v>0.8</v>
      </c>
      <c r="U9288">
        <v>-11.020799999999999</v>
      </c>
    </row>
    <row r="9289" spans="1:21" x14ac:dyDescent="0.3">
      <c r="A9289" t="s">
        <v>10531</v>
      </c>
      <c r="B9289">
        <v>2014</v>
      </c>
      <c r="C9289" s="1">
        <v>41810</v>
      </c>
      <c r="D9289" s="1">
        <v>41817</v>
      </c>
      <c r="E9289" t="s">
        <v>49</v>
      </c>
      <c r="F9289" t="s">
        <v>4099</v>
      </c>
      <c r="G9289" t="s">
        <v>4100</v>
      </c>
      <c r="H9289" t="s">
        <v>101</v>
      </c>
      <c r="I9289" t="s">
        <v>26</v>
      </c>
      <c r="J9289" t="s">
        <v>814</v>
      </c>
      <c r="K9289" t="s">
        <v>103</v>
      </c>
      <c r="L9289">
        <v>75081</v>
      </c>
      <c r="M9289" t="s">
        <v>104</v>
      </c>
      <c r="N9289" t="s">
        <v>2185</v>
      </c>
      <c r="O9289" t="s">
        <v>31</v>
      </c>
      <c r="P9289" t="s">
        <v>55</v>
      </c>
      <c r="Q9289" t="s">
        <v>2186</v>
      </c>
      <c r="R9289">
        <v>457.48500000000001</v>
      </c>
      <c r="S9289">
        <v>3</v>
      </c>
      <c r="T9289">
        <v>0.3</v>
      </c>
      <c r="U9289">
        <v>-84.961500000000001</v>
      </c>
    </row>
    <row r="9290" spans="1:21" x14ac:dyDescent="0.3">
      <c r="A9290" t="s">
        <v>10532</v>
      </c>
      <c r="B9290">
        <v>2014</v>
      </c>
      <c r="C9290" s="1">
        <v>41974</v>
      </c>
      <c r="D9290" s="1">
        <v>41977</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row>
    <row r="9291" spans="1:21" x14ac:dyDescent="0.3">
      <c r="A9291" t="s">
        <v>10533</v>
      </c>
      <c r="B9291">
        <v>2011</v>
      </c>
      <c r="C9291" s="1">
        <v>40656</v>
      </c>
      <c r="D9291" s="1">
        <v>40659</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v>0</v>
      </c>
      <c r="U9291">
        <v>22.9877</v>
      </c>
    </row>
    <row r="9292" spans="1:21" x14ac:dyDescent="0.3">
      <c r="A9292" t="s">
        <v>10534</v>
      </c>
      <c r="B9292">
        <v>2011</v>
      </c>
      <c r="C9292" s="1">
        <v>40809</v>
      </c>
      <c r="D9292" s="1">
        <v>40811</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v>0</v>
      </c>
      <c r="U9292">
        <v>2.8536000000000001</v>
      </c>
    </row>
    <row r="9293" spans="1:21" x14ac:dyDescent="0.3">
      <c r="A9293" t="s">
        <v>10534</v>
      </c>
      <c r="B9293">
        <v>2011</v>
      </c>
      <c r="C9293" s="1">
        <v>40809</v>
      </c>
      <c r="D9293" s="1">
        <v>40811</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row>
    <row r="9294" spans="1:21" x14ac:dyDescent="0.3">
      <c r="A9294" t="s">
        <v>10535</v>
      </c>
      <c r="B9294">
        <v>2014</v>
      </c>
      <c r="C9294" s="1">
        <v>41701</v>
      </c>
      <c r="D9294" s="1">
        <v>41701</v>
      </c>
      <c r="E9294" t="s">
        <v>1289</v>
      </c>
      <c r="F9294" t="s">
        <v>2292</v>
      </c>
      <c r="G9294" t="s">
        <v>2293</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row>
    <row r="9295" spans="1:21" x14ac:dyDescent="0.3">
      <c r="A9295" t="s">
        <v>10536</v>
      </c>
      <c r="B9295">
        <v>2014</v>
      </c>
      <c r="C9295" s="1">
        <v>41961</v>
      </c>
      <c r="D9295" s="1">
        <v>41965</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v>0</v>
      </c>
      <c r="U9295">
        <v>20.585999999999999</v>
      </c>
    </row>
    <row r="9296" spans="1:21" x14ac:dyDescent="0.3">
      <c r="A9296" t="s">
        <v>10538</v>
      </c>
      <c r="B9296">
        <v>2014</v>
      </c>
      <c r="C9296" s="1">
        <v>41788</v>
      </c>
      <c r="D9296" s="1">
        <v>41792</v>
      </c>
      <c r="E9296" t="s">
        <v>49</v>
      </c>
      <c r="F9296" t="s">
        <v>755</v>
      </c>
      <c r="G9296" t="s">
        <v>756</v>
      </c>
      <c r="H9296" t="s">
        <v>40</v>
      </c>
      <c r="I9296" t="s">
        <v>26</v>
      </c>
      <c r="J9296" t="s">
        <v>2179</v>
      </c>
      <c r="K9296" t="s">
        <v>497</v>
      </c>
      <c r="L9296">
        <v>44105</v>
      </c>
      <c r="M9296" t="s">
        <v>147</v>
      </c>
      <c r="N9296" t="s">
        <v>3975</v>
      </c>
      <c r="O9296" t="s">
        <v>45</v>
      </c>
      <c r="P9296" t="s">
        <v>89</v>
      </c>
      <c r="Q9296" t="s">
        <v>3976</v>
      </c>
      <c r="R9296">
        <v>13.872</v>
      </c>
      <c r="S9296">
        <v>3</v>
      </c>
      <c r="T9296">
        <v>0.2</v>
      </c>
      <c r="U9296">
        <v>5.0286</v>
      </c>
    </row>
    <row r="9297" spans="1:21" x14ac:dyDescent="0.3">
      <c r="A9297" t="s">
        <v>10538</v>
      </c>
      <c r="B9297">
        <v>2014</v>
      </c>
      <c r="C9297" s="1">
        <v>41788</v>
      </c>
      <c r="D9297" s="1">
        <v>41792</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v>0.5</v>
      </c>
      <c r="U9297">
        <v>-64.937600000000003</v>
      </c>
    </row>
    <row r="9298" spans="1:21" x14ac:dyDescent="0.3">
      <c r="A9298" t="s">
        <v>10539</v>
      </c>
      <c r="B9298">
        <v>2012</v>
      </c>
      <c r="C9298" s="1">
        <v>41017</v>
      </c>
      <c r="D9298" s="1">
        <v>41021</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row>
    <row r="9299" spans="1:21" x14ac:dyDescent="0.3">
      <c r="A9299" t="s">
        <v>10539</v>
      </c>
      <c r="B9299">
        <v>2012</v>
      </c>
      <c r="C9299" s="1">
        <v>41017</v>
      </c>
      <c r="D9299" s="1">
        <v>41021</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row>
    <row r="9300" spans="1:21" x14ac:dyDescent="0.3">
      <c r="A9300" t="s">
        <v>10539</v>
      </c>
      <c r="B9300">
        <v>2012</v>
      </c>
      <c r="C9300" s="1">
        <v>41017</v>
      </c>
      <c r="D9300" s="1">
        <v>41021</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v>0.2</v>
      </c>
      <c r="U9300">
        <v>6.5057999999999998</v>
      </c>
    </row>
    <row r="9301" spans="1:21" x14ac:dyDescent="0.3">
      <c r="A9301" t="s">
        <v>10539</v>
      </c>
      <c r="B9301">
        <v>2012</v>
      </c>
      <c r="C9301" s="1">
        <v>41017</v>
      </c>
      <c r="D9301" s="1">
        <v>41021</v>
      </c>
      <c r="E9301" t="s">
        <v>22</v>
      </c>
      <c r="F9301" t="s">
        <v>1476</v>
      </c>
      <c r="G9301" t="s">
        <v>1477</v>
      </c>
      <c r="H9301" t="s">
        <v>40</v>
      </c>
      <c r="I9301" t="s">
        <v>26</v>
      </c>
      <c r="J9301" t="s">
        <v>7287</v>
      </c>
      <c r="K9301" t="s">
        <v>103</v>
      </c>
      <c r="L9301">
        <v>78501</v>
      </c>
      <c r="M9301" t="s">
        <v>104</v>
      </c>
      <c r="N9301" t="s">
        <v>3241</v>
      </c>
      <c r="O9301" t="s">
        <v>45</v>
      </c>
      <c r="P9301" t="s">
        <v>74</v>
      </c>
      <c r="Q9301" t="s">
        <v>3242</v>
      </c>
      <c r="R9301">
        <v>4.3120000000000003</v>
      </c>
      <c r="S9301">
        <v>2</v>
      </c>
      <c r="T9301">
        <v>0.8</v>
      </c>
      <c r="U9301">
        <v>-6.8992000000000004</v>
      </c>
    </row>
    <row r="9302" spans="1:21" x14ac:dyDescent="0.3">
      <c r="A9302" t="s">
        <v>10539</v>
      </c>
      <c r="B9302">
        <v>2012</v>
      </c>
      <c r="C9302" s="1">
        <v>41017</v>
      </c>
      <c r="D9302" s="1">
        <v>41021</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row>
    <row r="9303" spans="1:21" x14ac:dyDescent="0.3">
      <c r="A9303" t="s">
        <v>10539</v>
      </c>
      <c r="B9303">
        <v>2012</v>
      </c>
      <c r="C9303" s="1">
        <v>41017</v>
      </c>
      <c r="D9303" s="1">
        <v>41021</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v>0.2</v>
      </c>
      <c r="U9303">
        <v>6.1230000000000002</v>
      </c>
    </row>
    <row r="9304" spans="1:21" x14ac:dyDescent="0.3">
      <c r="A9304" t="s">
        <v>10539</v>
      </c>
      <c r="B9304">
        <v>2012</v>
      </c>
      <c r="C9304" s="1">
        <v>41017</v>
      </c>
      <c r="D9304" s="1">
        <v>41021</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row>
    <row r="9305" spans="1:21" x14ac:dyDescent="0.3">
      <c r="A9305" t="s">
        <v>10539</v>
      </c>
      <c r="B9305">
        <v>2012</v>
      </c>
      <c r="C9305" s="1">
        <v>41017</v>
      </c>
      <c r="D9305" s="1">
        <v>41021</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row>
    <row r="9306" spans="1:21" x14ac:dyDescent="0.3">
      <c r="A9306" t="s">
        <v>10539</v>
      </c>
      <c r="B9306">
        <v>2012</v>
      </c>
      <c r="C9306" s="1">
        <v>41017</v>
      </c>
      <c r="D9306" s="1">
        <v>41021</v>
      </c>
      <c r="E9306" t="s">
        <v>22</v>
      </c>
      <c r="F9306" t="s">
        <v>1476</v>
      </c>
      <c r="G9306" t="s">
        <v>1477</v>
      </c>
      <c r="H9306" t="s">
        <v>40</v>
      </c>
      <c r="I9306" t="s">
        <v>26</v>
      </c>
      <c r="J9306" t="s">
        <v>7287</v>
      </c>
      <c r="K9306" t="s">
        <v>103</v>
      </c>
      <c r="L9306">
        <v>78501</v>
      </c>
      <c r="M9306" t="s">
        <v>104</v>
      </c>
      <c r="N9306" t="s">
        <v>3045</v>
      </c>
      <c r="O9306" t="s">
        <v>45</v>
      </c>
      <c r="P9306" t="s">
        <v>74</v>
      </c>
      <c r="Q9306" t="s">
        <v>3046</v>
      </c>
      <c r="R9306">
        <v>1.476</v>
      </c>
      <c r="S9306">
        <v>1</v>
      </c>
      <c r="T9306">
        <v>0.8</v>
      </c>
      <c r="U9306">
        <v>-2.2877999999999998</v>
      </c>
    </row>
    <row r="9307" spans="1:21" x14ac:dyDescent="0.3">
      <c r="A9307" t="s">
        <v>10540</v>
      </c>
      <c r="B9307">
        <v>2012</v>
      </c>
      <c r="C9307" s="1">
        <v>41171</v>
      </c>
      <c r="D9307" s="1">
        <v>41176</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v>0</v>
      </c>
      <c r="U9307">
        <v>2.1840000000000002</v>
      </c>
    </row>
    <row r="9308" spans="1:21" x14ac:dyDescent="0.3">
      <c r="A9308" t="s">
        <v>10541</v>
      </c>
      <c r="B9308">
        <v>2011</v>
      </c>
      <c r="C9308" s="1">
        <v>40627</v>
      </c>
      <c r="D9308" s="1">
        <v>40632</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v>0</v>
      </c>
      <c r="U9308">
        <v>1.9024000000000001</v>
      </c>
    </row>
    <row r="9309" spans="1:21" x14ac:dyDescent="0.3">
      <c r="A9309" t="s">
        <v>10541</v>
      </c>
      <c r="B9309">
        <v>2011</v>
      </c>
      <c r="C9309" s="1">
        <v>40627</v>
      </c>
      <c r="D9309" s="1">
        <v>40632</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v>0</v>
      </c>
      <c r="U9309">
        <v>3.72</v>
      </c>
    </row>
    <row r="9310" spans="1:21" x14ac:dyDescent="0.3">
      <c r="A9310" t="s">
        <v>10541</v>
      </c>
      <c r="B9310">
        <v>2011</v>
      </c>
      <c r="C9310" s="1">
        <v>40627</v>
      </c>
      <c r="D9310" s="1">
        <v>40632</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v>0</v>
      </c>
      <c r="U9310">
        <v>15.917999999999999</v>
      </c>
    </row>
    <row r="9311" spans="1:21" x14ac:dyDescent="0.3">
      <c r="A9311" t="s">
        <v>10541</v>
      </c>
      <c r="B9311">
        <v>2011</v>
      </c>
      <c r="C9311" s="1">
        <v>40627</v>
      </c>
      <c r="D9311" s="1">
        <v>40632</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v>0</v>
      </c>
      <c r="U9311">
        <v>9.9215999999999998</v>
      </c>
    </row>
    <row r="9312" spans="1:21" x14ac:dyDescent="0.3">
      <c r="A9312" t="s">
        <v>10542</v>
      </c>
      <c r="B9312">
        <v>2013</v>
      </c>
      <c r="C9312" s="1">
        <v>41513</v>
      </c>
      <c r="D9312" s="1">
        <v>41518</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row>
    <row r="9313" spans="1:21" x14ac:dyDescent="0.3">
      <c r="A9313" t="s">
        <v>10543</v>
      </c>
      <c r="B9313">
        <v>2014</v>
      </c>
      <c r="C9313" s="1">
        <v>41705</v>
      </c>
      <c r="D9313" s="1">
        <v>41711</v>
      </c>
      <c r="E9313" t="s">
        <v>49</v>
      </c>
      <c r="F9313" t="s">
        <v>3177</v>
      </c>
      <c r="G9313" t="s">
        <v>3178</v>
      </c>
      <c r="H9313" t="s">
        <v>25</v>
      </c>
      <c r="I9313" t="s">
        <v>26</v>
      </c>
      <c r="J9313" t="s">
        <v>814</v>
      </c>
      <c r="K9313" t="s">
        <v>103</v>
      </c>
      <c r="L9313">
        <v>75220</v>
      </c>
      <c r="M9313" t="s">
        <v>104</v>
      </c>
      <c r="N9313" t="s">
        <v>391</v>
      </c>
      <c r="O9313" t="s">
        <v>45</v>
      </c>
      <c r="P9313" t="s">
        <v>46</v>
      </c>
      <c r="Q9313" t="s">
        <v>392</v>
      </c>
      <c r="R9313">
        <v>4.9279999999999999</v>
      </c>
      <c r="S9313">
        <v>2</v>
      </c>
      <c r="T9313">
        <v>0.2</v>
      </c>
      <c r="U9313">
        <v>1.7248000000000001</v>
      </c>
    </row>
    <row r="9314" spans="1:21" x14ac:dyDescent="0.3">
      <c r="A9314" t="s">
        <v>10543</v>
      </c>
      <c r="B9314">
        <v>2014</v>
      </c>
      <c r="C9314" s="1">
        <v>41705</v>
      </c>
      <c r="D9314" s="1">
        <v>41711</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v>0.2</v>
      </c>
      <c r="U9314">
        <v>4.7615999999999996</v>
      </c>
    </row>
    <row r="9315" spans="1:21" x14ac:dyDescent="0.3">
      <c r="A9315" t="s">
        <v>10544</v>
      </c>
      <c r="B9315">
        <v>2012</v>
      </c>
      <c r="C9315" s="1">
        <v>41224</v>
      </c>
      <c r="D9315" s="1">
        <v>41224</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v>0</v>
      </c>
      <c r="U9315">
        <v>117.1296</v>
      </c>
    </row>
    <row r="9316" spans="1:21" x14ac:dyDescent="0.3">
      <c r="A9316" t="s">
        <v>10544</v>
      </c>
      <c r="B9316">
        <v>2012</v>
      </c>
      <c r="C9316" s="1">
        <v>41224</v>
      </c>
      <c r="D9316" s="1">
        <v>41224</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v>0.1</v>
      </c>
      <c r="U9316">
        <v>46.790799999999997</v>
      </c>
    </row>
    <row r="9317" spans="1:21" x14ac:dyDescent="0.3">
      <c r="A9317" t="s">
        <v>10545</v>
      </c>
      <c r="B9317">
        <v>2013</v>
      </c>
      <c r="C9317" s="1">
        <v>41370</v>
      </c>
      <c r="D9317" s="1">
        <v>41374</v>
      </c>
      <c r="E9317" t="s">
        <v>49</v>
      </c>
      <c r="F9317" t="s">
        <v>3592</v>
      </c>
      <c r="G9317" t="s">
        <v>3593</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row>
    <row r="9318" spans="1:21" x14ac:dyDescent="0.3">
      <c r="A9318" t="s">
        <v>10545</v>
      </c>
      <c r="B9318">
        <v>2013</v>
      </c>
      <c r="C9318" s="1">
        <v>41370</v>
      </c>
      <c r="D9318" s="1">
        <v>41374</v>
      </c>
      <c r="E9318" t="s">
        <v>49</v>
      </c>
      <c r="F9318" t="s">
        <v>3592</v>
      </c>
      <c r="G9318" t="s">
        <v>3593</v>
      </c>
      <c r="H9318" t="s">
        <v>25</v>
      </c>
      <c r="I9318" t="s">
        <v>26</v>
      </c>
      <c r="J9318" t="s">
        <v>145</v>
      </c>
      <c r="K9318" t="s">
        <v>146</v>
      </c>
      <c r="L9318">
        <v>19140</v>
      </c>
      <c r="M9318" t="s">
        <v>147</v>
      </c>
      <c r="N9318" t="s">
        <v>1064</v>
      </c>
      <c r="O9318" t="s">
        <v>45</v>
      </c>
      <c r="P9318" t="s">
        <v>577</v>
      </c>
      <c r="Q9318" t="s">
        <v>1065</v>
      </c>
      <c r="R9318">
        <v>769.18399999999997</v>
      </c>
      <c r="S9318">
        <v>4</v>
      </c>
      <c r="T9318">
        <v>0.2</v>
      </c>
      <c r="U9318">
        <v>-163.45160000000001</v>
      </c>
    </row>
    <row r="9319" spans="1:21" x14ac:dyDescent="0.3">
      <c r="A9319" t="s">
        <v>10546</v>
      </c>
      <c r="B9319">
        <v>2014</v>
      </c>
      <c r="C9319" s="1">
        <v>41692</v>
      </c>
      <c r="D9319" s="1">
        <v>41697</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v>0.2</v>
      </c>
      <c r="U9319">
        <v>-2.9940000000000002</v>
      </c>
    </row>
    <row r="9320" spans="1:21" x14ac:dyDescent="0.3">
      <c r="A9320" t="s">
        <v>10547</v>
      </c>
      <c r="B9320">
        <v>2014</v>
      </c>
      <c r="C9320" s="1">
        <v>41841</v>
      </c>
      <c r="D9320" s="1">
        <v>41846</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v>0</v>
      </c>
      <c r="U9320">
        <v>6.4127999999999998</v>
      </c>
    </row>
    <row r="9321" spans="1:21" x14ac:dyDescent="0.3">
      <c r="A9321" t="s">
        <v>10547</v>
      </c>
      <c r="B9321">
        <v>2014</v>
      </c>
      <c r="C9321" s="1">
        <v>41841</v>
      </c>
      <c r="D9321" s="1">
        <v>41846</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v>0.1</v>
      </c>
      <c r="U9321">
        <v>25.474399999999999</v>
      </c>
    </row>
    <row r="9322" spans="1:21" x14ac:dyDescent="0.3">
      <c r="A9322" t="s">
        <v>10547</v>
      </c>
      <c r="B9322">
        <v>2014</v>
      </c>
      <c r="C9322" s="1">
        <v>41841</v>
      </c>
      <c r="D9322" s="1">
        <v>41846</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v>0</v>
      </c>
      <c r="U9322">
        <v>31.266400000000001</v>
      </c>
    </row>
    <row r="9323" spans="1:21" x14ac:dyDescent="0.3">
      <c r="A9323" t="s">
        <v>10550</v>
      </c>
      <c r="B9323">
        <v>2013</v>
      </c>
      <c r="C9323" s="1">
        <v>41583</v>
      </c>
      <c r="D9323" s="1">
        <v>41587</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row>
    <row r="9324" spans="1:21" x14ac:dyDescent="0.3">
      <c r="A9324" t="s">
        <v>10550</v>
      </c>
      <c r="B9324">
        <v>2013</v>
      </c>
      <c r="C9324" s="1">
        <v>41583</v>
      </c>
      <c r="D9324" s="1">
        <v>41587</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row>
    <row r="9325" spans="1:21" x14ac:dyDescent="0.3">
      <c r="A9325" t="s">
        <v>10551</v>
      </c>
      <c r="B9325">
        <v>2014</v>
      </c>
      <c r="C9325" s="1">
        <v>41906</v>
      </c>
      <c r="D9325" s="1">
        <v>41912</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row>
    <row r="9326" spans="1:21" x14ac:dyDescent="0.3">
      <c r="A9326" t="s">
        <v>10551</v>
      </c>
      <c r="B9326">
        <v>2014</v>
      </c>
      <c r="C9326" s="1">
        <v>41906</v>
      </c>
      <c r="D9326" s="1">
        <v>41912</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v>0.2</v>
      </c>
      <c r="U9326">
        <v>59.4816</v>
      </c>
    </row>
    <row r="9327" spans="1:21" x14ac:dyDescent="0.3">
      <c r="A9327" t="s">
        <v>10551</v>
      </c>
      <c r="B9327">
        <v>2014</v>
      </c>
      <c r="C9327" s="1">
        <v>41906</v>
      </c>
      <c r="D9327" s="1">
        <v>41912</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row>
    <row r="9328" spans="1:21" x14ac:dyDescent="0.3">
      <c r="A9328" t="s">
        <v>10552</v>
      </c>
      <c r="B9328">
        <v>2014</v>
      </c>
      <c r="C9328" s="1">
        <v>41890</v>
      </c>
      <c r="D9328" s="1">
        <v>41893</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row>
    <row r="9329" spans="1:21" x14ac:dyDescent="0.3">
      <c r="A9329" t="s">
        <v>10552</v>
      </c>
      <c r="B9329">
        <v>2014</v>
      </c>
      <c r="C9329" s="1">
        <v>41890</v>
      </c>
      <c r="D9329" s="1">
        <v>41893</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row>
    <row r="9330" spans="1:21" x14ac:dyDescent="0.3">
      <c r="A9330" t="s">
        <v>10552</v>
      </c>
      <c r="B9330">
        <v>2014</v>
      </c>
      <c r="C9330" s="1">
        <v>41890</v>
      </c>
      <c r="D9330" s="1">
        <v>41893</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v>0</v>
      </c>
      <c r="U9330">
        <v>7.2744</v>
      </c>
    </row>
    <row r="9331" spans="1:21" x14ac:dyDescent="0.3">
      <c r="A9331" t="s">
        <v>10553</v>
      </c>
      <c r="B9331">
        <v>2012</v>
      </c>
      <c r="C9331" s="1">
        <v>41241</v>
      </c>
      <c r="D9331" s="1">
        <v>41243</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row>
    <row r="9332" spans="1:21" x14ac:dyDescent="0.3">
      <c r="A9332" t="s">
        <v>10554</v>
      </c>
      <c r="B9332">
        <v>2012</v>
      </c>
      <c r="C9332" s="1">
        <v>41225</v>
      </c>
      <c r="D9332" s="1">
        <v>41231</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v>0</v>
      </c>
      <c r="U9332">
        <v>7.3132000000000001</v>
      </c>
    </row>
    <row r="9333" spans="1:21" x14ac:dyDescent="0.3">
      <c r="A9333" t="s">
        <v>10555</v>
      </c>
      <c r="B9333">
        <v>2013</v>
      </c>
      <c r="C9333" s="1">
        <v>41547</v>
      </c>
      <c r="D9333" s="1">
        <v>41551</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row>
    <row r="9334" spans="1:21" x14ac:dyDescent="0.3">
      <c r="A9334" t="s">
        <v>10556</v>
      </c>
      <c r="B9334">
        <v>2014</v>
      </c>
      <c r="C9334" s="1">
        <v>41894</v>
      </c>
      <c r="D9334" s="1">
        <v>41896</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row>
    <row r="9335" spans="1:21" x14ac:dyDescent="0.3">
      <c r="A9335" t="s">
        <v>10556</v>
      </c>
      <c r="B9335">
        <v>2014</v>
      </c>
      <c r="C9335" s="1">
        <v>41894</v>
      </c>
      <c r="D9335" s="1">
        <v>41896</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row>
    <row r="9336" spans="1:21" x14ac:dyDescent="0.3">
      <c r="A9336" t="s">
        <v>10557</v>
      </c>
      <c r="B9336">
        <v>2014</v>
      </c>
      <c r="C9336" s="1">
        <v>41761</v>
      </c>
      <c r="D9336" s="1">
        <v>41762</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v>0.2</v>
      </c>
      <c r="U9336">
        <v>-15.717599999999999</v>
      </c>
    </row>
    <row r="9337" spans="1:21" x14ac:dyDescent="0.3">
      <c r="A9337" t="s">
        <v>10557</v>
      </c>
      <c r="B9337">
        <v>2014</v>
      </c>
      <c r="C9337" s="1">
        <v>41761</v>
      </c>
      <c r="D9337" s="1">
        <v>41762</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v>0.2</v>
      </c>
      <c r="U9337">
        <v>1.4976</v>
      </c>
    </row>
    <row r="9338" spans="1:21" x14ac:dyDescent="0.3">
      <c r="A9338" t="s">
        <v>10558</v>
      </c>
      <c r="B9338">
        <v>2014</v>
      </c>
      <c r="C9338" s="1">
        <v>41899</v>
      </c>
      <c r="D9338" s="1">
        <v>41903</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x14ac:dyDescent="0.3">
      <c r="A9339" t="s">
        <v>10559</v>
      </c>
      <c r="B9339">
        <v>2011</v>
      </c>
      <c r="C9339" s="1">
        <v>40835</v>
      </c>
      <c r="D9339" s="1">
        <v>40838</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row>
    <row r="9340" spans="1:21" x14ac:dyDescent="0.3">
      <c r="A9340" t="s">
        <v>10559</v>
      </c>
      <c r="B9340">
        <v>2011</v>
      </c>
      <c r="C9340" s="1">
        <v>40835</v>
      </c>
      <c r="D9340" s="1">
        <v>40838</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v>0.2</v>
      </c>
      <c r="U9340">
        <v>7.0224000000000002</v>
      </c>
    </row>
    <row r="9341" spans="1:21" x14ac:dyDescent="0.3">
      <c r="A9341" t="s">
        <v>10559</v>
      </c>
      <c r="B9341">
        <v>2011</v>
      </c>
      <c r="C9341" s="1">
        <v>40835</v>
      </c>
      <c r="D9341" s="1">
        <v>40838</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row>
    <row r="9342" spans="1:21" x14ac:dyDescent="0.3">
      <c r="A9342" t="s">
        <v>10559</v>
      </c>
      <c r="B9342">
        <v>2011</v>
      </c>
      <c r="C9342" s="1">
        <v>40835</v>
      </c>
      <c r="D9342" s="1">
        <v>40838</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v>0</v>
      </c>
      <c r="U9342">
        <v>9</v>
      </c>
    </row>
    <row r="9343" spans="1:21" x14ac:dyDescent="0.3">
      <c r="A9343" t="s">
        <v>10559</v>
      </c>
      <c r="B9343">
        <v>2011</v>
      </c>
      <c r="C9343" s="1">
        <v>40835</v>
      </c>
      <c r="D9343" s="1">
        <v>40838</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row>
    <row r="9344" spans="1:21" x14ac:dyDescent="0.3">
      <c r="A9344" t="s">
        <v>10560</v>
      </c>
      <c r="B9344">
        <v>2013</v>
      </c>
      <c r="C9344" s="1">
        <v>41347</v>
      </c>
      <c r="D9344" s="1">
        <v>41352</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row>
    <row r="9345" spans="1:21" x14ac:dyDescent="0.3">
      <c r="A9345" t="s">
        <v>10561</v>
      </c>
      <c r="B9345">
        <v>2014</v>
      </c>
      <c r="C9345" s="1">
        <v>41688</v>
      </c>
      <c r="D9345" s="1">
        <v>41691</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v>0.4</v>
      </c>
      <c r="U9345">
        <v>-106.393</v>
      </c>
    </row>
    <row r="9346" spans="1:21" x14ac:dyDescent="0.3">
      <c r="A9346" t="s">
        <v>10561</v>
      </c>
      <c r="B9346">
        <v>2014</v>
      </c>
      <c r="C9346" s="1">
        <v>41688</v>
      </c>
      <c r="D9346" s="1">
        <v>41691</v>
      </c>
      <c r="E9346" t="s">
        <v>187</v>
      </c>
      <c r="F9346" t="s">
        <v>2309</v>
      </c>
      <c r="G9346" t="s">
        <v>2310</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x14ac:dyDescent="0.3">
      <c r="A9347" t="s">
        <v>10561</v>
      </c>
      <c r="B9347">
        <v>2014</v>
      </c>
      <c r="C9347" s="1">
        <v>41688</v>
      </c>
      <c r="D9347" s="1">
        <v>41691</v>
      </c>
      <c r="E9347" t="s">
        <v>187</v>
      </c>
      <c r="F9347" t="s">
        <v>2309</v>
      </c>
      <c r="G9347" t="s">
        <v>2310</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row>
    <row r="9348" spans="1:21" x14ac:dyDescent="0.3">
      <c r="A9348" t="s">
        <v>10561</v>
      </c>
      <c r="B9348">
        <v>2014</v>
      </c>
      <c r="C9348" s="1">
        <v>41688</v>
      </c>
      <c r="D9348" s="1">
        <v>41691</v>
      </c>
      <c r="E9348" t="s">
        <v>187</v>
      </c>
      <c r="F9348" t="s">
        <v>2309</v>
      </c>
      <c r="G9348" t="s">
        <v>2310</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row>
    <row r="9349" spans="1:21" x14ac:dyDescent="0.3">
      <c r="A9349" t="s">
        <v>10561</v>
      </c>
      <c r="B9349">
        <v>2014</v>
      </c>
      <c r="C9349" s="1">
        <v>41688</v>
      </c>
      <c r="D9349" s="1">
        <v>41691</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v>0.3</v>
      </c>
      <c r="U9349">
        <v>-12.849</v>
      </c>
    </row>
    <row r="9350" spans="1:21" x14ac:dyDescent="0.3">
      <c r="A9350" t="s">
        <v>10562</v>
      </c>
      <c r="B9350">
        <v>2013</v>
      </c>
      <c r="C9350" s="1">
        <v>41631</v>
      </c>
      <c r="D9350" s="1">
        <v>41637</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v>0</v>
      </c>
      <c r="U9350">
        <v>202.25280000000001</v>
      </c>
    </row>
    <row r="9351" spans="1:21" x14ac:dyDescent="0.3">
      <c r="A9351" t="s">
        <v>10562</v>
      </c>
      <c r="B9351">
        <v>2013</v>
      </c>
      <c r="C9351" s="1">
        <v>41631</v>
      </c>
      <c r="D9351" s="1">
        <v>41637</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row>
    <row r="9352" spans="1:21" x14ac:dyDescent="0.3">
      <c r="A9352" t="s">
        <v>10563</v>
      </c>
      <c r="B9352">
        <v>2013</v>
      </c>
      <c r="C9352" s="1">
        <v>41541</v>
      </c>
      <c r="D9352" s="1">
        <v>41545</v>
      </c>
      <c r="E9352" t="s">
        <v>49</v>
      </c>
      <c r="F9352" t="s">
        <v>2637</v>
      </c>
      <c r="G9352" t="s">
        <v>2638</v>
      </c>
      <c r="H9352" t="s">
        <v>40</v>
      </c>
      <c r="I9352" t="s">
        <v>26</v>
      </c>
      <c r="J9352" t="s">
        <v>94</v>
      </c>
      <c r="K9352" t="s">
        <v>95</v>
      </c>
      <c r="L9352">
        <v>98115</v>
      </c>
      <c r="M9352" t="s">
        <v>43</v>
      </c>
      <c r="N9352" t="s">
        <v>3586</v>
      </c>
      <c r="O9352" t="s">
        <v>45</v>
      </c>
      <c r="P9352" t="s">
        <v>74</v>
      </c>
      <c r="Q9352" t="s">
        <v>3587</v>
      </c>
      <c r="R9352">
        <v>13.215999999999999</v>
      </c>
      <c r="S9352">
        <v>4</v>
      </c>
      <c r="T9352">
        <v>0.2</v>
      </c>
      <c r="U9352">
        <v>4.4603999999999999</v>
      </c>
    </row>
    <row r="9353" spans="1:21" x14ac:dyDescent="0.3">
      <c r="A9353" t="s">
        <v>10563</v>
      </c>
      <c r="B9353">
        <v>2013</v>
      </c>
      <c r="C9353" s="1">
        <v>41541</v>
      </c>
      <c r="D9353" s="1">
        <v>41545</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row>
    <row r="9354" spans="1:21" x14ac:dyDescent="0.3">
      <c r="A9354" t="s">
        <v>10564</v>
      </c>
      <c r="B9354">
        <v>2014</v>
      </c>
      <c r="C9354" s="1">
        <v>41907</v>
      </c>
      <c r="D9354" s="1">
        <v>41909</v>
      </c>
      <c r="E9354" t="s">
        <v>187</v>
      </c>
      <c r="F9354" t="s">
        <v>1698</v>
      </c>
      <c r="G9354" t="s">
        <v>1699</v>
      </c>
      <c r="H9354" t="s">
        <v>25</v>
      </c>
      <c r="I9354" t="s">
        <v>26</v>
      </c>
      <c r="J9354" t="s">
        <v>302</v>
      </c>
      <c r="K9354" t="s">
        <v>210</v>
      </c>
      <c r="L9354">
        <v>60623</v>
      </c>
      <c r="M9354" t="s">
        <v>104</v>
      </c>
      <c r="N9354" t="s">
        <v>3399</v>
      </c>
      <c r="O9354" t="s">
        <v>31</v>
      </c>
      <c r="P9354" t="s">
        <v>35</v>
      </c>
      <c r="Q9354" t="s">
        <v>3400</v>
      </c>
      <c r="R9354">
        <v>520.46400000000006</v>
      </c>
      <c r="S9354">
        <v>2</v>
      </c>
      <c r="T9354">
        <v>0.3</v>
      </c>
      <c r="U9354">
        <v>-14.8704</v>
      </c>
    </row>
    <row r="9355" spans="1:21" x14ac:dyDescent="0.3">
      <c r="A9355" t="s">
        <v>10564</v>
      </c>
      <c r="B9355">
        <v>2014</v>
      </c>
      <c r="C9355" s="1">
        <v>41907</v>
      </c>
      <c r="D9355" s="1">
        <v>41909</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v>0.2</v>
      </c>
      <c r="U9355">
        <v>3.7128000000000001</v>
      </c>
    </row>
    <row r="9356" spans="1:21" x14ac:dyDescent="0.3">
      <c r="A9356" t="s">
        <v>10565</v>
      </c>
      <c r="B9356">
        <v>2012</v>
      </c>
      <c r="C9356" s="1">
        <v>41244</v>
      </c>
      <c r="D9356" s="1">
        <v>41248</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v>0</v>
      </c>
      <c r="U9356">
        <v>9.3312000000000008</v>
      </c>
    </row>
    <row r="9357" spans="1:21" x14ac:dyDescent="0.3">
      <c r="A9357" t="s">
        <v>10565</v>
      </c>
      <c r="B9357">
        <v>2012</v>
      </c>
      <c r="C9357" s="1">
        <v>41244</v>
      </c>
      <c r="D9357" s="1">
        <v>41248</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row>
    <row r="9358" spans="1:21" x14ac:dyDescent="0.3">
      <c r="A9358" t="s">
        <v>10565</v>
      </c>
      <c r="B9358">
        <v>2012</v>
      </c>
      <c r="C9358" s="1">
        <v>41244</v>
      </c>
      <c r="D9358" s="1">
        <v>41248</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row>
    <row r="9359" spans="1:21" x14ac:dyDescent="0.3">
      <c r="A9359" t="s">
        <v>10566</v>
      </c>
      <c r="B9359">
        <v>2013</v>
      </c>
      <c r="C9359" s="1">
        <v>41299</v>
      </c>
      <c r="D9359" s="1">
        <v>41302</v>
      </c>
      <c r="E9359" t="s">
        <v>22</v>
      </c>
      <c r="F9359" t="s">
        <v>580</v>
      </c>
      <c r="G9359" t="s">
        <v>581</v>
      </c>
      <c r="H9359" t="s">
        <v>40</v>
      </c>
      <c r="I9359" t="s">
        <v>26</v>
      </c>
      <c r="J9359" t="s">
        <v>265</v>
      </c>
      <c r="K9359" t="s">
        <v>266</v>
      </c>
      <c r="L9359">
        <v>10024</v>
      </c>
      <c r="M9359" t="s">
        <v>147</v>
      </c>
      <c r="N9359" t="s">
        <v>3241</v>
      </c>
      <c r="O9359" t="s">
        <v>45</v>
      </c>
      <c r="P9359" t="s">
        <v>74</v>
      </c>
      <c r="Q9359" t="s">
        <v>3242</v>
      </c>
      <c r="R9359">
        <v>43.12</v>
      </c>
      <c r="S9359">
        <v>5</v>
      </c>
      <c r="T9359">
        <v>0.2</v>
      </c>
      <c r="U9359">
        <v>15.092000000000001</v>
      </c>
    </row>
    <row r="9360" spans="1:21" x14ac:dyDescent="0.3">
      <c r="A9360" t="s">
        <v>10566</v>
      </c>
      <c r="B9360">
        <v>2013</v>
      </c>
      <c r="C9360" s="1">
        <v>41299</v>
      </c>
      <c r="D9360" s="1">
        <v>41302</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v>0.4</v>
      </c>
      <c r="U9360">
        <v>-99.345299999999995</v>
      </c>
    </row>
    <row r="9361" spans="1:21" x14ac:dyDescent="0.3">
      <c r="A9361" t="s">
        <v>10566</v>
      </c>
      <c r="B9361">
        <v>2013</v>
      </c>
      <c r="C9361" s="1">
        <v>41299</v>
      </c>
      <c r="D9361" s="1">
        <v>41302</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v>0</v>
      </c>
      <c r="U9361">
        <v>7.8166000000000002</v>
      </c>
    </row>
    <row r="9362" spans="1:21" x14ac:dyDescent="0.3">
      <c r="A9362" t="s">
        <v>10566</v>
      </c>
      <c r="B9362">
        <v>2013</v>
      </c>
      <c r="C9362" s="1">
        <v>41299</v>
      </c>
      <c r="D9362" s="1">
        <v>41302</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v>0</v>
      </c>
      <c r="U9362">
        <v>0</v>
      </c>
    </row>
    <row r="9363" spans="1:21" x14ac:dyDescent="0.3">
      <c r="A9363" t="s">
        <v>10567</v>
      </c>
      <c r="B9363">
        <v>2014</v>
      </c>
      <c r="C9363" s="1">
        <v>41720</v>
      </c>
      <c r="D9363" s="1">
        <v>41724</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x14ac:dyDescent="0.3">
      <c r="A9364" t="s">
        <v>10567</v>
      </c>
      <c r="B9364">
        <v>2014</v>
      </c>
      <c r="C9364" s="1">
        <v>41720</v>
      </c>
      <c r="D9364" s="1">
        <v>41724</v>
      </c>
      <c r="E9364" t="s">
        <v>49</v>
      </c>
      <c r="F9364" t="s">
        <v>300</v>
      </c>
      <c r="G9364" t="s">
        <v>301</v>
      </c>
      <c r="H9364" t="s">
        <v>101</v>
      </c>
      <c r="I9364" t="s">
        <v>26</v>
      </c>
      <c r="J9364" t="s">
        <v>94</v>
      </c>
      <c r="K9364" t="s">
        <v>95</v>
      </c>
      <c r="L9364">
        <v>98105</v>
      </c>
      <c r="M9364" t="s">
        <v>43</v>
      </c>
      <c r="N9364" t="s">
        <v>3137</v>
      </c>
      <c r="O9364" t="s">
        <v>45</v>
      </c>
      <c r="P9364" t="s">
        <v>268</v>
      </c>
      <c r="Q9364" t="s">
        <v>3138</v>
      </c>
      <c r="R9364">
        <v>13.02</v>
      </c>
      <c r="S9364">
        <v>7</v>
      </c>
      <c r="T9364">
        <v>0</v>
      </c>
      <c r="U9364">
        <v>0.3906</v>
      </c>
    </row>
    <row r="9365" spans="1:21" x14ac:dyDescent="0.3">
      <c r="A9365" t="s">
        <v>10567</v>
      </c>
      <c r="B9365">
        <v>2014</v>
      </c>
      <c r="C9365" s="1">
        <v>41720</v>
      </c>
      <c r="D9365" s="1">
        <v>41724</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row>
    <row r="9366" spans="1:21" x14ac:dyDescent="0.3">
      <c r="A9366" t="s">
        <v>10567</v>
      </c>
      <c r="B9366">
        <v>2014</v>
      </c>
      <c r="C9366" s="1">
        <v>41720</v>
      </c>
      <c r="D9366" s="1">
        <v>41724</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row>
    <row r="9367" spans="1:21" x14ac:dyDescent="0.3">
      <c r="A9367" t="s">
        <v>10568</v>
      </c>
      <c r="B9367">
        <v>2011</v>
      </c>
      <c r="C9367" s="1">
        <v>40777</v>
      </c>
      <c r="D9367" s="1">
        <v>40780</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v>0</v>
      </c>
      <c r="U9367">
        <v>5.6643999999999997</v>
      </c>
    </row>
    <row r="9368" spans="1:21" x14ac:dyDescent="0.3">
      <c r="A9368" t="s">
        <v>10569</v>
      </c>
      <c r="B9368">
        <v>2011</v>
      </c>
      <c r="C9368" s="1">
        <v>40702</v>
      </c>
      <c r="D9368" s="1">
        <v>40707</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v>0.2</v>
      </c>
      <c r="U9368">
        <v>25.68</v>
      </c>
    </row>
    <row r="9369" spans="1:21" x14ac:dyDescent="0.3">
      <c r="A9369" t="s">
        <v>10569</v>
      </c>
      <c r="B9369">
        <v>2011</v>
      </c>
      <c r="C9369" s="1">
        <v>40702</v>
      </c>
      <c r="D9369" s="1">
        <v>40707</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v>0</v>
      </c>
      <c r="U9369">
        <v>83.843999999999994</v>
      </c>
    </row>
    <row r="9370" spans="1:21" x14ac:dyDescent="0.3">
      <c r="A9370" t="s">
        <v>10570</v>
      </c>
      <c r="B9370">
        <v>2013</v>
      </c>
      <c r="C9370" s="1">
        <v>41372</v>
      </c>
      <c r="D9370" s="1">
        <v>41374</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v>0</v>
      </c>
      <c r="U9370">
        <v>18.211200000000002</v>
      </c>
    </row>
    <row r="9371" spans="1:21" x14ac:dyDescent="0.3">
      <c r="A9371" t="s">
        <v>10571</v>
      </c>
      <c r="B9371">
        <v>2014</v>
      </c>
      <c r="C9371" s="1">
        <v>41951</v>
      </c>
      <c r="D9371" s="1">
        <v>41953</v>
      </c>
      <c r="E9371" t="s">
        <v>22</v>
      </c>
      <c r="F9371" t="s">
        <v>3952</v>
      </c>
      <c r="G9371" t="s">
        <v>3953</v>
      </c>
      <c r="H9371" t="s">
        <v>40</v>
      </c>
      <c r="I9371" t="s">
        <v>26</v>
      </c>
      <c r="J9371" t="s">
        <v>3212</v>
      </c>
      <c r="K9371" t="s">
        <v>2734</v>
      </c>
      <c r="L9371">
        <v>20735</v>
      </c>
      <c r="M9371" t="s">
        <v>147</v>
      </c>
      <c r="N9371" t="s">
        <v>6126</v>
      </c>
      <c r="O9371" t="s">
        <v>31</v>
      </c>
      <c r="P9371" t="s">
        <v>35</v>
      </c>
      <c r="Q9371" t="s">
        <v>6127</v>
      </c>
      <c r="R9371">
        <v>272.97000000000003</v>
      </c>
      <c r="S9371">
        <v>3</v>
      </c>
      <c r="T9371">
        <v>0</v>
      </c>
      <c r="U9371">
        <v>43.675199999999997</v>
      </c>
    </row>
    <row r="9372" spans="1:21" x14ac:dyDescent="0.3">
      <c r="A9372" t="s">
        <v>10572</v>
      </c>
      <c r="B9372">
        <v>2012</v>
      </c>
      <c r="C9372" s="1">
        <v>41058</v>
      </c>
      <c r="D9372" s="1">
        <v>41060</v>
      </c>
      <c r="E9372" t="s">
        <v>187</v>
      </c>
      <c r="F9372" t="s">
        <v>8992</v>
      </c>
      <c r="G9372" t="s">
        <v>8993</v>
      </c>
      <c r="H9372" t="s">
        <v>40</v>
      </c>
      <c r="I9372" t="s">
        <v>26</v>
      </c>
      <c r="J9372" t="s">
        <v>496</v>
      </c>
      <c r="K9372" t="s">
        <v>497</v>
      </c>
      <c r="L9372">
        <v>43229</v>
      </c>
      <c r="M9372" t="s">
        <v>147</v>
      </c>
      <c r="N9372" t="s">
        <v>9593</v>
      </c>
      <c r="O9372" t="s">
        <v>31</v>
      </c>
      <c r="P9372" t="s">
        <v>64</v>
      </c>
      <c r="Q9372" t="s">
        <v>9594</v>
      </c>
      <c r="R9372">
        <v>41.567999999999998</v>
      </c>
      <c r="S9372">
        <v>4</v>
      </c>
      <c r="T9372">
        <v>0.2</v>
      </c>
      <c r="U9372">
        <v>-4.1567999999999996</v>
      </c>
    </row>
    <row r="9373" spans="1:21" x14ac:dyDescent="0.3">
      <c r="A9373" t="s">
        <v>10572</v>
      </c>
      <c r="B9373">
        <v>2012</v>
      </c>
      <c r="C9373" s="1">
        <v>41058</v>
      </c>
      <c r="D9373" s="1">
        <v>41060</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x14ac:dyDescent="0.3">
      <c r="A9374" t="s">
        <v>10572</v>
      </c>
      <c r="B9374">
        <v>2012</v>
      </c>
      <c r="C9374" s="1">
        <v>41058</v>
      </c>
      <c r="D9374" s="1">
        <v>41060</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v>0.2</v>
      </c>
      <c r="U9374">
        <v>2.9144999999999999</v>
      </c>
    </row>
    <row r="9375" spans="1:21" x14ac:dyDescent="0.3">
      <c r="A9375" t="s">
        <v>10573</v>
      </c>
      <c r="B9375">
        <v>2014</v>
      </c>
      <c r="C9375" s="1">
        <v>41767</v>
      </c>
      <c r="D9375" s="1">
        <v>41771</v>
      </c>
      <c r="E9375" t="s">
        <v>49</v>
      </c>
      <c r="F9375" t="s">
        <v>1951</v>
      </c>
      <c r="G9375" t="s">
        <v>1952</v>
      </c>
      <c r="H9375" t="s">
        <v>25</v>
      </c>
      <c r="I9375" t="s">
        <v>26</v>
      </c>
      <c r="J9375" t="s">
        <v>601</v>
      </c>
      <c r="K9375" t="s">
        <v>42</v>
      </c>
      <c r="L9375">
        <v>91104</v>
      </c>
      <c r="M9375" t="s">
        <v>43</v>
      </c>
      <c r="N9375" t="s">
        <v>3615</v>
      </c>
      <c r="O9375" t="s">
        <v>70</v>
      </c>
      <c r="P9375" t="s">
        <v>71</v>
      </c>
      <c r="Q9375" t="s">
        <v>3616</v>
      </c>
      <c r="R9375">
        <v>419.94400000000002</v>
      </c>
      <c r="S9375">
        <v>7</v>
      </c>
      <c r="T9375">
        <v>0.2</v>
      </c>
      <c r="U9375">
        <v>52.493000000000002</v>
      </c>
    </row>
    <row r="9376" spans="1:21" x14ac:dyDescent="0.3">
      <c r="A9376" t="s">
        <v>10574</v>
      </c>
      <c r="B9376">
        <v>2013</v>
      </c>
      <c r="C9376" s="1">
        <v>41431</v>
      </c>
      <c r="D9376" s="1">
        <v>41435</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v>0</v>
      </c>
      <c r="U9376">
        <v>15.9588</v>
      </c>
    </row>
    <row r="9377" spans="1:21" x14ac:dyDescent="0.3">
      <c r="A9377" t="s">
        <v>10575</v>
      </c>
      <c r="B9377">
        <v>2012</v>
      </c>
      <c r="C9377" s="1">
        <v>41257</v>
      </c>
      <c r="D9377" s="1">
        <v>41262</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row>
    <row r="9378" spans="1:21" x14ac:dyDescent="0.3">
      <c r="A9378" t="s">
        <v>10576</v>
      </c>
      <c r="B9378">
        <v>2014</v>
      </c>
      <c r="C9378" s="1">
        <v>41999</v>
      </c>
      <c r="D9378" s="1">
        <v>42003</v>
      </c>
      <c r="E9378" t="s">
        <v>49</v>
      </c>
      <c r="F9378" t="s">
        <v>234</v>
      </c>
      <c r="G9378" t="s">
        <v>235</v>
      </c>
      <c r="H9378" t="s">
        <v>25</v>
      </c>
      <c r="I9378" t="s">
        <v>26</v>
      </c>
      <c r="J9378" t="s">
        <v>10577</v>
      </c>
      <c r="K9378" t="s">
        <v>787</v>
      </c>
      <c r="L9378">
        <v>7017</v>
      </c>
      <c r="M9378" t="s">
        <v>147</v>
      </c>
      <c r="N9378" t="s">
        <v>7419</v>
      </c>
      <c r="O9378" t="s">
        <v>70</v>
      </c>
      <c r="P9378" t="s">
        <v>160</v>
      </c>
      <c r="Q9378" t="s">
        <v>7420</v>
      </c>
      <c r="R9378">
        <v>31.8</v>
      </c>
      <c r="S9378">
        <v>3</v>
      </c>
      <c r="T9378">
        <v>0</v>
      </c>
      <c r="U9378">
        <v>13.673999999999999</v>
      </c>
    </row>
    <row r="9379" spans="1:21" x14ac:dyDescent="0.3">
      <c r="A9379" t="s">
        <v>10578</v>
      </c>
      <c r="B9379">
        <v>2014</v>
      </c>
      <c r="C9379" s="1">
        <v>41991</v>
      </c>
      <c r="D9379" s="1">
        <v>41995</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row>
    <row r="9380" spans="1:21" x14ac:dyDescent="0.3">
      <c r="A9380" t="s">
        <v>10579</v>
      </c>
      <c r="B9380">
        <v>2013</v>
      </c>
      <c r="C9380" s="1">
        <v>41405</v>
      </c>
      <c r="D9380" s="1">
        <v>41410</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v>0.2</v>
      </c>
      <c r="U9380">
        <v>2.3868</v>
      </c>
    </row>
    <row r="9381" spans="1:21" x14ac:dyDescent="0.3">
      <c r="A9381" t="s">
        <v>10582</v>
      </c>
      <c r="B9381">
        <v>2011</v>
      </c>
      <c r="C9381" s="1">
        <v>40900</v>
      </c>
      <c r="D9381" s="1">
        <v>40904</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v>0.2</v>
      </c>
      <c r="U9381">
        <v>15.934799999999999</v>
      </c>
    </row>
    <row r="9382" spans="1:21" x14ac:dyDescent="0.3">
      <c r="A9382" t="s">
        <v>10582</v>
      </c>
      <c r="B9382">
        <v>2011</v>
      </c>
      <c r="C9382" s="1">
        <v>40900</v>
      </c>
      <c r="D9382" s="1">
        <v>40904</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v>0.2</v>
      </c>
      <c r="U9382">
        <v>6.4783999999999997</v>
      </c>
    </row>
    <row r="9383" spans="1:21" x14ac:dyDescent="0.3">
      <c r="A9383" t="s">
        <v>10582</v>
      </c>
      <c r="B9383">
        <v>2011</v>
      </c>
      <c r="C9383" s="1">
        <v>40900</v>
      </c>
      <c r="D9383" s="1">
        <v>40904</v>
      </c>
      <c r="E9383" t="s">
        <v>22</v>
      </c>
      <c r="F9383" t="s">
        <v>964</v>
      </c>
      <c r="G9383" t="s">
        <v>965</v>
      </c>
      <c r="H9383" t="s">
        <v>25</v>
      </c>
      <c r="I9383" t="s">
        <v>26</v>
      </c>
      <c r="J9383" t="s">
        <v>899</v>
      </c>
      <c r="K9383" t="s">
        <v>53</v>
      </c>
      <c r="L9383">
        <v>33614</v>
      </c>
      <c r="M9383" t="s">
        <v>29</v>
      </c>
      <c r="N9383" t="s">
        <v>4999</v>
      </c>
      <c r="O9383" t="s">
        <v>45</v>
      </c>
      <c r="P9383" t="s">
        <v>58</v>
      </c>
      <c r="Q9383" t="s">
        <v>5000</v>
      </c>
      <c r="R9383">
        <v>424.27199999999999</v>
      </c>
      <c r="S9383">
        <v>2</v>
      </c>
      <c r="T9383">
        <v>0.2</v>
      </c>
      <c r="U9383">
        <v>-10.6068</v>
      </c>
    </row>
    <row r="9384" spans="1:21" x14ac:dyDescent="0.3">
      <c r="A9384" t="s">
        <v>10582</v>
      </c>
      <c r="B9384">
        <v>2011</v>
      </c>
      <c r="C9384" s="1">
        <v>40900</v>
      </c>
      <c r="D9384" s="1">
        <v>40904</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v>0.2</v>
      </c>
      <c r="U9384">
        <v>0.504</v>
      </c>
    </row>
    <row r="9385" spans="1:21" x14ac:dyDescent="0.3">
      <c r="A9385" t="s">
        <v>10582</v>
      </c>
      <c r="B9385">
        <v>2011</v>
      </c>
      <c r="C9385" s="1">
        <v>40900</v>
      </c>
      <c r="D9385" s="1">
        <v>40904</v>
      </c>
      <c r="E9385" t="s">
        <v>22</v>
      </c>
      <c r="F9385" t="s">
        <v>964</v>
      </c>
      <c r="G9385" t="s">
        <v>965</v>
      </c>
      <c r="H9385" t="s">
        <v>25</v>
      </c>
      <c r="I9385" t="s">
        <v>26</v>
      </c>
      <c r="J9385" t="s">
        <v>899</v>
      </c>
      <c r="K9385" t="s">
        <v>53</v>
      </c>
      <c r="L9385">
        <v>33614</v>
      </c>
      <c r="M9385" t="s">
        <v>29</v>
      </c>
      <c r="N9385" t="s">
        <v>4013</v>
      </c>
      <c r="O9385" t="s">
        <v>45</v>
      </c>
      <c r="P9385" t="s">
        <v>58</v>
      </c>
      <c r="Q9385" t="s">
        <v>4014</v>
      </c>
      <c r="R9385">
        <v>83.92</v>
      </c>
      <c r="S9385">
        <v>5</v>
      </c>
      <c r="T9385">
        <v>0.2</v>
      </c>
      <c r="U9385">
        <v>-1.0489999999999999</v>
      </c>
    </row>
    <row r="9386" spans="1:21" x14ac:dyDescent="0.3">
      <c r="A9386" t="s">
        <v>10583</v>
      </c>
      <c r="B9386">
        <v>2014</v>
      </c>
      <c r="C9386" s="1">
        <v>41863</v>
      </c>
      <c r="D9386" s="1">
        <v>41868</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v>0</v>
      </c>
      <c r="U9386">
        <v>12.441599999999999</v>
      </c>
    </row>
    <row r="9387" spans="1:21" x14ac:dyDescent="0.3">
      <c r="A9387" t="s">
        <v>10584</v>
      </c>
      <c r="B9387">
        <v>2014</v>
      </c>
      <c r="C9387" s="1">
        <v>41879</v>
      </c>
      <c r="D9387" s="1">
        <v>41883</v>
      </c>
      <c r="E9387" t="s">
        <v>49</v>
      </c>
      <c r="F9387" t="s">
        <v>1938</v>
      </c>
      <c r="G9387" t="s">
        <v>1939</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row>
    <row r="9388" spans="1:21" x14ac:dyDescent="0.3">
      <c r="A9388" t="s">
        <v>10585</v>
      </c>
      <c r="B9388">
        <v>2014</v>
      </c>
      <c r="C9388" s="1">
        <v>41659</v>
      </c>
      <c r="D9388" s="1">
        <v>41663</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v>0</v>
      </c>
      <c r="U9388">
        <v>37.562399999999997</v>
      </c>
    </row>
    <row r="9389" spans="1:21" x14ac:dyDescent="0.3">
      <c r="A9389" t="s">
        <v>10585</v>
      </c>
      <c r="B9389">
        <v>2014</v>
      </c>
      <c r="C9389" s="1">
        <v>41659</v>
      </c>
      <c r="D9389" s="1">
        <v>41663</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v>0</v>
      </c>
      <c r="U9389">
        <v>5.7716000000000003</v>
      </c>
    </row>
    <row r="9390" spans="1:21" x14ac:dyDescent="0.3">
      <c r="A9390" t="s">
        <v>10585</v>
      </c>
      <c r="B9390">
        <v>2014</v>
      </c>
      <c r="C9390" s="1">
        <v>41659</v>
      </c>
      <c r="D9390" s="1">
        <v>41663</v>
      </c>
      <c r="E9390" t="s">
        <v>49</v>
      </c>
      <c r="F9390" t="s">
        <v>4467</v>
      </c>
      <c r="G9390" t="s">
        <v>4468</v>
      </c>
      <c r="H9390" t="s">
        <v>25</v>
      </c>
      <c r="I9390" t="s">
        <v>26</v>
      </c>
      <c r="J9390" t="s">
        <v>2220</v>
      </c>
      <c r="K9390" t="s">
        <v>5202</v>
      </c>
      <c r="L9390">
        <v>5408</v>
      </c>
      <c r="M9390" t="s">
        <v>147</v>
      </c>
      <c r="N9390" t="s">
        <v>4419</v>
      </c>
      <c r="O9390" t="s">
        <v>45</v>
      </c>
      <c r="P9390" t="s">
        <v>77</v>
      </c>
      <c r="Q9390" t="s">
        <v>4420</v>
      </c>
      <c r="R9390">
        <v>542.94000000000005</v>
      </c>
      <c r="S9390">
        <v>3</v>
      </c>
      <c r="T9390">
        <v>0</v>
      </c>
      <c r="U9390">
        <v>152.0232</v>
      </c>
    </row>
    <row r="9391" spans="1:21" x14ac:dyDescent="0.3">
      <c r="A9391" t="s">
        <v>10585</v>
      </c>
      <c r="B9391">
        <v>2014</v>
      </c>
      <c r="C9391" s="1">
        <v>41659</v>
      </c>
      <c r="D9391" s="1">
        <v>41663</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v>0</v>
      </c>
      <c r="U9391">
        <v>0.95879999999999999</v>
      </c>
    </row>
    <row r="9392" spans="1:21" x14ac:dyDescent="0.3">
      <c r="A9392" t="s">
        <v>10586</v>
      </c>
      <c r="B9392">
        <v>2012</v>
      </c>
      <c r="C9392" s="1">
        <v>41079</v>
      </c>
      <c r="D9392" s="1">
        <v>41084</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row>
    <row r="9393" spans="1:21" x14ac:dyDescent="0.3">
      <c r="A9393" t="s">
        <v>10587</v>
      </c>
      <c r="B9393">
        <v>2014</v>
      </c>
      <c r="C9393" s="1">
        <v>41712</v>
      </c>
      <c r="D9393" s="1">
        <v>41715</v>
      </c>
      <c r="E9393" t="s">
        <v>187</v>
      </c>
      <c r="F9393" t="s">
        <v>3286</v>
      </c>
      <c r="G9393" t="s">
        <v>3287</v>
      </c>
      <c r="H9393" t="s">
        <v>40</v>
      </c>
      <c r="I9393" t="s">
        <v>26</v>
      </c>
      <c r="J9393" t="s">
        <v>455</v>
      </c>
      <c r="K9393" t="s">
        <v>210</v>
      </c>
      <c r="L9393">
        <v>60505</v>
      </c>
      <c r="M9393" t="s">
        <v>104</v>
      </c>
      <c r="N9393" t="s">
        <v>3341</v>
      </c>
      <c r="O9393" t="s">
        <v>70</v>
      </c>
      <c r="P9393" t="s">
        <v>71</v>
      </c>
      <c r="Q9393" t="s">
        <v>3342</v>
      </c>
      <c r="R9393">
        <v>7.992</v>
      </c>
      <c r="S9393">
        <v>1</v>
      </c>
      <c r="T9393">
        <v>0.2</v>
      </c>
      <c r="U9393">
        <v>2.5973999999999999</v>
      </c>
    </row>
    <row r="9394" spans="1:21" x14ac:dyDescent="0.3">
      <c r="A9394" t="s">
        <v>10588</v>
      </c>
      <c r="B9394">
        <v>2012</v>
      </c>
      <c r="C9394" s="1">
        <v>41207</v>
      </c>
      <c r="D9394" s="1">
        <v>41207</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v>0.2</v>
      </c>
      <c r="U9394">
        <v>-29.116800000000001</v>
      </c>
    </row>
    <row r="9395" spans="1:21" x14ac:dyDescent="0.3">
      <c r="A9395" t="s">
        <v>10589</v>
      </c>
      <c r="B9395">
        <v>2011</v>
      </c>
      <c r="C9395" s="1">
        <v>40806</v>
      </c>
      <c r="D9395" s="1">
        <v>40809</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row>
    <row r="9396" spans="1:21" x14ac:dyDescent="0.3">
      <c r="A9396" t="s">
        <v>10589</v>
      </c>
      <c r="B9396">
        <v>2011</v>
      </c>
      <c r="C9396" s="1">
        <v>40806</v>
      </c>
      <c r="D9396" s="1">
        <v>40809</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row>
    <row r="9397" spans="1:21" x14ac:dyDescent="0.3">
      <c r="A9397" t="s">
        <v>10589</v>
      </c>
      <c r="B9397">
        <v>2011</v>
      </c>
      <c r="C9397" s="1">
        <v>40806</v>
      </c>
      <c r="D9397" s="1">
        <v>40809</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row>
    <row r="9398" spans="1:21" x14ac:dyDescent="0.3">
      <c r="A9398" t="s">
        <v>10589</v>
      </c>
      <c r="B9398">
        <v>2011</v>
      </c>
      <c r="C9398" s="1">
        <v>40806</v>
      </c>
      <c r="D9398" s="1">
        <v>40809</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x14ac:dyDescent="0.3">
      <c r="A9399" t="s">
        <v>10589</v>
      </c>
      <c r="B9399">
        <v>2011</v>
      </c>
      <c r="C9399" s="1">
        <v>40806</v>
      </c>
      <c r="D9399" s="1">
        <v>40809</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row>
    <row r="9400" spans="1:21" x14ac:dyDescent="0.3">
      <c r="A9400" t="s">
        <v>10589</v>
      </c>
      <c r="B9400">
        <v>2011</v>
      </c>
      <c r="C9400" s="1">
        <v>40806</v>
      </c>
      <c r="D9400" s="1">
        <v>40809</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row>
    <row r="9401" spans="1:21" x14ac:dyDescent="0.3">
      <c r="A9401" t="s">
        <v>10590</v>
      </c>
      <c r="B9401">
        <v>2013</v>
      </c>
      <c r="C9401" s="1">
        <v>41590</v>
      </c>
      <c r="D9401" s="1">
        <v>41594</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14.112</v>
      </c>
      <c r="S9401">
        <v>6</v>
      </c>
      <c r="T9401">
        <v>0.2</v>
      </c>
      <c r="U9401">
        <v>1.2347999999999999</v>
      </c>
    </row>
    <row r="9402" spans="1:21" x14ac:dyDescent="0.3">
      <c r="A9402" t="s">
        <v>10594</v>
      </c>
      <c r="B9402">
        <v>2012</v>
      </c>
      <c r="C9402" s="1">
        <v>41168</v>
      </c>
      <c r="D9402" s="1">
        <v>41173</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v>0</v>
      </c>
      <c r="U9402">
        <v>14.6264</v>
      </c>
    </row>
    <row r="9403" spans="1:21" x14ac:dyDescent="0.3">
      <c r="A9403" t="s">
        <v>10595</v>
      </c>
      <c r="B9403">
        <v>2011</v>
      </c>
      <c r="C9403" s="1">
        <v>40718</v>
      </c>
      <c r="D9403" s="1">
        <v>40722</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v>0.2</v>
      </c>
      <c r="U9403">
        <v>0.96120000000000005</v>
      </c>
    </row>
    <row r="9404" spans="1:21" x14ac:dyDescent="0.3">
      <c r="A9404" t="s">
        <v>10596</v>
      </c>
      <c r="B9404">
        <v>2013</v>
      </c>
      <c r="C9404" s="1">
        <v>41499</v>
      </c>
      <c r="D9404" s="1">
        <v>41504</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v>0.4</v>
      </c>
      <c r="U9404">
        <v>-66.230199999999996</v>
      </c>
    </row>
    <row r="9405" spans="1:21" x14ac:dyDescent="0.3">
      <c r="A9405" t="s">
        <v>10596</v>
      </c>
      <c r="B9405">
        <v>2013</v>
      </c>
      <c r="C9405" s="1">
        <v>41499</v>
      </c>
      <c r="D9405" s="1">
        <v>41504</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v>0</v>
      </c>
      <c r="U9405">
        <v>286.3836</v>
      </c>
    </row>
    <row r="9406" spans="1:21" x14ac:dyDescent="0.3">
      <c r="A9406" t="s">
        <v>10597</v>
      </c>
      <c r="B9406">
        <v>2014</v>
      </c>
      <c r="C9406" s="1">
        <v>41743</v>
      </c>
      <c r="D9406" s="1">
        <v>41747</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row>
    <row r="9407" spans="1:21" x14ac:dyDescent="0.3">
      <c r="A9407" t="s">
        <v>10598</v>
      </c>
      <c r="B9407">
        <v>2011</v>
      </c>
      <c r="C9407" s="1">
        <v>40616</v>
      </c>
      <c r="D9407" s="1">
        <v>40619</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v>0.3</v>
      </c>
      <c r="U9407">
        <v>156.047</v>
      </c>
    </row>
    <row r="9408" spans="1:21" x14ac:dyDescent="0.3">
      <c r="A9408" t="s">
        <v>10598</v>
      </c>
      <c r="B9408">
        <v>2011</v>
      </c>
      <c r="C9408" s="1">
        <v>40616</v>
      </c>
      <c r="D9408" s="1">
        <v>40619</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v>0.2</v>
      </c>
      <c r="U9408">
        <v>2.64</v>
      </c>
    </row>
    <row r="9409" spans="1:21" x14ac:dyDescent="0.3">
      <c r="A9409" t="s">
        <v>10599</v>
      </c>
      <c r="B9409">
        <v>2014</v>
      </c>
      <c r="C9409" s="1">
        <v>41905</v>
      </c>
      <c r="D9409" s="1">
        <v>41907</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v>0</v>
      </c>
      <c r="U9409">
        <v>171.36</v>
      </c>
    </row>
    <row r="9410" spans="1:21" x14ac:dyDescent="0.3">
      <c r="A9410" t="s">
        <v>10599</v>
      </c>
      <c r="B9410">
        <v>2014</v>
      </c>
      <c r="C9410" s="1">
        <v>41905</v>
      </c>
      <c r="D9410" s="1">
        <v>41907</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row>
    <row r="9411" spans="1:21" x14ac:dyDescent="0.3">
      <c r="A9411" t="s">
        <v>10600</v>
      </c>
      <c r="B9411">
        <v>2014</v>
      </c>
      <c r="C9411" s="1">
        <v>41984</v>
      </c>
      <c r="D9411" s="1">
        <v>41987</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row>
    <row r="9412" spans="1:21" x14ac:dyDescent="0.3">
      <c r="A9412" t="s">
        <v>10600</v>
      </c>
      <c r="B9412">
        <v>2014</v>
      </c>
      <c r="C9412" s="1">
        <v>41984</v>
      </c>
      <c r="D9412" s="1">
        <v>41987</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v>0.2</v>
      </c>
      <c r="U9412">
        <v>15.385999999999999</v>
      </c>
    </row>
    <row r="9413" spans="1:21" x14ac:dyDescent="0.3">
      <c r="A9413" t="s">
        <v>10601</v>
      </c>
      <c r="B9413">
        <v>2013</v>
      </c>
      <c r="C9413" s="1">
        <v>41344</v>
      </c>
      <c r="D9413" s="1">
        <v>41348</v>
      </c>
      <c r="E9413" t="s">
        <v>22</v>
      </c>
      <c r="F9413" t="s">
        <v>1620</v>
      </c>
      <c r="G9413" t="s">
        <v>1621</v>
      </c>
      <c r="H9413" t="s">
        <v>40</v>
      </c>
      <c r="I9413" t="s">
        <v>26</v>
      </c>
      <c r="J9413" t="s">
        <v>3941</v>
      </c>
      <c r="K9413" t="s">
        <v>309</v>
      </c>
      <c r="L9413">
        <v>85301</v>
      </c>
      <c r="M9413" t="s">
        <v>43</v>
      </c>
      <c r="N9413" t="s">
        <v>2063</v>
      </c>
      <c r="O9413" t="s">
        <v>45</v>
      </c>
      <c r="P9413" t="s">
        <v>58</v>
      </c>
      <c r="Q9413" t="s">
        <v>2064</v>
      </c>
      <c r="R9413">
        <v>104.696</v>
      </c>
      <c r="S9413">
        <v>1</v>
      </c>
      <c r="T9413">
        <v>0.2</v>
      </c>
      <c r="U9413">
        <v>6.5434999999999999</v>
      </c>
    </row>
    <row r="9414" spans="1:21" x14ac:dyDescent="0.3">
      <c r="A9414" t="s">
        <v>10602</v>
      </c>
      <c r="B9414">
        <v>2012</v>
      </c>
      <c r="C9414" s="1">
        <v>40935</v>
      </c>
      <c r="D9414" s="1">
        <v>40937</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v>0.2</v>
      </c>
      <c r="U9414">
        <v>0</v>
      </c>
    </row>
    <row r="9415" spans="1:21" x14ac:dyDescent="0.3">
      <c r="A9415" t="s">
        <v>10603</v>
      </c>
      <c r="B9415">
        <v>2013</v>
      </c>
      <c r="C9415" s="1">
        <v>41544</v>
      </c>
      <c r="D9415" s="1">
        <v>41545</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6.8159999999999998</v>
      </c>
      <c r="S9415">
        <v>2</v>
      </c>
      <c r="T9415">
        <v>0.8</v>
      </c>
      <c r="U9415">
        <v>-11.587199999999999</v>
      </c>
    </row>
    <row r="9416" spans="1:21" x14ac:dyDescent="0.3">
      <c r="A9416" t="s">
        <v>10604</v>
      </c>
      <c r="B9416">
        <v>2012</v>
      </c>
      <c r="C9416" s="1">
        <v>41200</v>
      </c>
      <c r="D9416" s="1">
        <v>41204</v>
      </c>
      <c r="E9416" t="s">
        <v>49</v>
      </c>
      <c r="F9416" t="s">
        <v>4681</v>
      </c>
      <c r="G9416" t="s">
        <v>4682</v>
      </c>
      <c r="H9416" t="s">
        <v>25</v>
      </c>
      <c r="I9416" t="s">
        <v>26</v>
      </c>
      <c r="J9416" t="s">
        <v>94</v>
      </c>
      <c r="K9416" t="s">
        <v>95</v>
      </c>
      <c r="L9416">
        <v>98115</v>
      </c>
      <c r="M9416" t="s">
        <v>43</v>
      </c>
      <c r="N9416" t="s">
        <v>9193</v>
      </c>
      <c r="O9416" t="s">
        <v>70</v>
      </c>
      <c r="P9416" t="s">
        <v>71</v>
      </c>
      <c r="Q9416" t="s">
        <v>9194</v>
      </c>
      <c r="R9416">
        <v>249.584</v>
      </c>
      <c r="S9416">
        <v>2</v>
      </c>
      <c r="T9416">
        <v>0.2</v>
      </c>
      <c r="U9416">
        <v>15.599</v>
      </c>
    </row>
    <row r="9417" spans="1:21" x14ac:dyDescent="0.3">
      <c r="A9417" t="s">
        <v>10604</v>
      </c>
      <c r="B9417">
        <v>2012</v>
      </c>
      <c r="C9417" s="1">
        <v>41200</v>
      </c>
      <c r="D9417" s="1">
        <v>41204</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row>
    <row r="9418" spans="1:21" x14ac:dyDescent="0.3">
      <c r="A9418" t="s">
        <v>10604</v>
      </c>
      <c r="B9418">
        <v>2012</v>
      </c>
      <c r="C9418" s="1">
        <v>41200</v>
      </c>
      <c r="D9418" s="1">
        <v>41204</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v>0</v>
      </c>
      <c r="U9418">
        <v>3.2351999999999999</v>
      </c>
    </row>
    <row r="9419" spans="1:21" x14ac:dyDescent="0.3">
      <c r="A9419" t="s">
        <v>10605</v>
      </c>
      <c r="B9419">
        <v>2011</v>
      </c>
      <c r="C9419" s="1">
        <v>40843</v>
      </c>
      <c r="D9419" s="1">
        <v>40848</v>
      </c>
      <c r="E9419" t="s">
        <v>49</v>
      </c>
      <c r="F9419" t="s">
        <v>2312</v>
      </c>
      <c r="G9419" t="s">
        <v>2313</v>
      </c>
      <c r="H9419" t="s">
        <v>101</v>
      </c>
      <c r="I9419" t="s">
        <v>26</v>
      </c>
      <c r="J9419" t="s">
        <v>1705</v>
      </c>
      <c r="K9419" t="s">
        <v>87</v>
      </c>
      <c r="L9419">
        <v>28314</v>
      </c>
      <c r="M9419" t="s">
        <v>29</v>
      </c>
      <c r="N9419" t="s">
        <v>3050</v>
      </c>
      <c r="O9419" t="s">
        <v>45</v>
      </c>
      <c r="P9419" t="s">
        <v>89</v>
      </c>
      <c r="Q9419" t="s">
        <v>3051</v>
      </c>
      <c r="R9419">
        <v>10.368</v>
      </c>
      <c r="S9419">
        <v>2</v>
      </c>
      <c r="T9419">
        <v>0.2</v>
      </c>
      <c r="U9419">
        <v>3.6288</v>
      </c>
    </row>
    <row r="9420" spans="1:21" x14ac:dyDescent="0.3">
      <c r="A9420" t="s">
        <v>10605</v>
      </c>
      <c r="B9420">
        <v>2011</v>
      </c>
      <c r="C9420" s="1">
        <v>40843</v>
      </c>
      <c r="D9420" s="1">
        <v>40848</v>
      </c>
      <c r="E9420" t="s">
        <v>49</v>
      </c>
      <c r="F9420" t="s">
        <v>2312</v>
      </c>
      <c r="G9420" t="s">
        <v>2313</v>
      </c>
      <c r="H9420" t="s">
        <v>101</v>
      </c>
      <c r="I9420" t="s">
        <v>26</v>
      </c>
      <c r="J9420" t="s">
        <v>1705</v>
      </c>
      <c r="K9420" t="s">
        <v>87</v>
      </c>
      <c r="L9420">
        <v>28314</v>
      </c>
      <c r="M9420" t="s">
        <v>29</v>
      </c>
      <c r="N9420" t="s">
        <v>3184</v>
      </c>
      <c r="O9420" t="s">
        <v>45</v>
      </c>
      <c r="P9420" t="s">
        <v>89</v>
      </c>
      <c r="Q9420" t="s">
        <v>185</v>
      </c>
      <c r="R9420">
        <v>11.952</v>
      </c>
      <c r="S9420">
        <v>3</v>
      </c>
      <c r="T9420">
        <v>0.2</v>
      </c>
      <c r="U9420">
        <v>4.0338000000000003</v>
      </c>
    </row>
    <row r="9421" spans="1:21" x14ac:dyDescent="0.3">
      <c r="A9421" t="s">
        <v>10606</v>
      </c>
      <c r="B9421">
        <v>2014</v>
      </c>
      <c r="C9421" s="1">
        <v>41915</v>
      </c>
      <c r="D9421" s="1">
        <v>41917</v>
      </c>
      <c r="E9421" t="s">
        <v>22</v>
      </c>
      <c r="F9421" t="s">
        <v>2327</v>
      </c>
      <c r="G9421" t="s">
        <v>2328</v>
      </c>
      <c r="H9421" t="s">
        <v>40</v>
      </c>
      <c r="I9421" t="s">
        <v>26</v>
      </c>
      <c r="J9421" t="s">
        <v>183</v>
      </c>
      <c r="K9421" t="s">
        <v>103</v>
      </c>
      <c r="L9421">
        <v>77041</v>
      </c>
      <c r="M9421" t="s">
        <v>104</v>
      </c>
      <c r="N9421" t="s">
        <v>1991</v>
      </c>
      <c r="O9421" t="s">
        <v>45</v>
      </c>
      <c r="P9421" t="s">
        <v>77</v>
      </c>
      <c r="Q9421" t="s">
        <v>1992</v>
      </c>
      <c r="R9421">
        <v>15.224</v>
      </c>
      <c r="S9421">
        <v>2</v>
      </c>
      <c r="T9421">
        <v>0.8</v>
      </c>
      <c r="U9421">
        <v>-38.821199999999997</v>
      </c>
    </row>
    <row r="9422" spans="1:21" x14ac:dyDescent="0.3">
      <c r="A9422" t="s">
        <v>10606</v>
      </c>
      <c r="B9422">
        <v>2014</v>
      </c>
      <c r="C9422" s="1">
        <v>41915</v>
      </c>
      <c r="D9422" s="1">
        <v>41917</v>
      </c>
      <c r="E9422" t="s">
        <v>22</v>
      </c>
      <c r="F9422" t="s">
        <v>2327</v>
      </c>
      <c r="G9422" t="s">
        <v>2328</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row>
    <row r="9423" spans="1:21" x14ac:dyDescent="0.3">
      <c r="A9423" t="s">
        <v>10607</v>
      </c>
      <c r="B9423">
        <v>2011</v>
      </c>
      <c r="C9423" s="1">
        <v>40747</v>
      </c>
      <c r="D9423" s="1">
        <v>40751</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row>
    <row r="9424" spans="1:21" x14ac:dyDescent="0.3">
      <c r="A9424" t="s">
        <v>10607</v>
      </c>
      <c r="B9424">
        <v>2011</v>
      </c>
      <c r="C9424" s="1">
        <v>40747</v>
      </c>
      <c r="D9424" s="1">
        <v>40751</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v>0</v>
      </c>
      <c r="U9424">
        <v>11.803000000000001</v>
      </c>
    </row>
    <row r="9425" spans="1:21" x14ac:dyDescent="0.3">
      <c r="A9425" t="s">
        <v>10607</v>
      </c>
      <c r="B9425">
        <v>2011</v>
      </c>
      <c r="C9425" s="1">
        <v>40747</v>
      </c>
      <c r="D9425" s="1">
        <v>40751</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row>
    <row r="9426" spans="1:21" x14ac:dyDescent="0.3">
      <c r="A9426" t="s">
        <v>10607</v>
      </c>
      <c r="B9426">
        <v>2011</v>
      </c>
      <c r="C9426" s="1">
        <v>40747</v>
      </c>
      <c r="D9426" s="1">
        <v>40751</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x14ac:dyDescent="0.3">
      <c r="A9427" t="s">
        <v>10608</v>
      </c>
      <c r="B9427">
        <v>2011</v>
      </c>
      <c r="C9427" s="1">
        <v>40798</v>
      </c>
      <c r="D9427" s="1">
        <v>40803</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row>
    <row r="9428" spans="1:21" x14ac:dyDescent="0.3">
      <c r="A9428" t="s">
        <v>10609</v>
      </c>
      <c r="B9428">
        <v>2013</v>
      </c>
      <c r="C9428" s="1">
        <v>41533</v>
      </c>
      <c r="D9428" s="1">
        <v>41538</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row>
    <row r="9429" spans="1:21" x14ac:dyDescent="0.3">
      <c r="A9429" t="s">
        <v>10610</v>
      </c>
      <c r="B9429">
        <v>2011</v>
      </c>
      <c r="C9429" s="1">
        <v>40874</v>
      </c>
      <c r="D9429" s="1">
        <v>40878</v>
      </c>
      <c r="E9429" t="s">
        <v>49</v>
      </c>
      <c r="F9429" t="s">
        <v>6632</v>
      </c>
      <c r="G9429" t="s">
        <v>6633</v>
      </c>
      <c r="H9429" t="s">
        <v>40</v>
      </c>
      <c r="I9429" t="s">
        <v>26</v>
      </c>
      <c r="J9429" t="s">
        <v>3451</v>
      </c>
      <c r="K9429" t="s">
        <v>266</v>
      </c>
      <c r="L9429">
        <v>14215</v>
      </c>
      <c r="M9429" t="s">
        <v>147</v>
      </c>
      <c r="N9429" t="s">
        <v>3463</v>
      </c>
      <c r="O9429" t="s">
        <v>31</v>
      </c>
      <c r="P9429" t="s">
        <v>64</v>
      </c>
      <c r="Q9429" t="s">
        <v>3464</v>
      </c>
      <c r="R9429">
        <v>199.9</v>
      </c>
      <c r="S9429">
        <v>5</v>
      </c>
      <c r="T9429">
        <v>0</v>
      </c>
      <c r="U9429">
        <v>39.979999999999997</v>
      </c>
    </row>
    <row r="9430" spans="1:21" x14ac:dyDescent="0.3">
      <c r="A9430" t="s">
        <v>10611</v>
      </c>
      <c r="B9430">
        <v>2011</v>
      </c>
      <c r="C9430" s="1">
        <v>40674</v>
      </c>
      <c r="D9430" s="1">
        <v>40679</v>
      </c>
      <c r="E9430" t="s">
        <v>49</v>
      </c>
      <c r="F9430" t="s">
        <v>846</v>
      </c>
      <c r="G9430" t="s">
        <v>847</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row>
    <row r="9431" spans="1:21" x14ac:dyDescent="0.3">
      <c r="A9431" t="s">
        <v>10612</v>
      </c>
      <c r="B9431">
        <v>2012</v>
      </c>
      <c r="C9431" s="1">
        <v>41149</v>
      </c>
      <c r="D9431" s="1">
        <v>41153</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v>0.2</v>
      </c>
      <c r="U9431">
        <v>82.497</v>
      </c>
    </row>
    <row r="9432" spans="1:21" x14ac:dyDescent="0.3">
      <c r="A9432" t="s">
        <v>10612</v>
      </c>
      <c r="B9432">
        <v>2012</v>
      </c>
      <c r="C9432" s="1">
        <v>41149</v>
      </c>
      <c r="D9432" s="1">
        <v>41153</v>
      </c>
      <c r="E9432" t="s">
        <v>49</v>
      </c>
      <c r="F9432" t="s">
        <v>1130</v>
      </c>
      <c r="G9432" t="s">
        <v>1131</v>
      </c>
      <c r="H9432" t="s">
        <v>40</v>
      </c>
      <c r="I9432" t="s">
        <v>26</v>
      </c>
      <c r="J9432" t="s">
        <v>814</v>
      </c>
      <c r="K9432" t="s">
        <v>103</v>
      </c>
      <c r="L9432">
        <v>75081</v>
      </c>
      <c r="M9432" t="s">
        <v>104</v>
      </c>
      <c r="N9432" t="s">
        <v>4454</v>
      </c>
      <c r="O9432" t="s">
        <v>31</v>
      </c>
      <c r="P9432" t="s">
        <v>55</v>
      </c>
      <c r="Q9432" t="s">
        <v>4455</v>
      </c>
      <c r="R9432">
        <v>103.48099999999999</v>
      </c>
      <c r="S9432">
        <v>1</v>
      </c>
      <c r="T9432">
        <v>0.3</v>
      </c>
      <c r="U9432">
        <v>-16.261299999999999</v>
      </c>
    </row>
    <row r="9433" spans="1:21" x14ac:dyDescent="0.3">
      <c r="A9433" t="s">
        <v>10613</v>
      </c>
      <c r="B9433">
        <v>2012</v>
      </c>
      <c r="C9433" s="1">
        <v>41079</v>
      </c>
      <c r="D9433" s="1">
        <v>41079</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v>0.2</v>
      </c>
      <c r="U9433">
        <v>1.9925999999999999</v>
      </c>
    </row>
    <row r="9434" spans="1:21" x14ac:dyDescent="0.3">
      <c r="A9434" t="s">
        <v>10614</v>
      </c>
      <c r="B9434">
        <v>2012</v>
      </c>
      <c r="C9434" s="1">
        <v>41138</v>
      </c>
      <c r="D9434" s="1">
        <v>41144</v>
      </c>
      <c r="E9434" t="s">
        <v>49</v>
      </c>
      <c r="F9434" t="s">
        <v>518</v>
      </c>
      <c r="G9434" t="s">
        <v>519</v>
      </c>
      <c r="H9434" t="s">
        <v>25</v>
      </c>
      <c r="I9434" t="s">
        <v>26</v>
      </c>
      <c r="J9434" t="s">
        <v>1384</v>
      </c>
      <c r="K9434" t="s">
        <v>309</v>
      </c>
      <c r="L9434">
        <v>85345</v>
      </c>
      <c r="M9434" t="s">
        <v>43</v>
      </c>
      <c r="N9434" t="s">
        <v>4816</v>
      </c>
      <c r="O9434" t="s">
        <v>70</v>
      </c>
      <c r="P9434" t="s">
        <v>160</v>
      </c>
      <c r="Q9434" t="s">
        <v>4817</v>
      </c>
      <c r="R9434">
        <v>30.08</v>
      </c>
      <c r="S9434">
        <v>2</v>
      </c>
      <c r="T9434">
        <v>0.2</v>
      </c>
      <c r="U9434">
        <v>-5.2640000000000002</v>
      </c>
    </row>
    <row r="9435" spans="1:21" x14ac:dyDescent="0.3">
      <c r="A9435" t="s">
        <v>10614</v>
      </c>
      <c r="B9435">
        <v>2012</v>
      </c>
      <c r="C9435" s="1">
        <v>41138</v>
      </c>
      <c r="D9435" s="1">
        <v>41144</v>
      </c>
      <c r="E9435" t="s">
        <v>49</v>
      </c>
      <c r="F9435" t="s">
        <v>518</v>
      </c>
      <c r="G9435" t="s">
        <v>519</v>
      </c>
      <c r="H9435" t="s">
        <v>25</v>
      </c>
      <c r="I9435" t="s">
        <v>26</v>
      </c>
      <c r="J9435" t="s">
        <v>1384</v>
      </c>
      <c r="K9435" t="s">
        <v>309</v>
      </c>
      <c r="L9435">
        <v>85345</v>
      </c>
      <c r="M9435" t="s">
        <v>43</v>
      </c>
      <c r="N9435" t="s">
        <v>1153</v>
      </c>
      <c r="O9435" t="s">
        <v>45</v>
      </c>
      <c r="P9435" t="s">
        <v>89</v>
      </c>
      <c r="Q9435" t="s">
        <v>1154</v>
      </c>
      <c r="R9435">
        <v>36.287999999999997</v>
      </c>
      <c r="S9435">
        <v>7</v>
      </c>
      <c r="T9435">
        <v>0.2</v>
      </c>
      <c r="U9435">
        <v>12.700799999999999</v>
      </c>
    </row>
    <row r="9436" spans="1:21" x14ac:dyDescent="0.3">
      <c r="A9436" t="s">
        <v>10614</v>
      </c>
      <c r="B9436">
        <v>2012</v>
      </c>
      <c r="C9436" s="1">
        <v>41138</v>
      </c>
      <c r="D9436" s="1">
        <v>41144</v>
      </c>
      <c r="E9436" t="s">
        <v>49</v>
      </c>
      <c r="F9436" t="s">
        <v>518</v>
      </c>
      <c r="G9436" t="s">
        <v>519</v>
      </c>
      <c r="H9436" t="s">
        <v>25</v>
      </c>
      <c r="I9436" t="s">
        <v>26</v>
      </c>
      <c r="J9436" t="s">
        <v>1384</v>
      </c>
      <c r="K9436" t="s">
        <v>309</v>
      </c>
      <c r="L9436">
        <v>85345</v>
      </c>
      <c r="M9436" t="s">
        <v>43</v>
      </c>
      <c r="N9436" t="s">
        <v>3078</v>
      </c>
      <c r="O9436" t="s">
        <v>45</v>
      </c>
      <c r="P9436" t="s">
        <v>67</v>
      </c>
      <c r="Q9436" t="s">
        <v>3079</v>
      </c>
      <c r="R9436">
        <v>10.272</v>
      </c>
      <c r="S9436">
        <v>3</v>
      </c>
      <c r="T9436">
        <v>0.2</v>
      </c>
      <c r="U9436">
        <v>1.1556</v>
      </c>
    </row>
    <row r="9437" spans="1:21" x14ac:dyDescent="0.3">
      <c r="A9437" t="s">
        <v>10614</v>
      </c>
      <c r="B9437">
        <v>2012</v>
      </c>
      <c r="C9437" s="1">
        <v>41138</v>
      </c>
      <c r="D9437" s="1">
        <v>41144</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v>0.2</v>
      </c>
      <c r="U9437">
        <v>-31.6</v>
      </c>
    </row>
    <row r="9438" spans="1:21" x14ac:dyDescent="0.3">
      <c r="A9438" t="s">
        <v>10615</v>
      </c>
      <c r="B9438">
        <v>2012</v>
      </c>
      <c r="C9438" s="1">
        <v>41177</v>
      </c>
      <c r="D9438" s="1">
        <v>41177</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row>
    <row r="9439" spans="1:21" x14ac:dyDescent="0.3">
      <c r="A9439" t="s">
        <v>10616</v>
      </c>
      <c r="B9439">
        <v>2014</v>
      </c>
      <c r="C9439" s="1">
        <v>41786</v>
      </c>
      <c r="D9439" s="1">
        <v>41791</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v>0</v>
      </c>
      <c r="U9439">
        <v>6.2207999999999997</v>
      </c>
    </row>
    <row r="9440" spans="1:21" x14ac:dyDescent="0.3">
      <c r="A9440" t="s">
        <v>10617</v>
      </c>
      <c r="B9440">
        <v>2014</v>
      </c>
      <c r="C9440" s="1">
        <v>41852</v>
      </c>
      <c r="D9440" s="1">
        <v>41857</v>
      </c>
      <c r="E9440" t="s">
        <v>49</v>
      </c>
      <c r="F9440" t="s">
        <v>3466</v>
      </c>
      <c r="G9440" t="s">
        <v>3467</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row>
    <row r="9441" spans="1:21" x14ac:dyDescent="0.3">
      <c r="A9441" t="s">
        <v>10618</v>
      </c>
      <c r="B9441">
        <v>2011</v>
      </c>
      <c r="C9441" s="1">
        <v>40828</v>
      </c>
      <c r="D9441" s="1">
        <v>40833</v>
      </c>
      <c r="E9441" t="s">
        <v>49</v>
      </c>
      <c r="F9441" t="s">
        <v>8552</v>
      </c>
      <c r="G9441" t="s">
        <v>8553</v>
      </c>
      <c r="H9441" t="s">
        <v>40</v>
      </c>
      <c r="I9441" t="s">
        <v>26</v>
      </c>
      <c r="J9441" t="s">
        <v>302</v>
      </c>
      <c r="K9441" t="s">
        <v>210</v>
      </c>
      <c r="L9441">
        <v>60623</v>
      </c>
      <c r="M9441" t="s">
        <v>104</v>
      </c>
      <c r="N9441" t="s">
        <v>4824</v>
      </c>
      <c r="O9441" t="s">
        <v>45</v>
      </c>
      <c r="P9441" t="s">
        <v>577</v>
      </c>
      <c r="Q9441" t="s">
        <v>4825</v>
      </c>
      <c r="R9441">
        <v>22.24</v>
      </c>
      <c r="S9441">
        <v>2</v>
      </c>
      <c r="T9441">
        <v>0.2</v>
      </c>
      <c r="U9441">
        <v>2.5019999999999998</v>
      </c>
    </row>
    <row r="9442" spans="1:21" x14ac:dyDescent="0.3">
      <c r="A9442" t="s">
        <v>10619</v>
      </c>
      <c r="B9442">
        <v>2011</v>
      </c>
      <c r="C9442" s="1">
        <v>40688</v>
      </c>
      <c r="D9442" s="1">
        <v>40692</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row>
    <row r="9443" spans="1:21" x14ac:dyDescent="0.3">
      <c r="A9443" t="s">
        <v>10620</v>
      </c>
      <c r="B9443">
        <v>2011</v>
      </c>
      <c r="C9443" s="1">
        <v>40906</v>
      </c>
      <c r="D9443" s="1">
        <v>40908</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row>
    <row r="9444" spans="1:21" x14ac:dyDescent="0.3">
      <c r="A9444" t="s">
        <v>10623</v>
      </c>
      <c r="B9444">
        <v>2014</v>
      </c>
      <c r="C9444" s="1">
        <v>41737</v>
      </c>
      <c r="D9444" s="1">
        <v>41741</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row>
    <row r="9445" spans="1:21" x14ac:dyDescent="0.3">
      <c r="A9445" t="s">
        <v>10623</v>
      </c>
      <c r="B9445">
        <v>2014</v>
      </c>
      <c r="C9445" s="1">
        <v>41737</v>
      </c>
      <c r="D9445" s="1">
        <v>41741</v>
      </c>
      <c r="E9445" t="s">
        <v>49</v>
      </c>
      <c r="F9445" t="s">
        <v>3043</v>
      </c>
      <c r="G9445" t="s">
        <v>3044</v>
      </c>
      <c r="H9445" t="s">
        <v>101</v>
      </c>
      <c r="I9445" t="s">
        <v>26</v>
      </c>
      <c r="J9445" t="s">
        <v>1520</v>
      </c>
      <c r="K9445" t="s">
        <v>53</v>
      </c>
      <c r="L9445">
        <v>32216</v>
      </c>
      <c r="M9445" t="s">
        <v>29</v>
      </c>
      <c r="N9445" t="s">
        <v>3207</v>
      </c>
      <c r="O9445" t="s">
        <v>70</v>
      </c>
      <c r="P9445" t="s">
        <v>71</v>
      </c>
      <c r="Q9445" t="s">
        <v>3208</v>
      </c>
      <c r="R9445">
        <v>219.184</v>
      </c>
      <c r="S9445">
        <v>2</v>
      </c>
      <c r="T9445">
        <v>0.2</v>
      </c>
      <c r="U9445">
        <v>19.178599999999999</v>
      </c>
    </row>
    <row r="9446" spans="1:21" x14ac:dyDescent="0.3">
      <c r="A9446" t="s">
        <v>10624</v>
      </c>
      <c r="B9446">
        <v>2012</v>
      </c>
      <c r="C9446" s="1">
        <v>40969</v>
      </c>
      <c r="D9446" s="1">
        <v>40970</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row>
    <row r="9447" spans="1:21" x14ac:dyDescent="0.3">
      <c r="A9447" t="s">
        <v>10625</v>
      </c>
      <c r="B9447">
        <v>2012</v>
      </c>
      <c r="C9447" s="1">
        <v>41058</v>
      </c>
      <c r="D9447" s="1">
        <v>41063</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v>0</v>
      </c>
      <c r="U9447">
        <v>5.6993999999999998</v>
      </c>
    </row>
    <row r="9448" spans="1:21" x14ac:dyDescent="0.3">
      <c r="A9448" t="s">
        <v>10626</v>
      </c>
      <c r="B9448">
        <v>2013</v>
      </c>
      <c r="C9448" s="1">
        <v>41540</v>
      </c>
      <c r="D9448" s="1">
        <v>41546</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row>
    <row r="9449" spans="1:21" x14ac:dyDescent="0.3">
      <c r="A9449" t="s">
        <v>10627</v>
      </c>
      <c r="B9449">
        <v>2014</v>
      </c>
      <c r="C9449" s="1">
        <v>41787</v>
      </c>
      <c r="D9449" s="1">
        <v>41794</v>
      </c>
      <c r="E9449" t="s">
        <v>49</v>
      </c>
      <c r="F9449" t="s">
        <v>363</v>
      </c>
      <c r="G9449" t="s">
        <v>364</v>
      </c>
      <c r="H9449" t="s">
        <v>25</v>
      </c>
      <c r="I9449" t="s">
        <v>26</v>
      </c>
      <c r="J9449" t="s">
        <v>4547</v>
      </c>
      <c r="K9449" t="s">
        <v>648</v>
      </c>
      <c r="L9449">
        <v>74133</v>
      </c>
      <c r="M9449" t="s">
        <v>104</v>
      </c>
      <c r="N9449" t="s">
        <v>193</v>
      </c>
      <c r="O9449" t="s">
        <v>31</v>
      </c>
      <c r="P9449" t="s">
        <v>64</v>
      </c>
      <c r="Q9449" t="s">
        <v>194</v>
      </c>
      <c r="R9449">
        <v>477.3</v>
      </c>
      <c r="S9449">
        <v>5</v>
      </c>
      <c r="T9449">
        <v>0</v>
      </c>
      <c r="U9449">
        <v>138.417</v>
      </c>
    </row>
    <row r="9450" spans="1:21" x14ac:dyDescent="0.3">
      <c r="A9450" t="s">
        <v>10628</v>
      </c>
      <c r="B9450">
        <v>2013</v>
      </c>
      <c r="C9450" s="1">
        <v>41535</v>
      </c>
      <c r="D9450" s="1">
        <v>41541</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row>
    <row r="9451" spans="1:21" x14ac:dyDescent="0.3">
      <c r="A9451" t="s">
        <v>10629</v>
      </c>
      <c r="B9451">
        <v>2011</v>
      </c>
      <c r="C9451" s="1">
        <v>40794</v>
      </c>
      <c r="D9451" s="1">
        <v>40799</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row>
    <row r="9452" spans="1:21" x14ac:dyDescent="0.3">
      <c r="A9452" t="s">
        <v>10630</v>
      </c>
      <c r="B9452">
        <v>2014</v>
      </c>
      <c r="C9452" s="1">
        <v>41794</v>
      </c>
      <c r="D9452" s="1">
        <v>41798</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row>
    <row r="9453" spans="1:21" x14ac:dyDescent="0.3">
      <c r="A9453" t="s">
        <v>10631</v>
      </c>
      <c r="B9453">
        <v>2012</v>
      </c>
      <c r="C9453" s="1">
        <v>41180</v>
      </c>
      <c r="D9453" s="1">
        <v>41187</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row>
    <row r="9454" spans="1:21" x14ac:dyDescent="0.3">
      <c r="A9454" t="s">
        <v>10631</v>
      </c>
      <c r="B9454">
        <v>2012</v>
      </c>
      <c r="C9454" s="1">
        <v>41180</v>
      </c>
      <c r="D9454" s="1">
        <v>41187</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v>0.2</v>
      </c>
      <c r="U9454">
        <v>26.5824</v>
      </c>
    </row>
    <row r="9455" spans="1:21" x14ac:dyDescent="0.3">
      <c r="A9455" t="s">
        <v>10631</v>
      </c>
      <c r="B9455">
        <v>2012</v>
      </c>
      <c r="C9455" s="1">
        <v>41180</v>
      </c>
      <c r="D9455" s="1">
        <v>41187</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v>0</v>
      </c>
      <c r="U9455">
        <v>13.6851</v>
      </c>
    </row>
    <row r="9456" spans="1:21" x14ac:dyDescent="0.3">
      <c r="A9456" t="s">
        <v>10631</v>
      </c>
      <c r="B9456">
        <v>2012</v>
      </c>
      <c r="C9456" s="1">
        <v>41180</v>
      </c>
      <c r="D9456" s="1">
        <v>41187</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row>
    <row r="9457" spans="1:21" x14ac:dyDescent="0.3">
      <c r="A9457" t="s">
        <v>10632</v>
      </c>
      <c r="B9457">
        <v>2013</v>
      </c>
      <c r="C9457" s="1">
        <v>41442</v>
      </c>
      <c r="D9457" s="1">
        <v>41445</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v>0.5</v>
      </c>
      <c r="U9457">
        <v>-1.8294999999999999</v>
      </c>
    </row>
    <row r="9458" spans="1:21" x14ac:dyDescent="0.3">
      <c r="A9458" t="s">
        <v>10635</v>
      </c>
      <c r="B9458">
        <v>2014</v>
      </c>
      <c r="C9458" s="1">
        <v>41787</v>
      </c>
      <c r="D9458" s="1">
        <v>41794</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v>0.2</v>
      </c>
      <c r="U9458">
        <v>0.33989999999999998</v>
      </c>
    </row>
    <row r="9459" spans="1:21" x14ac:dyDescent="0.3">
      <c r="A9459" t="s">
        <v>10635</v>
      </c>
      <c r="B9459">
        <v>2014</v>
      </c>
      <c r="C9459" s="1">
        <v>41787</v>
      </c>
      <c r="D9459" s="1">
        <v>41794</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row>
    <row r="9460" spans="1:21" x14ac:dyDescent="0.3">
      <c r="A9460" t="s">
        <v>10638</v>
      </c>
      <c r="B9460">
        <v>2011</v>
      </c>
      <c r="C9460" s="1">
        <v>40825</v>
      </c>
      <c r="D9460" s="1">
        <v>40830</v>
      </c>
      <c r="E9460" t="s">
        <v>49</v>
      </c>
      <c r="F9460" t="s">
        <v>710</v>
      </c>
      <c r="G9460" t="s">
        <v>711</v>
      </c>
      <c r="H9460" t="s">
        <v>25</v>
      </c>
      <c r="I9460" t="s">
        <v>26</v>
      </c>
      <c r="J9460" t="s">
        <v>126</v>
      </c>
      <c r="K9460" t="s">
        <v>42</v>
      </c>
      <c r="L9460">
        <v>94122</v>
      </c>
      <c r="M9460" t="s">
        <v>43</v>
      </c>
      <c r="N9460" t="s">
        <v>1121</v>
      </c>
      <c r="O9460" t="s">
        <v>45</v>
      </c>
      <c r="P9460" t="s">
        <v>67</v>
      </c>
      <c r="Q9460" t="s">
        <v>1122</v>
      </c>
      <c r="R9460">
        <v>144.6</v>
      </c>
      <c r="S9460">
        <v>3</v>
      </c>
      <c r="T9460">
        <v>0</v>
      </c>
      <c r="U9460">
        <v>41.933999999999997</v>
      </c>
    </row>
    <row r="9461" spans="1:21" x14ac:dyDescent="0.3">
      <c r="A9461" t="s">
        <v>10638</v>
      </c>
      <c r="B9461">
        <v>2011</v>
      </c>
      <c r="C9461" s="1">
        <v>40825</v>
      </c>
      <c r="D9461" s="1">
        <v>40830</v>
      </c>
      <c r="E9461" t="s">
        <v>49</v>
      </c>
      <c r="F9461" t="s">
        <v>710</v>
      </c>
      <c r="G9461" t="s">
        <v>711</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row>
    <row r="9462" spans="1:21" x14ac:dyDescent="0.3">
      <c r="A9462" t="s">
        <v>10639</v>
      </c>
      <c r="B9462">
        <v>2011</v>
      </c>
      <c r="C9462" s="1">
        <v>40864</v>
      </c>
      <c r="D9462" s="1">
        <v>40869</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v>0</v>
      </c>
      <c r="U9462">
        <v>17.22</v>
      </c>
    </row>
    <row r="9463" spans="1:21" x14ac:dyDescent="0.3">
      <c r="A9463" t="s">
        <v>10640</v>
      </c>
      <c r="B9463">
        <v>2011</v>
      </c>
      <c r="C9463" s="1">
        <v>40835</v>
      </c>
      <c r="D9463" s="1">
        <v>40840</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v>0.2</v>
      </c>
      <c r="U9463">
        <v>20.097000000000001</v>
      </c>
    </row>
    <row r="9464" spans="1:21" x14ac:dyDescent="0.3">
      <c r="A9464" t="s">
        <v>10641</v>
      </c>
      <c r="B9464">
        <v>2014</v>
      </c>
      <c r="C9464" s="1">
        <v>41969</v>
      </c>
      <c r="D9464" s="1">
        <v>41974</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row>
    <row r="9465" spans="1:21" x14ac:dyDescent="0.3">
      <c r="A9465" t="s">
        <v>10642</v>
      </c>
      <c r="B9465">
        <v>2011</v>
      </c>
      <c r="C9465" s="1">
        <v>40602</v>
      </c>
      <c r="D9465" s="1">
        <v>40605</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row>
    <row r="9466" spans="1:21" x14ac:dyDescent="0.3">
      <c r="A9466" t="s">
        <v>10643</v>
      </c>
      <c r="B9466">
        <v>2011</v>
      </c>
      <c r="C9466" s="1">
        <v>40898</v>
      </c>
      <c r="D9466" s="1">
        <v>40902</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v>0</v>
      </c>
      <c r="U9466">
        <v>7.9488000000000003</v>
      </c>
    </row>
    <row r="9467" spans="1:21" x14ac:dyDescent="0.3">
      <c r="A9467" t="s">
        <v>10644</v>
      </c>
      <c r="B9467">
        <v>2013</v>
      </c>
      <c r="C9467" s="1">
        <v>41598</v>
      </c>
      <c r="D9467" s="1">
        <v>41602</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row>
    <row r="9468" spans="1:21" x14ac:dyDescent="0.3">
      <c r="A9468" t="s">
        <v>10645</v>
      </c>
      <c r="B9468">
        <v>2014</v>
      </c>
      <c r="C9468" s="1">
        <v>41949</v>
      </c>
      <c r="D9468" s="1">
        <v>41954</v>
      </c>
      <c r="E9468" t="s">
        <v>22</v>
      </c>
      <c r="F9468" t="s">
        <v>4310</v>
      </c>
      <c r="G9468" t="s">
        <v>4311</v>
      </c>
      <c r="H9468" t="s">
        <v>25</v>
      </c>
      <c r="I9468" t="s">
        <v>26</v>
      </c>
      <c r="J9468" t="s">
        <v>265</v>
      </c>
      <c r="K9468" t="s">
        <v>266</v>
      </c>
      <c r="L9468">
        <v>10024</v>
      </c>
      <c r="M9468" t="s">
        <v>147</v>
      </c>
      <c r="N9468" t="s">
        <v>616</v>
      </c>
      <c r="O9468" t="s">
        <v>45</v>
      </c>
      <c r="P9468" t="s">
        <v>74</v>
      </c>
      <c r="Q9468" t="s">
        <v>617</v>
      </c>
      <c r="R9468">
        <v>164.68799999999999</v>
      </c>
      <c r="S9468">
        <v>6</v>
      </c>
      <c r="T9468">
        <v>0.2</v>
      </c>
      <c r="U9468">
        <v>55.5822</v>
      </c>
    </row>
    <row r="9469" spans="1:21" x14ac:dyDescent="0.3">
      <c r="A9469" t="s">
        <v>10645</v>
      </c>
      <c r="B9469">
        <v>2014</v>
      </c>
      <c r="C9469" s="1">
        <v>41949</v>
      </c>
      <c r="D9469" s="1">
        <v>41954</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row>
    <row r="9470" spans="1:21" x14ac:dyDescent="0.3">
      <c r="A9470" t="s">
        <v>10645</v>
      </c>
      <c r="B9470">
        <v>2014</v>
      </c>
      <c r="C9470" s="1">
        <v>41949</v>
      </c>
      <c r="D9470" s="1">
        <v>41954</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v>0</v>
      </c>
      <c r="U9470">
        <v>6.2207999999999997</v>
      </c>
    </row>
    <row r="9471" spans="1:21" x14ac:dyDescent="0.3">
      <c r="A9471" t="s">
        <v>10645</v>
      </c>
      <c r="B9471">
        <v>2014</v>
      </c>
      <c r="C9471" s="1">
        <v>41949</v>
      </c>
      <c r="D9471" s="1">
        <v>41954</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row>
    <row r="9472" spans="1:21" x14ac:dyDescent="0.3">
      <c r="A9472" t="s">
        <v>10645</v>
      </c>
      <c r="B9472">
        <v>2014</v>
      </c>
      <c r="C9472" s="1">
        <v>41949</v>
      </c>
      <c r="D9472" s="1">
        <v>41954</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v>0</v>
      </c>
      <c r="U9472">
        <v>3.9992000000000001</v>
      </c>
    </row>
    <row r="9473" spans="1:21" x14ac:dyDescent="0.3">
      <c r="A9473" t="s">
        <v>10645</v>
      </c>
      <c r="B9473">
        <v>2014</v>
      </c>
      <c r="C9473" s="1">
        <v>41949</v>
      </c>
      <c r="D9473" s="1">
        <v>41954</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v>0.2</v>
      </c>
      <c r="U9473">
        <v>3.7128000000000001</v>
      </c>
    </row>
    <row r="9474" spans="1:21" x14ac:dyDescent="0.3">
      <c r="A9474" t="s">
        <v>10645</v>
      </c>
      <c r="B9474">
        <v>2014</v>
      </c>
      <c r="C9474" s="1">
        <v>41949</v>
      </c>
      <c r="D9474" s="1">
        <v>41954</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row>
    <row r="9475" spans="1:21" x14ac:dyDescent="0.3">
      <c r="A9475" t="s">
        <v>10645</v>
      </c>
      <c r="B9475">
        <v>2014</v>
      </c>
      <c r="C9475" s="1">
        <v>41949</v>
      </c>
      <c r="D9475" s="1">
        <v>41954</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v>0</v>
      </c>
      <c r="U9475">
        <v>38.531999999999996</v>
      </c>
    </row>
    <row r="9476" spans="1:21" x14ac:dyDescent="0.3">
      <c r="A9476" t="s">
        <v>10646</v>
      </c>
      <c r="B9476">
        <v>2012</v>
      </c>
      <c r="C9476" s="1">
        <v>41060</v>
      </c>
      <c r="D9476" s="1">
        <v>41065</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row>
    <row r="9477" spans="1:21" x14ac:dyDescent="0.3">
      <c r="A9477" t="s">
        <v>10646</v>
      </c>
      <c r="B9477">
        <v>2012</v>
      </c>
      <c r="C9477" s="1">
        <v>41060</v>
      </c>
      <c r="D9477" s="1">
        <v>41065</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row>
    <row r="9478" spans="1:21" x14ac:dyDescent="0.3">
      <c r="A9478" t="s">
        <v>10646</v>
      </c>
      <c r="B9478">
        <v>2012</v>
      </c>
      <c r="C9478" s="1">
        <v>41060</v>
      </c>
      <c r="D9478" s="1">
        <v>41065</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row>
    <row r="9479" spans="1:21" x14ac:dyDescent="0.3">
      <c r="A9479" t="s">
        <v>10646</v>
      </c>
      <c r="B9479">
        <v>2012</v>
      </c>
      <c r="C9479" s="1">
        <v>41060</v>
      </c>
      <c r="D9479" s="1">
        <v>41065</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row>
    <row r="9480" spans="1:21" x14ac:dyDescent="0.3">
      <c r="A9480" t="s">
        <v>10647</v>
      </c>
      <c r="B9480">
        <v>2011</v>
      </c>
      <c r="C9480" s="1">
        <v>40793</v>
      </c>
      <c r="D9480" s="1">
        <v>40800</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v>0.2</v>
      </c>
      <c r="U9480">
        <v>4.1124999999999998</v>
      </c>
    </row>
    <row r="9481" spans="1:21" x14ac:dyDescent="0.3">
      <c r="A9481" t="s">
        <v>10647</v>
      </c>
      <c r="B9481">
        <v>2011</v>
      </c>
      <c r="C9481" s="1">
        <v>40793</v>
      </c>
      <c r="D9481" s="1">
        <v>40800</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3.8279999999999998</v>
      </c>
      <c r="S9481">
        <v>3</v>
      </c>
      <c r="T9481">
        <v>0.8</v>
      </c>
      <c r="U9481">
        <v>-6.5076000000000001</v>
      </c>
    </row>
    <row r="9482" spans="1:21" x14ac:dyDescent="0.3">
      <c r="A9482" t="s">
        <v>10647</v>
      </c>
      <c r="B9482">
        <v>2011</v>
      </c>
      <c r="C9482" s="1">
        <v>40793</v>
      </c>
      <c r="D9482" s="1">
        <v>40800</v>
      </c>
      <c r="E9482" t="s">
        <v>49</v>
      </c>
      <c r="F9482" t="s">
        <v>7944</v>
      </c>
      <c r="G9482" t="s">
        <v>7945</v>
      </c>
      <c r="H9482" t="s">
        <v>25</v>
      </c>
      <c r="I9482" t="s">
        <v>26</v>
      </c>
      <c r="J9482" t="s">
        <v>10648</v>
      </c>
      <c r="K9482" t="s">
        <v>210</v>
      </c>
      <c r="L9482">
        <v>60543</v>
      </c>
      <c r="M9482" t="s">
        <v>104</v>
      </c>
      <c r="N9482" t="s">
        <v>2208</v>
      </c>
      <c r="O9482" t="s">
        <v>45</v>
      </c>
      <c r="P9482" t="s">
        <v>74</v>
      </c>
      <c r="Q9482" t="s">
        <v>2209</v>
      </c>
      <c r="R9482">
        <v>304.99</v>
      </c>
      <c r="S9482">
        <v>5</v>
      </c>
      <c r="T9482">
        <v>0.8</v>
      </c>
      <c r="U9482">
        <v>-533.73249999999996</v>
      </c>
    </row>
    <row r="9483" spans="1:21" x14ac:dyDescent="0.3">
      <c r="A9483" t="s">
        <v>10649</v>
      </c>
      <c r="B9483">
        <v>2014</v>
      </c>
      <c r="C9483" s="1">
        <v>41950</v>
      </c>
      <c r="D9483" s="1">
        <v>41956</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v>0.2</v>
      </c>
      <c r="U9483">
        <v>1.8160000000000001</v>
      </c>
    </row>
    <row r="9484" spans="1:21" x14ac:dyDescent="0.3">
      <c r="A9484" t="s">
        <v>10650</v>
      </c>
      <c r="B9484">
        <v>2012</v>
      </c>
      <c r="C9484" s="1">
        <v>41080</v>
      </c>
      <c r="D9484" s="1">
        <v>41084</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row>
    <row r="9485" spans="1:21" x14ac:dyDescent="0.3">
      <c r="A9485" t="s">
        <v>10651</v>
      </c>
      <c r="B9485">
        <v>2011</v>
      </c>
      <c r="C9485" s="1">
        <v>40746</v>
      </c>
      <c r="D9485" s="1">
        <v>40752</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v>0</v>
      </c>
      <c r="U9485">
        <v>6.4943999999999997</v>
      </c>
    </row>
    <row r="9486" spans="1:21" x14ac:dyDescent="0.3">
      <c r="A9486" t="s">
        <v>10652</v>
      </c>
      <c r="B9486">
        <v>2013</v>
      </c>
      <c r="C9486" s="1">
        <v>41611</v>
      </c>
      <c r="D9486" s="1">
        <v>41613</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row>
    <row r="9487" spans="1:21" x14ac:dyDescent="0.3">
      <c r="A9487" t="s">
        <v>10652</v>
      </c>
      <c r="B9487">
        <v>2013</v>
      </c>
      <c r="C9487" s="1">
        <v>41611</v>
      </c>
      <c r="D9487" s="1">
        <v>41613</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row>
    <row r="9488" spans="1:21" x14ac:dyDescent="0.3">
      <c r="A9488" t="s">
        <v>10653</v>
      </c>
      <c r="B9488">
        <v>2014</v>
      </c>
      <c r="C9488" s="1">
        <v>41925</v>
      </c>
      <c r="D9488" s="1">
        <v>41925</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673.34400000000005</v>
      </c>
      <c r="S9488">
        <v>3</v>
      </c>
      <c r="T9488">
        <v>0.3</v>
      </c>
      <c r="U9488">
        <v>-76.953599999999994</v>
      </c>
    </row>
    <row r="9489" spans="1:21" x14ac:dyDescent="0.3">
      <c r="A9489" t="s">
        <v>10654</v>
      </c>
      <c r="B9489">
        <v>2014</v>
      </c>
      <c r="C9489" s="1">
        <v>41985</v>
      </c>
      <c r="D9489" s="1">
        <v>41987</v>
      </c>
      <c r="E9489" t="s">
        <v>187</v>
      </c>
      <c r="F9489" t="s">
        <v>2022</v>
      </c>
      <c r="G9489" t="s">
        <v>2023</v>
      </c>
      <c r="H9489" t="s">
        <v>40</v>
      </c>
      <c r="I9489" t="s">
        <v>26</v>
      </c>
      <c r="J9489" t="s">
        <v>4823</v>
      </c>
      <c r="K9489" t="s">
        <v>787</v>
      </c>
      <c r="L9489">
        <v>7501</v>
      </c>
      <c r="M9489" t="s">
        <v>147</v>
      </c>
      <c r="N9489" t="s">
        <v>3296</v>
      </c>
      <c r="O9489" t="s">
        <v>45</v>
      </c>
      <c r="P9489" t="s">
        <v>268</v>
      </c>
      <c r="Q9489" t="s">
        <v>3297</v>
      </c>
      <c r="R9489">
        <v>6.54</v>
      </c>
      <c r="S9489">
        <v>3</v>
      </c>
      <c r="T9489">
        <v>0</v>
      </c>
      <c r="U9489">
        <v>2.1581999999999999</v>
      </c>
    </row>
    <row r="9490" spans="1:21" x14ac:dyDescent="0.3">
      <c r="A9490" t="s">
        <v>10655</v>
      </c>
      <c r="B9490">
        <v>2012</v>
      </c>
      <c r="C9490" s="1">
        <v>41183</v>
      </c>
      <c r="D9490" s="1">
        <v>41186</v>
      </c>
      <c r="E9490" t="s">
        <v>187</v>
      </c>
      <c r="F9490" t="s">
        <v>659</v>
      </c>
      <c r="G9490" t="s">
        <v>660</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row>
    <row r="9491" spans="1:21" x14ac:dyDescent="0.3">
      <c r="A9491" t="s">
        <v>10656</v>
      </c>
      <c r="B9491">
        <v>2013</v>
      </c>
      <c r="C9491" s="1">
        <v>41492</v>
      </c>
      <c r="D9491" s="1">
        <v>41498</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row>
    <row r="9492" spans="1:21" x14ac:dyDescent="0.3">
      <c r="A9492" t="s">
        <v>10657</v>
      </c>
      <c r="B9492">
        <v>2014</v>
      </c>
      <c r="C9492" s="1">
        <v>41643</v>
      </c>
      <c r="D9492" s="1">
        <v>41647</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row>
    <row r="9493" spans="1:21" x14ac:dyDescent="0.3">
      <c r="A9493" t="s">
        <v>10657</v>
      </c>
      <c r="B9493">
        <v>2014</v>
      </c>
      <c r="C9493" s="1">
        <v>41643</v>
      </c>
      <c r="D9493" s="1">
        <v>41647</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row>
    <row r="9494" spans="1:21" x14ac:dyDescent="0.3">
      <c r="A9494" t="s">
        <v>10658</v>
      </c>
      <c r="B9494">
        <v>2014</v>
      </c>
      <c r="C9494" s="1">
        <v>41951</v>
      </c>
      <c r="D9494" s="1">
        <v>41951</v>
      </c>
      <c r="E9494" t="s">
        <v>1289</v>
      </c>
      <c r="F9494" t="s">
        <v>6317</v>
      </c>
      <c r="G9494" t="s">
        <v>6318</v>
      </c>
      <c r="H9494" t="s">
        <v>25</v>
      </c>
      <c r="I9494" t="s">
        <v>26</v>
      </c>
      <c r="J9494" t="s">
        <v>4846</v>
      </c>
      <c r="K9494" t="s">
        <v>648</v>
      </c>
      <c r="L9494">
        <v>73120</v>
      </c>
      <c r="M9494" t="s">
        <v>104</v>
      </c>
      <c r="N9494" t="s">
        <v>107</v>
      </c>
      <c r="O9494" t="s">
        <v>45</v>
      </c>
      <c r="P9494" t="s">
        <v>74</v>
      </c>
      <c r="Q9494" t="s">
        <v>108</v>
      </c>
      <c r="R9494">
        <v>38.159999999999997</v>
      </c>
      <c r="S9494">
        <v>9</v>
      </c>
      <c r="T9494">
        <v>0</v>
      </c>
      <c r="U9494">
        <v>19.079999999999998</v>
      </c>
    </row>
    <row r="9495" spans="1:21" x14ac:dyDescent="0.3">
      <c r="A9495" t="s">
        <v>10659</v>
      </c>
      <c r="B9495">
        <v>2013</v>
      </c>
      <c r="C9495" s="1">
        <v>41277</v>
      </c>
      <c r="D9495" s="1">
        <v>41282</v>
      </c>
      <c r="E9495" t="s">
        <v>49</v>
      </c>
      <c r="F9495" t="s">
        <v>5722</v>
      </c>
      <c r="G9495" t="s">
        <v>5723</v>
      </c>
      <c r="H9495" t="s">
        <v>40</v>
      </c>
      <c r="I9495" t="s">
        <v>26</v>
      </c>
      <c r="J9495" t="s">
        <v>7190</v>
      </c>
      <c r="K9495" t="s">
        <v>648</v>
      </c>
      <c r="L9495">
        <v>74012</v>
      </c>
      <c r="M9495" t="s">
        <v>104</v>
      </c>
      <c r="N9495" t="s">
        <v>1352</v>
      </c>
      <c r="O9495" t="s">
        <v>31</v>
      </c>
      <c r="P9495" t="s">
        <v>55</v>
      </c>
      <c r="Q9495" t="s">
        <v>1353</v>
      </c>
      <c r="R9495">
        <v>1592.85</v>
      </c>
      <c r="S9495">
        <v>7</v>
      </c>
      <c r="T9495">
        <v>0</v>
      </c>
      <c r="U9495">
        <v>350.42700000000002</v>
      </c>
    </row>
    <row r="9496" spans="1:21" x14ac:dyDescent="0.3">
      <c r="A9496" t="s">
        <v>10659</v>
      </c>
      <c r="B9496">
        <v>2013</v>
      </c>
      <c r="C9496" s="1">
        <v>41277</v>
      </c>
      <c r="D9496" s="1">
        <v>41282</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v>0</v>
      </c>
      <c r="U9496">
        <v>5.3460000000000001</v>
      </c>
    </row>
    <row r="9497" spans="1:21" x14ac:dyDescent="0.3">
      <c r="A9497" t="s">
        <v>10660</v>
      </c>
      <c r="B9497">
        <v>2013</v>
      </c>
      <c r="C9497" s="1">
        <v>41407</v>
      </c>
      <c r="D9497" s="1">
        <v>41411</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v>0</v>
      </c>
      <c r="U9497">
        <v>46.8</v>
      </c>
    </row>
    <row r="9498" spans="1:21" x14ac:dyDescent="0.3">
      <c r="A9498" t="s">
        <v>10660</v>
      </c>
      <c r="B9498">
        <v>2013</v>
      </c>
      <c r="C9498" s="1">
        <v>41407</v>
      </c>
      <c r="D9498" s="1">
        <v>41411</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v>0</v>
      </c>
      <c r="U9498">
        <v>2.3409</v>
      </c>
    </row>
    <row r="9499" spans="1:21" x14ac:dyDescent="0.3">
      <c r="A9499" t="s">
        <v>10661</v>
      </c>
      <c r="B9499">
        <v>2014</v>
      </c>
      <c r="C9499" s="1">
        <v>41949</v>
      </c>
      <c r="D9499" s="1">
        <v>41951</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v>0</v>
      </c>
      <c r="U9499">
        <v>2.0286</v>
      </c>
    </row>
    <row r="9500" spans="1:21" x14ac:dyDescent="0.3">
      <c r="A9500" t="s">
        <v>10661</v>
      </c>
      <c r="B9500">
        <v>2014</v>
      </c>
      <c r="C9500" s="1">
        <v>41949</v>
      </c>
      <c r="D9500" s="1">
        <v>41951</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row>
    <row r="9501" spans="1:21" x14ac:dyDescent="0.3">
      <c r="A9501" t="s">
        <v>10661</v>
      </c>
      <c r="B9501">
        <v>2014</v>
      </c>
      <c r="C9501" s="1">
        <v>41949</v>
      </c>
      <c r="D9501" s="1">
        <v>41951</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row>
    <row r="9502" spans="1:21" x14ac:dyDescent="0.3">
      <c r="A9502" t="s">
        <v>10662</v>
      </c>
      <c r="B9502">
        <v>2013</v>
      </c>
      <c r="C9502" s="1">
        <v>41421</v>
      </c>
      <c r="D9502" s="1">
        <v>41425</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row>
    <row r="9503" spans="1:21" x14ac:dyDescent="0.3">
      <c r="A9503" t="s">
        <v>10663</v>
      </c>
      <c r="B9503">
        <v>2012</v>
      </c>
      <c r="C9503" s="1">
        <v>41233</v>
      </c>
      <c r="D9503" s="1">
        <v>41237</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row>
    <row r="9504" spans="1:21" x14ac:dyDescent="0.3">
      <c r="A9504" t="s">
        <v>10664</v>
      </c>
      <c r="B9504">
        <v>2013</v>
      </c>
      <c r="C9504" s="1">
        <v>41387</v>
      </c>
      <c r="D9504" s="1">
        <v>41394</v>
      </c>
      <c r="E9504" t="s">
        <v>49</v>
      </c>
      <c r="F9504" t="s">
        <v>3880</v>
      </c>
      <c r="G9504" t="s">
        <v>3881</v>
      </c>
      <c r="H9504" t="s">
        <v>25</v>
      </c>
      <c r="I9504" t="s">
        <v>26</v>
      </c>
      <c r="J9504" t="s">
        <v>7567</v>
      </c>
      <c r="K9504" t="s">
        <v>266</v>
      </c>
      <c r="L9504">
        <v>13440</v>
      </c>
      <c r="M9504" t="s">
        <v>147</v>
      </c>
      <c r="N9504" t="s">
        <v>8247</v>
      </c>
      <c r="O9504" t="s">
        <v>45</v>
      </c>
      <c r="P9504" t="s">
        <v>67</v>
      </c>
      <c r="Q9504" t="s">
        <v>8248</v>
      </c>
      <c r="R9504">
        <v>32.130000000000003</v>
      </c>
      <c r="S9504">
        <v>9</v>
      </c>
      <c r="T9504">
        <v>0</v>
      </c>
      <c r="U9504">
        <v>8.3537999999999997</v>
      </c>
    </row>
    <row r="9505" spans="1:21" x14ac:dyDescent="0.3">
      <c r="A9505" t="s">
        <v>10664</v>
      </c>
      <c r="B9505">
        <v>2013</v>
      </c>
      <c r="C9505" s="1">
        <v>41387</v>
      </c>
      <c r="D9505" s="1">
        <v>41394</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row>
    <row r="9506" spans="1:21" x14ac:dyDescent="0.3">
      <c r="A9506" t="s">
        <v>10665</v>
      </c>
      <c r="B9506">
        <v>2013</v>
      </c>
      <c r="C9506" s="1">
        <v>41562</v>
      </c>
      <c r="D9506" s="1">
        <v>41566</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v>0</v>
      </c>
      <c r="U9506">
        <v>272.98250000000002</v>
      </c>
    </row>
    <row r="9507" spans="1:21" x14ac:dyDescent="0.3">
      <c r="A9507" t="s">
        <v>10665</v>
      </c>
      <c r="B9507">
        <v>2013</v>
      </c>
      <c r="C9507" s="1">
        <v>41562</v>
      </c>
      <c r="D9507" s="1">
        <v>41566</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row>
    <row r="9508" spans="1:21" x14ac:dyDescent="0.3">
      <c r="A9508" t="s">
        <v>10666</v>
      </c>
      <c r="B9508">
        <v>2011</v>
      </c>
      <c r="C9508" s="1">
        <v>40638</v>
      </c>
      <c r="D9508" s="1">
        <v>40640</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v>0</v>
      </c>
      <c r="U9508">
        <v>7.476</v>
      </c>
    </row>
    <row r="9509" spans="1:21" x14ac:dyDescent="0.3">
      <c r="A9509" t="s">
        <v>10666</v>
      </c>
      <c r="B9509">
        <v>2011</v>
      </c>
      <c r="C9509" s="1">
        <v>40638</v>
      </c>
      <c r="D9509" s="1">
        <v>40640</v>
      </c>
      <c r="E9509" t="s">
        <v>22</v>
      </c>
      <c r="F9509" t="s">
        <v>664</v>
      </c>
      <c r="G9509" t="s">
        <v>665</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row>
    <row r="9510" spans="1:21" x14ac:dyDescent="0.3">
      <c r="A9510" t="s">
        <v>10666</v>
      </c>
      <c r="B9510">
        <v>2011</v>
      </c>
      <c r="C9510" s="1">
        <v>40638</v>
      </c>
      <c r="D9510" s="1">
        <v>40640</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v>0</v>
      </c>
      <c r="U9510">
        <v>4.5837000000000003</v>
      </c>
    </row>
    <row r="9511" spans="1:21" x14ac:dyDescent="0.3">
      <c r="A9511" t="s">
        <v>10666</v>
      </c>
      <c r="B9511">
        <v>2011</v>
      </c>
      <c r="C9511" s="1">
        <v>40638</v>
      </c>
      <c r="D9511" s="1">
        <v>40640</v>
      </c>
      <c r="E9511" t="s">
        <v>22</v>
      </c>
      <c r="F9511" t="s">
        <v>664</v>
      </c>
      <c r="G9511" t="s">
        <v>665</v>
      </c>
      <c r="H9511" t="s">
        <v>25</v>
      </c>
      <c r="I9511" t="s">
        <v>26</v>
      </c>
      <c r="J9511" t="s">
        <v>6666</v>
      </c>
      <c r="K9511" t="s">
        <v>237</v>
      </c>
      <c r="L9511">
        <v>48127</v>
      </c>
      <c r="M9511" t="s">
        <v>104</v>
      </c>
      <c r="N9511" t="s">
        <v>683</v>
      </c>
      <c r="O9511" t="s">
        <v>45</v>
      </c>
      <c r="P9511" t="s">
        <v>58</v>
      </c>
      <c r="Q9511" t="s">
        <v>684</v>
      </c>
      <c r="R9511">
        <v>689.82</v>
      </c>
      <c r="S9511">
        <v>6</v>
      </c>
      <c r="T9511">
        <v>0</v>
      </c>
      <c r="U9511">
        <v>20.694600000000001</v>
      </c>
    </row>
    <row r="9512" spans="1:21" x14ac:dyDescent="0.3">
      <c r="A9512" t="s">
        <v>10667</v>
      </c>
      <c r="B9512">
        <v>2013</v>
      </c>
      <c r="C9512" s="1">
        <v>41493</v>
      </c>
      <c r="D9512" s="1">
        <v>41498</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row>
    <row r="9513" spans="1:21" x14ac:dyDescent="0.3">
      <c r="A9513" t="s">
        <v>10668</v>
      </c>
      <c r="B9513">
        <v>2011</v>
      </c>
      <c r="C9513" s="1">
        <v>40891</v>
      </c>
      <c r="D9513" s="1">
        <v>40893</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row>
    <row r="9514" spans="1:21" x14ac:dyDescent="0.3">
      <c r="A9514" t="s">
        <v>10669</v>
      </c>
      <c r="B9514">
        <v>2014</v>
      </c>
      <c r="C9514" s="1">
        <v>41790</v>
      </c>
      <c r="D9514" s="1">
        <v>41794</v>
      </c>
      <c r="E9514" t="s">
        <v>22</v>
      </c>
      <c r="F9514" t="s">
        <v>3449</v>
      </c>
      <c r="G9514" t="s">
        <v>3450</v>
      </c>
      <c r="H9514" t="s">
        <v>25</v>
      </c>
      <c r="I9514" t="s">
        <v>26</v>
      </c>
      <c r="J9514" t="s">
        <v>814</v>
      </c>
      <c r="K9514" t="s">
        <v>103</v>
      </c>
      <c r="L9514">
        <v>75217</v>
      </c>
      <c r="M9514" t="s">
        <v>104</v>
      </c>
      <c r="N9514" t="s">
        <v>3090</v>
      </c>
      <c r="O9514" t="s">
        <v>31</v>
      </c>
      <c r="P9514" t="s">
        <v>32</v>
      </c>
      <c r="Q9514" t="s">
        <v>3091</v>
      </c>
      <c r="R9514">
        <v>204.66640000000001</v>
      </c>
      <c r="S9514">
        <v>1</v>
      </c>
      <c r="T9514">
        <v>0.32</v>
      </c>
      <c r="U9514">
        <v>-6.0195999999999996</v>
      </c>
    </row>
    <row r="9515" spans="1:21" x14ac:dyDescent="0.3">
      <c r="A9515" t="s">
        <v>10670</v>
      </c>
      <c r="B9515">
        <v>2013</v>
      </c>
      <c r="C9515" s="1">
        <v>41562</v>
      </c>
      <c r="D9515" s="1">
        <v>41567</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row>
    <row r="9516" spans="1:21" x14ac:dyDescent="0.3">
      <c r="A9516" t="s">
        <v>10671</v>
      </c>
      <c r="B9516">
        <v>2011</v>
      </c>
      <c r="C9516" s="1">
        <v>40616</v>
      </c>
      <c r="D9516" s="1">
        <v>40620</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row>
    <row r="9517" spans="1:21" x14ac:dyDescent="0.3">
      <c r="A9517" t="s">
        <v>10672</v>
      </c>
      <c r="B9517">
        <v>2011</v>
      </c>
      <c r="C9517" s="1">
        <v>40592</v>
      </c>
      <c r="D9517" s="1">
        <v>40599</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v>0.2</v>
      </c>
      <c r="U9517">
        <v>8.8087999999999997</v>
      </c>
    </row>
    <row r="9518" spans="1:21" x14ac:dyDescent="0.3">
      <c r="A9518" t="s">
        <v>10673</v>
      </c>
      <c r="B9518">
        <v>2012</v>
      </c>
      <c r="C9518" s="1">
        <v>41145</v>
      </c>
      <c r="D9518" s="1">
        <v>41147</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row>
    <row r="9519" spans="1:21" x14ac:dyDescent="0.3">
      <c r="A9519" t="s">
        <v>10673</v>
      </c>
      <c r="B9519">
        <v>2012</v>
      </c>
      <c r="C9519" s="1">
        <v>41145</v>
      </c>
      <c r="D9519" s="1">
        <v>41147</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row>
    <row r="9520" spans="1:21" x14ac:dyDescent="0.3">
      <c r="A9520" t="s">
        <v>10673</v>
      </c>
      <c r="B9520">
        <v>2012</v>
      </c>
      <c r="C9520" s="1">
        <v>41145</v>
      </c>
      <c r="D9520" s="1">
        <v>41147</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v>0.2</v>
      </c>
      <c r="U9520">
        <v>48.994199999999999</v>
      </c>
    </row>
    <row r="9521" spans="1:21" x14ac:dyDescent="0.3">
      <c r="A9521" t="s">
        <v>10674</v>
      </c>
      <c r="B9521">
        <v>2014</v>
      </c>
      <c r="C9521" s="1">
        <v>41768</v>
      </c>
      <c r="D9521" s="1">
        <v>41772</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row>
    <row r="9522" spans="1:21" x14ac:dyDescent="0.3">
      <c r="A9522" t="s">
        <v>10675</v>
      </c>
      <c r="B9522">
        <v>2013</v>
      </c>
      <c r="C9522" s="1">
        <v>41309</v>
      </c>
      <c r="D9522" s="1">
        <v>41314</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v>0</v>
      </c>
      <c r="U9522">
        <v>3.7208000000000001</v>
      </c>
    </row>
    <row r="9523" spans="1:21" x14ac:dyDescent="0.3">
      <c r="A9523" t="s">
        <v>10676</v>
      </c>
      <c r="B9523">
        <v>2011</v>
      </c>
      <c r="C9523" s="1">
        <v>40896</v>
      </c>
      <c r="D9523" s="1">
        <v>40902</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v>
      </c>
      <c r="S9523">
        <v>3</v>
      </c>
      <c r="T9523">
        <v>0.2</v>
      </c>
      <c r="U9523">
        <v>36.447299999999998</v>
      </c>
    </row>
    <row r="9524" spans="1:21" x14ac:dyDescent="0.3">
      <c r="A9524" t="s">
        <v>10676</v>
      </c>
      <c r="B9524">
        <v>2011</v>
      </c>
      <c r="C9524" s="1">
        <v>40896</v>
      </c>
      <c r="D9524" s="1">
        <v>40902</v>
      </c>
      <c r="E9524" t="s">
        <v>49</v>
      </c>
      <c r="F9524" t="s">
        <v>5431</v>
      </c>
      <c r="G9524" t="s">
        <v>5432</v>
      </c>
      <c r="H9524" t="s">
        <v>25</v>
      </c>
      <c r="I9524" t="s">
        <v>26</v>
      </c>
      <c r="J9524" t="s">
        <v>302</v>
      </c>
      <c r="K9524" t="s">
        <v>210</v>
      </c>
      <c r="L9524">
        <v>60623</v>
      </c>
      <c r="M9524" t="s">
        <v>104</v>
      </c>
      <c r="N9524" t="s">
        <v>9085</v>
      </c>
      <c r="O9524" t="s">
        <v>45</v>
      </c>
      <c r="P9524" t="s">
        <v>89</v>
      </c>
      <c r="Q9524" t="s">
        <v>9086</v>
      </c>
      <c r="R9524">
        <v>15.552</v>
      </c>
      <c r="S9524">
        <v>3</v>
      </c>
      <c r="T9524">
        <v>0.2</v>
      </c>
      <c r="U9524">
        <v>5.4432</v>
      </c>
    </row>
    <row r="9525" spans="1:21" x14ac:dyDescent="0.3">
      <c r="A9525" t="s">
        <v>10676</v>
      </c>
      <c r="B9525">
        <v>2011</v>
      </c>
      <c r="C9525" s="1">
        <v>40896</v>
      </c>
      <c r="D9525" s="1">
        <v>40902</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row>
    <row r="9526" spans="1:21" x14ac:dyDescent="0.3">
      <c r="A9526" t="s">
        <v>10679</v>
      </c>
      <c r="B9526">
        <v>2014</v>
      </c>
      <c r="C9526" s="1">
        <v>41979</v>
      </c>
      <c r="D9526" s="1">
        <v>41980</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row>
    <row r="9527" spans="1:21" x14ac:dyDescent="0.3">
      <c r="A9527" t="s">
        <v>10679</v>
      </c>
      <c r="B9527">
        <v>2014</v>
      </c>
      <c r="C9527" s="1">
        <v>41979</v>
      </c>
      <c r="D9527" s="1">
        <v>41980</v>
      </c>
      <c r="E9527" t="s">
        <v>187</v>
      </c>
      <c r="F9527" t="s">
        <v>5116</v>
      </c>
      <c r="G9527" t="s">
        <v>5117</v>
      </c>
      <c r="H9527" t="s">
        <v>101</v>
      </c>
      <c r="I9527" t="s">
        <v>26</v>
      </c>
      <c r="J9527" t="s">
        <v>94</v>
      </c>
      <c r="K9527" t="s">
        <v>95</v>
      </c>
      <c r="L9527">
        <v>98115</v>
      </c>
      <c r="M9527" t="s">
        <v>43</v>
      </c>
      <c r="N9527" t="s">
        <v>3463</v>
      </c>
      <c r="O9527" t="s">
        <v>31</v>
      </c>
      <c r="P9527" t="s">
        <v>64</v>
      </c>
      <c r="Q9527" t="s">
        <v>3464</v>
      </c>
      <c r="R9527">
        <v>199.9</v>
      </c>
      <c r="S9527">
        <v>5</v>
      </c>
      <c r="T9527">
        <v>0</v>
      </c>
      <c r="U9527">
        <v>39.979999999999997</v>
      </c>
    </row>
    <row r="9528" spans="1:21" x14ac:dyDescent="0.3">
      <c r="A9528" t="s">
        <v>10679</v>
      </c>
      <c r="B9528">
        <v>2014</v>
      </c>
      <c r="C9528" s="1">
        <v>41979</v>
      </c>
      <c r="D9528" s="1">
        <v>41980</v>
      </c>
      <c r="E9528" t="s">
        <v>187</v>
      </c>
      <c r="F9528" t="s">
        <v>5116</v>
      </c>
      <c r="G9528" t="s">
        <v>5117</v>
      </c>
      <c r="H9528" t="s">
        <v>101</v>
      </c>
      <c r="I9528" t="s">
        <v>26</v>
      </c>
      <c r="J9528" t="s">
        <v>94</v>
      </c>
      <c r="K9528" t="s">
        <v>95</v>
      </c>
      <c r="L9528">
        <v>98115</v>
      </c>
      <c r="M9528" t="s">
        <v>43</v>
      </c>
      <c r="N9528" t="s">
        <v>3054</v>
      </c>
      <c r="O9528" t="s">
        <v>70</v>
      </c>
      <c r="P9528" t="s">
        <v>71</v>
      </c>
      <c r="Q9528" t="s">
        <v>3055</v>
      </c>
      <c r="R9528">
        <v>31.175999999999998</v>
      </c>
      <c r="S9528">
        <v>3</v>
      </c>
      <c r="T9528">
        <v>0.2</v>
      </c>
      <c r="U9528">
        <v>-7.0145999999999997</v>
      </c>
    </row>
    <row r="9529" spans="1:21" x14ac:dyDescent="0.3">
      <c r="A9529" t="s">
        <v>10679</v>
      </c>
      <c r="B9529">
        <v>2014</v>
      </c>
      <c r="C9529" s="1">
        <v>41979</v>
      </c>
      <c r="D9529" s="1">
        <v>41980</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row>
    <row r="9530" spans="1:21" x14ac:dyDescent="0.3">
      <c r="A9530" t="s">
        <v>10679</v>
      </c>
      <c r="B9530">
        <v>2014</v>
      </c>
      <c r="C9530" s="1">
        <v>41979</v>
      </c>
      <c r="D9530" s="1">
        <v>41980</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row>
    <row r="9531" spans="1:21" x14ac:dyDescent="0.3">
      <c r="A9531" t="s">
        <v>10680</v>
      </c>
      <c r="B9531">
        <v>2014</v>
      </c>
      <c r="C9531" s="1">
        <v>41723</v>
      </c>
      <c r="D9531" s="1">
        <v>41724</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v>0.2</v>
      </c>
      <c r="U9531">
        <v>0.95760000000000001</v>
      </c>
    </row>
    <row r="9532" spans="1:21" x14ac:dyDescent="0.3">
      <c r="A9532" t="s">
        <v>10681</v>
      </c>
      <c r="B9532">
        <v>2014</v>
      </c>
      <c r="C9532" s="1">
        <v>41829</v>
      </c>
      <c r="D9532" s="1">
        <v>41833</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v>0</v>
      </c>
      <c r="U9532">
        <v>24.269600000000001</v>
      </c>
    </row>
    <row r="9533" spans="1:21" x14ac:dyDescent="0.3">
      <c r="A9533" t="s">
        <v>10682</v>
      </c>
      <c r="B9533">
        <v>2014</v>
      </c>
      <c r="C9533" s="1">
        <v>41939</v>
      </c>
      <c r="D9533" s="1">
        <v>41944</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v>0.2</v>
      </c>
      <c r="U9533">
        <v>5.5616000000000003</v>
      </c>
    </row>
    <row r="9534" spans="1:21" x14ac:dyDescent="0.3">
      <c r="A9534" t="s">
        <v>10683</v>
      </c>
      <c r="B9534">
        <v>2013</v>
      </c>
      <c r="C9534" s="1">
        <v>41575</v>
      </c>
      <c r="D9534" s="1">
        <v>41579</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row>
    <row r="9535" spans="1:21" x14ac:dyDescent="0.3">
      <c r="A9535" t="s">
        <v>10683</v>
      </c>
      <c r="B9535">
        <v>2013</v>
      </c>
      <c r="C9535" s="1">
        <v>41575</v>
      </c>
      <c r="D9535" s="1">
        <v>41579</v>
      </c>
      <c r="E9535" t="s">
        <v>49</v>
      </c>
      <c r="F9535" t="s">
        <v>5007</v>
      </c>
      <c r="G9535" t="s">
        <v>5008</v>
      </c>
      <c r="H9535" t="s">
        <v>25</v>
      </c>
      <c r="I9535" t="s">
        <v>26</v>
      </c>
      <c r="J9535" t="s">
        <v>265</v>
      </c>
      <c r="K9535" t="s">
        <v>266</v>
      </c>
      <c r="L9535">
        <v>10011</v>
      </c>
      <c r="M9535" t="s">
        <v>147</v>
      </c>
      <c r="N9535" t="s">
        <v>836</v>
      </c>
      <c r="O9535" t="s">
        <v>45</v>
      </c>
      <c r="P9535" t="s">
        <v>268</v>
      </c>
      <c r="Q9535" t="s">
        <v>837</v>
      </c>
      <c r="R9535">
        <v>40.67</v>
      </c>
      <c r="S9535">
        <v>7</v>
      </c>
      <c r="T9535">
        <v>0</v>
      </c>
      <c r="U9535">
        <v>12.607699999999999</v>
      </c>
    </row>
    <row r="9536" spans="1:21" x14ac:dyDescent="0.3">
      <c r="A9536" t="s">
        <v>10683</v>
      </c>
      <c r="B9536">
        <v>2013</v>
      </c>
      <c r="C9536" s="1">
        <v>41575</v>
      </c>
      <c r="D9536" s="1">
        <v>41579</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v>0</v>
      </c>
      <c r="U9536">
        <v>1.3391999999999999</v>
      </c>
    </row>
    <row r="9537" spans="1:21" x14ac:dyDescent="0.3">
      <c r="A9537" t="s">
        <v>10683</v>
      </c>
      <c r="B9537">
        <v>2013</v>
      </c>
      <c r="C9537" s="1">
        <v>41575</v>
      </c>
      <c r="D9537" s="1">
        <v>41579</v>
      </c>
      <c r="E9537" t="s">
        <v>49</v>
      </c>
      <c r="F9537" t="s">
        <v>5007</v>
      </c>
      <c r="G9537" t="s">
        <v>5008</v>
      </c>
      <c r="H9537" t="s">
        <v>25</v>
      </c>
      <c r="I9537" t="s">
        <v>26</v>
      </c>
      <c r="J9537" t="s">
        <v>265</v>
      </c>
      <c r="K9537" t="s">
        <v>266</v>
      </c>
      <c r="L9537">
        <v>10011</v>
      </c>
      <c r="M9537" t="s">
        <v>147</v>
      </c>
      <c r="N9537" t="s">
        <v>2037</v>
      </c>
      <c r="O9537" t="s">
        <v>45</v>
      </c>
      <c r="P9537" t="s">
        <v>74</v>
      </c>
      <c r="Q9537" t="s">
        <v>2038</v>
      </c>
      <c r="R9537">
        <v>9.7279999999999998</v>
      </c>
      <c r="S9537">
        <v>2</v>
      </c>
      <c r="T9537">
        <v>0.2</v>
      </c>
      <c r="U9537">
        <v>3.2831999999999999</v>
      </c>
    </row>
    <row r="9538" spans="1:21" x14ac:dyDescent="0.3">
      <c r="A9538" t="s">
        <v>10684</v>
      </c>
      <c r="B9538">
        <v>2014</v>
      </c>
      <c r="C9538" s="1">
        <v>41803</v>
      </c>
      <c r="D9538" s="1">
        <v>41805</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row>
    <row r="9539" spans="1:21" x14ac:dyDescent="0.3">
      <c r="A9539" t="s">
        <v>10685</v>
      </c>
      <c r="B9539">
        <v>2013</v>
      </c>
      <c r="C9539" s="1">
        <v>41543</v>
      </c>
      <c r="D9539" s="1">
        <v>41545</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v>0.15</v>
      </c>
      <c r="U9539">
        <v>84.293999999999997</v>
      </c>
    </row>
    <row r="9540" spans="1:21" x14ac:dyDescent="0.3">
      <c r="A9540" t="s">
        <v>10686</v>
      </c>
      <c r="B9540">
        <v>2014</v>
      </c>
      <c r="C9540" s="1">
        <v>41890</v>
      </c>
      <c r="D9540" s="1">
        <v>41892</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v>0</v>
      </c>
      <c r="U9540">
        <v>7.774</v>
      </c>
    </row>
    <row r="9541" spans="1:21" x14ac:dyDescent="0.3">
      <c r="A9541" t="s">
        <v>10686</v>
      </c>
      <c r="B9541">
        <v>2014</v>
      </c>
      <c r="C9541" s="1">
        <v>41890</v>
      </c>
      <c r="D9541" s="1">
        <v>41892</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v>0</v>
      </c>
      <c r="U9541">
        <v>18.781199999999998</v>
      </c>
    </row>
    <row r="9542" spans="1:21" x14ac:dyDescent="0.3">
      <c r="A9542" t="s">
        <v>10687</v>
      </c>
      <c r="B9542">
        <v>2012</v>
      </c>
      <c r="C9542" s="1">
        <v>41040</v>
      </c>
      <c r="D9542" s="1">
        <v>41045</v>
      </c>
      <c r="E9542" t="s">
        <v>22</v>
      </c>
      <c r="F9542" t="s">
        <v>300</v>
      </c>
      <c r="G9542" t="s">
        <v>301</v>
      </c>
      <c r="H9542" t="s">
        <v>101</v>
      </c>
      <c r="I9542" t="s">
        <v>26</v>
      </c>
      <c r="J9542" t="s">
        <v>543</v>
      </c>
      <c r="K9542" t="s">
        <v>309</v>
      </c>
      <c r="L9542">
        <v>85023</v>
      </c>
      <c r="M9542" t="s">
        <v>43</v>
      </c>
      <c r="N9542" t="s">
        <v>3410</v>
      </c>
      <c r="O9542" t="s">
        <v>31</v>
      </c>
      <c r="P9542" t="s">
        <v>35</v>
      </c>
      <c r="Q9542" t="s">
        <v>3411</v>
      </c>
      <c r="R9542">
        <v>191.96799999999999</v>
      </c>
      <c r="S9542">
        <v>7</v>
      </c>
      <c r="T9542">
        <v>0.2</v>
      </c>
      <c r="U9542">
        <v>16.7972</v>
      </c>
    </row>
    <row r="9543" spans="1:21" x14ac:dyDescent="0.3">
      <c r="A9543" t="s">
        <v>10688</v>
      </c>
      <c r="B9543">
        <v>2012</v>
      </c>
      <c r="C9543" s="1">
        <v>41127</v>
      </c>
      <c r="D9543" s="1">
        <v>41131</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v>0.2</v>
      </c>
      <c r="U9543">
        <v>13.32</v>
      </c>
    </row>
    <row r="9544" spans="1:21" x14ac:dyDescent="0.3">
      <c r="A9544" t="s">
        <v>10688</v>
      </c>
      <c r="B9544">
        <v>2012</v>
      </c>
      <c r="C9544" s="1">
        <v>41127</v>
      </c>
      <c r="D9544" s="1">
        <v>41131</v>
      </c>
      <c r="E9544" t="s">
        <v>49</v>
      </c>
      <c r="F9544" t="s">
        <v>2852</v>
      </c>
      <c r="G9544" t="s">
        <v>2853</v>
      </c>
      <c r="H9544" t="s">
        <v>40</v>
      </c>
      <c r="I9544" t="s">
        <v>26</v>
      </c>
      <c r="J9544" t="s">
        <v>183</v>
      </c>
      <c r="K9544" t="s">
        <v>103</v>
      </c>
      <c r="L9544">
        <v>77095</v>
      </c>
      <c r="M9544" t="s">
        <v>104</v>
      </c>
      <c r="N9544" t="s">
        <v>3124</v>
      </c>
      <c r="O9544" t="s">
        <v>45</v>
      </c>
      <c r="P9544" t="s">
        <v>74</v>
      </c>
      <c r="Q9544" t="s">
        <v>3125</v>
      </c>
      <c r="R9544">
        <v>6.23</v>
      </c>
      <c r="S9544">
        <v>5</v>
      </c>
      <c r="T9544">
        <v>0.8</v>
      </c>
      <c r="U9544">
        <v>-9.6564999999999994</v>
      </c>
    </row>
    <row r="9545" spans="1:21" x14ac:dyDescent="0.3">
      <c r="A9545" t="s">
        <v>10688</v>
      </c>
      <c r="B9545">
        <v>2012</v>
      </c>
      <c r="C9545" s="1">
        <v>41127</v>
      </c>
      <c r="D9545" s="1">
        <v>41131</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row>
    <row r="9546" spans="1:21" x14ac:dyDescent="0.3">
      <c r="A9546" t="s">
        <v>10688</v>
      </c>
      <c r="B9546">
        <v>2012</v>
      </c>
      <c r="C9546" s="1">
        <v>41127</v>
      </c>
      <c r="D9546" s="1">
        <v>41131</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row>
    <row r="9547" spans="1:21" x14ac:dyDescent="0.3">
      <c r="A9547" t="s">
        <v>10689</v>
      </c>
      <c r="B9547">
        <v>2011</v>
      </c>
      <c r="C9547" s="1">
        <v>40845</v>
      </c>
      <c r="D9547" s="1">
        <v>40849</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row>
    <row r="9548" spans="1:21" x14ac:dyDescent="0.3">
      <c r="A9548" t="s">
        <v>10689</v>
      </c>
      <c r="B9548">
        <v>2011</v>
      </c>
      <c r="C9548" s="1">
        <v>40845</v>
      </c>
      <c r="D9548" s="1">
        <v>40849</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x14ac:dyDescent="0.3">
      <c r="A9549" t="s">
        <v>10690</v>
      </c>
      <c r="B9549">
        <v>2013</v>
      </c>
      <c r="C9549" s="1">
        <v>41444</v>
      </c>
      <c r="D9549" s="1">
        <v>41446</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row>
    <row r="9550" spans="1:21" x14ac:dyDescent="0.3">
      <c r="A9550" t="s">
        <v>10690</v>
      </c>
      <c r="B9550">
        <v>2013</v>
      </c>
      <c r="C9550" s="1">
        <v>41444</v>
      </c>
      <c r="D9550" s="1">
        <v>41446</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x14ac:dyDescent="0.3">
      <c r="A9551" t="s">
        <v>10690</v>
      </c>
      <c r="B9551">
        <v>2013</v>
      </c>
      <c r="C9551" s="1">
        <v>41444</v>
      </c>
      <c r="D9551" s="1">
        <v>41446</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row>
    <row r="9552" spans="1:21" x14ac:dyDescent="0.3">
      <c r="A9552" t="s">
        <v>10691</v>
      </c>
      <c r="B9552">
        <v>2012</v>
      </c>
      <c r="C9552" s="1">
        <v>41032</v>
      </c>
      <c r="D9552" s="1">
        <v>41035</v>
      </c>
      <c r="E9552" t="s">
        <v>187</v>
      </c>
      <c r="F9552" t="s">
        <v>3115</v>
      </c>
      <c r="G9552" t="s">
        <v>3116</v>
      </c>
      <c r="H9552" t="s">
        <v>101</v>
      </c>
      <c r="I9552" t="s">
        <v>26</v>
      </c>
      <c r="J9552" t="s">
        <v>629</v>
      </c>
      <c r="K9552" t="s">
        <v>42</v>
      </c>
      <c r="L9552">
        <v>95123</v>
      </c>
      <c r="M9552" t="s">
        <v>43</v>
      </c>
      <c r="N9552" t="s">
        <v>324</v>
      </c>
      <c r="O9552" t="s">
        <v>45</v>
      </c>
      <c r="P9552" t="s">
        <v>74</v>
      </c>
      <c r="Q9552" t="s">
        <v>325</v>
      </c>
      <c r="R9552">
        <v>13.848000000000001</v>
      </c>
      <c r="S9552">
        <v>3</v>
      </c>
      <c r="T9552">
        <v>0.2</v>
      </c>
      <c r="U9552">
        <v>5.1929999999999996</v>
      </c>
    </row>
    <row r="9553" spans="1:21" x14ac:dyDescent="0.3">
      <c r="A9553" t="s">
        <v>10692</v>
      </c>
      <c r="B9553">
        <v>2012</v>
      </c>
      <c r="C9553" s="1">
        <v>41223</v>
      </c>
      <c r="D9553" s="1">
        <v>41227</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row>
    <row r="9554" spans="1:21" x14ac:dyDescent="0.3">
      <c r="A9554" t="s">
        <v>10693</v>
      </c>
      <c r="B9554">
        <v>2012</v>
      </c>
      <c r="C9554" s="1">
        <v>41059</v>
      </c>
      <c r="D9554" s="1">
        <v>41063</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row>
    <row r="9555" spans="1:21" x14ac:dyDescent="0.3">
      <c r="A9555" t="s">
        <v>10694</v>
      </c>
      <c r="B9555">
        <v>2013</v>
      </c>
      <c r="C9555" s="1">
        <v>41540</v>
      </c>
      <c r="D9555" s="1">
        <v>41545</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row>
    <row r="9556" spans="1:21" x14ac:dyDescent="0.3">
      <c r="A9556" t="s">
        <v>10695</v>
      </c>
      <c r="B9556">
        <v>2012</v>
      </c>
      <c r="C9556" s="1">
        <v>41241</v>
      </c>
      <c r="D9556" s="1">
        <v>41245</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x14ac:dyDescent="0.3">
      <c r="A9557" t="s">
        <v>10695</v>
      </c>
      <c r="B9557">
        <v>2012</v>
      </c>
      <c r="C9557" s="1">
        <v>41241</v>
      </c>
      <c r="D9557" s="1">
        <v>41245</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v>0.2</v>
      </c>
      <c r="U9557">
        <v>0.56399999999999995</v>
      </c>
    </row>
    <row r="9558" spans="1:21" x14ac:dyDescent="0.3">
      <c r="A9558" t="s">
        <v>10696</v>
      </c>
      <c r="B9558">
        <v>2012</v>
      </c>
      <c r="C9558" s="1">
        <v>41246</v>
      </c>
      <c r="D9558" s="1">
        <v>41248</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v>0</v>
      </c>
      <c r="U9558">
        <v>84.943600000000004</v>
      </c>
    </row>
    <row r="9559" spans="1:21" x14ac:dyDescent="0.3">
      <c r="A9559" t="s">
        <v>10697</v>
      </c>
      <c r="B9559">
        <v>2011</v>
      </c>
      <c r="C9559" s="1">
        <v>40833</v>
      </c>
      <c r="D9559" s="1">
        <v>40835</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row>
    <row r="9560" spans="1:21" x14ac:dyDescent="0.3">
      <c r="A9560" t="s">
        <v>10698</v>
      </c>
      <c r="B9560">
        <v>2013</v>
      </c>
      <c r="C9560" s="1">
        <v>41398</v>
      </c>
      <c r="D9560" s="1">
        <v>41400</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132.52000000000001</v>
      </c>
      <c r="S9560">
        <v>5</v>
      </c>
      <c r="T9560">
        <v>0.2</v>
      </c>
      <c r="U9560">
        <v>34.786499999999997</v>
      </c>
    </row>
    <row r="9561" spans="1:21" x14ac:dyDescent="0.3">
      <c r="A9561" t="s">
        <v>10698</v>
      </c>
      <c r="B9561">
        <v>2013</v>
      </c>
      <c r="C9561" s="1">
        <v>41398</v>
      </c>
      <c r="D9561" s="1">
        <v>41400</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v>0.2</v>
      </c>
      <c r="U9561">
        <v>-44.018999999999998</v>
      </c>
    </row>
    <row r="9562" spans="1:21" x14ac:dyDescent="0.3">
      <c r="A9562" t="s">
        <v>10698</v>
      </c>
      <c r="B9562">
        <v>2013</v>
      </c>
      <c r="C9562" s="1">
        <v>41398</v>
      </c>
      <c r="D9562" s="1">
        <v>41400</v>
      </c>
      <c r="E9562" t="s">
        <v>187</v>
      </c>
      <c r="F9562" t="s">
        <v>10699</v>
      </c>
      <c r="G9562" t="s">
        <v>10700</v>
      </c>
      <c r="H9562" t="s">
        <v>25</v>
      </c>
      <c r="I9562" t="s">
        <v>26</v>
      </c>
      <c r="J9562" t="s">
        <v>605</v>
      </c>
      <c r="K9562" t="s">
        <v>497</v>
      </c>
      <c r="L9562">
        <v>43055</v>
      </c>
      <c r="M9562" t="s">
        <v>147</v>
      </c>
      <c r="N9562" t="s">
        <v>5855</v>
      </c>
      <c r="O9562" t="s">
        <v>31</v>
      </c>
      <c r="P9562" t="s">
        <v>64</v>
      </c>
      <c r="Q9562" t="s">
        <v>5856</v>
      </c>
      <c r="R9562">
        <v>51.968000000000004</v>
      </c>
      <c r="S9562">
        <v>2</v>
      </c>
      <c r="T9562">
        <v>0.2</v>
      </c>
      <c r="U9562">
        <v>10.393599999999999</v>
      </c>
    </row>
    <row r="9563" spans="1:21" x14ac:dyDescent="0.3">
      <c r="A9563" t="s">
        <v>10698</v>
      </c>
      <c r="B9563">
        <v>2013</v>
      </c>
      <c r="C9563" s="1">
        <v>41398</v>
      </c>
      <c r="D9563" s="1">
        <v>41400</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v>
      </c>
      <c r="S9563">
        <v>3</v>
      </c>
      <c r="T9563">
        <v>0.2</v>
      </c>
      <c r="U9563">
        <v>-75.595799999999997</v>
      </c>
    </row>
    <row r="9564" spans="1:21" x14ac:dyDescent="0.3">
      <c r="A9564" t="s">
        <v>10698</v>
      </c>
      <c r="B9564">
        <v>2013</v>
      </c>
      <c r="C9564" s="1">
        <v>41398</v>
      </c>
      <c r="D9564" s="1">
        <v>41400</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224.93700000000001</v>
      </c>
      <c r="S9564">
        <v>3</v>
      </c>
      <c r="T9564">
        <v>0.7</v>
      </c>
      <c r="U9564">
        <v>-164.9538</v>
      </c>
    </row>
    <row r="9565" spans="1:21" x14ac:dyDescent="0.3">
      <c r="A9565" t="s">
        <v>10698</v>
      </c>
      <c r="B9565">
        <v>2013</v>
      </c>
      <c r="C9565" s="1">
        <v>41398</v>
      </c>
      <c r="D9565" s="1">
        <v>41400</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v>0.2</v>
      </c>
      <c r="U9565">
        <v>2.1</v>
      </c>
    </row>
    <row r="9566" spans="1:21" x14ac:dyDescent="0.3">
      <c r="A9566" t="s">
        <v>10703</v>
      </c>
      <c r="B9566">
        <v>2012</v>
      </c>
      <c r="C9566" s="1">
        <v>41061</v>
      </c>
      <c r="D9566" s="1">
        <v>41068</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row>
    <row r="9567" spans="1:21" x14ac:dyDescent="0.3">
      <c r="A9567" t="s">
        <v>10704</v>
      </c>
      <c r="B9567">
        <v>2011</v>
      </c>
      <c r="C9567" s="1">
        <v>40633</v>
      </c>
      <c r="D9567" s="1">
        <v>40633</v>
      </c>
      <c r="E9567" t="s">
        <v>1289</v>
      </c>
      <c r="F9567" t="s">
        <v>1944</v>
      </c>
      <c r="G9567" t="s">
        <v>1945</v>
      </c>
      <c r="H9567" t="s">
        <v>25</v>
      </c>
      <c r="I9567" t="s">
        <v>26</v>
      </c>
      <c r="J9567" t="s">
        <v>899</v>
      </c>
      <c r="K9567" t="s">
        <v>53</v>
      </c>
      <c r="L9567">
        <v>33614</v>
      </c>
      <c r="M9567" t="s">
        <v>29</v>
      </c>
      <c r="N9567" t="s">
        <v>941</v>
      </c>
      <c r="O9567" t="s">
        <v>31</v>
      </c>
      <c r="P9567" t="s">
        <v>35</v>
      </c>
      <c r="Q9567" t="s">
        <v>942</v>
      </c>
      <c r="R9567">
        <v>1125.4880000000001</v>
      </c>
      <c r="S9567">
        <v>7</v>
      </c>
      <c r="T9567">
        <v>0.2</v>
      </c>
      <c r="U9567">
        <v>98.480199999999996</v>
      </c>
    </row>
    <row r="9568" spans="1:21" x14ac:dyDescent="0.3">
      <c r="A9568" t="s">
        <v>10704</v>
      </c>
      <c r="B9568">
        <v>2011</v>
      </c>
      <c r="C9568" s="1">
        <v>40633</v>
      </c>
      <c r="D9568" s="1">
        <v>40633</v>
      </c>
      <c r="E9568" t="s">
        <v>1289</v>
      </c>
      <c r="F9568" t="s">
        <v>1944</v>
      </c>
      <c r="G9568" t="s">
        <v>1945</v>
      </c>
      <c r="H9568" t="s">
        <v>25</v>
      </c>
      <c r="I9568" t="s">
        <v>26</v>
      </c>
      <c r="J9568" t="s">
        <v>899</v>
      </c>
      <c r="K9568" t="s">
        <v>53</v>
      </c>
      <c r="L9568">
        <v>33614</v>
      </c>
      <c r="M9568" t="s">
        <v>29</v>
      </c>
      <c r="N9568" t="s">
        <v>2615</v>
      </c>
      <c r="O9568" t="s">
        <v>45</v>
      </c>
      <c r="P9568" t="s">
        <v>74</v>
      </c>
      <c r="Q9568" t="s">
        <v>2616</v>
      </c>
      <c r="R9568">
        <v>12.645</v>
      </c>
      <c r="S9568">
        <v>5</v>
      </c>
      <c r="T9568">
        <v>0.7</v>
      </c>
      <c r="U9568">
        <v>-10.116</v>
      </c>
    </row>
    <row r="9569" spans="1:21" x14ac:dyDescent="0.3">
      <c r="A9569" t="s">
        <v>10704</v>
      </c>
      <c r="B9569">
        <v>2011</v>
      </c>
      <c r="C9569" s="1">
        <v>40633</v>
      </c>
      <c r="D9569" s="1">
        <v>40633</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v>0.2</v>
      </c>
      <c r="U9569">
        <v>1.0584</v>
      </c>
    </row>
    <row r="9570" spans="1:21" x14ac:dyDescent="0.3">
      <c r="A9570" t="s">
        <v>10705</v>
      </c>
      <c r="B9570">
        <v>2014</v>
      </c>
      <c r="C9570" s="1">
        <v>41826</v>
      </c>
      <c r="D9570" s="1">
        <v>41828</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x14ac:dyDescent="0.3">
      <c r="A9571" t="s">
        <v>10706</v>
      </c>
      <c r="B9571">
        <v>2012</v>
      </c>
      <c r="C9571" s="1">
        <v>41176</v>
      </c>
      <c r="D9571" s="1">
        <v>41176</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row>
    <row r="9572" spans="1:21" x14ac:dyDescent="0.3">
      <c r="A9572" t="s">
        <v>10706</v>
      </c>
      <c r="B9572">
        <v>2012</v>
      </c>
      <c r="C9572" s="1">
        <v>41176</v>
      </c>
      <c r="D9572" s="1">
        <v>41176</v>
      </c>
      <c r="E9572" t="s">
        <v>1289</v>
      </c>
      <c r="F9572" t="s">
        <v>798</v>
      </c>
      <c r="G9572" t="s">
        <v>799</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row>
    <row r="9573" spans="1:21" x14ac:dyDescent="0.3">
      <c r="A9573" t="s">
        <v>10706</v>
      </c>
      <c r="B9573">
        <v>2012</v>
      </c>
      <c r="C9573" s="1">
        <v>41176</v>
      </c>
      <c r="D9573" s="1">
        <v>41176</v>
      </c>
      <c r="E9573" t="s">
        <v>1289</v>
      </c>
      <c r="F9573" t="s">
        <v>798</v>
      </c>
      <c r="G9573" t="s">
        <v>799</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row>
    <row r="9574" spans="1:21" x14ac:dyDescent="0.3">
      <c r="A9574" t="s">
        <v>10706</v>
      </c>
      <c r="B9574">
        <v>2012</v>
      </c>
      <c r="C9574" s="1">
        <v>41176</v>
      </c>
      <c r="D9574" s="1">
        <v>41176</v>
      </c>
      <c r="E9574" t="s">
        <v>1289</v>
      </c>
      <c r="F9574" t="s">
        <v>798</v>
      </c>
      <c r="G9574" t="s">
        <v>799</v>
      </c>
      <c r="H9574" t="s">
        <v>25</v>
      </c>
      <c r="I9574" t="s">
        <v>26</v>
      </c>
      <c r="J9574" t="s">
        <v>496</v>
      </c>
      <c r="K9574" t="s">
        <v>497</v>
      </c>
      <c r="L9574">
        <v>43229</v>
      </c>
      <c r="M9574" t="s">
        <v>147</v>
      </c>
      <c r="N9574" t="s">
        <v>2254</v>
      </c>
      <c r="O9574" t="s">
        <v>45</v>
      </c>
      <c r="P9574" t="s">
        <v>46</v>
      </c>
      <c r="Q9574" t="s">
        <v>2255</v>
      </c>
      <c r="R9574">
        <v>24.423999999999999</v>
      </c>
      <c r="S9574">
        <v>1</v>
      </c>
      <c r="T9574">
        <v>0.2</v>
      </c>
      <c r="U9574">
        <v>7.9378000000000002</v>
      </c>
    </row>
    <row r="9575" spans="1:21" x14ac:dyDescent="0.3">
      <c r="A9575" t="s">
        <v>10706</v>
      </c>
      <c r="B9575">
        <v>2012</v>
      </c>
      <c r="C9575" s="1">
        <v>41176</v>
      </c>
      <c r="D9575" s="1">
        <v>41176</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row>
    <row r="9576" spans="1:21" x14ac:dyDescent="0.3">
      <c r="A9576" t="s">
        <v>10707</v>
      </c>
      <c r="B9576">
        <v>2012</v>
      </c>
      <c r="C9576" s="1">
        <v>41134</v>
      </c>
      <c r="D9576" s="1">
        <v>41134</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row>
    <row r="9577" spans="1:21" x14ac:dyDescent="0.3">
      <c r="A9577" t="s">
        <v>10708</v>
      </c>
      <c r="B9577">
        <v>2012</v>
      </c>
      <c r="C9577" s="1">
        <v>41055</v>
      </c>
      <c r="D9577" s="1">
        <v>41057</v>
      </c>
      <c r="E9577" t="s">
        <v>22</v>
      </c>
      <c r="F9577" t="s">
        <v>4360</v>
      </c>
      <c r="G9577" t="s">
        <v>4361</v>
      </c>
      <c r="H9577" t="s">
        <v>25</v>
      </c>
      <c r="I9577" t="s">
        <v>26</v>
      </c>
      <c r="J9577" t="s">
        <v>677</v>
      </c>
      <c r="K9577" t="s">
        <v>103</v>
      </c>
      <c r="L9577">
        <v>78207</v>
      </c>
      <c r="M9577" t="s">
        <v>104</v>
      </c>
      <c r="N9577" t="s">
        <v>383</v>
      </c>
      <c r="O9577" t="s">
        <v>31</v>
      </c>
      <c r="P9577" t="s">
        <v>35</v>
      </c>
      <c r="Q9577" t="s">
        <v>384</v>
      </c>
      <c r="R9577">
        <v>105.68600000000001</v>
      </c>
      <c r="S9577">
        <v>1</v>
      </c>
      <c r="T9577">
        <v>0.3</v>
      </c>
      <c r="U9577">
        <v>-28.686199999999999</v>
      </c>
    </row>
    <row r="9578" spans="1:21" x14ac:dyDescent="0.3">
      <c r="A9578" t="s">
        <v>10708</v>
      </c>
      <c r="B9578">
        <v>2012</v>
      </c>
      <c r="C9578" s="1">
        <v>41055</v>
      </c>
      <c r="D9578" s="1">
        <v>41057</v>
      </c>
      <c r="E9578" t="s">
        <v>22</v>
      </c>
      <c r="F9578" t="s">
        <v>4360</v>
      </c>
      <c r="G9578" t="s">
        <v>4361</v>
      </c>
      <c r="H9578" t="s">
        <v>25</v>
      </c>
      <c r="I9578" t="s">
        <v>26</v>
      </c>
      <c r="J9578" t="s">
        <v>677</v>
      </c>
      <c r="K9578" t="s">
        <v>103</v>
      </c>
      <c r="L9578">
        <v>78207</v>
      </c>
      <c r="M9578" t="s">
        <v>104</v>
      </c>
      <c r="N9578" t="s">
        <v>4357</v>
      </c>
      <c r="O9578" t="s">
        <v>70</v>
      </c>
      <c r="P9578" t="s">
        <v>681</v>
      </c>
      <c r="Q9578" t="s">
        <v>4358</v>
      </c>
      <c r="R9578">
        <v>399.54</v>
      </c>
      <c r="S9578">
        <v>2</v>
      </c>
      <c r="T9578">
        <v>0.4</v>
      </c>
      <c r="U9578">
        <v>-79.908000000000001</v>
      </c>
    </row>
    <row r="9579" spans="1:21" x14ac:dyDescent="0.3">
      <c r="A9579" t="s">
        <v>10708</v>
      </c>
      <c r="B9579">
        <v>2012</v>
      </c>
      <c r="C9579" s="1">
        <v>41055</v>
      </c>
      <c r="D9579" s="1">
        <v>41057</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v>0.3</v>
      </c>
      <c r="U9579">
        <v>-4.4969999999999999</v>
      </c>
    </row>
    <row r="9580" spans="1:21" x14ac:dyDescent="0.3">
      <c r="A9580" t="s">
        <v>10709</v>
      </c>
      <c r="B9580">
        <v>2014</v>
      </c>
      <c r="C9580" s="1">
        <v>41897</v>
      </c>
      <c r="D9580" s="1">
        <v>41899</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v>0</v>
      </c>
      <c r="U9580">
        <v>323.95499999999998</v>
      </c>
    </row>
    <row r="9581" spans="1:21" x14ac:dyDescent="0.3">
      <c r="A9581" t="s">
        <v>10709</v>
      </c>
      <c r="B9581">
        <v>2014</v>
      </c>
      <c r="C9581" s="1">
        <v>41897</v>
      </c>
      <c r="D9581" s="1">
        <v>41899</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row>
    <row r="9582" spans="1:21" x14ac:dyDescent="0.3">
      <c r="A9582" t="s">
        <v>10709</v>
      </c>
      <c r="B9582">
        <v>2014</v>
      </c>
      <c r="C9582" s="1">
        <v>41897</v>
      </c>
      <c r="D9582" s="1">
        <v>41899</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row>
    <row r="9583" spans="1:21" x14ac:dyDescent="0.3">
      <c r="A9583" t="s">
        <v>10709</v>
      </c>
      <c r="B9583">
        <v>2014</v>
      </c>
      <c r="C9583" s="1">
        <v>41897</v>
      </c>
      <c r="D9583" s="1">
        <v>41899</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row>
    <row r="9584" spans="1:21" x14ac:dyDescent="0.3">
      <c r="A9584" t="s">
        <v>10710</v>
      </c>
      <c r="B9584">
        <v>2013</v>
      </c>
      <c r="C9584" s="1">
        <v>41433</v>
      </c>
      <c r="D9584" s="1">
        <v>41437</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v>0.2</v>
      </c>
      <c r="U9584">
        <v>3.4973999999999998</v>
      </c>
    </row>
    <row r="9585" spans="1:21" x14ac:dyDescent="0.3">
      <c r="A9585" t="s">
        <v>10711</v>
      </c>
      <c r="B9585">
        <v>2014</v>
      </c>
      <c r="C9585" s="1">
        <v>41816</v>
      </c>
      <c r="D9585" s="1">
        <v>41818</v>
      </c>
      <c r="E9585" t="s">
        <v>22</v>
      </c>
      <c r="F9585" t="s">
        <v>8352</v>
      </c>
      <c r="G9585" t="s">
        <v>8353</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row>
    <row r="9586" spans="1:21" x14ac:dyDescent="0.3">
      <c r="A9586" t="s">
        <v>10712</v>
      </c>
      <c r="B9586">
        <v>2014</v>
      </c>
      <c r="C9586" s="1">
        <v>41878</v>
      </c>
      <c r="D9586" s="1">
        <v>41879</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v>0</v>
      </c>
      <c r="U9586">
        <v>13.9672</v>
      </c>
    </row>
    <row r="9587" spans="1:21" x14ac:dyDescent="0.3">
      <c r="A9587" t="s">
        <v>10713</v>
      </c>
      <c r="B9587">
        <v>2013</v>
      </c>
      <c r="C9587" s="1">
        <v>41513</v>
      </c>
      <c r="D9587" s="1">
        <v>41515</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v>0.2</v>
      </c>
      <c r="U9587">
        <v>11.240399999999999</v>
      </c>
    </row>
    <row r="9588" spans="1:21" x14ac:dyDescent="0.3">
      <c r="A9588" t="s">
        <v>10714</v>
      </c>
      <c r="B9588">
        <v>2013</v>
      </c>
      <c r="C9588" s="1">
        <v>41597</v>
      </c>
      <c r="D9588" s="1">
        <v>41597</v>
      </c>
      <c r="E9588" t="s">
        <v>1289</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row>
    <row r="9589" spans="1:21" x14ac:dyDescent="0.3">
      <c r="A9589" t="s">
        <v>10715</v>
      </c>
      <c r="B9589">
        <v>2014</v>
      </c>
      <c r="C9589" s="1">
        <v>41747</v>
      </c>
      <c r="D9589" s="1">
        <v>41752</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v>0.2</v>
      </c>
      <c r="U9589">
        <v>-43.9056</v>
      </c>
    </row>
    <row r="9590" spans="1:21" x14ac:dyDescent="0.3">
      <c r="A9590" t="s">
        <v>10716</v>
      </c>
      <c r="B9590">
        <v>2014</v>
      </c>
      <c r="C9590" s="1">
        <v>41844</v>
      </c>
      <c r="D9590" s="1">
        <v>41849</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row>
    <row r="9591" spans="1:21" x14ac:dyDescent="0.3">
      <c r="A9591" t="s">
        <v>10717</v>
      </c>
      <c r="B9591">
        <v>2011</v>
      </c>
      <c r="C9591" s="1">
        <v>40674</v>
      </c>
      <c r="D9591" s="1">
        <v>40678</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v>0.2</v>
      </c>
      <c r="U9591">
        <v>5.6783999999999999</v>
      </c>
    </row>
    <row r="9592" spans="1:21" x14ac:dyDescent="0.3">
      <c r="A9592" t="s">
        <v>10717</v>
      </c>
      <c r="B9592">
        <v>2011</v>
      </c>
      <c r="C9592" s="1">
        <v>40674</v>
      </c>
      <c r="D9592" s="1">
        <v>40678</v>
      </c>
      <c r="E9592" t="s">
        <v>49</v>
      </c>
      <c r="F9592" t="s">
        <v>10090</v>
      </c>
      <c r="G9592" t="s">
        <v>10091</v>
      </c>
      <c r="H9592" t="s">
        <v>101</v>
      </c>
      <c r="I9592" t="s">
        <v>26</v>
      </c>
      <c r="J9592" t="s">
        <v>302</v>
      </c>
      <c r="K9592" t="s">
        <v>210</v>
      </c>
      <c r="L9592">
        <v>60610</v>
      </c>
      <c r="M9592" t="s">
        <v>104</v>
      </c>
      <c r="N9592" t="s">
        <v>3566</v>
      </c>
      <c r="O9592" t="s">
        <v>45</v>
      </c>
      <c r="P9592" t="s">
        <v>74</v>
      </c>
      <c r="Q9592" t="s">
        <v>3567</v>
      </c>
      <c r="R9592">
        <v>104.58</v>
      </c>
      <c r="S9592">
        <v>9</v>
      </c>
      <c r="T9592">
        <v>0.8</v>
      </c>
      <c r="U9592">
        <v>-172.55699999999999</v>
      </c>
    </row>
    <row r="9593" spans="1:21" x14ac:dyDescent="0.3">
      <c r="A9593" t="s">
        <v>10718</v>
      </c>
      <c r="B9593">
        <v>2013</v>
      </c>
      <c r="C9593" s="1">
        <v>41484</v>
      </c>
      <c r="D9593" s="1">
        <v>41488</v>
      </c>
      <c r="E9593" t="s">
        <v>49</v>
      </c>
      <c r="F9593" t="s">
        <v>5219</v>
      </c>
      <c r="G9593" t="s">
        <v>5220</v>
      </c>
      <c r="H9593" t="s">
        <v>101</v>
      </c>
      <c r="I9593" t="s">
        <v>26</v>
      </c>
      <c r="J9593" t="s">
        <v>601</v>
      </c>
      <c r="K9593" t="s">
        <v>103</v>
      </c>
      <c r="L9593">
        <v>77506</v>
      </c>
      <c r="M9593" t="s">
        <v>104</v>
      </c>
      <c r="N9593" t="s">
        <v>3468</v>
      </c>
      <c r="O9593" t="s">
        <v>31</v>
      </c>
      <c r="P9593" t="s">
        <v>64</v>
      </c>
      <c r="Q9593" t="s">
        <v>3469</v>
      </c>
      <c r="R9593">
        <v>24.7</v>
      </c>
      <c r="S9593">
        <v>5</v>
      </c>
      <c r="T9593">
        <v>0.6</v>
      </c>
      <c r="U9593">
        <v>-9.8800000000000008</v>
      </c>
    </row>
    <row r="9594" spans="1:21" x14ac:dyDescent="0.3">
      <c r="A9594" t="s">
        <v>10718</v>
      </c>
      <c r="B9594">
        <v>2013</v>
      </c>
      <c r="C9594" s="1">
        <v>41484</v>
      </c>
      <c r="D9594" s="1">
        <v>41488</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v>0.6</v>
      </c>
      <c r="U9594">
        <v>-378.4</v>
      </c>
    </row>
    <row r="9595" spans="1:21" x14ac:dyDescent="0.3">
      <c r="A9595" t="s">
        <v>10719</v>
      </c>
      <c r="B9595">
        <v>2014</v>
      </c>
      <c r="C9595" s="1">
        <v>41897</v>
      </c>
      <c r="D9595" s="1">
        <v>41902</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row>
    <row r="9596" spans="1:21" x14ac:dyDescent="0.3">
      <c r="A9596" t="s">
        <v>10719</v>
      </c>
      <c r="B9596">
        <v>2014</v>
      </c>
      <c r="C9596" s="1">
        <v>41897</v>
      </c>
      <c r="D9596" s="1">
        <v>41902</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row>
    <row r="9597" spans="1:21" x14ac:dyDescent="0.3">
      <c r="A9597" t="s">
        <v>10720</v>
      </c>
      <c r="B9597">
        <v>2014</v>
      </c>
      <c r="C9597" s="1">
        <v>41664</v>
      </c>
      <c r="D9597" s="1">
        <v>41669</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v>0</v>
      </c>
      <c r="U9597">
        <v>6.7236000000000002</v>
      </c>
    </row>
    <row r="9598" spans="1:21" x14ac:dyDescent="0.3">
      <c r="A9598" t="s">
        <v>10720</v>
      </c>
      <c r="B9598">
        <v>2014</v>
      </c>
      <c r="C9598" s="1">
        <v>41664</v>
      </c>
      <c r="D9598" s="1">
        <v>41669</v>
      </c>
      <c r="E9598" t="s">
        <v>49</v>
      </c>
      <c r="F9598" t="s">
        <v>3938</v>
      </c>
      <c r="G9598" t="s">
        <v>3939</v>
      </c>
      <c r="H9598" t="s">
        <v>40</v>
      </c>
      <c r="I9598" t="s">
        <v>26</v>
      </c>
      <c r="J9598" t="s">
        <v>629</v>
      </c>
      <c r="K9598" t="s">
        <v>42</v>
      </c>
      <c r="L9598">
        <v>95123</v>
      </c>
      <c r="M9598" t="s">
        <v>43</v>
      </c>
      <c r="N9598" t="s">
        <v>6987</v>
      </c>
      <c r="O9598" t="s">
        <v>45</v>
      </c>
      <c r="P9598" t="s">
        <v>74</v>
      </c>
      <c r="Q9598" t="s">
        <v>6988</v>
      </c>
      <c r="R9598">
        <v>276.78399999999999</v>
      </c>
      <c r="S9598">
        <v>2</v>
      </c>
      <c r="T9598">
        <v>0.2</v>
      </c>
      <c r="U9598">
        <v>89.954800000000006</v>
      </c>
    </row>
    <row r="9599" spans="1:21" x14ac:dyDescent="0.3">
      <c r="A9599" t="s">
        <v>10720</v>
      </c>
      <c r="B9599">
        <v>2014</v>
      </c>
      <c r="C9599" s="1">
        <v>41664</v>
      </c>
      <c r="D9599" s="1">
        <v>41669</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v>0.2</v>
      </c>
      <c r="U9599">
        <v>8.2764000000000006</v>
      </c>
    </row>
    <row r="9600" spans="1:21" x14ac:dyDescent="0.3">
      <c r="A9600" t="s">
        <v>10721</v>
      </c>
      <c r="B9600">
        <v>2012</v>
      </c>
      <c r="C9600" s="1">
        <v>41171</v>
      </c>
      <c r="D9600" s="1">
        <v>41175</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row>
    <row r="9601" spans="1:21" x14ac:dyDescent="0.3">
      <c r="A9601" t="s">
        <v>10722</v>
      </c>
      <c r="B9601">
        <v>2012</v>
      </c>
      <c r="C9601" s="1">
        <v>41013</v>
      </c>
      <c r="D9601" s="1">
        <v>41017</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row>
    <row r="9602" spans="1:21" x14ac:dyDescent="0.3">
      <c r="A9602" t="s">
        <v>10723</v>
      </c>
      <c r="B9602">
        <v>2014</v>
      </c>
      <c r="C9602" s="1">
        <v>41768</v>
      </c>
      <c r="D9602" s="1">
        <v>41771</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41.472000000000001</v>
      </c>
      <c r="S9602">
        <v>8</v>
      </c>
      <c r="T9602">
        <v>0.2</v>
      </c>
      <c r="U9602">
        <v>14.5152</v>
      </c>
    </row>
    <row r="9603" spans="1:21" x14ac:dyDescent="0.3">
      <c r="A9603" t="s">
        <v>10724</v>
      </c>
      <c r="B9603">
        <v>2013</v>
      </c>
      <c r="C9603" s="1">
        <v>41522</v>
      </c>
      <c r="D9603" s="1">
        <v>41527</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v>0</v>
      </c>
      <c r="U9603">
        <v>114.96</v>
      </c>
    </row>
    <row r="9604" spans="1:21" x14ac:dyDescent="0.3">
      <c r="A9604" t="s">
        <v>10725</v>
      </c>
      <c r="B9604">
        <v>2011</v>
      </c>
      <c r="C9604" s="1">
        <v>40682</v>
      </c>
      <c r="D9604" s="1">
        <v>40685</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v>0</v>
      </c>
      <c r="U9604">
        <v>9.234</v>
      </c>
    </row>
    <row r="9605" spans="1:21" x14ac:dyDescent="0.3">
      <c r="A9605" t="s">
        <v>10726</v>
      </c>
      <c r="B9605">
        <v>2013</v>
      </c>
      <c r="C9605" s="1">
        <v>41443</v>
      </c>
      <c r="D9605" s="1">
        <v>41449</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row>
    <row r="9606" spans="1:21" x14ac:dyDescent="0.3">
      <c r="A9606" t="s">
        <v>10727</v>
      </c>
      <c r="B9606">
        <v>2012</v>
      </c>
      <c r="C9606" s="1">
        <v>41215</v>
      </c>
      <c r="D9606" s="1">
        <v>41218</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v>0</v>
      </c>
      <c r="U9606">
        <v>55.361600000000003</v>
      </c>
    </row>
    <row r="9607" spans="1:21" x14ac:dyDescent="0.3">
      <c r="A9607" t="s">
        <v>10730</v>
      </c>
      <c r="B9607">
        <v>2014</v>
      </c>
      <c r="C9607" s="1">
        <v>41948</v>
      </c>
      <c r="D9607" s="1">
        <v>41953</v>
      </c>
      <c r="E9607" t="s">
        <v>49</v>
      </c>
      <c r="F9607" t="s">
        <v>3629</v>
      </c>
      <c r="G9607" t="s">
        <v>3630</v>
      </c>
      <c r="H9607" t="s">
        <v>40</v>
      </c>
      <c r="I9607" t="s">
        <v>26</v>
      </c>
      <c r="J9607" t="s">
        <v>2469</v>
      </c>
      <c r="K9607" t="s">
        <v>497</v>
      </c>
      <c r="L9607">
        <v>43130</v>
      </c>
      <c r="M9607" t="s">
        <v>147</v>
      </c>
      <c r="N9607" t="s">
        <v>752</v>
      </c>
      <c r="O9607" t="s">
        <v>70</v>
      </c>
      <c r="P9607" t="s">
        <v>160</v>
      </c>
      <c r="Q9607" t="s">
        <v>753</v>
      </c>
      <c r="R9607">
        <v>70.72</v>
      </c>
      <c r="S9607">
        <v>4</v>
      </c>
      <c r="T9607">
        <v>0.2</v>
      </c>
      <c r="U9607">
        <v>-6.1879999999999997</v>
      </c>
    </row>
    <row r="9608" spans="1:21" x14ac:dyDescent="0.3">
      <c r="A9608" t="s">
        <v>10730</v>
      </c>
      <c r="B9608">
        <v>2014</v>
      </c>
      <c r="C9608" s="1">
        <v>41948</v>
      </c>
      <c r="D9608" s="1">
        <v>41953</v>
      </c>
      <c r="E9608" t="s">
        <v>49</v>
      </c>
      <c r="F9608" t="s">
        <v>3629</v>
      </c>
      <c r="G9608" t="s">
        <v>3630</v>
      </c>
      <c r="H9608" t="s">
        <v>40</v>
      </c>
      <c r="I9608" t="s">
        <v>26</v>
      </c>
      <c r="J9608" t="s">
        <v>2469</v>
      </c>
      <c r="K9608" t="s">
        <v>497</v>
      </c>
      <c r="L9608">
        <v>43130</v>
      </c>
      <c r="M9608" t="s">
        <v>147</v>
      </c>
      <c r="N9608" t="s">
        <v>3392</v>
      </c>
      <c r="O9608" t="s">
        <v>45</v>
      </c>
      <c r="P9608" t="s">
        <v>58</v>
      </c>
      <c r="Q9608" t="s">
        <v>3393</v>
      </c>
      <c r="R9608">
        <v>194.352</v>
      </c>
      <c r="S9608">
        <v>3</v>
      </c>
      <c r="T9608">
        <v>0.2</v>
      </c>
      <c r="U9608">
        <v>-43.729199999999999</v>
      </c>
    </row>
    <row r="9609" spans="1:21" x14ac:dyDescent="0.3">
      <c r="A9609" t="s">
        <v>10731</v>
      </c>
      <c r="B9609">
        <v>2014</v>
      </c>
      <c r="C9609" s="1">
        <v>41979</v>
      </c>
      <c r="D9609" s="1">
        <v>41982</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row>
    <row r="9610" spans="1:21" x14ac:dyDescent="0.3">
      <c r="A9610" t="s">
        <v>10731</v>
      </c>
      <c r="B9610">
        <v>2014</v>
      </c>
      <c r="C9610" s="1">
        <v>41979</v>
      </c>
      <c r="D9610" s="1">
        <v>41982</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row>
    <row r="9611" spans="1:21" x14ac:dyDescent="0.3">
      <c r="A9611" t="s">
        <v>10732</v>
      </c>
      <c r="B9611">
        <v>2013</v>
      </c>
      <c r="C9611" s="1">
        <v>41411</v>
      </c>
      <c r="D9611" s="1">
        <v>41414</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row>
    <row r="9612" spans="1:21" x14ac:dyDescent="0.3">
      <c r="A9612" t="s">
        <v>10732</v>
      </c>
      <c r="B9612">
        <v>2013</v>
      </c>
      <c r="C9612" s="1">
        <v>41411</v>
      </c>
      <c r="D9612" s="1">
        <v>41414</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row>
    <row r="9613" spans="1:21" x14ac:dyDescent="0.3">
      <c r="A9613" t="s">
        <v>10733</v>
      </c>
      <c r="B9613">
        <v>2014</v>
      </c>
      <c r="C9613" s="1">
        <v>41937</v>
      </c>
      <c r="D9613" s="1">
        <v>41943</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v>0</v>
      </c>
      <c r="U9613">
        <v>5.2560000000000002</v>
      </c>
    </row>
    <row r="9614" spans="1:21" x14ac:dyDescent="0.3">
      <c r="A9614" t="s">
        <v>10734</v>
      </c>
      <c r="B9614">
        <v>2013</v>
      </c>
      <c r="C9614" s="1">
        <v>41536</v>
      </c>
      <c r="D9614" s="1">
        <v>41540</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row>
    <row r="9615" spans="1:21" x14ac:dyDescent="0.3">
      <c r="A9615" t="s">
        <v>10735</v>
      </c>
      <c r="B9615">
        <v>2011</v>
      </c>
      <c r="C9615" s="1">
        <v>40858</v>
      </c>
      <c r="D9615" s="1">
        <v>40860</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x14ac:dyDescent="0.3">
      <c r="A9616" t="s">
        <v>10735</v>
      </c>
      <c r="B9616">
        <v>2011</v>
      </c>
      <c r="C9616" s="1">
        <v>40858</v>
      </c>
      <c r="D9616" s="1">
        <v>40860</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v>0</v>
      </c>
      <c r="U9616">
        <v>15.3195</v>
      </c>
    </row>
    <row r="9617" spans="1:21" x14ac:dyDescent="0.3">
      <c r="A9617" t="s">
        <v>10735</v>
      </c>
      <c r="B9617">
        <v>2011</v>
      </c>
      <c r="C9617" s="1">
        <v>40858</v>
      </c>
      <c r="D9617" s="1">
        <v>40860</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row>
    <row r="9618" spans="1:21" x14ac:dyDescent="0.3">
      <c r="A9618" t="s">
        <v>10736</v>
      </c>
      <c r="B9618">
        <v>2013</v>
      </c>
      <c r="C9618" s="1">
        <v>41509</v>
      </c>
      <c r="D9618" s="1">
        <v>41516</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v>0</v>
      </c>
      <c r="U9618">
        <v>1.6704000000000001</v>
      </c>
    </row>
    <row r="9619" spans="1:21" x14ac:dyDescent="0.3">
      <c r="A9619" t="s">
        <v>10737</v>
      </c>
      <c r="B9619">
        <v>2014</v>
      </c>
      <c r="C9619" s="1">
        <v>41960</v>
      </c>
      <c r="D9619" s="1">
        <v>41965</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v>0.4</v>
      </c>
      <c r="U9619">
        <v>74.998500000000007</v>
      </c>
    </row>
    <row r="9620" spans="1:21" x14ac:dyDescent="0.3">
      <c r="A9620" t="s">
        <v>10737</v>
      </c>
      <c r="B9620">
        <v>2014</v>
      </c>
      <c r="C9620" s="1">
        <v>41960</v>
      </c>
      <c r="D9620" s="1">
        <v>41965</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v>0.2</v>
      </c>
      <c r="U9620">
        <v>5.3970000000000002</v>
      </c>
    </row>
    <row r="9621" spans="1:21" x14ac:dyDescent="0.3">
      <c r="A9621" t="s">
        <v>10737</v>
      </c>
      <c r="B9621">
        <v>2014</v>
      </c>
      <c r="C9621" s="1">
        <v>41960</v>
      </c>
      <c r="D9621" s="1">
        <v>41965</v>
      </c>
      <c r="E9621" t="s">
        <v>49</v>
      </c>
      <c r="F9621" t="s">
        <v>4286</v>
      </c>
      <c r="G9621" t="s">
        <v>4287</v>
      </c>
      <c r="H9621" t="s">
        <v>40</v>
      </c>
      <c r="I9621" t="s">
        <v>26</v>
      </c>
      <c r="J9621" t="s">
        <v>4617</v>
      </c>
      <c r="K9621" t="s">
        <v>497</v>
      </c>
      <c r="L9621">
        <v>43402</v>
      </c>
      <c r="M9621" t="s">
        <v>147</v>
      </c>
      <c r="N9621" t="s">
        <v>1354</v>
      </c>
      <c r="O9621" t="s">
        <v>70</v>
      </c>
      <c r="P9621" t="s">
        <v>160</v>
      </c>
      <c r="Q9621" t="s">
        <v>1355</v>
      </c>
      <c r="R9621">
        <v>139.96</v>
      </c>
      <c r="S9621">
        <v>5</v>
      </c>
      <c r="T9621">
        <v>0.2</v>
      </c>
      <c r="U9621">
        <v>-1.7495000000000001</v>
      </c>
    </row>
    <row r="9622" spans="1:21" x14ac:dyDescent="0.3">
      <c r="A9622" t="s">
        <v>10738</v>
      </c>
      <c r="B9622">
        <v>2011</v>
      </c>
      <c r="C9622" s="1">
        <v>40812</v>
      </c>
      <c r="D9622" s="1">
        <v>40816</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v>0.2</v>
      </c>
      <c r="U9622">
        <v>1.2527999999999999</v>
      </c>
    </row>
    <row r="9623" spans="1:21" x14ac:dyDescent="0.3">
      <c r="A9623" t="s">
        <v>10738</v>
      </c>
      <c r="B9623">
        <v>2011</v>
      </c>
      <c r="C9623" s="1">
        <v>40812</v>
      </c>
      <c r="D9623" s="1">
        <v>40816</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v>0.2</v>
      </c>
      <c r="U9623">
        <v>0.4728</v>
      </c>
    </row>
    <row r="9624" spans="1:21" x14ac:dyDescent="0.3">
      <c r="A9624" t="s">
        <v>10738</v>
      </c>
      <c r="B9624">
        <v>2011</v>
      </c>
      <c r="C9624" s="1">
        <v>40812</v>
      </c>
      <c r="D9624" s="1">
        <v>40816</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row>
    <row r="9625" spans="1:21" x14ac:dyDescent="0.3">
      <c r="A9625" t="s">
        <v>10739</v>
      </c>
      <c r="B9625">
        <v>2014</v>
      </c>
      <c r="C9625" s="1">
        <v>41820</v>
      </c>
      <c r="D9625" s="1">
        <v>41821</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21.391999999999999</v>
      </c>
      <c r="S9625">
        <v>2</v>
      </c>
      <c r="T9625">
        <v>0.8</v>
      </c>
      <c r="U9625">
        <v>-54.549599999999998</v>
      </c>
    </row>
    <row r="9626" spans="1:21" x14ac:dyDescent="0.3">
      <c r="A9626" t="s">
        <v>10739</v>
      </c>
      <c r="B9626">
        <v>2014</v>
      </c>
      <c r="C9626" s="1">
        <v>41820</v>
      </c>
      <c r="D9626" s="1">
        <v>41821</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v>0.3</v>
      </c>
      <c r="U9626">
        <v>-39.511800000000001</v>
      </c>
    </row>
    <row r="9627" spans="1:21" x14ac:dyDescent="0.3">
      <c r="A9627" t="s">
        <v>10739</v>
      </c>
      <c r="B9627">
        <v>2014</v>
      </c>
      <c r="C9627" s="1">
        <v>41820</v>
      </c>
      <c r="D9627" s="1">
        <v>41821</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v>0.32</v>
      </c>
      <c r="U9627">
        <v>-96.470399999999998</v>
      </c>
    </row>
    <row r="9628" spans="1:21" x14ac:dyDescent="0.3">
      <c r="A9628" t="s">
        <v>10740</v>
      </c>
      <c r="B9628">
        <v>2014</v>
      </c>
      <c r="C9628" s="1">
        <v>41906</v>
      </c>
      <c r="D9628" s="1">
        <v>41908</v>
      </c>
      <c r="E9628" t="s">
        <v>187</v>
      </c>
      <c r="F9628" t="s">
        <v>1620</v>
      </c>
      <c r="G9628" t="s">
        <v>1621</v>
      </c>
      <c r="H9628" t="s">
        <v>40</v>
      </c>
      <c r="I9628" t="s">
        <v>26</v>
      </c>
      <c r="J9628" t="s">
        <v>4879</v>
      </c>
      <c r="K9628" t="s">
        <v>103</v>
      </c>
      <c r="L9628">
        <v>79424</v>
      </c>
      <c r="M9628" t="s">
        <v>104</v>
      </c>
      <c r="N9628" t="s">
        <v>9707</v>
      </c>
      <c r="O9628" t="s">
        <v>45</v>
      </c>
      <c r="P9628" t="s">
        <v>89</v>
      </c>
      <c r="Q9628" t="s">
        <v>9708</v>
      </c>
      <c r="R9628">
        <v>9.2479999999999993</v>
      </c>
      <c r="S9628">
        <v>2</v>
      </c>
      <c r="T9628">
        <v>0.2</v>
      </c>
      <c r="U9628">
        <v>3.3523999999999998</v>
      </c>
    </row>
    <row r="9629" spans="1:21" x14ac:dyDescent="0.3">
      <c r="A9629" t="s">
        <v>10741</v>
      </c>
      <c r="B9629">
        <v>2011</v>
      </c>
      <c r="C9629" s="1">
        <v>40870</v>
      </c>
      <c r="D9629" s="1">
        <v>40874</v>
      </c>
      <c r="E9629" t="s">
        <v>49</v>
      </c>
      <c r="F9629" t="s">
        <v>5182</v>
      </c>
      <c r="G9629" t="s">
        <v>5183</v>
      </c>
      <c r="H9629" t="s">
        <v>25</v>
      </c>
      <c r="I9629" t="s">
        <v>26</v>
      </c>
      <c r="J9629" t="s">
        <v>879</v>
      </c>
      <c r="K9629" t="s">
        <v>237</v>
      </c>
      <c r="L9629">
        <v>48227</v>
      </c>
      <c r="M9629" t="s">
        <v>104</v>
      </c>
      <c r="N9629" t="s">
        <v>3004</v>
      </c>
      <c r="O9629" t="s">
        <v>45</v>
      </c>
      <c r="P9629" t="s">
        <v>74</v>
      </c>
      <c r="Q9629" t="s">
        <v>3005</v>
      </c>
      <c r="R9629">
        <v>14.67</v>
      </c>
      <c r="S9629">
        <v>3</v>
      </c>
      <c r="T9629">
        <v>0</v>
      </c>
      <c r="U9629">
        <v>6.7481999999999998</v>
      </c>
    </row>
    <row r="9630" spans="1:21" x14ac:dyDescent="0.3">
      <c r="A9630" t="s">
        <v>10742</v>
      </c>
      <c r="B9630">
        <v>2011</v>
      </c>
      <c r="C9630" s="1">
        <v>40557</v>
      </c>
      <c r="D9630" s="1">
        <v>40562</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v>0.2</v>
      </c>
      <c r="U9630">
        <v>13.0928</v>
      </c>
    </row>
    <row r="9631" spans="1:21" x14ac:dyDescent="0.3">
      <c r="A9631" t="s">
        <v>10742</v>
      </c>
      <c r="B9631">
        <v>2011</v>
      </c>
      <c r="C9631" s="1">
        <v>40557</v>
      </c>
      <c r="D9631" s="1">
        <v>40562</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3.4380000000000002</v>
      </c>
      <c r="S9631">
        <v>2</v>
      </c>
      <c r="T9631">
        <v>0.7</v>
      </c>
      <c r="U9631">
        <v>-2.5211999999999999</v>
      </c>
    </row>
    <row r="9632" spans="1:21" x14ac:dyDescent="0.3">
      <c r="A9632" t="s">
        <v>10743</v>
      </c>
      <c r="B9632">
        <v>2013</v>
      </c>
      <c r="C9632" s="1">
        <v>41426</v>
      </c>
      <c r="D9632" s="1">
        <v>41432</v>
      </c>
      <c r="E9632" t="s">
        <v>49</v>
      </c>
      <c r="F9632" t="s">
        <v>3236</v>
      </c>
      <c r="G9632" t="s">
        <v>3237</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x14ac:dyDescent="0.3">
      <c r="A9633" t="s">
        <v>10743</v>
      </c>
      <c r="B9633">
        <v>2013</v>
      </c>
      <c r="C9633" s="1">
        <v>41426</v>
      </c>
      <c r="D9633" s="1">
        <v>41432</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row>
    <row r="9634" spans="1:21" x14ac:dyDescent="0.3">
      <c r="A9634" t="s">
        <v>10744</v>
      </c>
      <c r="B9634">
        <v>2014</v>
      </c>
      <c r="C9634" s="1">
        <v>41684</v>
      </c>
      <c r="D9634" s="1">
        <v>41688</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row>
    <row r="9635" spans="1:21" x14ac:dyDescent="0.3">
      <c r="A9635" t="s">
        <v>10745</v>
      </c>
      <c r="B9635">
        <v>2011</v>
      </c>
      <c r="C9635" s="1">
        <v>40830</v>
      </c>
      <c r="D9635" s="1">
        <v>40833</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row>
    <row r="9636" spans="1:21" x14ac:dyDescent="0.3">
      <c r="A9636" t="s">
        <v>10745</v>
      </c>
      <c r="B9636">
        <v>2011</v>
      </c>
      <c r="C9636" s="1">
        <v>40830</v>
      </c>
      <c r="D9636" s="1">
        <v>40833</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row>
    <row r="9637" spans="1:21" x14ac:dyDescent="0.3">
      <c r="A9637" t="s">
        <v>10745</v>
      </c>
      <c r="B9637">
        <v>2011</v>
      </c>
      <c r="C9637" s="1">
        <v>40830</v>
      </c>
      <c r="D9637" s="1">
        <v>40833</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row>
    <row r="9638" spans="1:21" x14ac:dyDescent="0.3">
      <c r="A9638" t="s">
        <v>10746</v>
      </c>
      <c r="B9638">
        <v>2011</v>
      </c>
      <c r="C9638" s="1">
        <v>40865</v>
      </c>
      <c r="D9638" s="1">
        <v>40872</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v>0</v>
      </c>
      <c r="U9638">
        <v>55.015999999999998</v>
      </c>
    </row>
    <row r="9639" spans="1:21" x14ac:dyDescent="0.3">
      <c r="A9639" t="s">
        <v>10746</v>
      </c>
      <c r="B9639">
        <v>2011</v>
      </c>
      <c r="C9639" s="1">
        <v>40865</v>
      </c>
      <c r="D9639" s="1">
        <v>40872</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row>
    <row r="9640" spans="1:21" x14ac:dyDescent="0.3">
      <c r="A9640" t="s">
        <v>10747</v>
      </c>
      <c r="B9640">
        <v>2014</v>
      </c>
      <c r="C9640" s="1">
        <v>41956</v>
      </c>
      <c r="D9640" s="1">
        <v>41959</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v>0</v>
      </c>
      <c r="U9640">
        <v>5.6643999999999997</v>
      </c>
    </row>
    <row r="9641" spans="1:21" x14ac:dyDescent="0.3">
      <c r="A9641" t="s">
        <v>10748</v>
      </c>
      <c r="B9641">
        <v>2012</v>
      </c>
      <c r="C9641" s="1">
        <v>40936</v>
      </c>
      <c r="D9641" s="1">
        <v>40939</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v>0.4</v>
      </c>
      <c r="U9641">
        <v>-1862.3124</v>
      </c>
    </row>
    <row r="9642" spans="1:21" x14ac:dyDescent="0.3">
      <c r="A9642" t="s">
        <v>10749</v>
      </c>
      <c r="B9642">
        <v>2011</v>
      </c>
      <c r="C9642" s="1">
        <v>40609</v>
      </c>
      <c r="D9642" s="1">
        <v>40614</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x14ac:dyDescent="0.3">
      <c r="A9643" t="s">
        <v>10749</v>
      </c>
      <c r="B9643">
        <v>2011</v>
      </c>
      <c r="C9643" s="1">
        <v>40609</v>
      </c>
      <c r="D9643" s="1">
        <v>40614</v>
      </c>
      <c r="E9643" t="s">
        <v>49</v>
      </c>
      <c r="F9643" t="s">
        <v>9526</v>
      </c>
      <c r="G9643" t="s">
        <v>9527</v>
      </c>
      <c r="H9643" t="s">
        <v>40</v>
      </c>
      <c r="I9643" t="s">
        <v>26</v>
      </c>
      <c r="J9643" t="s">
        <v>94</v>
      </c>
      <c r="K9643" t="s">
        <v>95</v>
      </c>
      <c r="L9643">
        <v>98103</v>
      </c>
      <c r="M9643" t="s">
        <v>43</v>
      </c>
      <c r="N9643" t="s">
        <v>1411</v>
      </c>
      <c r="O9643" t="s">
        <v>45</v>
      </c>
      <c r="P9643" t="s">
        <v>58</v>
      </c>
      <c r="Q9643" t="s">
        <v>1412</v>
      </c>
      <c r="R9643">
        <v>204.9</v>
      </c>
      <c r="S9643">
        <v>5</v>
      </c>
      <c r="T9643">
        <v>0</v>
      </c>
      <c r="U9643">
        <v>0</v>
      </c>
    </row>
    <row r="9644" spans="1:21" x14ac:dyDescent="0.3">
      <c r="A9644" t="s">
        <v>10749</v>
      </c>
      <c r="B9644">
        <v>2011</v>
      </c>
      <c r="C9644" s="1">
        <v>40609</v>
      </c>
      <c r="D9644" s="1">
        <v>40614</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436.70400000000001</v>
      </c>
      <c r="S9644">
        <v>6</v>
      </c>
      <c r="T9644">
        <v>0.2</v>
      </c>
      <c r="U9644">
        <v>21.8352</v>
      </c>
    </row>
    <row r="9645" spans="1:21" x14ac:dyDescent="0.3">
      <c r="A9645" t="s">
        <v>10749</v>
      </c>
      <c r="B9645">
        <v>2011</v>
      </c>
      <c r="C9645" s="1">
        <v>40609</v>
      </c>
      <c r="D9645" s="1">
        <v>40614</v>
      </c>
      <c r="E9645" t="s">
        <v>49</v>
      </c>
      <c r="F9645" t="s">
        <v>9526</v>
      </c>
      <c r="G9645" t="s">
        <v>9527</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row>
    <row r="9646" spans="1:21" x14ac:dyDescent="0.3">
      <c r="A9646" t="s">
        <v>10750</v>
      </c>
      <c r="B9646">
        <v>2014</v>
      </c>
      <c r="C9646" s="1">
        <v>41799</v>
      </c>
      <c r="D9646" s="1">
        <v>41804</v>
      </c>
      <c r="E9646" t="s">
        <v>49</v>
      </c>
      <c r="F9646" t="s">
        <v>3160</v>
      </c>
      <c r="G9646" t="s">
        <v>3161</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row>
    <row r="9647" spans="1:21" x14ac:dyDescent="0.3">
      <c r="A9647" t="s">
        <v>10750</v>
      </c>
      <c r="B9647">
        <v>2014</v>
      </c>
      <c r="C9647" s="1">
        <v>41799</v>
      </c>
      <c r="D9647" s="1">
        <v>41804</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v>0.2</v>
      </c>
      <c r="U9647">
        <v>-8.3523999999999994</v>
      </c>
    </row>
    <row r="9648" spans="1:21" x14ac:dyDescent="0.3">
      <c r="A9648" t="s">
        <v>10750</v>
      </c>
      <c r="B9648">
        <v>2014</v>
      </c>
      <c r="C9648" s="1">
        <v>41799</v>
      </c>
      <c r="D9648" s="1">
        <v>41804</v>
      </c>
      <c r="E9648" t="s">
        <v>49</v>
      </c>
      <c r="F9648" t="s">
        <v>3160</v>
      </c>
      <c r="G9648" t="s">
        <v>3161</v>
      </c>
      <c r="H9648" t="s">
        <v>25</v>
      </c>
      <c r="I9648" t="s">
        <v>26</v>
      </c>
      <c r="J9648" t="s">
        <v>3941</v>
      </c>
      <c r="K9648" t="s">
        <v>309</v>
      </c>
      <c r="L9648">
        <v>85301</v>
      </c>
      <c r="M9648" t="s">
        <v>43</v>
      </c>
      <c r="N9648" t="s">
        <v>1062</v>
      </c>
      <c r="O9648" t="s">
        <v>45</v>
      </c>
      <c r="P9648" t="s">
        <v>74</v>
      </c>
      <c r="Q9648" t="s">
        <v>1063</v>
      </c>
      <c r="R9648">
        <v>72.587999999999994</v>
      </c>
      <c r="S9648">
        <v>2</v>
      </c>
      <c r="T9648">
        <v>0.7</v>
      </c>
      <c r="U9648">
        <v>-48.392000000000003</v>
      </c>
    </row>
    <row r="9649" spans="1:21" x14ac:dyDescent="0.3">
      <c r="A9649" t="s">
        <v>10751</v>
      </c>
      <c r="B9649">
        <v>2011</v>
      </c>
      <c r="C9649" s="1">
        <v>40866</v>
      </c>
      <c r="D9649" s="1">
        <v>40871</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v>0</v>
      </c>
      <c r="U9649">
        <v>57.501600000000003</v>
      </c>
    </row>
    <row r="9650" spans="1:21" x14ac:dyDescent="0.3">
      <c r="A9650" t="s">
        <v>10751</v>
      </c>
      <c r="B9650">
        <v>2011</v>
      </c>
      <c r="C9650" s="1">
        <v>40866</v>
      </c>
      <c r="D9650" s="1">
        <v>40871</v>
      </c>
      <c r="E9650" t="s">
        <v>49</v>
      </c>
      <c r="F9650" t="s">
        <v>5243</v>
      </c>
      <c r="G9650" t="s">
        <v>5244</v>
      </c>
      <c r="H9650" t="s">
        <v>25</v>
      </c>
      <c r="I9650" t="s">
        <v>26</v>
      </c>
      <c r="J9650" t="s">
        <v>10752</v>
      </c>
      <c r="K9650" t="s">
        <v>228</v>
      </c>
      <c r="L9650">
        <v>55433</v>
      </c>
      <c r="M9650" t="s">
        <v>104</v>
      </c>
      <c r="N9650" t="s">
        <v>2085</v>
      </c>
      <c r="O9650" t="s">
        <v>70</v>
      </c>
      <c r="P9650" t="s">
        <v>71</v>
      </c>
      <c r="Q9650" t="s">
        <v>2086</v>
      </c>
      <c r="R9650">
        <v>281.97000000000003</v>
      </c>
      <c r="S9650">
        <v>3</v>
      </c>
      <c r="T9650">
        <v>0</v>
      </c>
      <c r="U9650">
        <v>78.951599999999999</v>
      </c>
    </row>
    <row r="9651" spans="1:21" x14ac:dyDescent="0.3">
      <c r="A9651" t="s">
        <v>10753</v>
      </c>
      <c r="B9651">
        <v>2013</v>
      </c>
      <c r="C9651" s="1">
        <v>41605</v>
      </c>
      <c r="D9651" s="1">
        <v>41609</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row>
    <row r="9652" spans="1:21" x14ac:dyDescent="0.3">
      <c r="A9652" t="s">
        <v>10753</v>
      </c>
      <c r="B9652">
        <v>2013</v>
      </c>
      <c r="C9652" s="1">
        <v>41605</v>
      </c>
      <c r="D9652" s="1">
        <v>41609</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row>
    <row r="9653" spans="1:21" x14ac:dyDescent="0.3">
      <c r="A9653" t="s">
        <v>10753</v>
      </c>
      <c r="B9653">
        <v>2013</v>
      </c>
      <c r="C9653" s="1">
        <v>41605</v>
      </c>
      <c r="D9653" s="1">
        <v>41609</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v>0</v>
      </c>
      <c r="U9653">
        <v>19.488</v>
      </c>
    </row>
    <row r="9654" spans="1:21" x14ac:dyDescent="0.3">
      <c r="A9654" t="s">
        <v>10753</v>
      </c>
      <c r="B9654">
        <v>2013</v>
      </c>
      <c r="C9654" s="1">
        <v>41605</v>
      </c>
      <c r="D9654" s="1">
        <v>41609</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row>
    <row r="9655" spans="1:21" x14ac:dyDescent="0.3">
      <c r="A9655" t="s">
        <v>10754</v>
      </c>
      <c r="B9655">
        <v>2014</v>
      </c>
      <c r="C9655" s="1">
        <v>41663</v>
      </c>
      <c r="D9655" s="1">
        <v>41667</v>
      </c>
      <c r="E9655" t="s">
        <v>49</v>
      </c>
      <c r="F9655" t="s">
        <v>99</v>
      </c>
      <c r="G9655" t="s">
        <v>100</v>
      </c>
      <c r="H9655" t="s">
        <v>101</v>
      </c>
      <c r="I9655" t="s">
        <v>26</v>
      </c>
      <c r="J9655" t="s">
        <v>1309</v>
      </c>
      <c r="K9655" t="s">
        <v>309</v>
      </c>
      <c r="L9655">
        <v>85705</v>
      </c>
      <c r="M9655" t="s">
        <v>43</v>
      </c>
      <c r="N9655" t="s">
        <v>6918</v>
      </c>
      <c r="O9655" t="s">
        <v>70</v>
      </c>
      <c r="P9655" t="s">
        <v>160</v>
      </c>
      <c r="Q9655" t="s">
        <v>6919</v>
      </c>
      <c r="R9655">
        <v>95.983999999999995</v>
      </c>
      <c r="S9655">
        <v>2</v>
      </c>
      <c r="T9655">
        <v>0.2</v>
      </c>
      <c r="U9655">
        <v>11.997999999999999</v>
      </c>
    </row>
    <row r="9656" spans="1:21" x14ac:dyDescent="0.3">
      <c r="A9656" t="s">
        <v>10754</v>
      </c>
      <c r="B9656">
        <v>2014</v>
      </c>
      <c r="C9656" s="1">
        <v>41663</v>
      </c>
      <c r="D9656" s="1">
        <v>41667</v>
      </c>
      <c r="E9656" t="s">
        <v>49</v>
      </c>
      <c r="F9656" t="s">
        <v>99</v>
      </c>
      <c r="G9656" t="s">
        <v>100</v>
      </c>
      <c r="H9656" t="s">
        <v>101</v>
      </c>
      <c r="I9656" t="s">
        <v>26</v>
      </c>
      <c r="J9656" t="s">
        <v>1309</v>
      </c>
      <c r="K9656" t="s">
        <v>309</v>
      </c>
      <c r="L9656">
        <v>85705</v>
      </c>
      <c r="M9656" t="s">
        <v>43</v>
      </c>
      <c r="N9656" t="s">
        <v>5111</v>
      </c>
      <c r="O9656" t="s">
        <v>45</v>
      </c>
      <c r="P9656" t="s">
        <v>74</v>
      </c>
      <c r="Q9656" t="s">
        <v>5112</v>
      </c>
      <c r="R9656">
        <v>4.9379999999999997</v>
      </c>
      <c r="S9656">
        <v>2</v>
      </c>
      <c r="T9656">
        <v>0.7</v>
      </c>
      <c r="U9656">
        <v>-3.6212</v>
      </c>
    </row>
    <row r="9657" spans="1:21" x14ac:dyDescent="0.3">
      <c r="A9657" t="s">
        <v>10755</v>
      </c>
      <c r="B9657">
        <v>2011</v>
      </c>
      <c r="C9657" s="1">
        <v>40808</v>
      </c>
      <c r="D9657" s="1">
        <v>40815</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row>
    <row r="9658" spans="1:21" x14ac:dyDescent="0.3">
      <c r="A9658" t="s">
        <v>10755</v>
      </c>
      <c r="B9658">
        <v>2011</v>
      </c>
      <c r="C9658" s="1">
        <v>40808</v>
      </c>
      <c r="D9658" s="1">
        <v>40815</v>
      </c>
      <c r="E9658" t="s">
        <v>49</v>
      </c>
      <c r="F9658" t="s">
        <v>4707</v>
      </c>
      <c r="G9658" t="s">
        <v>4708</v>
      </c>
      <c r="H9658" t="s">
        <v>25</v>
      </c>
      <c r="I9658" t="s">
        <v>26</v>
      </c>
      <c r="J9658" t="s">
        <v>265</v>
      </c>
      <c r="K9658" t="s">
        <v>266</v>
      </c>
      <c r="L9658">
        <v>10035</v>
      </c>
      <c r="M9658" t="s">
        <v>147</v>
      </c>
      <c r="N9658" t="s">
        <v>2300</v>
      </c>
      <c r="O9658" t="s">
        <v>45</v>
      </c>
      <c r="P9658" t="s">
        <v>74</v>
      </c>
      <c r="Q9658" t="s">
        <v>2301</v>
      </c>
      <c r="R9658">
        <v>3.984</v>
      </c>
      <c r="S9658">
        <v>1</v>
      </c>
      <c r="T9658">
        <v>0.2</v>
      </c>
      <c r="U9658">
        <v>1.3944000000000001</v>
      </c>
    </row>
    <row r="9659" spans="1:21" x14ac:dyDescent="0.3">
      <c r="A9659" t="s">
        <v>10755</v>
      </c>
      <c r="B9659">
        <v>2011</v>
      </c>
      <c r="C9659" s="1">
        <v>40808</v>
      </c>
      <c r="D9659" s="1">
        <v>40815</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row>
    <row r="9660" spans="1:21" x14ac:dyDescent="0.3">
      <c r="A9660" t="s">
        <v>10755</v>
      </c>
      <c r="B9660">
        <v>2011</v>
      </c>
      <c r="C9660" s="1">
        <v>40808</v>
      </c>
      <c r="D9660" s="1">
        <v>40815</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row>
    <row r="9661" spans="1:21" x14ac:dyDescent="0.3">
      <c r="A9661" t="s">
        <v>10756</v>
      </c>
      <c r="B9661">
        <v>2011</v>
      </c>
      <c r="C9661" s="1">
        <v>40628</v>
      </c>
      <c r="D9661" s="1">
        <v>40632</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row>
    <row r="9662" spans="1:21" x14ac:dyDescent="0.3">
      <c r="A9662" t="s">
        <v>10757</v>
      </c>
      <c r="B9662">
        <v>2013</v>
      </c>
      <c r="C9662" s="1">
        <v>41432</v>
      </c>
      <c r="D9662" s="1">
        <v>41437</v>
      </c>
      <c r="E9662" t="s">
        <v>49</v>
      </c>
      <c r="F9662" t="s">
        <v>3914</v>
      </c>
      <c r="G9662" t="s">
        <v>3915</v>
      </c>
      <c r="H9662" t="s">
        <v>101</v>
      </c>
      <c r="I9662" t="s">
        <v>26</v>
      </c>
      <c r="J9662" t="s">
        <v>8301</v>
      </c>
      <c r="K9662" t="s">
        <v>42</v>
      </c>
      <c r="L9662">
        <v>93101</v>
      </c>
      <c r="M9662" t="s">
        <v>43</v>
      </c>
      <c r="N9662" t="s">
        <v>6144</v>
      </c>
      <c r="O9662" t="s">
        <v>70</v>
      </c>
      <c r="P9662" t="s">
        <v>71</v>
      </c>
      <c r="Q9662" t="s">
        <v>6145</v>
      </c>
      <c r="R9662">
        <v>3023.9279999999999</v>
      </c>
      <c r="S9662">
        <v>9</v>
      </c>
      <c r="T9662">
        <v>0.2</v>
      </c>
      <c r="U9662">
        <v>226.7946</v>
      </c>
    </row>
    <row r="9663" spans="1:21" x14ac:dyDescent="0.3">
      <c r="A9663" t="s">
        <v>10757</v>
      </c>
      <c r="B9663">
        <v>2013</v>
      </c>
      <c r="C9663" s="1">
        <v>41432</v>
      </c>
      <c r="D9663" s="1">
        <v>41437</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v>0</v>
      </c>
      <c r="U9663">
        <v>3.7744</v>
      </c>
    </row>
    <row r="9664" spans="1:21" x14ac:dyDescent="0.3">
      <c r="A9664" t="s">
        <v>10757</v>
      </c>
      <c r="B9664">
        <v>2013</v>
      </c>
      <c r="C9664" s="1">
        <v>41432</v>
      </c>
      <c r="D9664" s="1">
        <v>41437</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v>0.2</v>
      </c>
      <c r="U9664">
        <v>161.19</v>
      </c>
    </row>
    <row r="9665" spans="1:21" x14ac:dyDescent="0.3">
      <c r="A9665" t="s">
        <v>10758</v>
      </c>
      <c r="B9665">
        <v>2014</v>
      </c>
      <c r="C9665" s="1">
        <v>41883</v>
      </c>
      <c r="D9665" s="1">
        <v>41888</v>
      </c>
      <c r="E9665" t="s">
        <v>49</v>
      </c>
      <c r="F9665" t="s">
        <v>3986</v>
      </c>
      <c r="G9665" t="s">
        <v>3987</v>
      </c>
      <c r="H9665" t="s">
        <v>25</v>
      </c>
      <c r="I9665" t="s">
        <v>26</v>
      </c>
      <c r="J9665" t="s">
        <v>126</v>
      </c>
      <c r="K9665" t="s">
        <v>42</v>
      </c>
      <c r="L9665">
        <v>94109</v>
      </c>
      <c r="M9665" t="s">
        <v>43</v>
      </c>
      <c r="N9665" t="s">
        <v>2163</v>
      </c>
      <c r="O9665" t="s">
        <v>45</v>
      </c>
      <c r="P9665" t="s">
        <v>58</v>
      </c>
      <c r="Q9665" t="s">
        <v>2164</v>
      </c>
      <c r="R9665">
        <v>193.95</v>
      </c>
      <c r="S9665">
        <v>3</v>
      </c>
      <c r="T9665">
        <v>0</v>
      </c>
      <c r="U9665">
        <v>9.6974999999999998</v>
      </c>
    </row>
    <row r="9666" spans="1:21" x14ac:dyDescent="0.3">
      <c r="A9666" t="s">
        <v>10759</v>
      </c>
      <c r="B9666">
        <v>2012</v>
      </c>
      <c r="C9666" s="1">
        <v>41250</v>
      </c>
      <c r="D9666" s="1">
        <v>41250</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v>0</v>
      </c>
      <c r="U9666">
        <v>6.2207999999999997</v>
      </c>
    </row>
    <row r="9667" spans="1:21" x14ac:dyDescent="0.3">
      <c r="A9667" t="s">
        <v>10760</v>
      </c>
      <c r="B9667">
        <v>2014</v>
      </c>
      <c r="C9667" s="1">
        <v>41960</v>
      </c>
      <c r="D9667" s="1">
        <v>41964</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v>0</v>
      </c>
      <c r="U9667">
        <v>23.988</v>
      </c>
    </row>
    <row r="9668" spans="1:21" x14ac:dyDescent="0.3">
      <c r="A9668" t="s">
        <v>10760</v>
      </c>
      <c r="B9668">
        <v>2014</v>
      </c>
      <c r="C9668" s="1">
        <v>41960</v>
      </c>
      <c r="D9668" s="1">
        <v>41964</v>
      </c>
      <c r="E9668" t="s">
        <v>49</v>
      </c>
      <c r="F9668" t="s">
        <v>563</v>
      </c>
      <c r="G9668" t="s">
        <v>564</v>
      </c>
      <c r="H9668" t="s">
        <v>25</v>
      </c>
      <c r="I9668" t="s">
        <v>26</v>
      </c>
      <c r="J9668" t="s">
        <v>41</v>
      </c>
      <c r="K9668" t="s">
        <v>42</v>
      </c>
      <c r="L9668">
        <v>90049</v>
      </c>
      <c r="M9668" t="s">
        <v>43</v>
      </c>
      <c r="N9668" t="s">
        <v>5686</v>
      </c>
      <c r="O9668" t="s">
        <v>31</v>
      </c>
      <c r="P9668" t="s">
        <v>64</v>
      </c>
      <c r="Q9668" t="s">
        <v>5687</v>
      </c>
      <c r="R9668">
        <v>12.42</v>
      </c>
      <c r="S9668">
        <v>3</v>
      </c>
      <c r="T9668">
        <v>0</v>
      </c>
      <c r="U9668">
        <v>4.4711999999999996</v>
      </c>
    </row>
    <row r="9669" spans="1:21" x14ac:dyDescent="0.3">
      <c r="A9669" t="s">
        <v>10761</v>
      </c>
      <c r="B9669">
        <v>2013</v>
      </c>
      <c r="C9669" s="1">
        <v>41388</v>
      </c>
      <c r="D9669" s="1">
        <v>41392</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v>0.2</v>
      </c>
      <c r="U9669">
        <v>6.5568999999999997</v>
      </c>
    </row>
    <row r="9670" spans="1:21" x14ac:dyDescent="0.3">
      <c r="A9670" t="s">
        <v>10761</v>
      </c>
      <c r="B9670">
        <v>2013</v>
      </c>
      <c r="C9670" s="1">
        <v>41388</v>
      </c>
      <c r="D9670" s="1">
        <v>41392</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v>0</v>
      </c>
      <c r="U9670">
        <v>35.984999999999999</v>
      </c>
    </row>
    <row r="9671" spans="1:21" x14ac:dyDescent="0.3">
      <c r="A9671" t="s">
        <v>10763</v>
      </c>
      <c r="B9671">
        <v>2014</v>
      </c>
      <c r="C9671" s="1">
        <v>41732</v>
      </c>
      <c r="D9671" s="1">
        <v>41736</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row>
    <row r="9672" spans="1:21" x14ac:dyDescent="0.3">
      <c r="A9672" t="s">
        <v>10764</v>
      </c>
      <c r="B9672">
        <v>2012</v>
      </c>
      <c r="C9672" s="1">
        <v>41134</v>
      </c>
      <c r="D9672" s="1">
        <v>41136</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row>
    <row r="9673" spans="1:21" x14ac:dyDescent="0.3">
      <c r="A9673" t="s">
        <v>10765</v>
      </c>
      <c r="B9673">
        <v>2014</v>
      </c>
      <c r="C9673" s="1">
        <v>41957</v>
      </c>
      <c r="D9673" s="1">
        <v>41963</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v>0.2</v>
      </c>
      <c r="U9673">
        <v>1.375</v>
      </c>
    </row>
    <row r="9674" spans="1:21" x14ac:dyDescent="0.3">
      <c r="A9674" t="s">
        <v>10766</v>
      </c>
      <c r="B9674">
        <v>2013</v>
      </c>
      <c r="C9674" s="1">
        <v>41632</v>
      </c>
      <c r="D9674" s="1">
        <v>41637</v>
      </c>
      <c r="E9674" t="s">
        <v>49</v>
      </c>
      <c r="F9674" t="s">
        <v>750</v>
      </c>
      <c r="G9674" t="s">
        <v>751</v>
      </c>
      <c r="H9674" t="s">
        <v>101</v>
      </c>
      <c r="I9674" t="s">
        <v>26</v>
      </c>
      <c r="J9674" t="s">
        <v>145</v>
      </c>
      <c r="K9674" t="s">
        <v>146</v>
      </c>
      <c r="L9674">
        <v>19143</v>
      </c>
      <c r="M9674" t="s">
        <v>147</v>
      </c>
      <c r="N9674" t="s">
        <v>4941</v>
      </c>
      <c r="O9674" t="s">
        <v>45</v>
      </c>
      <c r="P9674" t="s">
        <v>89</v>
      </c>
      <c r="Q9674" t="s">
        <v>4942</v>
      </c>
      <c r="R9674">
        <v>7.968</v>
      </c>
      <c r="S9674">
        <v>2</v>
      </c>
      <c r="T9674">
        <v>0.2</v>
      </c>
      <c r="U9674">
        <v>2.6892</v>
      </c>
    </row>
    <row r="9675" spans="1:21" x14ac:dyDescent="0.3">
      <c r="A9675" t="s">
        <v>10766</v>
      </c>
      <c r="B9675">
        <v>2013</v>
      </c>
      <c r="C9675" s="1">
        <v>41632</v>
      </c>
      <c r="D9675" s="1">
        <v>41637</v>
      </c>
      <c r="E9675" t="s">
        <v>49</v>
      </c>
      <c r="F9675" t="s">
        <v>750</v>
      </c>
      <c r="G9675" t="s">
        <v>751</v>
      </c>
      <c r="H9675" t="s">
        <v>101</v>
      </c>
      <c r="I9675" t="s">
        <v>26</v>
      </c>
      <c r="J9675" t="s">
        <v>145</v>
      </c>
      <c r="K9675" t="s">
        <v>146</v>
      </c>
      <c r="L9675">
        <v>19143</v>
      </c>
      <c r="M9675" t="s">
        <v>147</v>
      </c>
      <c r="N9675" t="s">
        <v>10767</v>
      </c>
      <c r="O9675" t="s">
        <v>70</v>
      </c>
      <c r="P9675" t="s">
        <v>71</v>
      </c>
      <c r="Q9675" t="s">
        <v>10768</v>
      </c>
      <c r="R9675">
        <v>1499.97</v>
      </c>
      <c r="S9675">
        <v>5</v>
      </c>
      <c r="T9675">
        <v>0.4</v>
      </c>
      <c r="U9675">
        <v>-374.99250000000001</v>
      </c>
    </row>
    <row r="9676" spans="1:21" x14ac:dyDescent="0.3">
      <c r="A9676" t="s">
        <v>10769</v>
      </c>
      <c r="B9676">
        <v>2011</v>
      </c>
      <c r="C9676" s="1">
        <v>40746</v>
      </c>
      <c r="D9676" s="1">
        <v>40748</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row>
    <row r="9677" spans="1:21" x14ac:dyDescent="0.3">
      <c r="A9677" t="s">
        <v>10770</v>
      </c>
      <c r="B9677">
        <v>2013</v>
      </c>
      <c r="C9677" s="1">
        <v>41401</v>
      </c>
      <c r="D9677" s="1">
        <v>41405</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v>0</v>
      </c>
      <c r="U9677">
        <v>14.144</v>
      </c>
    </row>
    <row r="9678" spans="1:21" x14ac:dyDescent="0.3">
      <c r="A9678" t="s">
        <v>10771</v>
      </c>
      <c r="B9678">
        <v>2011</v>
      </c>
      <c r="C9678" s="1">
        <v>40875</v>
      </c>
      <c r="D9678" s="1">
        <v>40880</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row>
    <row r="9679" spans="1:21" x14ac:dyDescent="0.3">
      <c r="A9679" t="s">
        <v>10772</v>
      </c>
      <c r="B9679">
        <v>2013</v>
      </c>
      <c r="C9679" s="1">
        <v>41383</v>
      </c>
      <c r="D9679" s="1">
        <v>41388</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row>
    <row r="9680" spans="1:21" x14ac:dyDescent="0.3">
      <c r="A9680" t="s">
        <v>10772</v>
      </c>
      <c r="B9680">
        <v>2013</v>
      </c>
      <c r="C9680" s="1">
        <v>41383</v>
      </c>
      <c r="D9680" s="1">
        <v>41388</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v>0</v>
      </c>
      <c r="U9680">
        <v>1.8468</v>
      </c>
    </row>
    <row r="9681" spans="1:21" x14ac:dyDescent="0.3">
      <c r="A9681" t="s">
        <v>10773</v>
      </c>
      <c r="B9681">
        <v>2012</v>
      </c>
      <c r="C9681" s="1">
        <v>41270</v>
      </c>
      <c r="D9681" s="1">
        <v>41274</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row>
    <row r="9682" spans="1:21" x14ac:dyDescent="0.3">
      <c r="A9682" t="s">
        <v>10773</v>
      </c>
      <c r="B9682">
        <v>2012</v>
      </c>
      <c r="C9682" s="1">
        <v>41270</v>
      </c>
      <c r="D9682" s="1">
        <v>41274</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v>0.2</v>
      </c>
      <c r="U9682">
        <v>75.168000000000006</v>
      </c>
    </row>
    <row r="9683" spans="1:21" x14ac:dyDescent="0.3">
      <c r="A9683" t="s">
        <v>10774</v>
      </c>
      <c r="B9683">
        <v>2014</v>
      </c>
      <c r="C9683" s="1">
        <v>41987</v>
      </c>
      <c r="D9683" s="1">
        <v>41992</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row>
    <row r="9684" spans="1:21" x14ac:dyDescent="0.3">
      <c r="A9684" t="s">
        <v>10774</v>
      </c>
      <c r="B9684">
        <v>2014</v>
      </c>
      <c r="C9684" s="1">
        <v>41987</v>
      </c>
      <c r="D9684" s="1">
        <v>41992</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v>0</v>
      </c>
      <c r="U9684">
        <v>18.662400000000002</v>
      </c>
    </row>
    <row r="9685" spans="1:21" x14ac:dyDescent="0.3">
      <c r="A9685" t="s">
        <v>10774</v>
      </c>
      <c r="B9685">
        <v>2014</v>
      </c>
      <c r="C9685" s="1">
        <v>41987</v>
      </c>
      <c r="D9685" s="1">
        <v>41992</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row>
    <row r="9686" spans="1:21" x14ac:dyDescent="0.3">
      <c r="A9686" t="s">
        <v>10774</v>
      </c>
      <c r="B9686">
        <v>2014</v>
      </c>
      <c r="C9686" s="1">
        <v>41987</v>
      </c>
      <c r="D9686" s="1">
        <v>41992</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row>
    <row r="9687" spans="1:21" x14ac:dyDescent="0.3">
      <c r="A9687" t="s">
        <v>10775</v>
      </c>
      <c r="B9687">
        <v>2014</v>
      </c>
      <c r="C9687" s="1">
        <v>41642</v>
      </c>
      <c r="D9687" s="1">
        <v>41644</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v>0</v>
      </c>
      <c r="U9687">
        <v>5.8064999999999998</v>
      </c>
    </row>
    <row r="9688" spans="1:21" x14ac:dyDescent="0.3">
      <c r="A9688" t="s">
        <v>10776</v>
      </c>
      <c r="B9688">
        <v>2014</v>
      </c>
      <c r="C9688" s="1">
        <v>41790</v>
      </c>
      <c r="D9688" s="1">
        <v>41794</v>
      </c>
      <c r="E9688" t="s">
        <v>49</v>
      </c>
      <c r="F9688" t="s">
        <v>4954</v>
      </c>
      <c r="G9688" t="s">
        <v>4955</v>
      </c>
      <c r="H9688" t="s">
        <v>25</v>
      </c>
      <c r="I9688" t="s">
        <v>26</v>
      </c>
      <c r="J9688" t="s">
        <v>946</v>
      </c>
      <c r="K9688" t="s">
        <v>42</v>
      </c>
      <c r="L9688">
        <v>92037</v>
      </c>
      <c r="M9688" t="s">
        <v>43</v>
      </c>
      <c r="N9688" t="s">
        <v>2451</v>
      </c>
      <c r="O9688" t="s">
        <v>45</v>
      </c>
      <c r="P9688" t="s">
        <v>67</v>
      </c>
      <c r="Q9688" t="s">
        <v>2452</v>
      </c>
      <c r="R9688">
        <v>35.1</v>
      </c>
      <c r="S9688">
        <v>6</v>
      </c>
      <c r="T9688">
        <v>0</v>
      </c>
      <c r="U9688">
        <v>10.179</v>
      </c>
    </row>
    <row r="9689" spans="1:21" x14ac:dyDescent="0.3">
      <c r="A9689" t="s">
        <v>10777</v>
      </c>
      <c r="B9689">
        <v>2014</v>
      </c>
      <c r="C9689" s="1">
        <v>41913</v>
      </c>
      <c r="D9689" s="1">
        <v>41919</v>
      </c>
      <c r="E9689" t="s">
        <v>49</v>
      </c>
      <c r="F9689" t="s">
        <v>2797</v>
      </c>
      <c r="G9689" t="s">
        <v>2798</v>
      </c>
      <c r="H9689" t="s">
        <v>101</v>
      </c>
      <c r="I9689" t="s">
        <v>26</v>
      </c>
      <c r="J9689" t="s">
        <v>1126</v>
      </c>
      <c r="K9689" t="s">
        <v>103</v>
      </c>
      <c r="L9689">
        <v>76017</v>
      </c>
      <c r="M9689" t="s">
        <v>104</v>
      </c>
      <c r="N9689" t="s">
        <v>2442</v>
      </c>
      <c r="O9689" t="s">
        <v>45</v>
      </c>
      <c r="P9689" t="s">
        <v>74</v>
      </c>
      <c r="Q9689" t="s">
        <v>2443</v>
      </c>
      <c r="R9689">
        <v>11.646000000000001</v>
      </c>
      <c r="S9689">
        <v>9</v>
      </c>
      <c r="T9689">
        <v>0.8</v>
      </c>
      <c r="U9689">
        <v>-17.469000000000001</v>
      </c>
    </row>
    <row r="9690" spans="1:21" x14ac:dyDescent="0.3">
      <c r="A9690" t="s">
        <v>10778</v>
      </c>
      <c r="B9690">
        <v>2014</v>
      </c>
      <c r="C9690" s="1">
        <v>41811</v>
      </c>
      <c r="D9690" s="1">
        <v>41818</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row>
    <row r="9691" spans="1:21" x14ac:dyDescent="0.3">
      <c r="A9691" t="s">
        <v>10778</v>
      </c>
      <c r="B9691">
        <v>2014</v>
      </c>
      <c r="C9691" s="1">
        <v>41811</v>
      </c>
      <c r="D9691" s="1">
        <v>41818</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row>
    <row r="9692" spans="1:21" x14ac:dyDescent="0.3">
      <c r="A9692" t="s">
        <v>10779</v>
      </c>
      <c r="B9692">
        <v>2014</v>
      </c>
      <c r="C9692" s="1">
        <v>41734</v>
      </c>
      <c r="D9692" s="1">
        <v>41735</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v>0</v>
      </c>
      <c r="U9692">
        <v>2.0415999999999999</v>
      </c>
    </row>
    <row r="9693" spans="1:21" x14ac:dyDescent="0.3">
      <c r="A9693" t="s">
        <v>10780</v>
      </c>
      <c r="B9693">
        <v>2012</v>
      </c>
      <c r="C9693" s="1">
        <v>41226</v>
      </c>
      <c r="D9693" s="1">
        <v>41230</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v>0.32</v>
      </c>
      <c r="U9693">
        <v>-18.058800000000002</v>
      </c>
    </row>
    <row r="9694" spans="1:21" x14ac:dyDescent="0.3">
      <c r="A9694" t="s">
        <v>10781</v>
      </c>
      <c r="B9694">
        <v>2012</v>
      </c>
      <c r="C9694" s="1">
        <v>41149</v>
      </c>
      <c r="D9694" s="1">
        <v>41154</v>
      </c>
      <c r="E9694" t="s">
        <v>49</v>
      </c>
      <c r="F9694" t="s">
        <v>3517</v>
      </c>
      <c r="G9694" t="s">
        <v>3518</v>
      </c>
      <c r="H9694" t="s">
        <v>40</v>
      </c>
      <c r="I9694" t="s">
        <v>26</v>
      </c>
      <c r="J9694" t="s">
        <v>745</v>
      </c>
      <c r="K9694" t="s">
        <v>746</v>
      </c>
      <c r="L9694">
        <v>6824</v>
      </c>
      <c r="M9694" t="s">
        <v>147</v>
      </c>
      <c r="N9694" t="s">
        <v>5555</v>
      </c>
      <c r="O9694" t="s">
        <v>45</v>
      </c>
      <c r="P9694" t="s">
        <v>58</v>
      </c>
      <c r="Q9694" t="s">
        <v>5556</v>
      </c>
      <c r="R9694">
        <v>470.36</v>
      </c>
      <c r="S9694">
        <v>11</v>
      </c>
      <c r="T9694">
        <v>0</v>
      </c>
      <c r="U9694">
        <v>122.2936</v>
      </c>
    </row>
    <row r="9695" spans="1:21" x14ac:dyDescent="0.3">
      <c r="A9695" t="s">
        <v>10782</v>
      </c>
      <c r="B9695">
        <v>2014</v>
      </c>
      <c r="C9695" s="1">
        <v>41907</v>
      </c>
      <c r="D9695" s="1">
        <v>41911</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v>0</v>
      </c>
      <c r="U9695">
        <v>15.229200000000001</v>
      </c>
    </row>
    <row r="9696" spans="1:21" x14ac:dyDescent="0.3">
      <c r="A9696" t="s">
        <v>10782</v>
      </c>
      <c r="B9696">
        <v>2014</v>
      </c>
      <c r="C9696" s="1">
        <v>41907</v>
      </c>
      <c r="D9696" s="1">
        <v>41911</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v>0</v>
      </c>
      <c r="U9696">
        <v>2.19</v>
      </c>
    </row>
    <row r="9697" spans="1:21" x14ac:dyDescent="0.3">
      <c r="A9697" t="s">
        <v>10783</v>
      </c>
      <c r="B9697">
        <v>2013</v>
      </c>
      <c r="C9697" s="1">
        <v>41620</v>
      </c>
      <c r="D9697" s="1">
        <v>41623</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x14ac:dyDescent="0.3">
      <c r="A9698" t="s">
        <v>10784</v>
      </c>
      <c r="B9698">
        <v>2011</v>
      </c>
      <c r="C9698" s="1">
        <v>40704</v>
      </c>
      <c r="D9698" s="1">
        <v>40709</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v>0</v>
      </c>
      <c r="U9698">
        <v>240.8595</v>
      </c>
    </row>
    <row r="9699" spans="1:21" x14ac:dyDescent="0.3">
      <c r="A9699" t="s">
        <v>10785</v>
      </c>
      <c r="B9699">
        <v>2013</v>
      </c>
      <c r="C9699" s="1">
        <v>41345</v>
      </c>
      <c r="D9699" s="1">
        <v>41345</v>
      </c>
      <c r="E9699" t="s">
        <v>1289</v>
      </c>
      <c r="F9699" t="s">
        <v>3210</v>
      </c>
      <c r="G9699" t="s">
        <v>3211</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row>
    <row r="9700" spans="1:21" x14ac:dyDescent="0.3">
      <c r="A9700" t="s">
        <v>10786</v>
      </c>
      <c r="B9700">
        <v>2014</v>
      </c>
      <c r="C9700" s="1">
        <v>41989</v>
      </c>
      <c r="D9700" s="1">
        <v>41993</v>
      </c>
      <c r="E9700" t="s">
        <v>49</v>
      </c>
      <c r="F9700" t="s">
        <v>7141</v>
      </c>
      <c r="G9700" t="s">
        <v>7142</v>
      </c>
      <c r="H9700" t="s">
        <v>25</v>
      </c>
      <c r="I9700" t="s">
        <v>26</v>
      </c>
      <c r="J9700" t="s">
        <v>1026</v>
      </c>
      <c r="K9700" t="s">
        <v>42</v>
      </c>
      <c r="L9700">
        <v>90301</v>
      </c>
      <c r="M9700" t="s">
        <v>43</v>
      </c>
      <c r="N9700" t="s">
        <v>947</v>
      </c>
      <c r="O9700" t="s">
        <v>45</v>
      </c>
      <c r="P9700" t="s">
        <v>89</v>
      </c>
      <c r="Q9700" t="s">
        <v>948</v>
      </c>
      <c r="R9700">
        <v>22.83</v>
      </c>
      <c r="S9700">
        <v>3</v>
      </c>
      <c r="T9700">
        <v>0</v>
      </c>
      <c r="U9700">
        <v>10.7301</v>
      </c>
    </row>
    <row r="9701" spans="1:21" x14ac:dyDescent="0.3">
      <c r="A9701" t="s">
        <v>10786</v>
      </c>
      <c r="B9701">
        <v>2014</v>
      </c>
      <c r="C9701" s="1">
        <v>41989</v>
      </c>
      <c r="D9701" s="1">
        <v>41993</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v>0</v>
      </c>
      <c r="U9701">
        <v>16.295999999999999</v>
      </c>
    </row>
    <row r="9702" spans="1:21" x14ac:dyDescent="0.3">
      <c r="A9702" t="s">
        <v>10786</v>
      </c>
      <c r="B9702">
        <v>2014</v>
      </c>
      <c r="C9702" s="1">
        <v>41989</v>
      </c>
      <c r="D9702" s="1">
        <v>41993</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v>0.2</v>
      </c>
      <c r="U9702">
        <v>14.7582</v>
      </c>
    </row>
    <row r="9703" spans="1:21" x14ac:dyDescent="0.3">
      <c r="A9703" t="s">
        <v>10787</v>
      </c>
      <c r="B9703">
        <v>2013</v>
      </c>
      <c r="C9703" s="1">
        <v>41578</v>
      </c>
      <c r="D9703" s="1">
        <v>41583</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v>0</v>
      </c>
      <c r="U9703">
        <v>1.1946000000000001</v>
      </c>
    </row>
    <row r="9704" spans="1:21" x14ac:dyDescent="0.3">
      <c r="A9704" t="s">
        <v>10789</v>
      </c>
      <c r="B9704">
        <v>2014</v>
      </c>
      <c r="C9704" s="1">
        <v>41852</v>
      </c>
      <c r="D9704" s="1">
        <v>41856</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x14ac:dyDescent="0.3">
      <c r="A9705" t="s">
        <v>10789</v>
      </c>
      <c r="B9705">
        <v>2014</v>
      </c>
      <c r="C9705" s="1">
        <v>41852</v>
      </c>
      <c r="D9705" s="1">
        <v>41856</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x14ac:dyDescent="0.3">
      <c r="A9706" t="s">
        <v>10789</v>
      </c>
      <c r="B9706">
        <v>2014</v>
      </c>
      <c r="C9706" s="1">
        <v>41852</v>
      </c>
      <c r="D9706" s="1">
        <v>41856</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v>0</v>
      </c>
      <c r="U9706">
        <v>5.3948999999999998</v>
      </c>
    </row>
    <row r="9707" spans="1:21" x14ac:dyDescent="0.3">
      <c r="A9707" t="s">
        <v>10790</v>
      </c>
      <c r="B9707">
        <v>2014</v>
      </c>
      <c r="C9707" s="1">
        <v>41932</v>
      </c>
      <c r="D9707" s="1">
        <v>41936</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row>
    <row r="9708" spans="1:21" x14ac:dyDescent="0.3">
      <c r="A9708" t="s">
        <v>10791</v>
      </c>
      <c r="B9708">
        <v>2013</v>
      </c>
      <c r="C9708" s="1">
        <v>41569</v>
      </c>
      <c r="D9708" s="1">
        <v>41575</v>
      </c>
      <c r="E9708" t="s">
        <v>49</v>
      </c>
      <c r="F9708" t="s">
        <v>1951</v>
      </c>
      <c r="G9708" t="s">
        <v>1952</v>
      </c>
      <c r="H9708" t="s">
        <v>25</v>
      </c>
      <c r="I9708" t="s">
        <v>26</v>
      </c>
      <c r="J9708" t="s">
        <v>41</v>
      </c>
      <c r="K9708" t="s">
        <v>42</v>
      </c>
      <c r="L9708">
        <v>90045</v>
      </c>
      <c r="M9708" t="s">
        <v>43</v>
      </c>
      <c r="N9708" t="s">
        <v>7949</v>
      </c>
      <c r="O9708" t="s">
        <v>31</v>
      </c>
      <c r="P9708" t="s">
        <v>35</v>
      </c>
      <c r="Q9708" t="s">
        <v>7950</v>
      </c>
      <c r="R9708">
        <v>242.136</v>
      </c>
      <c r="S9708">
        <v>3</v>
      </c>
      <c r="T9708">
        <v>0.2</v>
      </c>
      <c r="U9708">
        <v>12.1068</v>
      </c>
    </row>
    <row r="9709" spans="1:21" x14ac:dyDescent="0.3">
      <c r="A9709" t="s">
        <v>10791</v>
      </c>
      <c r="B9709">
        <v>2013</v>
      </c>
      <c r="C9709" s="1">
        <v>41569</v>
      </c>
      <c r="D9709" s="1">
        <v>41575</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x14ac:dyDescent="0.3">
      <c r="A9710" t="s">
        <v>10791</v>
      </c>
      <c r="B9710">
        <v>2013</v>
      </c>
      <c r="C9710" s="1">
        <v>41569</v>
      </c>
      <c r="D9710" s="1">
        <v>41575</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v>0</v>
      </c>
      <c r="U9710">
        <v>5.5888</v>
      </c>
    </row>
    <row r="9711" spans="1:21" x14ac:dyDescent="0.3">
      <c r="A9711" t="s">
        <v>10791</v>
      </c>
      <c r="B9711">
        <v>2013</v>
      </c>
      <c r="C9711" s="1">
        <v>41569</v>
      </c>
      <c r="D9711" s="1">
        <v>41575</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v>0</v>
      </c>
      <c r="U9711">
        <v>3.4091999999999998</v>
      </c>
    </row>
    <row r="9712" spans="1:21" x14ac:dyDescent="0.3">
      <c r="A9712" t="s">
        <v>10792</v>
      </c>
      <c r="B9712">
        <v>2011</v>
      </c>
      <c r="C9712" s="1">
        <v>40852</v>
      </c>
      <c r="D9712" s="1">
        <v>40857</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row>
    <row r="9713" spans="1:21" x14ac:dyDescent="0.3">
      <c r="A9713" t="s">
        <v>10792</v>
      </c>
      <c r="B9713">
        <v>2011</v>
      </c>
      <c r="C9713" s="1">
        <v>40852</v>
      </c>
      <c r="D9713" s="1">
        <v>40857</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row>
    <row r="9714" spans="1:21" x14ac:dyDescent="0.3">
      <c r="A9714" t="s">
        <v>10792</v>
      </c>
      <c r="B9714">
        <v>2011</v>
      </c>
      <c r="C9714" s="1">
        <v>40852</v>
      </c>
      <c r="D9714" s="1">
        <v>40857</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v>0.2</v>
      </c>
      <c r="U9714">
        <v>-94.508399999999995</v>
      </c>
    </row>
    <row r="9715" spans="1:21" x14ac:dyDescent="0.3">
      <c r="A9715" t="s">
        <v>10792</v>
      </c>
      <c r="B9715">
        <v>2011</v>
      </c>
      <c r="C9715" s="1">
        <v>40852</v>
      </c>
      <c r="D9715" s="1">
        <v>40857</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v>0.2</v>
      </c>
      <c r="U9715">
        <v>-6.4450000000000003</v>
      </c>
    </row>
    <row r="9716" spans="1:21" x14ac:dyDescent="0.3">
      <c r="A9716" t="s">
        <v>10792</v>
      </c>
      <c r="B9716">
        <v>2011</v>
      </c>
      <c r="C9716" s="1">
        <v>40852</v>
      </c>
      <c r="D9716" s="1">
        <v>40857</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row>
    <row r="9717" spans="1:21" x14ac:dyDescent="0.3">
      <c r="A9717" t="s">
        <v>10793</v>
      </c>
      <c r="B9717">
        <v>2013</v>
      </c>
      <c r="C9717" s="1">
        <v>41586</v>
      </c>
      <c r="D9717" s="1">
        <v>41591</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row>
    <row r="9718" spans="1:21" x14ac:dyDescent="0.3">
      <c r="A9718" t="s">
        <v>10794</v>
      </c>
      <c r="B9718">
        <v>2013</v>
      </c>
      <c r="C9718" s="1">
        <v>41499</v>
      </c>
      <c r="D9718" s="1">
        <v>41501</v>
      </c>
      <c r="E9718" t="s">
        <v>22</v>
      </c>
      <c r="F9718" t="s">
        <v>4099</v>
      </c>
      <c r="G9718" t="s">
        <v>4100</v>
      </c>
      <c r="H9718" t="s">
        <v>101</v>
      </c>
      <c r="I9718" t="s">
        <v>26</v>
      </c>
      <c r="J9718" t="s">
        <v>145</v>
      </c>
      <c r="K9718" t="s">
        <v>146</v>
      </c>
      <c r="L9718">
        <v>19134</v>
      </c>
      <c r="M9718" t="s">
        <v>147</v>
      </c>
      <c r="N9718" t="s">
        <v>8408</v>
      </c>
      <c r="O9718" t="s">
        <v>45</v>
      </c>
      <c r="P9718" t="s">
        <v>67</v>
      </c>
      <c r="Q9718" t="s">
        <v>8409</v>
      </c>
      <c r="R9718">
        <v>37.311999999999998</v>
      </c>
      <c r="S9718">
        <v>4</v>
      </c>
      <c r="T9718">
        <v>0.2</v>
      </c>
      <c r="U9718">
        <v>2.7984</v>
      </c>
    </row>
    <row r="9719" spans="1:21" x14ac:dyDescent="0.3">
      <c r="A9719" t="s">
        <v>10795</v>
      </c>
      <c r="B9719">
        <v>2013</v>
      </c>
      <c r="C9719" s="1">
        <v>41425</v>
      </c>
      <c r="D9719" s="1">
        <v>41426</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x14ac:dyDescent="0.3">
      <c r="A9720" t="s">
        <v>10795</v>
      </c>
      <c r="B9720">
        <v>2013</v>
      </c>
      <c r="C9720" s="1">
        <v>41425</v>
      </c>
      <c r="D9720" s="1">
        <v>41426</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v>0.2</v>
      </c>
      <c r="U9720">
        <v>11.198</v>
      </c>
    </row>
    <row r="9721" spans="1:21" x14ac:dyDescent="0.3">
      <c r="A9721" t="s">
        <v>10796</v>
      </c>
      <c r="B9721">
        <v>2014</v>
      </c>
      <c r="C9721" s="1">
        <v>41956</v>
      </c>
      <c r="D9721" s="1">
        <v>41958</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v>0.2</v>
      </c>
      <c r="U9721">
        <v>-55.256</v>
      </c>
    </row>
    <row r="9722" spans="1:21" x14ac:dyDescent="0.3">
      <c r="A9722" t="s">
        <v>10797</v>
      </c>
      <c r="B9722">
        <v>2013</v>
      </c>
      <c r="C9722" s="1">
        <v>41540</v>
      </c>
      <c r="D9722" s="1">
        <v>41544</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row>
    <row r="9723" spans="1:21" x14ac:dyDescent="0.3">
      <c r="A9723" t="s">
        <v>10798</v>
      </c>
      <c r="B9723">
        <v>2013</v>
      </c>
      <c r="C9723" s="1">
        <v>41321</v>
      </c>
      <c r="D9723" s="1">
        <v>41325</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row>
    <row r="9724" spans="1:21" x14ac:dyDescent="0.3">
      <c r="A9724" t="s">
        <v>10798</v>
      </c>
      <c r="B9724">
        <v>2013</v>
      </c>
      <c r="C9724" s="1">
        <v>41321</v>
      </c>
      <c r="D9724" s="1">
        <v>41325</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v>0</v>
      </c>
      <c r="U9724">
        <v>39.586799999999997</v>
      </c>
    </row>
    <row r="9725" spans="1:21" x14ac:dyDescent="0.3">
      <c r="A9725" t="s">
        <v>10799</v>
      </c>
      <c r="B9725">
        <v>2011</v>
      </c>
      <c r="C9725" s="1">
        <v>40899</v>
      </c>
      <c r="D9725" s="1">
        <v>40903</v>
      </c>
      <c r="E9725" t="s">
        <v>49</v>
      </c>
      <c r="F9725" t="s">
        <v>619</v>
      </c>
      <c r="G9725" t="s">
        <v>620</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row>
    <row r="9726" spans="1:21" x14ac:dyDescent="0.3">
      <c r="A9726" t="s">
        <v>10800</v>
      </c>
      <c r="B9726">
        <v>2012</v>
      </c>
      <c r="C9726" s="1">
        <v>41248</v>
      </c>
      <c r="D9726" s="1">
        <v>41254</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row>
    <row r="9727" spans="1:21" x14ac:dyDescent="0.3">
      <c r="A9727" t="s">
        <v>10801</v>
      </c>
      <c r="B9727">
        <v>2014</v>
      </c>
      <c r="C9727" s="1">
        <v>41900</v>
      </c>
      <c r="D9727" s="1">
        <v>41903</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row>
    <row r="9728" spans="1:21" x14ac:dyDescent="0.3">
      <c r="A9728" t="s">
        <v>10802</v>
      </c>
      <c r="B9728">
        <v>2014</v>
      </c>
      <c r="C9728" s="1">
        <v>41976</v>
      </c>
      <c r="D9728" s="1">
        <v>41978</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row>
    <row r="9729" spans="1:21" x14ac:dyDescent="0.3">
      <c r="A9729" t="s">
        <v>10802</v>
      </c>
      <c r="B9729">
        <v>2014</v>
      </c>
      <c r="C9729" s="1">
        <v>41976</v>
      </c>
      <c r="D9729" s="1">
        <v>41978</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row>
    <row r="9730" spans="1:21" x14ac:dyDescent="0.3">
      <c r="A9730" t="s">
        <v>10802</v>
      </c>
      <c r="B9730">
        <v>2014</v>
      </c>
      <c r="C9730" s="1">
        <v>41976</v>
      </c>
      <c r="D9730" s="1">
        <v>41978</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v>0</v>
      </c>
      <c r="U9730">
        <v>0.1744</v>
      </c>
    </row>
    <row r="9731" spans="1:21" x14ac:dyDescent="0.3">
      <c r="A9731" t="s">
        <v>10803</v>
      </c>
      <c r="B9731">
        <v>2011</v>
      </c>
      <c r="C9731" s="1">
        <v>40815</v>
      </c>
      <c r="D9731" s="1">
        <v>40820</v>
      </c>
      <c r="E9731" t="s">
        <v>49</v>
      </c>
      <c r="F9731" t="s">
        <v>3652</v>
      </c>
      <c r="G9731" t="s">
        <v>3653</v>
      </c>
      <c r="H9731" t="s">
        <v>25</v>
      </c>
      <c r="I9731" t="s">
        <v>26</v>
      </c>
      <c r="J9731" t="s">
        <v>94</v>
      </c>
      <c r="K9731" t="s">
        <v>95</v>
      </c>
      <c r="L9731">
        <v>98115</v>
      </c>
      <c r="M9731" t="s">
        <v>43</v>
      </c>
      <c r="N9731" t="s">
        <v>5668</v>
      </c>
      <c r="O9731" t="s">
        <v>45</v>
      </c>
      <c r="P9731" t="s">
        <v>74</v>
      </c>
      <c r="Q9731" t="s">
        <v>5669</v>
      </c>
      <c r="R9731">
        <v>10.048</v>
      </c>
      <c r="S9731">
        <v>2</v>
      </c>
      <c r="T9731">
        <v>0.2</v>
      </c>
      <c r="U9731">
        <v>3.14</v>
      </c>
    </row>
    <row r="9732" spans="1:21" x14ac:dyDescent="0.3">
      <c r="A9732" t="s">
        <v>10803</v>
      </c>
      <c r="B9732">
        <v>2011</v>
      </c>
      <c r="C9732" s="1">
        <v>40815</v>
      </c>
      <c r="D9732" s="1">
        <v>40820</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v>0</v>
      </c>
      <c r="U9732">
        <v>153.4725</v>
      </c>
    </row>
    <row r="9733" spans="1:21" x14ac:dyDescent="0.3">
      <c r="A9733" t="s">
        <v>10804</v>
      </c>
      <c r="B9733">
        <v>2014</v>
      </c>
      <c r="C9733" s="1">
        <v>41958</v>
      </c>
      <c r="D9733" s="1">
        <v>41963</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row>
    <row r="9734" spans="1:21" x14ac:dyDescent="0.3">
      <c r="A9734" t="s">
        <v>10805</v>
      </c>
      <c r="B9734">
        <v>2011</v>
      </c>
      <c r="C9734" s="1">
        <v>40775</v>
      </c>
      <c r="D9734" s="1">
        <v>40780</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row>
    <row r="9735" spans="1:21" x14ac:dyDescent="0.3">
      <c r="A9735" t="s">
        <v>10805</v>
      </c>
      <c r="B9735">
        <v>2011</v>
      </c>
      <c r="C9735" s="1">
        <v>40775</v>
      </c>
      <c r="D9735" s="1">
        <v>40780</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row>
    <row r="9736" spans="1:21" x14ac:dyDescent="0.3">
      <c r="A9736" t="s">
        <v>10805</v>
      </c>
      <c r="B9736">
        <v>2011</v>
      </c>
      <c r="C9736" s="1">
        <v>40775</v>
      </c>
      <c r="D9736" s="1">
        <v>40780</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row>
    <row r="9737" spans="1:21" x14ac:dyDescent="0.3">
      <c r="A9737" t="s">
        <v>10806</v>
      </c>
      <c r="B9737">
        <v>2011</v>
      </c>
      <c r="C9737" s="1">
        <v>40866</v>
      </c>
      <c r="D9737" s="1">
        <v>40869</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v>0.2</v>
      </c>
      <c r="U9737">
        <v>1.9844999999999999</v>
      </c>
    </row>
    <row r="9738" spans="1:21" x14ac:dyDescent="0.3">
      <c r="A9738" t="s">
        <v>10807</v>
      </c>
      <c r="B9738">
        <v>2012</v>
      </c>
      <c r="C9738" s="1">
        <v>41089</v>
      </c>
      <c r="D9738" s="1">
        <v>41093</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v>0</v>
      </c>
      <c r="U9738">
        <v>72.894599999999997</v>
      </c>
    </row>
    <row r="9739" spans="1:21" x14ac:dyDescent="0.3">
      <c r="A9739" t="s">
        <v>10808</v>
      </c>
      <c r="B9739">
        <v>2014</v>
      </c>
      <c r="C9739" s="1">
        <v>41715</v>
      </c>
      <c r="D9739" s="1">
        <v>41720</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row>
    <row r="9740" spans="1:21" x14ac:dyDescent="0.3">
      <c r="A9740" t="s">
        <v>10808</v>
      </c>
      <c r="B9740">
        <v>2014</v>
      </c>
      <c r="C9740" s="1">
        <v>41715</v>
      </c>
      <c r="D9740" s="1">
        <v>41720</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v>0.2</v>
      </c>
      <c r="U9740">
        <v>22.9008</v>
      </c>
    </row>
    <row r="9741" spans="1:21" x14ac:dyDescent="0.3">
      <c r="A9741" t="s">
        <v>10808</v>
      </c>
      <c r="B9741">
        <v>2014</v>
      </c>
      <c r="C9741" s="1">
        <v>41715</v>
      </c>
      <c r="D9741" s="1">
        <v>41720</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row>
    <row r="9742" spans="1:21" x14ac:dyDescent="0.3">
      <c r="A9742" t="s">
        <v>10808</v>
      </c>
      <c r="B9742">
        <v>2014</v>
      </c>
      <c r="C9742" s="1">
        <v>41715</v>
      </c>
      <c r="D9742" s="1">
        <v>41720</v>
      </c>
      <c r="E9742" t="s">
        <v>49</v>
      </c>
      <c r="F9742" t="s">
        <v>5630</v>
      </c>
      <c r="G9742" t="s">
        <v>5631</v>
      </c>
      <c r="H9742" t="s">
        <v>40</v>
      </c>
      <c r="I9742" t="s">
        <v>26</v>
      </c>
      <c r="J9742" t="s">
        <v>41</v>
      </c>
      <c r="K9742" t="s">
        <v>42</v>
      </c>
      <c r="L9742">
        <v>90032</v>
      </c>
      <c r="M9742" t="s">
        <v>43</v>
      </c>
      <c r="N9742" t="s">
        <v>2295</v>
      </c>
      <c r="O9742" t="s">
        <v>45</v>
      </c>
      <c r="P9742" t="s">
        <v>77</v>
      </c>
      <c r="Q9742" t="s">
        <v>2296</v>
      </c>
      <c r="R9742">
        <v>140.66999999999999</v>
      </c>
      <c r="S9742">
        <v>3</v>
      </c>
      <c r="T9742">
        <v>0</v>
      </c>
      <c r="U9742">
        <v>54.8613</v>
      </c>
    </row>
    <row r="9743" spans="1:21" x14ac:dyDescent="0.3">
      <c r="A9743" t="s">
        <v>10809</v>
      </c>
      <c r="B9743">
        <v>2012</v>
      </c>
      <c r="C9743" s="1">
        <v>41221</v>
      </c>
      <c r="D9743" s="1">
        <v>41225</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v>0</v>
      </c>
      <c r="U9743">
        <v>1013.127</v>
      </c>
    </row>
    <row r="9744" spans="1:21" x14ac:dyDescent="0.3">
      <c r="A9744" t="s">
        <v>10810</v>
      </c>
      <c r="B9744">
        <v>2014</v>
      </c>
      <c r="C9744" s="1">
        <v>41972</v>
      </c>
      <c r="D9744" s="1">
        <v>41976</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v>0</v>
      </c>
      <c r="U9744">
        <v>29.445499999999999</v>
      </c>
    </row>
    <row r="9745" spans="1:21" x14ac:dyDescent="0.3">
      <c r="A9745" t="s">
        <v>10811</v>
      </c>
      <c r="B9745">
        <v>2013</v>
      </c>
      <c r="C9745" s="1">
        <v>41442</v>
      </c>
      <c r="D9745" s="1">
        <v>41448</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v>0</v>
      </c>
      <c r="U9745">
        <v>4.5359999999999996</v>
      </c>
    </row>
    <row r="9746" spans="1:21" x14ac:dyDescent="0.3">
      <c r="A9746" t="s">
        <v>10812</v>
      </c>
      <c r="B9746">
        <v>2014</v>
      </c>
      <c r="C9746" s="1">
        <v>41661</v>
      </c>
      <c r="D9746" s="1">
        <v>41665</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v>0.2</v>
      </c>
      <c r="U9746">
        <v>90.644400000000005</v>
      </c>
    </row>
    <row r="9747" spans="1:21" x14ac:dyDescent="0.3">
      <c r="A9747" t="s">
        <v>10813</v>
      </c>
      <c r="B9747">
        <v>2014</v>
      </c>
      <c r="C9747" s="1">
        <v>41968</v>
      </c>
      <c r="D9747" s="1">
        <v>41968</v>
      </c>
      <c r="E9747" t="s">
        <v>1289</v>
      </c>
      <c r="F9747" t="s">
        <v>3722</v>
      </c>
      <c r="G9747" t="s">
        <v>3723</v>
      </c>
      <c r="H9747" t="s">
        <v>25</v>
      </c>
      <c r="I9747" t="s">
        <v>26</v>
      </c>
      <c r="J9747" t="s">
        <v>41</v>
      </c>
      <c r="K9747" t="s">
        <v>42</v>
      </c>
      <c r="L9747">
        <v>90008</v>
      </c>
      <c r="M9747" t="s">
        <v>43</v>
      </c>
      <c r="N9747" t="s">
        <v>1352</v>
      </c>
      <c r="O9747" t="s">
        <v>31</v>
      </c>
      <c r="P9747" t="s">
        <v>55</v>
      </c>
      <c r="Q9747" t="s">
        <v>1353</v>
      </c>
      <c r="R9747">
        <v>364.08</v>
      </c>
      <c r="S9747">
        <v>2</v>
      </c>
      <c r="T9747">
        <v>0.2</v>
      </c>
      <c r="U9747">
        <v>9.1020000000000003</v>
      </c>
    </row>
    <row r="9748" spans="1:21" x14ac:dyDescent="0.3">
      <c r="A9748" t="s">
        <v>10813</v>
      </c>
      <c r="B9748">
        <v>2014</v>
      </c>
      <c r="C9748" s="1">
        <v>41968</v>
      </c>
      <c r="D9748" s="1">
        <v>41968</v>
      </c>
      <c r="E9748" t="s">
        <v>1289</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row>
    <row r="9749" spans="1:21" x14ac:dyDescent="0.3">
      <c r="A9749" t="s">
        <v>10814</v>
      </c>
      <c r="B9749">
        <v>2011</v>
      </c>
      <c r="C9749" s="1">
        <v>40858</v>
      </c>
      <c r="D9749" s="1">
        <v>40862</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row>
    <row r="9750" spans="1:21" x14ac:dyDescent="0.3">
      <c r="A9750" t="s">
        <v>10814</v>
      </c>
      <c r="B9750">
        <v>2011</v>
      </c>
      <c r="C9750" s="1">
        <v>40858</v>
      </c>
      <c r="D9750" s="1">
        <v>40862</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row>
    <row r="9751" spans="1:21" x14ac:dyDescent="0.3">
      <c r="A9751" t="s">
        <v>10815</v>
      </c>
      <c r="B9751">
        <v>2013</v>
      </c>
      <c r="C9751" s="1">
        <v>41338</v>
      </c>
      <c r="D9751" s="1">
        <v>41342</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row>
    <row r="9752" spans="1:21" x14ac:dyDescent="0.3">
      <c r="A9752" t="s">
        <v>10816</v>
      </c>
      <c r="B9752">
        <v>2013</v>
      </c>
      <c r="C9752" s="1">
        <v>41559</v>
      </c>
      <c r="D9752" s="1">
        <v>41563</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row>
    <row r="9753" spans="1:21" x14ac:dyDescent="0.3">
      <c r="A9753" t="s">
        <v>10816</v>
      </c>
      <c r="B9753">
        <v>2013</v>
      </c>
      <c r="C9753" s="1">
        <v>41559</v>
      </c>
      <c r="D9753" s="1">
        <v>41563</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row>
    <row r="9754" spans="1:21" x14ac:dyDescent="0.3">
      <c r="A9754" t="s">
        <v>10817</v>
      </c>
      <c r="B9754">
        <v>2013</v>
      </c>
      <c r="C9754" s="1">
        <v>41457</v>
      </c>
      <c r="D9754" s="1">
        <v>41458</v>
      </c>
      <c r="E9754" t="s">
        <v>187</v>
      </c>
      <c r="F9754" t="s">
        <v>1067</v>
      </c>
      <c r="G9754" t="s">
        <v>1068</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row>
    <row r="9755" spans="1:21" x14ac:dyDescent="0.3">
      <c r="A9755" t="s">
        <v>10818</v>
      </c>
      <c r="B9755">
        <v>2014</v>
      </c>
      <c r="C9755" s="1">
        <v>41726</v>
      </c>
      <c r="D9755" s="1">
        <v>41728</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row>
    <row r="9756" spans="1:21" x14ac:dyDescent="0.3">
      <c r="A9756" t="s">
        <v>10818</v>
      </c>
      <c r="B9756">
        <v>2014</v>
      </c>
      <c r="C9756" s="1">
        <v>41726</v>
      </c>
      <c r="D9756" s="1">
        <v>41728</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v>0</v>
      </c>
      <c r="U9756">
        <v>8.8800000000000008</v>
      </c>
    </row>
    <row r="9757" spans="1:21" x14ac:dyDescent="0.3">
      <c r="A9757" t="s">
        <v>10818</v>
      </c>
      <c r="B9757">
        <v>2014</v>
      </c>
      <c r="C9757" s="1">
        <v>41726</v>
      </c>
      <c r="D9757" s="1">
        <v>41728</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row>
    <row r="9758" spans="1:21" x14ac:dyDescent="0.3">
      <c r="A9758" t="s">
        <v>10818</v>
      </c>
      <c r="B9758">
        <v>2014</v>
      </c>
      <c r="C9758" s="1">
        <v>41726</v>
      </c>
      <c r="D9758" s="1">
        <v>41728</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v>0</v>
      </c>
      <c r="U9758">
        <v>58.42</v>
      </c>
    </row>
    <row r="9759" spans="1:21" x14ac:dyDescent="0.3">
      <c r="A9759" t="s">
        <v>10818</v>
      </c>
      <c r="B9759">
        <v>2014</v>
      </c>
      <c r="C9759" s="1">
        <v>41726</v>
      </c>
      <c r="D9759" s="1">
        <v>41728</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v>0</v>
      </c>
      <c r="U9759">
        <v>55.646999999999998</v>
      </c>
    </row>
    <row r="9760" spans="1:21" x14ac:dyDescent="0.3">
      <c r="A9760" t="s">
        <v>10818</v>
      </c>
      <c r="B9760">
        <v>2014</v>
      </c>
      <c r="C9760" s="1">
        <v>41726</v>
      </c>
      <c r="D9760" s="1">
        <v>41728</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v>0</v>
      </c>
      <c r="U9760">
        <v>8.1143999999999998</v>
      </c>
    </row>
    <row r="9761" spans="1:21" x14ac:dyDescent="0.3">
      <c r="A9761" t="s">
        <v>10819</v>
      </c>
      <c r="B9761">
        <v>2013</v>
      </c>
      <c r="C9761" s="1">
        <v>41579</v>
      </c>
      <c r="D9761" s="1">
        <v>41584</v>
      </c>
      <c r="E9761" t="s">
        <v>49</v>
      </c>
      <c r="F9761" t="s">
        <v>2056</v>
      </c>
      <c r="G9761" t="s">
        <v>2057</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row>
    <row r="9762" spans="1:21" x14ac:dyDescent="0.3">
      <c r="A9762" t="s">
        <v>10820</v>
      </c>
      <c r="B9762">
        <v>2014</v>
      </c>
      <c r="C9762" s="1">
        <v>41948</v>
      </c>
      <c r="D9762" s="1">
        <v>41952</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v>0</v>
      </c>
      <c r="U9762">
        <v>1.419</v>
      </c>
    </row>
    <row r="9763" spans="1:21" x14ac:dyDescent="0.3">
      <c r="A9763" t="s">
        <v>10822</v>
      </c>
      <c r="B9763">
        <v>2011</v>
      </c>
      <c r="C9763" s="1">
        <v>40589</v>
      </c>
      <c r="D9763" s="1">
        <v>40593</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row>
    <row r="9764" spans="1:21" x14ac:dyDescent="0.3">
      <c r="A9764" t="s">
        <v>10822</v>
      </c>
      <c r="B9764">
        <v>2011</v>
      </c>
      <c r="C9764" s="1">
        <v>40589</v>
      </c>
      <c r="D9764" s="1">
        <v>40593</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row>
    <row r="9765" spans="1:21" x14ac:dyDescent="0.3">
      <c r="A9765" t="s">
        <v>10822</v>
      </c>
      <c r="B9765">
        <v>2011</v>
      </c>
      <c r="C9765" s="1">
        <v>40589</v>
      </c>
      <c r="D9765" s="1">
        <v>40593</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v>0</v>
      </c>
      <c r="U9765">
        <v>4.7724000000000002</v>
      </c>
    </row>
    <row r="9766" spans="1:21" x14ac:dyDescent="0.3">
      <c r="A9766" t="s">
        <v>10823</v>
      </c>
      <c r="B9766">
        <v>2011</v>
      </c>
      <c r="C9766" s="1">
        <v>40712</v>
      </c>
      <c r="D9766" s="1">
        <v>40717</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v>0.2</v>
      </c>
      <c r="U9766">
        <v>12.2325</v>
      </c>
    </row>
    <row r="9767" spans="1:21" x14ac:dyDescent="0.3">
      <c r="A9767" t="s">
        <v>10824</v>
      </c>
      <c r="B9767">
        <v>2014</v>
      </c>
      <c r="C9767" s="1">
        <v>41699</v>
      </c>
      <c r="D9767" s="1">
        <v>41705</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v>0</v>
      </c>
      <c r="U9767">
        <v>4.7232000000000003</v>
      </c>
    </row>
    <row r="9768" spans="1:21" x14ac:dyDescent="0.3">
      <c r="A9768" t="s">
        <v>10824</v>
      </c>
      <c r="B9768">
        <v>2014</v>
      </c>
      <c r="C9768" s="1">
        <v>41699</v>
      </c>
      <c r="D9768" s="1">
        <v>41705</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v>0</v>
      </c>
      <c r="U9768">
        <v>3.5009999999999999</v>
      </c>
    </row>
    <row r="9769" spans="1:21" x14ac:dyDescent="0.3">
      <c r="A9769" t="s">
        <v>10825</v>
      </c>
      <c r="B9769">
        <v>2014</v>
      </c>
      <c r="C9769" s="1">
        <v>41983</v>
      </c>
      <c r="D9769" s="1">
        <v>41989</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row>
    <row r="9770" spans="1:21" x14ac:dyDescent="0.3">
      <c r="A9770" t="s">
        <v>10826</v>
      </c>
      <c r="B9770">
        <v>2014</v>
      </c>
      <c r="C9770" s="1">
        <v>41981</v>
      </c>
      <c r="D9770" s="1">
        <v>41988</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v>0</v>
      </c>
      <c r="U9770">
        <v>25.02</v>
      </c>
    </row>
    <row r="9771" spans="1:21" x14ac:dyDescent="0.3">
      <c r="A9771" t="s">
        <v>10827</v>
      </c>
      <c r="B9771">
        <v>2013</v>
      </c>
      <c r="C9771" s="1">
        <v>41603</v>
      </c>
      <c r="D9771" s="1">
        <v>41609</v>
      </c>
      <c r="E9771" t="s">
        <v>49</v>
      </c>
      <c r="F9771" t="s">
        <v>2797</v>
      </c>
      <c r="G9771" t="s">
        <v>2798</v>
      </c>
      <c r="H9771" t="s">
        <v>101</v>
      </c>
      <c r="I9771" t="s">
        <v>26</v>
      </c>
      <c r="J9771" t="s">
        <v>2329</v>
      </c>
      <c r="K9771" t="s">
        <v>53</v>
      </c>
      <c r="L9771">
        <v>33012</v>
      </c>
      <c r="M9771" t="s">
        <v>29</v>
      </c>
      <c r="N9771" t="s">
        <v>2354</v>
      </c>
      <c r="O9771" t="s">
        <v>31</v>
      </c>
      <c r="P9771" t="s">
        <v>32</v>
      </c>
      <c r="Q9771" t="s">
        <v>2355</v>
      </c>
      <c r="R9771">
        <v>339.92</v>
      </c>
      <c r="S9771">
        <v>5</v>
      </c>
      <c r="T9771">
        <v>0.2</v>
      </c>
      <c r="U9771">
        <v>8.4979999999999993</v>
      </c>
    </row>
    <row r="9772" spans="1:21" x14ac:dyDescent="0.3">
      <c r="A9772" t="s">
        <v>10827</v>
      </c>
      <c r="B9772">
        <v>2013</v>
      </c>
      <c r="C9772" s="1">
        <v>41603</v>
      </c>
      <c r="D9772" s="1">
        <v>41609</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v>0.2</v>
      </c>
      <c r="U9772">
        <v>3.4216000000000002</v>
      </c>
    </row>
    <row r="9773" spans="1:21" x14ac:dyDescent="0.3">
      <c r="A9773" t="s">
        <v>10827</v>
      </c>
      <c r="B9773">
        <v>2013</v>
      </c>
      <c r="C9773" s="1">
        <v>41603</v>
      </c>
      <c r="D9773" s="1">
        <v>41609</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v>0.2</v>
      </c>
      <c r="U9773">
        <v>4.2384000000000004</v>
      </c>
    </row>
    <row r="9774" spans="1:21" x14ac:dyDescent="0.3">
      <c r="A9774" t="s">
        <v>10828</v>
      </c>
      <c r="B9774">
        <v>2013</v>
      </c>
      <c r="C9774" s="1">
        <v>41459</v>
      </c>
      <c r="D9774" s="1">
        <v>41459</v>
      </c>
      <c r="E9774" t="s">
        <v>1289</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row>
    <row r="9775" spans="1:21" x14ac:dyDescent="0.3">
      <c r="A9775" t="s">
        <v>10829</v>
      </c>
      <c r="B9775">
        <v>2013</v>
      </c>
      <c r="C9775" s="1">
        <v>41452</v>
      </c>
      <c r="D9775" s="1">
        <v>41459</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v>0</v>
      </c>
      <c r="U9775">
        <v>39.4255</v>
      </c>
    </row>
    <row r="9776" spans="1:21" x14ac:dyDescent="0.3">
      <c r="A9776" t="s">
        <v>10830</v>
      </c>
      <c r="B9776">
        <v>2011</v>
      </c>
      <c r="C9776" s="1">
        <v>40750</v>
      </c>
      <c r="D9776" s="1">
        <v>40754</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2177.5839999999998</v>
      </c>
      <c r="S9776">
        <v>8</v>
      </c>
      <c r="T9776">
        <v>0.8</v>
      </c>
      <c r="U9776">
        <v>-3701.8928000000001</v>
      </c>
    </row>
    <row r="9777" spans="1:21" x14ac:dyDescent="0.3">
      <c r="A9777" t="s">
        <v>10830</v>
      </c>
      <c r="B9777">
        <v>2011</v>
      </c>
      <c r="C9777" s="1">
        <v>40750</v>
      </c>
      <c r="D9777" s="1">
        <v>40754</v>
      </c>
      <c r="E9777" t="s">
        <v>49</v>
      </c>
      <c r="F9777" t="s">
        <v>1416</v>
      </c>
      <c r="G9777" t="s">
        <v>1417</v>
      </c>
      <c r="H9777" t="s">
        <v>25</v>
      </c>
      <c r="I9777" t="s">
        <v>26</v>
      </c>
      <c r="J9777" t="s">
        <v>677</v>
      </c>
      <c r="K9777" t="s">
        <v>103</v>
      </c>
      <c r="L9777">
        <v>78207</v>
      </c>
      <c r="M9777" t="s">
        <v>104</v>
      </c>
      <c r="N9777" t="s">
        <v>6238</v>
      </c>
      <c r="O9777" t="s">
        <v>31</v>
      </c>
      <c r="P9777" t="s">
        <v>64</v>
      </c>
      <c r="Q9777" t="s">
        <v>6239</v>
      </c>
      <c r="R9777">
        <v>17.495999999999999</v>
      </c>
      <c r="S9777">
        <v>3</v>
      </c>
      <c r="T9777">
        <v>0.6</v>
      </c>
      <c r="U9777">
        <v>-10.0602</v>
      </c>
    </row>
    <row r="9778" spans="1:21" x14ac:dyDescent="0.3">
      <c r="A9778" t="s">
        <v>10830</v>
      </c>
      <c r="B9778">
        <v>2011</v>
      </c>
      <c r="C9778" s="1">
        <v>40750</v>
      </c>
      <c r="D9778" s="1">
        <v>40754</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16.783999999999999</v>
      </c>
      <c r="S9778">
        <v>4</v>
      </c>
      <c r="T9778">
        <v>0.8</v>
      </c>
      <c r="U9778">
        <v>-26.854399999999998</v>
      </c>
    </row>
    <row r="9779" spans="1:21" x14ac:dyDescent="0.3">
      <c r="A9779" t="s">
        <v>10830</v>
      </c>
      <c r="B9779">
        <v>2011</v>
      </c>
      <c r="C9779" s="1">
        <v>40750</v>
      </c>
      <c r="D9779" s="1">
        <v>40754</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v>0.2</v>
      </c>
      <c r="U9779">
        <v>-26.946000000000002</v>
      </c>
    </row>
    <row r="9780" spans="1:21" x14ac:dyDescent="0.3">
      <c r="A9780" t="s">
        <v>10830</v>
      </c>
      <c r="B9780">
        <v>2011</v>
      </c>
      <c r="C9780" s="1">
        <v>40750</v>
      </c>
      <c r="D9780" s="1">
        <v>40754</v>
      </c>
      <c r="E9780" t="s">
        <v>49</v>
      </c>
      <c r="F9780" t="s">
        <v>1416</v>
      </c>
      <c r="G9780" t="s">
        <v>1417</v>
      </c>
      <c r="H9780" t="s">
        <v>25</v>
      </c>
      <c r="I9780" t="s">
        <v>26</v>
      </c>
      <c r="J9780" t="s">
        <v>677</v>
      </c>
      <c r="K9780" t="s">
        <v>103</v>
      </c>
      <c r="L9780">
        <v>78207</v>
      </c>
      <c r="M9780" t="s">
        <v>104</v>
      </c>
      <c r="N9780" t="s">
        <v>896</v>
      </c>
      <c r="O9780" t="s">
        <v>45</v>
      </c>
      <c r="P9780" t="s">
        <v>74</v>
      </c>
      <c r="Q9780" t="s">
        <v>897</v>
      </c>
      <c r="R9780">
        <v>8.8800000000000008</v>
      </c>
      <c r="S9780">
        <v>5</v>
      </c>
      <c r="T9780">
        <v>0.8</v>
      </c>
      <c r="U9780">
        <v>-13.32</v>
      </c>
    </row>
    <row r="9781" spans="1:21" x14ac:dyDescent="0.3">
      <c r="A9781" t="s">
        <v>10830</v>
      </c>
      <c r="B9781">
        <v>2011</v>
      </c>
      <c r="C9781" s="1">
        <v>40750</v>
      </c>
      <c r="D9781" s="1">
        <v>40754</v>
      </c>
      <c r="E9781" t="s">
        <v>49</v>
      </c>
      <c r="F9781" t="s">
        <v>1416</v>
      </c>
      <c r="G9781" t="s">
        <v>1417</v>
      </c>
      <c r="H9781" t="s">
        <v>25</v>
      </c>
      <c r="I9781" t="s">
        <v>26</v>
      </c>
      <c r="J9781" t="s">
        <v>677</v>
      </c>
      <c r="K9781" t="s">
        <v>103</v>
      </c>
      <c r="L9781">
        <v>78207</v>
      </c>
      <c r="M9781" t="s">
        <v>104</v>
      </c>
      <c r="N9781" t="s">
        <v>4820</v>
      </c>
      <c r="O9781" t="s">
        <v>45</v>
      </c>
      <c r="P9781" t="s">
        <v>77</v>
      </c>
      <c r="Q9781" t="s">
        <v>4821</v>
      </c>
      <c r="R9781">
        <v>4.8360000000000003</v>
      </c>
      <c r="S9781">
        <v>2</v>
      </c>
      <c r="T9781">
        <v>0.8</v>
      </c>
      <c r="U9781">
        <v>-12.09</v>
      </c>
    </row>
    <row r="9782" spans="1:21" x14ac:dyDescent="0.3">
      <c r="A9782" t="s">
        <v>10831</v>
      </c>
      <c r="B9782">
        <v>2013</v>
      </c>
      <c r="C9782" s="1">
        <v>41532</v>
      </c>
      <c r="D9782" s="1">
        <v>41536</v>
      </c>
      <c r="E9782" t="s">
        <v>49</v>
      </c>
      <c r="F9782" t="s">
        <v>485</v>
      </c>
      <c r="G9782" t="s">
        <v>486</v>
      </c>
      <c r="H9782" t="s">
        <v>25</v>
      </c>
      <c r="I9782" t="s">
        <v>26</v>
      </c>
      <c r="J9782" t="s">
        <v>1172</v>
      </c>
      <c r="K9782" t="s">
        <v>266</v>
      </c>
      <c r="L9782">
        <v>11561</v>
      </c>
      <c r="M9782" t="s">
        <v>147</v>
      </c>
      <c r="N9782" t="s">
        <v>5234</v>
      </c>
      <c r="O9782" t="s">
        <v>70</v>
      </c>
      <c r="P9782" t="s">
        <v>71</v>
      </c>
      <c r="Q9782" t="s">
        <v>5235</v>
      </c>
      <c r="R9782">
        <v>437.85</v>
      </c>
      <c r="S9782">
        <v>3</v>
      </c>
      <c r="T9782">
        <v>0</v>
      </c>
      <c r="U9782">
        <v>131.35499999999999</v>
      </c>
    </row>
    <row r="9783" spans="1:21" x14ac:dyDescent="0.3">
      <c r="A9783" t="s">
        <v>10831</v>
      </c>
      <c r="B9783">
        <v>2013</v>
      </c>
      <c r="C9783" s="1">
        <v>41532</v>
      </c>
      <c r="D9783" s="1">
        <v>41536</v>
      </c>
      <c r="E9783" t="s">
        <v>49</v>
      </c>
      <c r="F9783" t="s">
        <v>485</v>
      </c>
      <c r="G9783" t="s">
        <v>486</v>
      </c>
      <c r="H9783" t="s">
        <v>25</v>
      </c>
      <c r="I9783" t="s">
        <v>26</v>
      </c>
      <c r="J9783" t="s">
        <v>1172</v>
      </c>
      <c r="K9783" t="s">
        <v>266</v>
      </c>
      <c r="L9783">
        <v>11561</v>
      </c>
      <c r="M9783" t="s">
        <v>147</v>
      </c>
      <c r="N9783" t="s">
        <v>4722</v>
      </c>
      <c r="O9783" t="s">
        <v>45</v>
      </c>
      <c r="P9783" t="s">
        <v>74</v>
      </c>
      <c r="Q9783" t="s">
        <v>4723</v>
      </c>
      <c r="R9783">
        <v>673.56799999999998</v>
      </c>
      <c r="S9783">
        <v>2</v>
      </c>
      <c r="T9783">
        <v>0.2</v>
      </c>
      <c r="U9783">
        <v>252.58799999999999</v>
      </c>
    </row>
    <row r="9784" spans="1:21" x14ac:dyDescent="0.3">
      <c r="A9784" t="s">
        <v>10832</v>
      </c>
      <c r="B9784">
        <v>2012</v>
      </c>
      <c r="C9784" s="1">
        <v>41060</v>
      </c>
      <c r="D9784" s="1">
        <v>41062</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v>0</v>
      </c>
      <c r="U9784">
        <v>134.65199999999999</v>
      </c>
    </row>
    <row r="9785" spans="1:21" x14ac:dyDescent="0.3">
      <c r="A9785" t="s">
        <v>10832</v>
      </c>
      <c r="B9785">
        <v>2012</v>
      </c>
      <c r="C9785" s="1">
        <v>41060</v>
      </c>
      <c r="D9785" s="1">
        <v>41062</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v>0</v>
      </c>
      <c r="U9785">
        <v>16.788599999999999</v>
      </c>
    </row>
    <row r="9786" spans="1:21" x14ac:dyDescent="0.3">
      <c r="A9786" t="s">
        <v>10832</v>
      </c>
      <c r="B9786">
        <v>2012</v>
      </c>
      <c r="C9786" s="1">
        <v>41060</v>
      </c>
      <c r="D9786" s="1">
        <v>41062</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v>0</v>
      </c>
      <c r="U9786">
        <v>2.9807999999999999</v>
      </c>
    </row>
    <row r="9787" spans="1:21" x14ac:dyDescent="0.3">
      <c r="A9787" t="s">
        <v>10833</v>
      </c>
      <c r="B9787">
        <v>2012</v>
      </c>
      <c r="C9787" s="1">
        <v>41038</v>
      </c>
      <c r="D9787" s="1">
        <v>41042</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v>0</v>
      </c>
      <c r="U9787">
        <v>23.916899999999998</v>
      </c>
    </row>
    <row r="9788" spans="1:21" x14ac:dyDescent="0.3">
      <c r="A9788" t="s">
        <v>10834</v>
      </c>
      <c r="B9788">
        <v>2011</v>
      </c>
      <c r="C9788" s="1">
        <v>40852</v>
      </c>
      <c r="D9788" s="1">
        <v>40852</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row>
    <row r="9789" spans="1:21" x14ac:dyDescent="0.3">
      <c r="A9789" t="s">
        <v>10835</v>
      </c>
      <c r="B9789">
        <v>2014</v>
      </c>
      <c r="C9789" s="1">
        <v>41726</v>
      </c>
      <c r="D9789" s="1">
        <v>41731</v>
      </c>
      <c r="E9789" t="s">
        <v>49</v>
      </c>
      <c r="F9789" t="s">
        <v>1452</v>
      </c>
      <c r="G9789" t="s">
        <v>1453</v>
      </c>
      <c r="H9789" t="s">
        <v>25</v>
      </c>
      <c r="I9789" t="s">
        <v>26</v>
      </c>
      <c r="J9789" t="s">
        <v>183</v>
      </c>
      <c r="K9789" t="s">
        <v>103</v>
      </c>
      <c r="L9789">
        <v>77070</v>
      </c>
      <c r="M9789" t="s">
        <v>104</v>
      </c>
      <c r="N9789" t="s">
        <v>3090</v>
      </c>
      <c r="O9789" t="s">
        <v>31</v>
      </c>
      <c r="P9789" t="s">
        <v>32</v>
      </c>
      <c r="Q9789" t="s">
        <v>3091</v>
      </c>
      <c r="R9789">
        <v>1023.332</v>
      </c>
      <c r="S9789">
        <v>5</v>
      </c>
      <c r="T9789">
        <v>0.32</v>
      </c>
      <c r="U9789">
        <v>-30.097999999999999</v>
      </c>
    </row>
    <row r="9790" spans="1:21" x14ac:dyDescent="0.3">
      <c r="A9790" t="s">
        <v>10835</v>
      </c>
      <c r="B9790">
        <v>2014</v>
      </c>
      <c r="C9790" s="1">
        <v>41726</v>
      </c>
      <c r="D9790" s="1">
        <v>41731</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x14ac:dyDescent="0.3">
      <c r="A9791" t="s">
        <v>10835</v>
      </c>
      <c r="B9791">
        <v>2014</v>
      </c>
      <c r="C9791" s="1">
        <v>41726</v>
      </c>
      <c r="D9791" s="1">
        <v>41731</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row>
    <row r="9792" spans="1:21" x14ac:dyDescent="0.3">
      <c r="A9792" t="s">
        <v>10835</v>
      </c>
      <c r="B9792">
        <v>2014</v>
      </c>
      <c r="C9792" s="1">
        <v>41726</v>
      </c>
      <c r="D9792" s="1">
        <v>41731</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row>
    <row r="9793" spans="1:21" x14ac:dyDescent="0.3">
      <c r="A9793" t="s">
        <v>10836</v>
      </c>
      <c r="B9793">
        <v>2011</v>
      </c>
      <c r="C9793" s="1">
        <v>40684</v>
      </c>
      <c r="D9793" s="1">
        <v>40686</v>
      </c>
      <c r="E9793" t="s">
        <v>22</v>
      </c>
      <c r="F9793" t="s">
        <v>2884</v>
      </c>
      <c r="G9793" t="s">
        <v>2885</v>
      </c>
      <c r="H9793" t="s">
        <v>25</v>
      </c>
      <c r="I9793" t="s">
        <v>26</v>
      </c>
      <c r="J9793" t="s">
        <v>183</v>
      </c>
      <c r="K9793" t="s">
        <v>103</v>
      </c>
      <c r="L9793">
        <v>77070</v>
      </c>
      <c r="M9793" t="s">
        <v>104</v>
      </c>
      <c r="N9793" t="s">
        <v>4130</v>
      </c>
      <c r="O9793" t="s">
        <v>45</v>
      </c>
      <c r="P9793" t="s">
        <v>172</v>
      </c>
      <c r="Q9793" t="s">
        <v>185</v>
      </c>
      <c r="R9793">
        <v>56.064</v>
      </c>
      <c r="S9793">
        <v>6</v>
      </c>
      <c r="T9793">
        <v>0.2</v>
      </c>
      <c r="U9793">
        <v>21.024000000000001</v>
      </c>
    </row>
    <row r="9794" spans="1:21" x14ac:dyDescent="0.3">
      <c r="A9794" t="s">
        <v>10836</v>
      </c>
      <c r="B9794">
        <v>2011</v>
      </c>
      <c r="C9794" s="1">
        <v>40684</v>
      </c>
      <c r="D9794" s="1">
        <v>40686</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row>
    <row r="9795" spans="1:21" x14ac:dyDescent="0.3">
      <c r="A9795" t="s">
        <v>10836</v>
      </c>
      <c r="B9795">
        <v>2011</v>
      </c>
      <c r="C9795" s="1">
        <v>40684</v>
      </c>
      <c r="D9795" s="1">
        <v>40686</v>
      </c>
      <c r="E9795" t="s">
        <v>22</v>
      </c>
      <c r="F9795" t="s">
        <v>2884</v>
      </c>
      <c r="G9795" t="s">
        <v>2885</v>
      </c>
      <c r="H9795" t="s">
        <v>25</v>
      </c>
      <c r="I9795" t="s">
        <v>26</v>
      </c>
      <c r="J9795" t="s">
        <v>183</v>
      </c>
      <c r="K9795" t="s">
        <v>103</v>
      </c>
      <c r="L9795">
        <v>77070</v>
      </c>
      <c r="M9795" t="s">
        <v>104</v>
      </c>
      <c r="N9795" t="s">
        <v>2600</v>
      </c>
      <c r="O9795" t="s">
        <v>45</v>
      </c>
      <c r="P9795" t="s">
        <v>89</v>
      </c>
      <c r="Q9795" t="s">
        <v>2601</v>
      </c>
      <c r="R9795">
        <v>4.8319999999999999</v>
      </c>
      <c r="S9795">
        <v>1</v>
      </c>
      <c r="T9795">
        <v>0.2</v>
      </c>
      <c r="U9795">
        <v>1.6308</v>
      </c>
    </row>
    <row r="9796" spans="1:21" x14ac:dyDescent="0.3">
      <c r="A9796" t="s">
        <v>10836</v>
      </c>
      <c r="B9796">
        <v>2011</v>
      </c>
      <c r="C9796" s="1">
        <v>40684</v>
      </c>
      <c r="D9796" s="1">
        <v>40686</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row>
    <row r="9797" spans="1:21" x14ac:dyDescent="0.3">
      <c r="A9797" t="s">
        <v>10837</v>
      </c>
      <c r="B9797">
        <v>2013</v>
      </c>
      <c r="C9797" s="1">
        <v>41416</v>
      </c>
      <c r="D9797" s="1">
        <v>41423</v>
      </c>
      <c r="E9797" t="s">
        <v>49</v>
      </c>
      <c r="F9797" t="s">
        <v>583</v>
      </c>
      <c r="G9797" t="s">
        <v>584</v>
      </c>
      <c r="H9797" t="s">
        <v>40</v>
      </c>
      <c r="I9797" t="s">
        <v>26</v>
      </c>
      <c r="J9797" t="s">
        <v>302</v>
      </c>
      <c r="K9797" t="s">
        <v>210</v>
      </c>
      <c r="L9797">
        <v>60610</v>
      </c>
      <c r="M9797" t="s">
        <v>104</v>
      </c>
      <c r="N9797" t="s">
        <v>3343</v>
      </c>
      <c r="O9797" t="s">
        <v>45</v>
      </c>
      <c r="P9797" t="s">
        <v>74</v>
      </c>
      <c r="Q9797" t="s">
        <v>3344</v>
      </c>
      <c r="R9797">
        <v>3.798</v>
      </c>
      <c r="S9797">
        <v>3</v>
      </c>
      <c r="T9797">
        <v>0.8</v>
      </c>
      <c r="U9797">
        <v>-5.8868999999999998</v>
      </c>
    </row>
    <row r="9798" spans="1:21" x14ac:dyDescent="0.3">
      <c r="A9798" t="s">
        <v>10838</v>
      </c>
      <c r="B9798">
        <v>2012</v>
      </c>
      <c r="C9798" s="1">
        <v>40920</v>
      </c>
      <c r="D9798" s="1">
        <v>40925</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row>
    <row r="9799" spans="1:21" x14ac:dyDescent="0.3">
      <c r="A9799" t="s">
        <v>10838</v>
      </c>
      <c r="B9799">
        <v>2012</v>
      </c>
      <c r="C9799" s="1">
        <v>40920</v>
      </c>
      <c r="D9799" s="1">
        <v>40925</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row>
    <row r="9800" spans="1:21" x14ac:dyDescent="0.3">
      <c r="A9800" t="s">
        <v>10838</v>
      </c>
      <c r="B9800">
        <v>2012</v>
      </c>
      <c r="C9800" s="1">
        <v>40920</v>
      </c>
      <c r="D9800" s="1">
        <v>40925</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row>
    <row r="9801" spans="1:21" x14ac:dyDescent="0.3">
      <c r="A9801" t="s">
        <v>10838</v>
      </c>
      <c r="B9801">
        <v>2012</v>
      </c>
      <c r="C9801" s="1">
        <v>40920</v>
      </c>
      <c r="D9801" s="1">
        <v>40925</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row>
    <row r="9802" spans="1:21" x14ac:dyDescent="0.3">
      <c r="A9802" t="s">
        <v>10838</v>
      </c>
      <c r="B9802">
        <v>2012</v>
      </c>
      <c r="C9802" s="1">
        <v>40920</v>
      </c>
      <c r="D9802" s="1">
        <v>40925</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row>
    <row r="9803" spans="1:21" x14ac:dyDescent="0.3">
      <c r="A9803" t="s">
        <v>10839</v>
      </c>
      <c r="B9803">
        <v>2014</v>
      </c>
      <c r="C9803" s="1">
        <v>41912</v>
      </c>
      <c r="D9803" s="1">
        <v>41919</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v>0</v>
      </c>
      <c r="U9803">
        <v>28.216999999999999</v>
      </c>
    </row>
    <row r="9804" spans="1:21" x14ac:dyDescent="0.3">
      <c r="A9804" t="s">
        <v>10841</v>
      </c>
      <c r="B9804">
        <v>2012</v>
      </c>
      <c r="C9804" s="1">
        <v>41108</v>
      </c>
      <c r="D9804" s="1">
        <v>41110</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x14ac:dyDescent="0.3">
      <c r="A9805" t="s">
        <v>10841</v>
      </c>
      <c r="B9805">
        <v>2012</v>
      </c>
      <c r="C9805" s="1">
        <v>41108</v>
      </c>
      <c r="D9805" s="1">
        <v>41110</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row>
    <row r="9806" spans="1:21" x14ac:dyDescent="0.3">
      <c r="A9806" t="s">
        <v>10841</v>
      </c>
      <c r="B9806">
        <v>2012</v>
      </c>
      <c r="C9806" s="1">
        <v>41108</v>
      </c>
      <c r="D9806" s="1">
        <v>41110</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row>
    <row r="9807" spans="1:21" x14ac:dyDescent="0.3">
      <c r="A9807" t="s">
        <v>10842</v>
      </c>
      <c r="B9807">
        <v>2013</v>
      </c>
      <c r="C9807" s="1">
        <v>41569</v>
      </c>
      <c r="D9807" s="1">
        <v>41574</v>
      </c>
      <c r="E9807" t="s">
        <v>49</v>
      </c>
      <c r="F9807" t="s">
        <v>3339</v>
      </c>
      <c r="G9807" t="s">
        <v>3340</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row>
    <row r="9808" spans="1:21" x14ac:dyDescent="0.3">
      <c r="A9808" t="s">
        <v>10842</v>
      </c>
      <c r="B9808">
        <v>2013</v>
      </c>
      <c r="C9808" s="1">
        <v>41569</v>
      </c>
      <c r="D9808" s="1">
        <v>41574</v>
      </c>
      <c r="E9808" t="s">
        <v>49</v>
      </c>
      <c r="F9808" t="s">
        <v>3339</v>
      </c>
      <c r="G9808" t="s">
        <v>3340</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row>
    <row r="9809" spans="1:21" x14ac:dyDescent="0.3">
      <c r="A9809" t="s">
        <v>10843</v>
      </c>
      <c r="B9809">
        <v>2014</v>
      </c>
      <c r="C9809" s="1">
        <v>41848</v>
      </c>
      <c r="D9809" s="1">
        <v>41853</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row>
    <row r="9810" spans="1:21" x14ac:dyDescent="0.3">
      <c r="A9810" t="s">
        <v>10844</v>
      </c>
      <c r="B9810">
        <v>2014</v>
      </c>
      <c r="C9810" s="1">
        <v>41842</v>
      </c>
      <c r="D9810" s="1">
        <v>41847</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row>
    <row r="9811" spans="1:21" x14ac:dyDescent="0.3">
      <c r="A9811" t="s">
        <v>10845</v>
      </c>
      <c r="B9811">
        <v>2011</v>
      </c>
      <c r="C9811" s="1">
        <v>40854</v>
      </c>
      <c r="D9811" s="1">
        <v>40858</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x14ac:dyDescent="0.3">
      <c r="A9812" t="s">
        <v>10845</v>
      </c>
      <c r="B9812">
        <v>2011</v>
      </c>
      <c r="C9812" s="1">
        <v>40854</v>
      </c>
      <c r="D9812" s="1">
        <v>40858</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row>
    <row r="9813" spans="1:21" x14ac:dyDescent="0.3">
      <c r="A9813" t="s">
        <v>10846</v>
      </c>
      <c r="B9813">
        <v>2013</v>
      </c>
      <c r="C9813" s="1">
        <v>41606</v>
      </c>
      <c r="D9813" s="1">
        <v>41609</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v>0</v>
      </c>
      <c r="U9813">
        <v>12.441599999999999</v>
      </c>
    </row>
    <row r="9814" spans="1:21" x14ac:dyDescent="0.3">
      <c r="A9814" t="s">
        <v>10846</v>
      </c>
      <c r="B9814">
        <v>2013</v>
      </c>
      <c r="C9814" s="1">
        <v>41606</v>
      </c>
      <c r="D9814" s="1">
        <v>41609</v>
      </c>
      <c r="E9814" t="s">
        <v>187</v>
      </c>
      <c r="F9814" t="s">
        <v>776</v>
      </c>
      <c r="G9814" t="s">
        <v>777</v>
      </c>
      <c r="H9814" t="s">
        <v>25</v>
      </c>
      <c r="I9814" t="s">
        <v>26</v>
      </c>
      <c r="J9814" t="s">
        <v>10577</v>
      </c>
      <c r="K9814" t="s">
        <v>787</v>
      </c>
      <c r="L9814">
        <v>7017</v>
      </c>
      <c r="M9814" t="s">
        <v>147</v>
      </c>
      <c r="N9814" t="s">
        <v>1312</v>
      </c>
      <c r="O9814" t="s">
        <v>45</v>
      </c>
      <c r="P9814" t="s">
        <v>67</v>
      </c>
      <c r="Q9814" t="s">
        <v>1313</v>
      </c>
      <c r="R9814">
        <v>34.65</v>
      </c>
      <c r="S9814">
        <v>3</v>
      </c>
      <c r="T9814">
        <v>0</v>
      </c>
      <c r="U9814">
        <v>9.702</v>
      </c>
    </row>
    <row r="9815" spans="1:21" x14ac:dyDescent="0.3">
      <c r="A9815" t="s">
        <v>10846</v>
      </c>
      <c r="B9815">
        <v>2013</v>
      </c>
      <c r="C9815" s="1">
        <v>41606</v>
      </c>
      <c r="D9815" s="1">
        <v>41609</v>
      </c>
      <c r="E9815" t="s">
        <v>187</v>
      </c>
      <c r="F9815" t="s">
        <v>776</v>
      </c>
      <c r="G9815" t="s">
        <v>777</v>
      </c>
      <c r="H9815" t="s">
        <v>25</v>
      </c>
      <c r="I9815" t="s">
        <v>26</v>
      </c>
      <c r="J9815" t="s">
        <v>10577</v>
      </c>
      <c r="K9815" t="s">
        <v>787</v>
      </c>
      <c r="L9815">
        <v>7017</v>
      </c>
      <c r="M9815" t="s">
        <v>147</v>
      </c>
      <c r="N9815" t="s">
        <v>3274</v>
      </c>
      <c r="O9815" t="s">
        <v>45</v>
      </c>
      <c r="P9815" t="s">
        <v>89</v>
      </c>
      <c r="Q9815" t="s">
        <v>3275</v>
      </c>
      <c r="R9815">
        <v>204.95</v>
      </c>
      <c r="S9815">
        <v>5</v>
      </c>
      <c r="T9815">
        <v>0</v>
      </c>
      <c r="U9815">
        <v>100.4255</v>
      </c>
    </row>
    <row r="9816" spans="1:21" x14ac:dyDescent="0.3">
      <c r="A9816" t="s">
        <v>10846</v>
      </c>
      <c r="B9816">
        <v>2013</v>
      </c>
      <c r="C9816" s="1">
        <v>41606</v>
      </c>
      <c r="D9816" s="1">
        <v>41609</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v>0</v>
      </c>
      <c r="U9816">
        <v>38.375999999999998</v>
      </c>
    </row>
    <row r="9817" spans="1:21" x14ac:dyDescent="0.3">
      <c r="A9817" t="s">
        <v>10847</v>
      </c>
      <c r="B9817">
        <v>2012</v>
      </c>
      <c r="C9817" s="1">
        <v>41068</v>
      </c>
      <c r="D9817" s="1">
        <v>41072</v>
      </c>
      <c r="E9817" t="s">
        <v>49</v>
      </c>
      <c r="F9817" t="s">
        <v>1032</v>
      </c>
      <c r="G9817" t="s">
        <v>1033</v>
      </c>
      <c r="H9817" t="s">
        <v>40</v>
      </c>
      <c r="I9817" t="s">
        <v>26</v>
      </c>
      <c r="J9817" t="s">
        <v>1150</v>
      </c>
      <c r="K9817" t="s">
        <v>53</v>
      </c>
      <c r="L9817">
        <v>33710</v>
      </c>
      <c r="M9817" t="s">
        <v>29</v>
      </c>
      <c r="N9817" t="s">
        <v>5413</v>
      </c>
      <c r="O9817" t="s">
        <v>45</v>
      </c>
      <c r="P9817" t="s">
        <v>89</v>
      </c>
      <c r="Q9817" t="s">
        <v>5414</v>
      </c>
      <c r="R9817">
        <v>173.488</v>
      </c>
      <c r="S9817">
        <v>7</v>
      </c>
      <c r="T9817">
        <v>0.2</v>
      </c>
      <c r="U9817">
        <v>54.215000000000003</v>
      </c>
    </row>
    <row r="9818" spans="1:21" x14ac:dyDescent="0.3">
      <c r="A9818" t="s">
        <v>10847</v>
      </c>
      <c r="B9818">
        <v>2012</v>
      </c>
      <c r="C9818" s="1">
        <v>41068</v>
      </c>
      <c r="D9818" s="1">
        <v>41072</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v>0.2</v>
      </c>
      <c r="U9818">
        <v>-6.4619999999999997</v>
      </c>
    </row>
    <row r="9819" spans="1:21" x14ac:dyDescent="0.3">
      <c r="A9819" t="s">
        <v>10847</v>
      </c>
      <c r="B9819">
        <v>2012</v>
      </c>
      <c r="C9819" s="1">
        <v>41068</v>
      </c>
      <c r="D9819" s="1">
        <v>41072</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v>0.2</v>
      </c>
      <c r="U9819">
        <v>45.467100000000002</v>
      </c>
    </row>
    <row r="9820" spans="1:21" x14ac:dyDescent="0.3">
      <c r="A9820" t="s">
        <v>10847</v>
      </c>
      <c r="B9820">
        <v>2012</v>
      </c>
      <c r="C9820" s="1">
        <v>41068</v>
      </c>
      <c r="D9820" s="1">
        <v>41072</v>
      </c>
      <c r="E9820" t="s">
        <v>49</v>
      </c>
      <c r="F9820" t="s">
        <v>1032</v>
      </c>
      <c r="G9820" t="s">
        <v>1033</v>
      </c>
      <c r="H9820" t="s">
        <v>40</v>
      </c>
      <c r="I9820" t="s">
        <v>26</v>
      </c>
      <c r="J9820" t="s">
        <v>1150</v>
      </c>
      <c r="K9820" t="s">
        <v>53</v>
      </c>
      <c r="L9820">
        <v>33710</v>
      </c>
      <c r="M9820" t="s">
        <v>29</v>
      </c>
      <c r="N9820" t="s">
        <v>1738</v>
      </c>
      <c r="O9820" t="s">
        <v>45</v>
      </c>
      <c r="P9820" t="s">
        <v>67</v>
      </c>
      <c r="Q9820" t="s">
        <v>1739</v>
      </c>
      <c r="R9820">
        <v>4.4480000000000004</v>
      </c>
      <c r="S9820">
        <v>2</v>
      </c>
      <c r="T9820">
        <v>0.2</v>
      </c>
      <c r="U9820">
        <v>0.33360000000000001</v>
      </c>
    </row>
    <row r="9821" spans="1:21" x14ac:dyDescent="0.3">
      <c r="A9821" t="s">
        <v>10847</v>
      </c>
      <c r="B9821">
        <v>2012</v>
      </c>
      <c r="C9821" s="1">
        <v>41068</v>
      </c>
      <c r="D9821" s="1">
        <v>41072</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v>0.2</v>
      </c>
      <c r="U9821">
        <v>3.15</v>
      </c>
    </row>
    <row r="9822" spans="1:21" x14ac:dyDescent="0.3">
      <c r="A9822" t="s">
        <v>10847</v>
      </c>
      <c r="B9822">
        <v>2012</v>
      </c>
      <c r="C9822" s="1">
        <v>41068</v>
      </c>
      <c r="D9822" s="1">
        <v>41072</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v>0.2</v>
      </c>
      <c r="U9822">
        <v>13.2</v>
      </c>
    </row>
    <row r="9823" spans="1:21" x14ac:dyDescent="0.3">
      <c r="A9823" t="s">
        <v>10847</v>
      </c>
      <c r="B9823">
        <v>2012</v>
      </c>
      <c r="C9823" s="1">
        <v>41068</v>
      </c>
      <c r="D9823" s="1">
        <v>41072</v>
      </c>
      <c r="E9823" t="s">
        <v>49</v>
      </c>
      <c r="F9823" t="s">
        <v>1032</v>
      </c>
      <c r="G9823" t="s">
        <v>1033</v>
      </c>
      <c r="H9823" t="s">
        <v>40</v>
      </c>
      <c r="I9823" t="s">
        <v>26</v>
      </c>
      <c r="J9823" t="s">
        <v>1150</v>
      </c>
      <c r="K9823" t="s">
        <v>53</v>
      </c>
      <c r="L9823">
        <v>33710</v>
      </c>
      <c r="M9823" t="s">
        <v>29</v>
      </c>
      <c r="N9823" t="s">
        <v>1828</v>
      </c>
      <c r="O9823" t="s">
        <v>45</v>
      </c>
      <c r="P9823" t="s">
        <v>74</v>
      </c>
      <c r="Q9823" t="s">
        <v>1829</v>
      </c>
      <c r="R9823">
        <v>18.263999999999999</v>
      </c>
      <c r="S9823">
        <v>2</v>
      </c>
      <c r="T9823">
        <v>0.7</v>
      </c>
      <c r="U9823">
        <v>-13.393599999999999</v>
      </c>
    </row>
    <row r="9824" spans="1:21" x14ac:dyDescent="0.3">
      <c r="A9824" t="s">
        <v>10848</v>
      </c>
      <c r="B9824">
        <v>2011</v>
      </c>
      <c r="C9824" s="1">
        <v>40770</v>
      </c>
      <c r="D9824" s="1">
        <v>40774</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v>0</v>
      </c>
      <c r="U9824">
        <v>42.814799999999998</v>
      </c>
    </row>
    <row r="9825" spans="1:21" x14ac:dyDescent="0.3">
      <c r="A9825" t="s">
        <v>10848</v>
      </c>
      <c r="B9825">
        <v>2011</v>
      </c>
      <c r="C9825" s="1">
        <v>40770</v>
      </c>
      <c r="D9825" s="1">
        <v>40774</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row>
    <row r="9826" spans="1:21" x14ac:dyDescent="0.3">
      <c r="A9826" t="s">
        <v>10848</v>
      </c>
      <c r="B9826">
        <v>2011</v>
      </c>
      <c r="C9826" s="1">
        <v>40770</v>
      </c>
      <c r="D9826" s="1">
        <v>40774</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x14ac:dyDescent="0.3">
      <c r="A9827" t="s">
        <v>10848</v>
      </c>
      <c r="B9827">
        <v>2011</v>
      </c>
      <c r="C9827" s="1">
        <v>40770</v>
      </c>
      <c r="D9827" s="1">
        <v>40774</v>
      </c>
      <c r="E9827" t="s">
        <v>49</v>
      </c>
      <c r="F9827" t="s">
        <v>1785</v>
      </c>
      <c r="G9827" t="s">
        <v>1786</v>
      </c>
      <c r="H9827" t="s">
        <v>25</v>
      </c>
      <c r="I9827" t="s">
        <v>26</v>
      </c>
      <c r="J9827" t="s">
        <v>126</v>
      </c>
      <c r="K9827" t="s">
        <v>42</v>
      </c>
      <c r="L9827">
        <v>94122</v>
      </c>
      <c r="M9827" t="s">
        <v>43</v>
      </c>
      <c r="N9827" t="s">
        <v>2386</v>
      </c>
      <c r="O9827" t="s">
        <v>45</v>
      </c>
      <c r="P9827" t="s">
        <v>74</v>
      </c>
      <c r="Q9827" t="s">
        <v>2387</v>
      </c>
      <c r="R9827">
        <v>46.44</v>
      </c>
      <c r="S9827">
        <v>3</v>
      </c>
      <c r="T9827">
        <v>0.2</v>
      </c>
      <c r="U9827">
        <v>15.093</v>
      </c>
    </row>
    <row r="9828" spans="1:21" x14ac:dyDescent="0.3">
      <c r="A9828" t="s">
        <v>10848</v>
      </c>
      <c r="B9828">
        <v>2011</v>
      </c>
      <c r="C9828" s="1">
        <v>40770</v>
      </c>
      <c r="D9828" s="1">
        <v>40774</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row>
    <row r="9829" spans="1:21" x14ac:dyDescent="0.3">
      <c r="A9829" t="s">
        <v>10849</v>
      </c>
      <c r="B9829">
        <v>2014</v>
      </c>
      <c r="C9829" s="1">
        <v>41810</v>
      </c>
      <c r="D9829" s="1">
        <v>41817</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v>0</v>
      </c>
      <c r="U9829">
        <v>6.4649999999999999</v>
      </c>
    </row>
    <row r="9830" spans="1:21" x14ac:dyDescent="0.3">
      <c r="A9830" t="s">
        <v>10849</v>
      </c>
      <c r="B9830">
        <v>2014</v>
      </c>
      <c r="C9830" s="1">
        <v>41810</v>
      </c>
      <c r="D9830" s="1">
        <v>41817</v>
      </c>
      <c r="E9830" t="s">
        <v>49</v>
      </c>
      <c r="F9830" t="s">
        <v>399</v>
      </c>
      <c r="G9830" t="s">
        <v>400</v>
      </c>
      <c r="H9830" t="s">
        <v>40</v>
      </c>
      <c r="I9830" t="s">
        <v>26</v>
      </c>
      <c r="J9830" t="s">
        <v>265</v>
      </c>
      <c r="K9830" t="s">
        <v>266</v>
      </c>
      <c r="L9830">
        <v>10035</v>
      </c>
      <c r="M9830" t="s">
        <v>147</v>
      </c>
      <c r="N9830" t="s">
        <v>2105</v>
      </c>
      <c r="O9830" t="s">
        <v>45</v>
      </c>
      <c r="P9830" t="s">
        <v>74</v>
      </c>
      <c r="Q9830" t="s">
        <v>2106</v>
      </c>
      <c r="R9830">
        <v>11.568</v>
      </c>
      <c r="S9830">
        <v>3</v>
      </c>
      <c r="T9830">
        <v>0.2</v>
      </c>
      <c r="U9830">
        <v>3.7595999999999998</v>
      </c>
    </row>
    <row r="9831" spans="1:21" x14ac:dyDescent="0.3">
      <c r="A9831" t="s">
        <v>10850</v>
      </c>
      <c r="B9831">
        <v>2014</v>
      </c>
      <c r="C9831" s="1">
        <v>41837</v>
      </c>
      <c r="D9831" s="1">
        <v>41844</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x14ac:dyDescent="0.3">
      <c r="A9832" t="s">
        <v>10851</v>
      </c>
      <c r="B9832">
        <v>2011</v>
      </c>
      <c r="C9832" s="1">
        <v>40893</v>
      </c>
      <c r="D9832" s="1">
        <v>40895</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v>0.2</v>
      </c>
      <c r="U9832">
        <v>95.990399999999994</v>
      </c>
    </row>
    <row r="9833" spans="1:21" x14ac:dyDescent="0.3">
      <c r="A9833" t="s">
        <v>10851</v>
      </c>
      <c r="B9833">
        <v>2011</v>
      </c>
      <c r="C9833" s="1">
        <v>40893</v>
      </c>
      <c r="D9833" s="1">
        <v>40895</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8.6240000000000006</v>
      </c>
      <c r="S9833">
        <v>7</v>
      </c>
      <c r="T9833">
        <v>0.6</v>
      </c>
      <c r="U9833">
        <v>-2.5872000000000002</v>
      </c>
    </row>
    <row r="9834" spans="1:21" x14ac:dyDescent="0.3">
      <c r="A9834" t="s">
        <v>10852</v>
      </c>
      <c r="B9834">
        <v>2011</v>
      </c>
      <c r="C9834" s="1">
        <v>40681</v>
      </c>
      <c r="D9834" s="1">
        <v>40685</v>
      </c>
      <c r="E9834" t="s">
        <v>22</v>
      </c>
      <c r="F9834" t="s">
        <v>5919</v>
      </c>
      <c r="G9834" t="s">
        <v>5920</v>
      </c>
      <c r="H9834" t="s">
        <v>25</v>
      </c>
      <c r="I9834" t="s">
        <v>26</v>
      </c>
      <c r="J9834" t="s">
        <v>814</v>
      </c>
      <c r="K9834" t="s">
        <v>103</v>
      </c>
      <c r="L9834">
        <v>75220</v>
      </c>
      <c r="M9834" t="s">
        <v>104</v>
      </c>
      <c r="N9834" t="s">
        <v>4178</v>
      </c>
      <c r="O9834" t="s">
        <v>45</v>
      </c>
      <c r="P9834" t="s">
        <v>89</v>
      </c>
      <c r="Q9834" t="s">
        <v>4179</v>
      </c>
      <c r="R9834">
        <v>3.984</v>
      </c>
      <c r="S9834">
        <v>1</v>
      </c>
      <c r="T9834">
        <v>0.2</v>
      </c>
      <c r="U9834">
        <v>1.4441999999999999</v>
      </c>
    </row>
    <row r="9835" spans="1:21" x14ac:dyDescent="0.3">
      <c r="A9835" t="s">
        <v>10853</v>
      </c>
      <c r="B9835">
        <v>2014</v>
      </c>
      <c r="C9835" s="1">
        <v>41897</v>
      </c>
      <c r="D9835" s="1">
        <v>41902</v>
      </c>
      <c r="E9835" t="s">
        <v>49</v>
      </c>
      <c r="F9835" t="s">
        <v>3196</v>
      </c>
      <c r="G9835" t="s">
        <v>3197</v>
      </c>
      <c r="H9835" t="s">
        <v>40</v>
      </c>
      <c r="I9835" t="s">
        <v>26</v>
      </c>
      <c r="J9835" t="s">
        <v>317</v>
      </c>
      <c r="K9835" t="s">
        <v>497</v>
      </c>
      <c r="L9835">
        <v>45503</v>
      </c>
      <c r="M9835" t="s">
        <v>147</v>
      </c>
      <c r="N9835" t="s">
        <v>1073</v>
      </c>
      <c r="O9835" t="s">
        <v>70</v>
      </c>
      <c r="P9835" t="s">
        <v>160</v>
      </c>
      <c r="Q9835" t="s">
        <v>1074</v>
      </c>
      <c r="R9835">
        <v>895.94399999999996</v>
      </c>
      <c r="S9835">
        <v>7</v>
      </c>
      <c r="T9835">
        <v>0.2</v>
      </c>
      <c r="U9835">
        <v>190.38810000000001</v>
      </c>
    </row>
    <row r="9836" spans="1:21" x14ac:dyDescent="0.3">
      <c r="A9836" t="s">
        <v>10854</v>
      </c>
      <c r="B9836">
        <v>2013</v>
      </c>
      <c r="C9836" s="1">
        <v>41558</v>
      </c>
      <c r="D9836" s="1">
        <v>41560</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v>0.6</v>
      </c>
      <c r="U9836">
        <v>-6.3</v>
      </c>
    </row>
    <row r="9837" spans="1:21" x14ac:dyDescent="0.3">
      <c r="A9837" t="s">
        <v>10854</v>
      </c>
      <c r="B9837">
        <v>2013</v>
      </c>
      <c r="C9837" s="1">
        <v>41558</v>
      </c>
      <c r="D9837" s="1">
        <v>41560</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16.391999999999999</v>
      </c>
      <c r="S9837">
        <v>2</v>
      </c>
      <c r="T9837">
        <v>0.8</v>
      </c>
      <c r="U9837">
        <v>-26.2272</v>
      </c>
    </row>
    <row r="9838" spans="1:21" x14ac:dyDescent="0.3">
      <c r="A9838" t="s">
        <v>10855</v>
      </c>
      <c r="B9838">
        <v>2013</v>
      </c>
      <c r="C9838" s="1">
        <v>41543</v>
      </c>
      <c r="D9838" s="1">
        <v>41549</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v>0</v>
      </c>
      <c r="U9838">
        <v>5.1230000000000002</v>
      </c>
    </row>
    <row r="9839" spans="1:21" x14ac:dyDescent="0.3">
      <c r="A9839" t="s">
        <v>10855</v>
      </c>
      <c r="B9839">
        <v>2013</v>
      </c>
      <c r="C9839" s="1">
        <v>41543</v>
      </c>
      <c r="D9839" s="1">
        <v>41549</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v>0</v>
      </c>
      <c r="U9839">
        <v>14.8</v>
      </c>
    </row>
    <row r="9840" spans="1:21" x14ac:dyDescent="0.3">
      <c r="A9840" t="s">
        <v>10855</v>
      </c>
      <c r="B9840">
        <v>2013</v>
      </c>
      <c r="C9840" s="1">
        <v>41543</v>
      </c>
      <c r="D9840" s="1">
        <v>41549</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v>0</v>
      </c>
      <c r="U9840">
        <v>2.2907999999999999</v>
      </c>
    </row>
    <row r="9841" spans="1:21" x14ac:dyDescent="0.3">
      <c r="A9841" t="s">
        <v>10855</v>
      </c>
      <c r="B9841">
        <v>2013</v>
      </c>
      <c r="C9841" s="1">
        <v>41543</v>
      </c>
      <c r="D9841" s="1">
        <v>41549</v>
      </c>
      <c r="E9841" t="s">
        <v>49</v>
      </c>
      <c r="F9841" t="s">
        <v>2449</v>
      </c>
      <c r="G9841" t="s">
        <v>2450</v>
      </c>
      <c r="H9841" t="s">
        <v>25</v>
      </c>
      <c r="I9841" t="s">
        <v>26</v>
      </c>
      <c r="J9841" t="s">
        <v>1172</v>
      </c>
      <c r="K9841" t="s">
        <v>42</v>
      </c>
      <c r="L9841">
        <v>90805</v>
      </c>
      <c r="M9841" t="s">
        <v>43</v>
      </c>
      <c r="N9841" t="s">
        <v>7661</v>
      </c>
      <c r="O9841" t="s">
        <v>70</v>
      </c>
      <c r="P9841" t="s">
        <v>1215</v>
      </c>
      <c r="Q9841" t="s">
        <v>7662</v>
      </c>
      <c r="R9841">
        <v>479.976</v>
      </c>
      <c r="S9841">
        <v>3</v>
      </c>
      <c r="T9841">
        <v>0.2</v>
      </c>
      <c r="U9841">
        <v>161.99189999999999</v>
      </c>
    </row>
    <row r="9842" spans="1:21" x14ac:dyDescent="0.3">
      <c r="A9842" t="s">
        <v>10855</v>
      </c>
      <c r="B9842">
        <v>2013</v>
      </c>
      <c r="C9842" s="1">
        <v>41543</v>
      </c>
      <c r="D9842" s="1">
        <v>41549</v>
      </c>
      <c r="E9842" t="s">
        <v>49</v>
      </c>
      <c r="F9842" t="s">
        <v>2449</v>
      </c>
      <c r="G9842" t="s">
        <v>2450</v>
      </c>
      <c r="H9842" t="s">
        <v>25</v>
      </c>
      <c r="I9842" t="s">
        <v>26</v>
      </c>
      <c r="J9842" t="s">
        <v>1172</v>
      </c>
      <c r="K9842" t="s">
        <v>42</v>
      </c>
      <c r="L9842">
        <v>90805</v>
      </c>
      <c r="M9842" t="s">
        <v>43</v>
      </c>
      <c r="N9842" t="s">
        <v>7876</v>
      </c>
      <c r="O9842" t="s">
        <v>70</v>
      </c>
      <c r="P9842" t="s">
        <v>71</v>
      </c>
      <c r="Q9842" t="s">
        <v>7877</v>
      </c>
      <c r="R9842">
        <v>44.735999999999997</v>
      </c>
      <c r="S9842">
        <v>8</v>
      </c>
      <c r="T9842">
        <v>0.2</v>
      </c>
      <c r="U9842">
        <v>4.4736000000000002</v>
      </c>
    </row>
    <row r="9843" spans="1:21" x14ac:dyDescent="0.3">
      <c r="A9843" t="s">
        <v>10855</v>
      </c>
      <c r="B9843">
        <v>2013</v>
      </c>
      <c r="C9843" s="1">
        <v>41543</v>
      </c>
      <c r="D9843" s="1">
        <v>41549</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v>0</v>
      </c>
      <c r="U9843">
        <v>1.6704000000000001</v>
      </c>
    </row>
    <row r="9844" spans="1:21" x14ac:dyDescent="0.3">
      <c r="A9844" t="s">
        <v>10855</v>
      </c>
      <c r="B9844">
        <v>2013</v>
      </c>
      <c r="C9844" s="1">
        <v>41543</v>
      </c>
      <c r="D9844" s="1">
        <v>41549</v>
      </c>
      <c r="E9844" t="s">
        <v>49</v>
      </c>
      <c r="F9844" t="s">
        <v>2449</v>
      </c>
      <c r="G9844" t="s">
        <v>2450</v>
      </c>
      <c r="H9844" t="s">
        <v>25</v>
      </c>
      <c r="I9844" t="s">
        <v>26</v>
      </c>
      <c r="J9844" t="s">
        <v>1172</v>
      </c>
      <c r="K9844" t="s">
        <v>42</v>
      </c>
      <c r="L9844">
        <v>90805</v>
      </c>
      <c r="M9844" t="s">
        <v>43</v>
      </c>
      <c r="N9844" t="s">
        <v>2579</v>
      </c>
      <c r="O9844" t="s">
        <v>31</v>
      </c>
      <c r="P9844" t="s">
        <v>35</v>
      </c>
      <c r="Q9844" t="s">
        <v>2580</v>
      </c>
      <c r="R9844">
        <v>483.13600000000002</v>
      </c>
      <c r="S9844">
        <v>4</v>
      </c>
      <c r="T9844">
        <v>0.2</v>
      </c>
      <c r="U9844">
        <v>60.392000000000003</v>
      </c>
    </row>
    <row r="9845" spans="1:21" x14ac:dyDescent="0.3">
      <c r="A9845" t="s">
        <v>10856</v>
      </c>
      <c r="B9845">
        <v>2011</v>
      </c>
      <c r="C9845" s="1">
        <v>40697</v>
      </c>
      <c r="D9845" s="1">
        <v>40700</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row>
    <row r="9846" spans="1:21" x14ac:dyDescent="0.3">
      <c r="A9846" t="s">
        <v>10856</v>
      </c>
      <c r="B9846">
        <v>2011</v>
      </c>
      <c r="C9846" s="1">
        <v>40697</v>
      </c>
      <c r="D9846" s="1">
        <v>40700</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v>0.6</v>
      </c>
      <c r="U9846">
        <v>-40.003599999999999</v>
      </c>
    </row>
    <row r="9847" spans="1:21" x14ac:dyDescent="0.3">
      <c r="A9847" t="s">
        <v>10856</v>
      </c>
      <c r="B9847">
        <v>2011</v>
      </c>
      <c r="C9847" s="1">
        <v>40697</v>
      </c>
      <c r="D9847" s="1">
        <v>40700</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row>
    <row r="9848" spans="1:21" x14ac:dyDescent="0.3">
      <c r="A9848" t="s">
        <v>10857</v>
      </c>
      <c r="B9848">
        <v>2014</v>
      </c>
      <c r="C9848" s="1">
        <v>41885</v>
      </c>
      <c r="D9848" s="1">
        <v>41887</v>
      </c>
      <c r="E9848" t="s">
        <v>22</v>
      </c>
      <c r="F9848" t="s">
        <v>8226</v>
      </c>
      <c r="G9848" t="s">
        <v>8227</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x14ac:dyDescent="0.3">
      <c r="A9849" t="s">
        <v>10857</v>
      </c>
      <c r="B9849">
        <v>2014</v>
      </c>
      <c r="C9849" s="1">
        <v>41885</v>
      </c>
      <c r="D9849" s="1">
        <v>41887</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v>0</v>
      </c>
      <c r="U9849">
        <v>132.99</v>
      </c>
    </row>
    <row r="9850" spans="1:21" x14ac:dyDescent="0.3">
      <c r="A9850" t="s">
        <v>10857</v>
      </c>
      <c r="B9850">
        <v>2014</v>
      </c>
      <c r="C9850" s="1">
        <v>41885</v>
      </c>
      <c r="D9850" s="1">
        <v>41887</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v>0.2</v>
      </c>
      <c r="U9850">
        <v>46.225000000000001</v>
      </c>
    </row>
    <row r="9851" spans="1:21" x14ac:dyDescent="0.3">
      <c r="A9851" t="s">
        <v>10858</v>
      </c>
      <c r="B9851">
        <v>2011</v>
      </c>
      <c r="C9851" s="1">
        <v>40645</v>
      </c>
      <c r="D9851" s="1">
        <v>40651</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v>0</v>
      </c>
      <c r="U9851">
        <v>16.268799999999999</v>
      </c>
    </row>
    <row r="9852" spans="1:21" x14ac:dyDescent="0.3">
      <c r="A9852" t="s">
        <v>10859</v>
      </c>
      <c r="B9852">
        <v>2013</v>
      </c>
      <c r="C9852" s="1">
        <v>41397</v>
      </c>
      <c r="D9852" s="1">
        <v>41401</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v>0</v>
      </c>
      <c r="U9852">
        <v>4.0191999999999997</v>
      </c>
    </row>
    <row r="9853" spans="1:21" x14ac:dyDescent="0.3">
      <c r="A9853" t="s">
        <v>10859</v>
      </c>
      <c r="B9853">
        <v>2013</v>
      </c>
      <c r="C9853" s="1">
        <v>41397</v>
      </c>
      <c r="D9853" s="1">
        <v>41401</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row>
    <row r="9854" spans="1:21" x14ac:dyDescent="0.3">
      <c r="A9854" t="s">
        <v>10859</v>
      </c>
      <c r="B9854">
        <v>2013</v>
      </c>
      <c r="C9854" s="1">
        <v>41397</v>
      </c>
      <c r="D9854" s="1">
        <v>41401</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row>
    <row r="9855" spans="1:21" x14ac:dyDescent="0.3">
      <c r="A9855" t="s">
        <v>10859</v>
      </c>
      <c r="B9855">
        <v>2013</v>
      </c>
      <c r="C9855" s="1">
        <v>41397</v>
      </c>
      <c r="D9855" s="1">
        <v>41401</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v>0</v>
      </c>
      <c r="U9855">
        <v>83.733000000000004</v>
      </c>
    </row>
    <row r="9856" spans="1:21" x14ac:dyDescent="0.3">
      <c r="A9856" t="s">
        <v>10860</v>
      </c>
      <c r="B9856">
        <v>2014</v>
      </c>
      <c r="C9856" s="1">
        <v>41810</v>
      </c>
      <c r="D9856" s="1">
        <v>41814</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row>
    <row r="9857" spans="1:21" x14ac:dyDescent="0.3">
      <c r="A9857" t="s">
        <v>10860</v>
      </c>
      <c r="B9857">
        <v>2014</v>
      </c>
      <c r="C9857" s="1">
        <v>41810</v>
      </c>
      <c r="D9857" s="1">
        <v>41814</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row>
    <row r="9858" spans="1:21" x14ac:dyDescent="0.3">
      <c r="A9858" t="s">
        <v>10861</v>
      </c>
      <c r="B9858">
        <v>2011</v>
      </c>
      <c r="C9858" s="1">
        <v>40853</v>
      </c>
      <c r="D9858" s="1">
        <v>40858</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v>0</v>
      </c>
      <c r="U9858">
        <v>20.9664</v>
      </c>
    </row>
    <row r="9859" spans="1:21" x14ac:dyDescent="0.3">
      <c r="A9859" t="s">
        <v>10862</v>
      </c>
      <c r="B9859">
        <v>2012</v>
      </c>
      <c r="C9859" s="1">
        <v>40994</v>
      </c>
      <c r="D9859" s="1">
        <v>40998</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v>0</v>
      </c>
      <c r="U9859">
        <v>610.86239999999998</v>
      </c>
    </row>
    <row r="9860" spans="1:21" x14ac:dyDescent="0.3">
      <c r="A9860" t="s">
        <v>10863</v>
      </c>
      <c r="B9860">
        <v>2014</v>
      </c>
      <c r="C9860" s="1">
        <v>41654</v>
      </c>
      <c r="D9860" s="1">
        <v>41660</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v>0</v>
      </c>
      <c r="U9860">
        <v>17.524000000000001</v>
      </c>
    </row>
    <row r="9861" spans="1:21" x14ac:dyDescent="0.3">
      <c r="A9861" t="s">
        <v>10863</v>
      </c>
      <c r="B9861">
        <v>2014</v>
      </c>
      <c r="C9861" s="1">
        <v>41654</v>
      </c>
      <c r="D9861" s="1">
        <v>41660</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v>0</v>
      </c>
      <c r="U9861">
        <v>0.1008</v>
      </c>
    </row>
    <row r="9862" spans="1:21" x14ac:dyDescent="0.3">
      <c r="A9862" t="s">
        <v>10863</v>
      </c>
      <c r="B9862">
        <v>2014</v>
      </c>
      <c r="C9862" s="1">
        <v>41654</v>
      </c>
      <c r="D9862" s="1">
        <v>41660</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row>
    <row r="9863" spans="1:21" x14ac:dyDescent="0.3">
      <c r="A9863" t="s">
        <v>10863</v>
      </c>
      <c r="B9863">
        <v>2014</v>
      </c>
      <c r="C9863" s="1">
        <v>41654</v>
      </c>
      <c r="D9863" s="1">
        <v>41660</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v>0</v>
      </c>
      <c r="U9863">
        <v>5.2527999999999997</v>
      </c>
    </row>
    <row r="9864" spans="1:21" x14ac:dyDescent="0.3">
      <c r="A9864" t="s">
        <v>10863</v>
      </c>
      <c r="B9864">
        <v>2014</v>
      </c>
      <c r="C9864" s="1">
        <v>41654</v>
      </c>
      <c r="D9864" s="1">
        <v>41660</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row>
    <row r="9865" spans="1:21" x14ac:dyDescent="0.3">
      <c r="A9865" t="s">
        <v>10863</v>
      </c>
      <c r="B9865">
        <v>2014</v>
      </c>
      <c r="C9865" s="1">
        <v>41654</v>
      </c>
      <c r="D9865" s="1">
        <v>41660</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row>
    <row r="9866" spans="1:21" x14ac:dyDescent="0.3">
      <c r="A9866" t="s">
        <v>10863</v>
      </c>
      <c r="B9866">
        <v>2014</v>
      </c>
      <c r="C9866" s="1">
        <v>41654</v>
      </c>
      <c r="D9866" s="1">
        <v>41660</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v>0</v>
      </c>
      <c r="U9866">
        <v>70.311999999999998</v>
      </c>
    </row>
    <row r="9867" spans="1:21" x14ac:dyDescent="0.3">
      <c r="A9867" t="s">
        <v>10863</v>
      </c>
      <c r="B9867">
        <v>2014</v>
      </c>
      <c r="C9867" s="1">
        <v>41654</v>
      </c>
      <c r="D9867" s="1">
        <v>41660</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v>0</v>
      </c>
      <c r="U9867">
        <v>8.532</v>
      </c>
    </row>
    <row r="9868" spans="1:21" x14ac:dyDescent="0.3">
      <c r="A9868" t="s">
        <v>10864</v>
      </c>
      <c r="B9868">
        <v>2012</v>
      </c>
      <c r="C9868" s="1">
        <v>40994</v>
      </c>
      <c r="D9868" s="1">
        <v>40996</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row>
    <row r="9869" spans="1:21" x14ac:dyDescent="0.3">
      <c r="A9869" t="s">
        <v>10864</v>
      </c>
      <c r="B9869">
        <v>2012</v>
      </c>
      <c r="C9869" s="1">
        <v>40994</v>
      </c>
      <c r="D9869" s="1">
        <v>40996</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row>
    <row r="9870" spans="1:21" x14ac:dyDescent="0.3">
      <c r="A9870" t="s">
        <v>10865</v>
      </c>
      <c r="B9870">
        <v>2011</v>
      </c>
      <c r="C9870" s="1">
        <v>40848</v>
      </c>
      <c r="D9870" s="1">
        <v>40850</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v>0.2</v>
      </c>
      <c r="U9870">
        <v>16.3172</v>
      </c>
    </row>
    <row r="9871" spans="1:21" x14ac:dyDescent="0.3">
      <c r="A9871" t="s">
        <v>10865</v>
      </c>
      <c r="B9871">
        <v>2011</v>
      </c>
      <c r="C9871" s="1">
        <v>40848</v>
      </c>
      <c r="D9871" s="1">
        <v>40850</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v>0.7</v>
      </c>
      <c r="U9871">
        <v>-2.61</v>
      </c>
    </row>
    <row r="9872" spans="1:21" x14ac:dyDescent="0.3">
      <c r="A9872" t="s">
        <v>10865</v>
      </c>
      <c r="B9872">
        <v>2011</v>
      </c>
      <c r="C9872" s="1">
        <v>40848</v>
      </c>
      <c r="D9872" s="1">
        <v>40850</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22.428000000000001</v>
      </c>
      <c r="S9872">
        <v>3</v>
      </c>
      <c r="T9872">
        <v>0.7</v>
      </c>
      <c r="U9872">
        <v>-17.942399999999999</v>
      </c>
    </row>
    <row r="9873" spans="1:21" x14ac:dyDescent="0.3">
      <c r="A9873" t="s">
        <v>10867</v>
      </c>
      <c r="B9873">
        <v>2014</v>
      </c>
      <c r="C9873" s="1">
        <v>41919</v>
      </c>
      <c r="D9873" s="1">
        <v>41919</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v>0.2</v>
      </c>
      <c r="U9873">
        <v>32.662799999999997</v>
      </c>
    </row>
    <row r="9874" spans="1:21" x14ac:dyDescent="0.3">
      <c r="A9874" t="s">
        <v>10867</v>
      </c>
      <c r="B9874">
        <v>2014</v>
      </c>
      <c r="C9874" s="1">
        <v>41919</v>
      </c>
      <c r="D9874" s="1">
        <v>41919</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v>0.2</v>
      </c>
      <c r="U9874">
        <v>1.1970000000000001</v>
      </c>
    </row>
    <row r="9875" spans="1:21" x14ac:dyDescent="0.3">
      <c r="A9875" t="s">
        <v>10868</v>
      </c>
      <c r="B9875">
        <v>2013</v>
      </c>
      <c r="C9875" s="1">
        <v>41619</v>
      </c>
      <c r="D9875" s="1">
        <v>41623</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row>
    <row r="9876" spans="1:21" x14ac:dyDescent="0.3">
      <c r="A9876" t="s">
        <v>10869</v>
      </c>
      <c r="B9876">
        <v>2013</v>
      </c>
      <c r="C9876" s="1">
        <v>41540</v>
      </c>
      <c r="D9876" s="1">
        <v>41542</v>
      </c>
      <c r="E9876" t="s">
        <v>22</v>
      </c>
      <c r="F9876" t="s">
        <v>3958</v>
      </c>
      <c r="G9876" t="s">
        <v>3959</v>
      </c>
      <c r="H9876" t="s">
        <v>101</v>
      </c>
      <c r="I9876" t="s">
        <v>26</v>
      </c>
      <c r="J9876" t="s">
        <v>3869</v>
      </c>
      <c r="K9876" t="s">
        <v>497</v>
      </c>
      <c r="L9876">
        <v>44134</v>
      </c>
      <c r="M9876" t="s">
        <v>147</v>
      </c>
      <c r="N9876" t="s">
        <v>3452</v>
      </c>
      <c r="O9876" t="s">
        <v>45</v>
      </c>
      <c r="P9876" t="s">
        <v>172</v>
      </c>
      <c r="Q9876" t="s">
        <v>3453</v>
      </c>
      <c r="R9876">
        <v>63.968000000000004</v>
      </c>
      <c r="S9876">
        <v>2</v>
      </c>
      <c r="T9876">
        <v>0.2</v>
      </c>
      <c r="U9876">
        <v>19.989999999999998</v>
      </c>
    </row>
    <row r="9877" spans="1:21" x14ac:dyDescent="0.3">
      <c r="A9877" t="s">
        <v>10870</v>
      </c>
      <c r="B9877">
        <v>2012</v>
      </c>
      <c r="C9877" s="1">
        <v>41272</v>
      </c>
      <c r="D9877" s="1">
        <v>41279</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v>0</v>
      </c>
      <c r="U9877">
        <v>6.3600000000000004E-2</v>
      </c>
    </row>
    <row r="9878" spans="1:21" x14ac:dyDescent="0.3">
      <c r="A9878" t="s">
        <v>10871</v>
      </c>
      <c r="B9878">
        <v>2014</v>
      </c>
      <c r="C9878" s="1">
        <v>41750</v>
      </c>
      <c r="D9878" s="1">
        <v>41751</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848.54399999999998</v>
      </c>
      <c r="S9878">
        <v>4</v>
      </c>
      <c r="T9878">
        <v>0.2</v>
      </c>
      <c r="U9878">
        <v>-21.2136</v>
      </c>
    </row>
    <row r="9879" spans="1:21" x14ac:dyDescent="0.3">
      <c r="A9879" t="s">
        <v>10871</v>
      </c>
      <c r="B9879">
        <v>2014</v>
      </c>
      <c r="C9879" s="1">
        <v>41750</v>
      </c>
      <c r="D9879" s="1">
        <v>41751</v>
      </c>
      <c r="E9879" t="s">
        <v>187</v>
      </c>
      <c r="F9879" t="s">
        <v>4526</v>
      </c>
      <c r="G9879" t="s">
        <v>4527</v>
      </c>
      <c r="H9879" t="s">
        <v>101</v>
      </c>
      <c r="I9879" t="s">
        <v>26</v>
      </c>
      <c r="J9879" t="s">
        <v>2179</v>
      </c>
      <c r="K9879" t="s">
        <v>497</v>
      </c>
      <c r="L9879">
        <v>44105</v>
      </c>
      <c r="M9879" t="s">
        <v>147</v>
      </c>
      <c r="N9879" t="s">
        <v>6135</v>
      </c>
      <c r="O9879" t="s">
        <v>45</v>
      </c>
      <c r="P9879" t="s">
        <v>74</v>
      </c>
      <c r="Q9879" t="s">
        <v>6136</v>
      </c>
      <c r="R9879">
        <v>8.6999999999999993</v>
      </c>
      <c r="S9879">
        <v>5</v>
      </c>
      <c r="T9879">
        <v>0.7</v>
      </c>
      <c r="U9879">
        <v>-6.38</v>
      </c>
    </row>
    <row r="9880" spans="1:21" x14ac:dyDescent="0.3">
      <c r="A9880" t="s">
        <v>10871</v>
      </c>
      <c r="B9880">
        <v>2014</v>
      </c>
      <c r="C9880" s="1">
        <v>41750</v>
      </c>
      <c r="D9880" s="1">
        <v>41751</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122.38200000000001</v>
      </c>
      <c r="S9880">
        <v>3</v>
      </c>
      <c r="T9880">
        <v>0.4</v>
      </c>
      <c r="U9880">
        <v>-24.476400000000002</v>
      </c>
    </row>
    <row r="9881" spans="1:21" x14ac:dyDescent="0.3">
      <c r="A9881" t="s">
        <v>10872</v>
      </c>
      <c r="B9881">
        <v>2013</v>
      </c>
      <c r="C9881" s="1">
        <v>41508</v>
      </c>
      <c r="D9881" s="1">
        <v>41512</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row>
    <row r="9882" spans="1:21" x14ac:dyDescent="0.3">
      <c r="A9882" t="s">
        <v>10873</v>
      </c>
      <c r="B9882">
        <v>2012</v>
      </c>
      <c r="C9882" s="1">
        <v>41058</v>
      </c>
      <c r="D9882" s="1">
        <v>41060</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v>0.2</v>
      </c>
      <c r="U9882">
        <v>28.706399999999999</v>
      </c>
    </row>
    <row r="9883" spans="1:21" x14ac:dyDescent="0.3">
      <c r="A9883" t="s">
        <v>10874</v>
      </c>
      <c r="B9883">
        <v>2011</v>
      </c>
      <c r="C9883" s="1">
        <v>40767</v>
      </c>
      <c r="D9883" s="1">
        <v>40768</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v>0</v>
      </c>
      <c r="U9883">
        <v>6.7392000000000003</v>
      </c>
    </row>
    <row r="9884" spans="1:21" x14ac:dyDescent="0.3">
      <c r="A9884" t="s">
        <v>10874</v>
      </c>
      <c r="B9884">
        <v>2011</v>
      </c>
      <c r="C9884" s="1">
        <v>40767</v>
      </c>
      <c r="D9884" s="1">
        <v>40768</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v>0</v>
      </c>
      <c r="U9884">
        <v>98.139600000000002</v>
      </c>
    </row>
    <row r="9885" spans="1:21" x14ac:dyDescent="0.3">
      <c r="A9885" t="s">
        <v>10875</v>
      </c>
      <c r="B9885">
        <v>2011</v>
      </c>
      <c r="C9885" s="1">
        <v>40636</v>
      </c>
      <c r="D9885" s="1">
        <v>40641</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v>0</v>
      </c>
      <c r="U9885">
        <v>5.58</v>
      </c>
    </row>
    <row r="9886" spans="1:21" x14ac:dyDescent="0.3">
      <c r="A9886" t="s">
        <v>10875</v>
      </c>
      <c r="B9886">
        <v>2011</v>
      </c>
      <c r="C9886" s="1">
        <v>40636</v>
      </c>
      <c r="D9886" s="1">
        <v>40641</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row>
    <row r="9887" spans="1:21" x14ac:dyDescent="0.3">
      <c r="A9887" t="s">
        <v>10875</v>
      </c>
      <c r="B9887">
        <v>2011</v>
      </c>
      <c r="C9887" s="1">
        <v>40636</v>
      </c>
      <c r="D9887" s="1">
        <v>40641</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row>
    <row r="9888" spans="1:21" x14ac:dyDescent="0.3">
      <c r="A9888" t="s">
        <v>10876</v>
      </c>
      <c r="B9888">
        <v>2011</v>
      </c>
      <c r="C9888" s="1">
        <v>40567</v>
      </c>
      <c r="D9888" s="1">
        <v>40571</v>
      </c>
      <c r="E9888" t="s">
        <v>49</v>
      </c>
      <c r="F9888" t="s">
        <v>5431</v>
      </c>
      <c r="G9888" t="s">
        <v>5432</v>
      </c>
      <c r="H9888" t="s">
        <v>25</v>
      </c>
      <c r="I9888" t="s">
        <v>26</v>
      </c>
      <c r="J9888" t="s">
        <v>4267</v>
      </c>
      <c r="K9888" t="s">
        <v>253</v>
      </c>
      <c r="L9888">
        <v>47905</v>
      </c>
      <c r="M9888" t="s">
        <v>104</v>
      </c>
      <c r="N9888" t="s">
        <v>1914</v>
      </c>
      <c r="O9888" t="s">
        <v>45</v>
      </c>
      <c r="P9888" t="s">
        <v>268</v>
      </c>
      <c r="Q9888" t="s">
        <v>1915</v>
      </c>
      <c r="R9888">
        <v>5.94</v>
      </c>
      <c r="S9888">
        <v>3</v>
      </c>
      <c r="T9888">
        <v>0</v>
      </c>
      <c r="U9888">
        <v>0</v>
      </c>
    </row>
    <row r="9889" spans="1:21" x14ac:dyDescent="0.3">
      <c r="A9889" t="s">
        <v>10877</v>
      </c>
      <c r="B9889">
        <v>2014</v>
      </c>
      <c r="C9889" s="1">
        <v>41925</v>
      </c>
      <c r="D9889" s="1">
        <v>41928</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row>
    <row r="9890" spans="1:21" x14ac:dyDescent="0.3">
      <c r="A9890" t="s">
        <v>10878</v>
      </c>
      <c r="B9890">
        <v>2012</v>
      </c>
      <c r="C9890" s="1">
        <v>41129</v>
      </c>
      <c r="D9890" s="1">
        <v>41133</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v>0</v>
      </c>
      <c r="U9890">
        <v>28.796399999999998</v>
      </c>
    </row>
    <row r="9891" spans="1:21" x14ac:dyDescent="0.3">
      <c r="A9891" t="s">
        <v>10879</v>
      </c>
      <c r="B9891">
        <v>2014</v>
      </c>
      <c r="C9891" s="1">
        <v>41718</v>
      </c>
      <c r="D9891" s="1">
        <v>41719</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v>0</v>
      </c>
      <c r="U9891">
        <v>2.4138000000000002</v>
      </c>
    </row>
    <row r="9892" spans="1:21" x14ac:dyDescent="0.3">
      <c r="A9892" t="s">
        <v>10880</v>
      </c>
      <c r="B9892">
        <v>2013</v>
      </c>
      <c r="C9892" s="1">
        <v>41481</v>
      </c>
      <c r="D9892" s="1">
        <v>41484</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row>
    <row r="9893" spans="1:21" x14ac:dyDescent="0.3">
      <c r="A9893" t="s">
        <v>10880</v>
      </c>
      <c r="B9893">
        <v>2013</v>
      </c>
      <c r="C9893" s="1">
        <v>41481</v>
      </c>
      <c r="D9893" s="1">
        <v>41484</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v>0</v>
      </c>
      <c r="U9893">
        <v>48.457500000000003</v>
      </c>
    </row>
    <row r="9894" spans="1:21" x14ac:dyDescent="0.3">
      <c r="A9894" t="s">
        <v>10880</v>
      </c>
      <c r="B9894">
        <v>2013</v>
      </c>
      <c r="C9894" s="1">
        <v>41481</v>
      </c>
      <c r="D9894" s="1">
        <v>41484</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row>
    <row r="9895" spans="1:21" x14ac:dyDescent="0.3">
      <c r="A9895" t="s">
        <v>10880</v>
      </c>
      <c r="B9895">
        <v>2013</v>
      </c>
      <c r="C9895" s="1">
        <v>41481</v>
      </c>
      <c r="D9895" s="1">
        <v>41484</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row>
    <row r="9896" spans="1:21" x14ac:dyDescent="0.3">
      <c r="A9896" t="s">
        <v>10880</v>
      </c>
      <c r="B9896">
        <v>2013</v>
      </c>
      <c r="C9896" s="1">
        <v>41481</v>
      </c>
      <c r="D9896" s="1">
        <v>41484</v>
      </c>
      <c r="E9896" t="s">
        <v>22</v>
      </c>
      <c r="F9896" t="s">
        <v>583</v>
      </c>
      <c r="G9896" t="s">
        <v>584</v>
      </c>
      <c r="H9896" t="s">
        <v>40</v>
      </c>
      <c r="I9896" t="s">
        <v>26</v>
      </c>
      <c r="J9896" t="s">
        <v>2547</v>
      </c>
      <c r="K9896" t="s">
        <v>113</v>
      </c>
      <c r="L9896">
        <v>53209</v>
      </c>
      <c r="M9896" t="s">
        <v>104</v>
      </c>
      <c r="N9896" t="s">
        <v>1137</v>
      </c>
      <c r="O9896" t="s">
        <v>31</v>
      </c>
      <c r="P9896" t="s">
        <v>64</v>
      </c>
      <c r="Q9896" t="s">
        <v>1138</v>
      </c>
      <c r="R9896">
        <v>95.2</v>
      </c>
      <c r="S9896">
        <v>5</v>
      </c>
      <c r="T9896">
        <v>0</v>
      </c>
      <c r="U9896">
        <v>27.608000000000001</v>
      </c>
    </row>
    <row r="9897" spans="1:21" x14ac:dyDescent="0.3">
      <c r="A9897" t="s">
        <v>10881</v>
      </c>
      <c r="B9897">
        <v>2011</v>
      </c>
      <c r="C9897" s="1">
        <v>40812</v>
      </c>
      <c r="D9897" s="1">
        <v>40817</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row>
    <row r="9898" spans="1:21" x14ac:dyDescent="0.3">
      <c r="A9898" t="s">
        <v>10882</v>
      </c>
      <c r="B9898">
        <v>2011</v>
      </c>
      <c r="C9898" s="1">
        <v>40711</v>
      </c>
      <c r="D9898" s="1">
        <v>40714</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row>
    <row r="9899" spans="1:21" x14ac:dyDescent="0.3">
      <c r="A9899" t="s">
        <v>10883</v>
      </c>
      <c r="B9899">
        <v>2013</v>
      </c>
      <c r="C9899" s="1">
        <v>41432</v>
      </c>
      <c r="D9899" s="1">
        <v>41436</v>
      </c>
      <c r="E9899" t="s">
        <v>49</v>
      </c>
      <c r="F9899" t="s">
        <v>3646</v>
      </c>
      <c r="G9899" t="s">
        <v>3647</v>
      </c>
      <c r="H9899" t="s">
        <v>25</v>
      </c>
      <c r="I9899" t="s">
        <v>26</v>
      </c>
      <c r="J9899" t="s">
        <v>745</v>
      </c>
      <c r="K9899" t="s">
        <v>497</v>
      </c>
      <c r="L9899">
        <v>45014</v>
      </c>
      <c r="M9899" t="s">
        <v>147</v>
      </c>
      <c r="N9899" t="s">
        <v>2432</v>
      </c>
      <c r="O9899" t="s">
        <v>31</v>
      </c>
      <c r="P9899" t="s">
        <v>64</v>
      </c>
      <c r="Q9899" t="s">
        <v>2433</v>
      </c>
      <c r="R9899">
        <v>466.32</v>
      </c>
      <c r="S9899">
        <v>3</v>
      </c>
      <c r="T9899">
        <v>0.2</v>
      </c>
      <c r="U9899">
        <v>34.973999999999997</v>
      </c>
    </row>
    <row r="9900" spans="1:21" x14ac:dyDescent="0.3">
      <c r="A9900" t="s">
        <v>10883</v>
      </c>
      <c r="B9900">
        <v>2013</v>
      </c>
      <c r="C9900" s="1">
        <v>41432</v>
      </c>
      <c r="D9900" s="1">
        <v>41436</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v>0.2</v>
      </c>
      <c r="U9900">
        <v>0</v>
      </c>
    </row>
    <row r="9901" spans="1:21" x14ac:dyDescent="0.3">
      <c r="A9901" t="s">
        <v>10884</v>
      </c>
      <c r="B9901">
        <v>2011</v>
      </c>
      <c r="C9901" s="1">
        <v>40630</v>
      </c>
      <c r="D9901" s="1">
        <v>40636</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v>0.4</v>
      </c>
      <c r="U9901">
        <v>-143.25479999999999</v>
      </c>
    </row>
    <row r="9902" spans="1:21" x14ac:dyDescent="0.3">
      <c r="A9902" t="s">
        <v>10885</v>
      </c>
      <c r="B9902">
        <v>2014</v>
      </c>
      <c r="C9902" s="1">
        <v>41873</v>
      </c>
      <c r="D9902" s="1">
        <v>41877</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v>
      </c>
      <c r="S9902">
        <v>3</v>
      </c>
      <c r="T9902">
        <v>0.2</v>
      </c>
      <c r="U9902">
        <v>20.745899999999999</v>
      </c>
    </row>
    <row r="9903" spans="1:21" x14ac:dyDescent="0.3">
      <c r="A9903" t="s">
        <v>10885</v>
      </c>
      <c r="B9903">
        <v>2014</v>
      </c>
      <c r="C9903" s="1">
        <v>41873</v>
      </c>
      <c r="D9903" s="1">
        <v>41877</v>
      </c>
      <c r="E9903" t="s">
        <v>49</v>
      </c>
      <c r="F9903" t="s">
        <v>10591</v>
      </c>
      <c r="G9903" t="s">
        <v>10592</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row>
    <row r="9904" spans="1:21" x14ac:dyDescent="0.3">
      <c r="A9904" t="s">
        <v>10885</v>
      </c>
      <c r="B9904">
        <v>2014</v>
      </c>
      <c r="C9904" s="1">
        <v>41873</v>
      </c>
      <c r="D9904" s="1">
        <v>41877</v>
      </c>
      <c r="E9904" t="s">
        <v>49</v>
      </c>
      <c r="F9904" t="s">
        <v>10591</v>
      </c>
      <c r="G9904" t="s">
        <v>10592</v>
      </c>
      <c r="H9904" t="s">
        <v>25</v>
      </c>
      <c r="I9904" t="s">
        <v>26</v>
      </c>
      <c r="J9904" t="s">
        <v>1472</v>
      </c>
      <c r="K9904" t="s">
        <v>456</v>
      </c>
      <c r="L9904">
        <v>80027</v>
      </c>
      <c r="M9904" t="s">
        <v>43</v>
      </c>
      <c r="N9904" t="s">
        <v>630</v>
      </c>
      <c r="O9904" t="s">
        <v>45</v>
      </c>
      <c r="P9904" t="s">
        <v>89</v>
      </c>
      <c r="Q9904" t="s">
        <v>631</v>
      </c>
      <c r="R9904">
        <v>6.6719999999999997</v>
      </c>
      <c r="S9904">
        <v>1</v>
      </c>
      <c r="T9904">
        <v>0.2</v>
      </c>
      <c r="U9904">
        <v>2.085</v>
      </c>
    </row>
    <row r="9905" spans="1:21" x14ac:dyDescent="0.3">
      <c r="A9905" t="s">
        <v>10886</v>
      </c>
      <c r="B9905">
        <v>2011</v>
      </c>
      <c r="C9905" s="1">
        <v>40859</v>
      </c>
      <c r="D9905" s="1">
        <v>40865</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row>
    <row r="9906" spans="1:21" x14ac:dyDescent="0.3">
      <c r="A9906" t="s">
        <v>10886</v>
      </c>
      <c r="B9906">
        <v>2011</v>
      </c>
      <c r="C9906" s="1">
        <v>40859</v>
      </c>
      <c r="D9906" s="1">
        <v>40865</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row>
    <row r="9907" spans="1:21" x14ac:dyDescent="0.3">
      <c r="A9907" t="s">
        <v>10887</v>
      </c>
      <c r="B9907">
        <v>2012</v>
      </c>
      <c r="C9907" s="1">
        <v>41165</v>
      </c>
      <c r="D9907" s="1">
        <v>41167</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row>
    <row r="9908" spans="1:21" x14ac:dyDescent="0.3">
      <c r="A9908" t="s">
        <v>10887</v>
      </c>
      <c r="B9908">
        <v>2012</v>
      </c>
      <c r="C9908" s="1">
        <v>41165</v>
      </c>
      <c r="D9908" s="1">
        <v>41167</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row>
    <row r="9909" spans="1:21" x14ac:dyDescent="0.3">
      <c r="A9909" t="s">
        <v>10887</v>
      </c>
      <c r="B9909">
        <v>2012</v>
      </c>
      <c r="C9909" s="1">
        <v>41165</v>
      </c>
      <c r="D9909" s="1">
        <v>41167</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row>
    <row r="9910" spans="1:21" x14ac:dyDescent="0.3">
      <c r="A9910" t="s">
        <v>10887</v>
      </c>
      <c r="B9910">
        <v>2012</v>
      </c>
      <c r="C9910" s="1">
        <v>41165</v>
      </c>
      <c r="D9910" s="1">
        <v>41167</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row>
    <row r="9911" spans="1:21" x14ac:dyDescent="0.3">
      <c r="A9911" t="s">
        <v>10887</v>
      </c>
      <c r="B9911">
        <v>2012</v>
      </c>
      <c r="C9911" s="1">
        <v>41165</v>
      </c>
      <c r="D9911" s="1">
        <v>41167</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v>0</v>
      </c>
      <c r="U9911">
        <v>12.0609</v>
      </c>
    </row>
    <row r="9912" spans="1:21" x14ac:dyDescent="0.3">
      <c r="A9912" t="s">
        <v>10887</v>
      </c>
      <c r="B9912">
        <v>2012</v>
      </c>
      <c r="C9912" s="1">
        <v>41165</v>
      </c>
      <c r="D9912" s="1">
        <v>41167</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v>0</v>
      </c>
      <c r="U9912">
        <v>100.65600000000001</v>
      </c>
    </row>
    <row r="9913" spans="1:21" x14ac:dyDescent="0.3">
      <c r="A9913" t="s">
        <v>10888</v>
      </c>
      <c r="B9913">
        <v>2011</v>
      </c>
      <c r="C9913" s="1">
        <v>40638</v>
      </c>
      <c r="D9913" s="1">
        <v>40642</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row>
    <row r="9914" spans="1:21" x14ac:dyDescent="0.3">
      <c r="A9914" t="s">
        <v>10889</v>
      </c>
      <c r="B9914">
        <v>2012</v>
      </c>
      <c r="C9914" s="1">
        <v>41192</v>
      </c>
      <c r="D9914" s="1">
        <v>41194</v>
      </c>
      <c r="E9914" t="s">
        <v>187</v>
      </c>
      <c r="F9914" t="s">
        <v>3952</v>
      </c>
      <c r="G9914" t="s">
        <v>3953</v>
      </c>
      <c r="H9914" t="s">
        <v>40</v>
      </c>
      <c r="I9914" t="s">
        <v>26</v>
      </c>
      <c r="J9914" t="s">
        <v>8301</v>
      </c>
      <c r="K9914" t="s">
        <v>42</v>
      </c>
      <c r="L9914">
        <v>93101</v>
      </c>
      <c r="M9914" t="s">
        <v>43</v>
      </c>
      <c r="N9914" t="s">
        <v>5394</v>
      </c>
      <c r="O9914" t="s">
        <v>31</v>
      </c>
      <c r="P9914" t="s">
        <v>35</v>
      </c>
      <c r="Q9914" t="s">
        <v>5395</v>
      </c>
      <c r="R9914">
        <v>362.13600000000002</v>
      </c>
      <c r="S9914">
        <v>3</v>
      </c>
      <c r="T9914">
        <v>0.2</v>
      </c>
      <c r="U9914">
        <v>-54.320399999999999</v>
      </c>
    </row>
    <row r="9915" spans="1:21" x14ac:dyDescent="0.3">
      <c r="A9915" t="s">
        <v>10889</v>
      </c>
      <c r="B9915">
        <v>2012</v>
      </c>
      <c r="C9915" s="1">
        <v>41192</v>
      </c>
      <c r="D9915" s="1">
        <v>41194</v>
      </c>
      <c r="E9915" t="s">
        <v>187</v>
      </c>
      <c r="F9915" t="s">
        <v>3952</v>
      </c>
      <c r="G9915" t="s">
        <v>3953</v>
      </c>
      <c r="H9915" t="s">
        <v>40</v>
      </c>
      <c r="I9915" t="s">
        <v>26</v>
      </c>
      <c r="J9915" t="s">
        <v>8301</v>
      </c>
      <c r="K9915" t="s">
        <v>42</v>
      </c>
      <c r="L9915">
        <v>93101</v>
      </c>
      <c r="M9915" t="s">
        <v>43</v>
      </c>
      <c r="N9915" t="s">
        <v>7450</v>
      </c>
      <c r="O9915" t="s">
        <v>45</v>
      </c>
      <c r="P9915" t="s">
        <v>46</v>
      </c>
      <c r="Q9915" t="s">
        <v>7451</v>
      </c>
      <c r="R9915">
        <v>31.05</v>
      </c>
      <c r="S9915">
        <v>3</v>
      </c>
      <c r="T9915">
        <v>0</v>
      </c>
      <c r="U9915">
        <v>14.904</v>
      </c>
    </row>
    <row r="9916" spans="1:21" x14ac:dyDescent="0.3">
      <c r="A9916" t="s">
        <v>10890</v>
      </c>
      <c r="B9916">
        <v>2014</v>
      </c>
      <c r="C9916" s="1">
        <v>41669</v>
      </c>
      <c r="D9916" s="1">
        <v>41671</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row>
    <row r="9917" spans="1:21" x14ac:dyDescent="0.3">
      <c r="A9917" t="s">
        <v>10890</v>
      </c>
      <c r="B9917">
        <v>2014</v>
      </c>
      <c r="C9917" s="1">
        <v>41669</v>
      </c>
      <c r="D9917" s="1">
        <v>41671</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row>
    <row r="9918" spans="1:21" x14ac:dyDescent="0.3">
      <c r="A9918" t="s">
        <v>10890</v>
      </c>
      <c r="B9918">
        <v>2014</v>
      </c>
      <c r="C9918" s="1">
        <v>41669</v>
      </c>
      <c r="D9918" s="1">
        <v>41671</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v>0</v>
      </c>
      <c r="U9918">
        <v>3.5047999999999999</v>
      </c>
    </row>
    <row r="9919" spans="1:21" x14ac:dyDescent="0.3">
      <c r="A9919" t="s">
        <v>10890</v>
      </c>
      <c r="B9919">
        <v>2014</v>
      </c>
      <c r="C9919" s="1">
        <v>41669</v>
      </c>
      <c r="D9919" s="1">
        <v>41671</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v>0</v>
      </c>
      <c r="U9919">
        <v>4.6220999999999997</v>
      </c>
    </row>
    <row r="9920" spans="1:21" x14ac:dyDescent="0.3">
      <c r="A9920" t="s">
        <v>10891</v>
      </c>
      <c r="B9920">
        <v>2012</v>
      </c>
      <c r="C9920" s="1">
        <v>41176</v>
      </c>
      <c r="D9920" s="1">
        <v>41181</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v>0</v>
      </c>
      <c r="U9920">
        <v>17.991</v>
      </c>
    </row>
    <row r="9921" spans="1:21" x14ac:dyDescent="0.3">
      <c r="A9921" t="s">
        <v>10892</v>
      </c>
      <c r="B9921">
        <v>2013</v>
      </c>
      <c r="C9921" s="1">
        <v>41349</v>
      </c>
      <c r="D9921" s="1">
        <v>41353</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v>0.3</v>
      </c>
      <c r="U9921">
        <v>-143.43100000000001</v>
      </c>
    </row>
    <row r="9922" spans="1:21" x14ac:dyDescent="0.3">
      <c r="A9922" t="s">
        <v>10892</v>
      </c>
      <c r="B9922">
        <v>2013</v>
      </c>
      <c r="C9922" s="1">
        <v>41349</v>
      </c>
      <c r="D9922" s="1">
        <v>41353</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22.385999999999999</v>
      </c>
      <c r="S9922">
        <v>7</v>
      </c>
      <c r="T9922">
        <v>0.8</v>
      </c>
      <c r="U9922">
        <v>-35.817599999999999</v>
      </c>
    </row>
    <row r="9923" spans="1:21" x14ac:dyDescent="0.3">
      <c r="A9923" t="s">
        <v>10893</v>
      </c>
      <c r="B9923">
        <v>2011</v>
      </c>
      <c r="C9923" s="1">
        <v>40871</v>
      </c>
      <c r="D9923" s="1">
        <v>40877</v>
      </c>
      <c r="E9923" t="s">
        <v>49</v>
      </c>
      <c r="F9923" t="s">
        <v>3369</v>
      </c>
      <c r="G9923" t="s">
        <v>3370</v>
      </c>
      <c r="H9923" t="s">
        <v>101</v>
      </c>
      <c r="I9923" t="s">
        <v>26</v>
      </c>
      <c r="J9923" t="s">
        <v>800</v>
      </c>
      <c r="K9923" t="s">
        <v>497</v>
      </c>
      <c r="L9923">
        <v>44312</v>
      </c>
      <c r="M9923" t="s">
        <v>147</v>
      </c>
      <c r="N9923" t="s">
        <v>3307</v>
      </c>
      <c r="O9923" t="s">
        <v>45</v>
      </c>
      <c r="P9923" t="s">
        <v>74</v>
      </c>
      <c r="Q9923" t="s">
        <v>3308</v>
      </c>
      <c r="R9923">
        <v>5.742</v>
      </c>
      <c r="S9923">
        <v>3</v>
      </c>
      <c r="T9923">
        <v>0.7</v>
      </c>
      <c r="U9923">
        <v>-4.5936000000000003</v>
      </c>
    </row>
    <row r="9924" spans="1:21" x14ac:dyDescent="0.3">
      <c r="A9924" t="s">
        <v>10894</v>
      </c>
      <c r="B9924">
        <v>2014</v>
      </c>
      <c r="C9924" s="1">
        <v>41766</v>
      </c>
      <c r="D9924" s="1">
        <v>41770</v>
      </c>
      <c r="E9924" t="s">
        <v>49</v>
      </c>
      <c r="F9924" t="s">
        <v>1912</v>
      </c>
      <c r="G9924" t="s">
        <v>1913</v>
      </c>
      <c r="H9924" t="s">
        <v>25</v>
      </c>
      <c r="I9924" t="s">
        <v>26</v>
      </c>
      <c r="J9924" t="s">
        <v>302</v>
      </c>
      <c r="K9924" t="s">
        <v>210</v>
      </c>
      <c r="L9924">
        <v>60653</v>
      </c>
      <c r="M9924" t="s">
        <v>104</v>
      </c>
      <c r="N9924" t="s">
        <v>3408</v>
      </c>
      <c r="O9924" t="s">
        <v>70</v>
      </c>
      <c r="P9924" t="s">
        <v>160</v>
      </c>
      <c r="Q9924" t="s">
        <v>3409</v>
      </c>
      <c r="R9924">
        <v>191.96799999999999</v>
      </c>
      <c r="S9924">
        <v>4</v>
      </c>
      <c r="T9924">
        <v>0.2</v>
      </c>
      <c r="U9924">
        <v>28.795200000000001</v>
      </c>
    </row>
    <row r="9925" spans="1:21" x14ac:dyDescent="0.3">
      <c r="A9925" t="s">
        <v>10895</v>
      </c>
      <c r="B9925">
        <v>2012</v>
      </c>
      <c r="C9925" s="1">
        <v>40988</v>
      </c>
      <c r="D9925" s="1">
        <v>40991</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v>0.2</v>
      </c>
      <c r="U9925">
        <v>16.823699999999999</v>
      </c>
    </row>
    <row r="9926" spans="1:21" x14ac:dyDescent="0.3">
      <c r="A9926" t="s">
        <v>10895</v>
      </c>
      <c r="B9926">
        <v>2012</v>
      </c>
      <c r="C9926" s="1">
        <v>40988</v>
      </c>
      <c r="D9926" s="1">
        <v>40991</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v>0</v>
      </c>
      <c r="U9926">
        <v>11.994999999999999</v>
      </c>
    </row>
    <row r="9927" spans="1:21" x14ac:dyDescent="0.3">
      <c r="A9927" t="s">
        <v>10895</v>
      </c>
      <c r="B9927">
        <v>2012</v>
      </c>
      <c r="C9927" s="1">
        <v>40988</v>
      </c>
      <c r="D9927" s="1">
        <v>40991</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x14ac:dyDescent="0.3">
      <c r="A9928" t="s">
        <v>10895</v>
      </c>
      <c r="B9928">
        <v>2012</v>
      </c>
      <c r="C9928" s="1">
        <v>40988</v>
      </c>
      <c r="D9928" s="1">
        <v>40991</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row>
    <row r="9929" spans="1:21" x14ac:dyDescent="0.3">
      <c r="A9929" t="s">
        <v>10895</v>
      </c>
      <c r="B9929">
        <v>2012</v>
      </c>
      <c r="C9929" s="1">
        <v>40988</v>
      </c>
      <c r="D9929" s="1">
        <v>40991</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row>
    <row r="9930" spans="1:21" x14ac:dyDescent="0.3">
      <c r="A9930" t="s">
        <v>10896</v>
      </c>
      <c r="B9930">
        <v>2013</v>
      </c>
      <c r="C9930" s="1">
        <v>41522</v>
      </c>
      <c r="D9930" s="1">
        <v>41522</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x14ac:dyDescent="0.3">
      <c r="A9931" t="s">
        <v>10896</v>
      </c>
      <c r="B9931">
        <v>2013</v>
      </c>
      <c r="C9931" s="1">
        <v>41522</v>
      </c>
      <c r="D9931" s="1">
        <v>41522</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row>
    <row r="9932" spans="1:21" x14ac:dyDescent="0.3">
      <c r="A9932" t="s">
        <v>10897</v>
      </c>
      <c r="B9932">
        <v>2012</v>
      </c>
      <c r="C9932" s="1">
        <v>41226</v>
      </c>
      <c r="D9932" s="1">
        <v>41230</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row>
    <row r="9933" spans="1:21" x14ac:dyDescent="0.3">
      <c r="A9933" t="s">
        <v>10897</v>
      </c>
      <c r="B9933">
        <v>2012</v>
      </c>
      <c r="C9933" s="1">
        <v>41226</v>
      </c>
      <c r="D9933" s="1">
        <v>41230</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row>
    <row r="9934" spans="1:21" x14ac:dyDescent="0.3">
      <c r="A9934" t="s">
        <v>10897</v>
      </c>
      <c r="B9934">
        <v>2012</v>
      </c>
      <c r="C9934" s="1">
        <v>41226</v>
      </c>
      <c r="D9934" s="1">
        <v>41230</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row>
    <row r="9935" spans="1:21" x14ac:dyDescent="0.3">
      <c r="A9935" t="s">
        <v>10898</v>
      </c>
      <c r="B9935">
        <v>2011</v>
      </c>
      <c r="C9935" s="1">
        <v>40735</v>
      </c>
      <c r="D9935" s="1">
        <v>40738</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row>
    <row r="9936" spans="1:21" x14ac:dyDescent="0.3">
      <c r="A9936" t="s">
        <v>10899</v>
      </c>
      <c r="B9936">
        <v>2013</v>
      </c>
      <c r="C9936" s="1">
        <v>41372</v>
      </c>
      <c r="D9936" s="1">
        <v>41377</v>
      </c>
      <c r="E9936" t="s">
        <v>49</v>
      </c>
      <c r="F9936" t="s">
        <v>2008</v>
      </c>
      <c r="G9936" t="s">
        <v>2009</v>
      </c>
      <c r="H9936" t="s">
        <v>25</v>
      </c>
      <c r="I9936" t="s">
        <v>26</v>
      </c>
      <c r="J9936" t="s">
        <v>145</v>
      </c>
      <c r="K9936" t="s">
        <v>146</v>
      </c>
      <c r="L9936">
        <v>19120</v>
      </c>
      <c r="M9936" t="s">
        <v>147</v>
      </c>
      <c r="N9936" t="s">
        <v>9158</v>
      </c>
      <c r="O9936" t="s">
        <v>45</v>
      </c>
      <c r="P9936" t="s">
        <v>77</v>
      </c>
      <c r="Q9936" t="s">
        <v>9159</v>
      </c>
      <c r="R9936">
        <v>33.527999999999999</v>
      </c>
      <c r="S9936">
        <v>3</v>
      </c>
      <c r="T9936">
        <v>0.2</v>
      </c>
      <c r="U9936">
        <v>2.5146000000000002</v>
      </c>
    </row>
    <row r="9937" spans="1:21" x14ac:dyDescent="0.3">
      <c r="A9937" t="s">
        <v>10899</v>
      </c>
      <c r="B9937">
        <v>2013</v>
      </c>
      <c r="C9937" s="1">
        <v>41372</v>
      </c>
      <c r="D9937" s="1">
        <v>41377</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v>0.2</v>
      </c>
      <c r="U9937">
        <v>3.6743999999999999</v>
      </c>
    </row>
    <row r="9938" spans="1:21" x14ac:dyDescent="0.3">
      <c r="A9938" t="s">
        <v>10902</v>
      </c>
      <c r="B9938">
        <v>2014</v>
      </c>
      <c r="C9938" s="1">
        <v>41815</v>
      </c>
      <c r="D9938" s="1">
        <v>41819</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v>0</v>
      </c>
      <c r="U9938">
        <v>48.377099999999999</v>
      </c>
    </row>
    <row r="9939" spans="1:21" x14ac:dyDescent="0.3">
      <c r="A9939" t="s">
        <v>10903</v>
      </c>
      <c r="B9939">
        <v>2013</v>
      </c>
      <c r="C9939" s="1">
        <v>41429</v>
      </c>
      <c r="D9939" s="1">
        <v>41432</v>
      </c>
      <c r="E9939" t="s">
        <v>22</v>
      </c>
      <c r="F9939" t="s">
        <v>2406</v>
      </c>
      <c r="G9939" t="s">
        <v>2407</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row>
    <row r="9940" spans="1:21" x14ac:dyDescent="0.3">
      <c r="A9940" t="s">
        <v>10904</v>
      </c>
      <c r="B9940">
        <v>2013</v>
      </c>
      <c r="C9940" s="1">
        <v>41621</v>
      </c>
      <c r="D9940" s="1">
        <v>41626</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row>
    <row r="9941" spans="1:21" x14ac:dyDescent="0.3">
      <c r="A9941" t="s">
        <v>10904</v>
      </c>
      <c r="B9941">
        <v>2013</v>
      </c>
      <c r="C9941" s="1">
        <v>41621</v>
      </c>
      <c r="D9941" s="1">
        <v>41626</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v>0</v>
      </c>
      <c r="U9941">
        <v>9.9456000000000007</v>
      </c>
    </row>
    <row r="9942" spans="1:21" x14ac:dyDescent="0.3">
      <c r="A9942" t="s">
        <v>10904</v>
      </c>
      <c r="B9942">
        <v>2013</v>
      </c>
      <c r="C9942" s="1">
        <v>41621</v>
      </c>
      <c r="D9942" s="1">
        <v>41626</v>
      </c>
      <c r="E9942" t="s">
        <v>49</v>
      </c>
      <c r="F9942" t="s">
        <v>3093</v>
      </c>
      <c r="G9942" t="s">
        <v>3094</v>
      </c>
      <c r="H9942" t="s">
        <v>40</v>
      </c>
      <c r="I9942" t="s">
        <v>26</v>
      </c>
      <c r="J9942" t="s">
        <v>265</v>
      </c>
      <c r="K9942" t="s">
        <v>266</v>
      </c>
      <c r="L9942">
        <v>10009</v>
      </c>
      <c r="M9942" t="s">
        <v>147</v>
      </c>
      <c r="N9942" t="s">
        <v>3496</v>
      </c>
      <c r="O9942" t="s">
        <v>45</v>
      </c>
      <c r="P9942" t="s">
        <v>67</v>
      </c>
      <c r="Q9942" t="s">
        <v>3497</v>
      </c>
      <c r="R9942">
        <v>11.2</v>
      </c>
      <c r="S9942">
        <v>7</v>
      </c>
      <c r="T9942">
        <v>0</v>
      </c>
      <c r="U9942">
        <v>4.8159999999999998</v>
      </c>
    </row>
    <row r="9943" spans="1:21" x14ac:dyDescent="0.3">
      <c r="A9943" t="s">
        <v>10905</v>
      </c>
      <c r="B9943">
        <v>2014</v>
      </c>
      <c r="C9943" s="1">
        <v>41968</v>
      </c>
      <c r="D9943" s="1">
        <v>41974</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row>
    <row r="9944" spans="1:21" x14ac:dyDescent="0.3">
      <c r="A9944" t="s">
        <v>10906</v>
      </c>
      <c r="B9944">
        <v>2011</v>
      </c>
      <c r="C9944" s="1">
        <v>40905</v>
      </c>
      <c r="D9944" s="1">
        <v>40911</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row>
    <row r="9945" spans="1:21" x14ac:dyDescent="0.3">
      <c r="A9945" t="s">
        <v>10906</v>
      </c>
      <c r="B9945">
        <v>2011</v>
      </c>
      <c r="C9945" s="1">
        <v>40905</v>
      </c>
      <c r="D9945" s="1">
        <v>40911</v>
      </c>
      <c r="E9945" t="s">
        <v>49</v>
      </c>
      <c r="F9945" t="s">
        <v>1703</v>
      </c>
      <c r="G9945" t="s">
        <v>1704</v>
      </c>
      <c r="H9945" t="s">
        <v>25</v>
      </c>
      <c r="I9945" t="s">
        <v>26</v>
      </c>
      <c r="J9945" t="s">
        <v>1882</v>
      </c>
      <c r="K9945" t="s">
        <v>42</v>
      </c>
      <c r="L9945">
        <v>92804</v>
      </c>
      <c r="M9945" t="s">
        <v>43</v>
      </c>
      <c r="N9945" t="s">
        <v>2651</v>
      </c>
      <c r="O9945" t="s">
        <v>45</v>
      </c>
      <c r="P9945" t="s">
        <v>577</v>
      </c>
      <c r="Q9945" t="s">
        <v>2652</v>
      </c>
      <c r="R9945">
        <v>51.15</v>
      </c>
      <c r="S9945">
        <v>5</v>
      </c>
      <c r="T9945">
        <v>0</v>
      </c>
      <c r="U9945">
        <v>13.298999999999999</v>
      </c>
    </row>
    <row r="9946" spans="1:21" x14ac:dyDescent="0.3">
      <c r="A9946" t="s">
        <v>10907</v>
      </c>
      <c r="B9946">
        <v>2012</v>
      </c>
      <c r="C9946" s="1">
        <v>41011</v>
      </c>
      <c r="D9946" s="1">
        <v>41016</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v>0</v>
      </c>
      <c r="U9946">
        <v>0.40739999999999998</v>
      </c>
    </row>
    <row r="9947" spans="1:21" x14ac:dyDescent="0.3">
      <c r="A9947" t="s">
        <v>10908</v>
      </c>
      <c r="B9947">
        <v>2011</v>
      </c>
      <c r="C9947" s="1">
        <v>40604</v>
      </c>
      <c r="D9947" s="1">
        <v>40608</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row>
    <row r="9948" spans="1:21" x14ac:dyDescent="0.3">
      <c r="A9948" t="s">
        <v>10908</v>
      </c>
      <c r="B9948">
        <v>2011</v>
      </c>
      <c r="C9948" s="1">
        <v>40604</v>
      </c>
      <c r="D9948" s="1">
        <v>40608</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row>
    <row r="9949" spans="1:21" x14ac:dyDescent="0.3">
      <c r="A9949" t="s">
        <v>10909</v>
      </c>
      <c r="B9949">
        <v>2014</v>
      </c>
      <c r="C9949" s="1">
        <v>41792</v>
      </c>
      <c r="D9949" s="1">
        <v>41794</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row>
    <row r="9950" spans="1:21" x14ac:dyDescent="0.3">
      <c r="A9950" t="s">
        <v>10909</v>
      </c>
      <c r="B9950">
        <v>2014</v>
      </c>
      <c r="C9950" s="1">
        <v>41792</v>
      </c>
      <c r="D9950" s="1">
        <v>41794</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v>0</v>
      </c>
      <c r="U9950">
        <v>793.71600000000001</v>
      </c>
    </row>
    <row r="9951" spans="1:21" x14ac:dyDescent="0.3">
      <c r="A9951" t="s">
        <v>10909</v>
      </c>
      <c r="B9951">
        <v>2014</v>
      </c>
      <c r="C9951" s="1">
        <v>41792</v>
      </c>
      <c r="D9951" s="1">
        <v>41794</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row>
    <row r="9952" spans="1:21" x14ac:dyDescent="0.3">
      <c r="A9952" t="s">
        <v>10909</v>
      </c>
      <c r="B9952">
        <v>2014</v>
      </c>
      <c r="C9952" s="1">
        <v>41792</v>
      </c>
      <c r="D9952" s="1">
        <v>41794</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row>
    <row r="9953" spans="1:21" x14ac:dyDescent="0.3">
      <c r="A9953" t="s">
        <v>10909</v>
      </c>
      <c r="B9953">
        <v>2014</v>
      </c>
      <c r="C9953" s="1">
        <v>41792</v>
      </c>
      <c r="D9953" s="1">
        <v>41794</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v>0</v>
      </c>
      <c r="U9953">
        <v>8.69</v>
      </c>
    </row>
    <row r="9954" spans="1:21" x14ac:dyDescent="0.3">
      <c r="A9954" t="s">
        <v>10910</v>
      </c>
      <c r="B9954">
        <v>2012</v>
      </c>
      <c r="C9954" s="1">
        <v>41257</v>
      </c>
      <c r="D9954" s="1">
        <v>41259</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row>
    <row r="9955" spans="1:21" x14ac:dyDescent="0.3">
      <c r="A9955" t="s">
        <v>10910</v>
      </c>
      <c r="B9955">
        <v>2012</v>
      </c>
      <c r="C9955" s="1">
        <v>41257</v>
      </c>
      <c r="D9955" s="1">
        <v>41259</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row>
    <row r="9956" spans="1:21" x14ac:dyDescent="0.3">
      <c r="A9956" t="s">
        <v>10910</v>
      </c>
      <c r="B9956">
        <v>2012</v>
      </c>
      <c r="C9956" s="1">
        <v>41257</v>
      </c>
      <c r="D9956" s="1">
        <v>41259</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row>
    <row r="9957" spans="1:21" x14ac:dyDescent="0.3">
      <c r="A9957" t="s">
        <v>10910</v>
      </c>
      <c r="B9957">
        <v>2012</v>
      </c>
      <c r="C9957" s="1">
        <v>41257</v>
      </c>
      <c r="D9957" s="1">
        <v>41259</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row>
    <row r="9958" spans="1:21" x14ac:dyDescent="0.3">
      <c r="A9958" t="s">
        <v>10911</v>
      </c>
      <c r="B9958">
        <v>2011</v>
      </c>
      <c r="C9958" s="1">
        <v>40858</v>
      </c>
      <c r="D9958" s="1">
        <v>40864</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row>
    <row r="9959" spans="1:21" x14ac:dyDescent="0.3">
      <c r="A9959" t="s">
        <v>10911</v>
      </c>
      <c r="B9959">
        <v>2011</v>
      </c>
      <c r="C9959" s="1">
        <v>40858</v>
      </c>
      <c r="D9959" s="1">
        <v>40864</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row>
    <row r="9960" spans="1:21" x14ac:dyDescent="0.3">
      <c r="A9960" t="s">
        <v>10911</v>
      </c>
      <c r="B9960">
        <v>2011</v>
      </c>
      <c r="C9960" s="1">
        <v>40858</v>
      </c>
      <c r="D9960" s="1">
        <v>40864</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v>0</v>
      </c>
      <c r="U9960">
        <v>2.19</v>
      </c>
    </row>
    <row r="9961" spans="1:21" x14ac:dyDescent="0.3">
      <c r="A9961" t="s">
        <v>10912</v>
      </c>
      <c r="B9961">
        <v>2014</v>
      </c>
      <c r="C9961" s="1">
        <v>41919</v>
      </c>
      <c r="D9961" s="1">
        <v>41924</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row>
    <row r="9962" spans="1:21" x14ac:dyDescent="0.3">
      <c r="A9962" t="s">
        <v>10913</v>
      </c>
      <c r="B9962">
        <v>2014</v>
      </c>
      <c r="C9962" s="1">
        <v>41899</v>
      </c>
      <c r="D9962" s="1">
        <v>41901</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row>
    <row r="9963" spans="1:21" x14ac:dyDescent="0.3">
      <c r="A9963" t="s">
        <v>10914</v>
      </c>
      <c r="B9963">
        <v>2012</v>
      </c>
      <c r="C9963" s="1">
        <v>40987</v>
      </c>
      <c r="D9963" s="1">
        <v>40990</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row>
    <row r="9964" spans="1:21" x14ac:dyDescent="0.3">
      <c r="A9964" t="s">
        <v>10914</v>
      </c>
      <c r="B9964">
        <v>2012</v>
      </c>
      <c r="C9964" s="1">
        <v>40987</v>
      </c>
      <c r="D9964" s="1">
        <v>40990</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row>
    <row r="9965" spans="1:21" x14ac:dyDescent="0.3">
      <c r="A9965" t="s">
        <v>10915</v>
      </c>
      <c r="B9965">
        <v>2012</v>
      </c>
      <c r="C9965" s="1">
        <v>41116</v>
      </c>
      <c r="D9965" s="1">
        <v>41116</v>
      </c>
      <c r="E9965" t="s">
        <v>1289</v>
      </c>
      <c r="F9965" t="s">
        <v>2008</v>
      </c>
      <c r="G9965" t="s">
        <v>2009</v>
      </c>
      <c r="H9965" t="s">
        <v>25</v>
      </c>
      <c r="I9965" t="s">
        <v>26</v>
      </c>
      <c r="J9965" t="s">
        <v>145</v>
      </c>
      <c r="K9965" t="s">
        <v>146</v>
      </c>
      <c r="L9965">
        <v>19140</v>
      </c>
      <c r="M9965" t="s">
        <v>147</v>
      </c>
      <c r="N9965" t="s">
        <v>3631</v>
      </c>
      <c r="O9965" t="s">
        <v>45</v>
      </c>
      <c r="P9965" t="s">
        <v>89</v>
      </c>
      <c r="Q9965" t="s">
        <v>3632</v>
      </c>
      <c r="R9965">
        <v>10.368</v>
      </c>
      <c r="S9965">
        <v>2</v>
      </c>
      <c r="T9965">
        <v>0.2</v>
      </c>
      <c r="U9965">
        <v>3.6288</v>
      </c>
    </row>
    <row r="9966" spans="1:21" x14ac:dyDescent="0.3">
      <c r="A9966" t="s">
        <v>10916</v>
      </c>
      <c r="B9966">
        <v>2013</v>
      </c>
      <c r="C9966" s="1">
        <v>41614</v>
      </c>
      <c r="D9966" s="1">
        <v>41619</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v>0</v>
      </c>
      <c r="U9966">
        <v>6.4320000000000004</v>
      </c>
    </row>
    <row r="9967" spans="1:21" x14ac:dyDescent="0.3">
      <c r="A9967" t="s">
        <v>10916</v>
      </c>
      <c r="B9967">
        <v>2013</v>
      </c>
      <c r="C9967" s="1">
        <v>41614</v>
      </c>
      <c r="D9967" s="1">
        <v>41619</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v>0</v>
      </c>
      <c r="U9967">
        <v>2.3405999999999998</v>
      </c>
    </row>
    <row r="9968" spans="1:21" x14ac:dyDescent="0.3">
      <c r="A9968" t="s">
        <v>10916</v>
      </c>
      <c r="B9968">
        <v>2013</v>
      </c>
      <c r="C9968" s="1">
        <v>41614</v>
      </c>
      <c r="D9968" s="1">
        <v>41619</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v>0</v>
      </c>
      <c r="U9968">
        <v>51.554299999999998</v>
      </c>
    </row>
    <row r="9969" spans="1:21" x14ac:dyDescent="0.3">
      <c r="A9969" t="s">
        <v>10917</v>
      </c>
      <c r="B9969">
        <v>2014</v>
      </c>
      <c r="C9969" s="1">
        <v>41985</v>
      </c>
      <c r="D9969" s="1">
        <v>41991</v>
      </c>
      <c r="E9969" t="s">
        <v>49</v>
      </c>
      <c r="F9969" t="s">
        <v>5080</v>
      </c>
      <c r="G9969" t="s">
        <v>5081</v>
      </c>
      <c r="H9969" t="s">
        <v>25</v>
      </c>
      <c r="I9969" t="s">
        <v>26</v>
      </c>
      <c r="J9969" t="s">
        <v>2125</v>
      </c>
      <c r="K9969" t="s">
        <v>787</v>
      </c>
      <c r="L9969">
        <v>7060</v>
      </c>
      <c r="M9969" t="s">
        <v>147</v>
      </c>
      <c r="N9969" t="s">
        <v>4943</v>
      </c>
      <c r="O9969" t="s">
        <v>45</v>
      </c>
      <c r="P9969" t="s">
        <v>74</v>
      </c>
      <c r="Q9969" t="s">
        <v>4944</v>
      </c>
      <c r="R9969">
        <v>40.200000000000003</v>
      </c>
      <c r="S9969">
        <v>5</v>
      </c>
      <c r="T9969">
        <v>0</v>
      </c>
      <c r="U9969">
        <v>18.09</v>
      </c>
    </row>
    <row r="9970" spans="1:21" x14ac:dyDescent="0.3">
      <c r="A9970" t="s">
        <v>10917</v>
      </c>
      <c r="B9970">
        <v>2014</v>
      </c>
      <c r="C9970" s="1">
        <v>41985</v>
      </c>
      <c r="D9970" s="1">
        <v>41991</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v>0</v>
      </c>
      <c r="U9970">
        <v>331.19099999999997</v>
      </c>
    </row>
    <row r="9971" spans="1:21" x14ac:dyDescent="0.3">
      <c r="A9971" t="s">
        <v>10917</v>
      </c>
      <c r="B9971">
        <v>2014</v>
      </c>
      <c r="C9971" s="1">
        <v>41985</v>
      </c>
      <c r="D9971" s="1">
        <v>41991</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v>0</v>
      </c>
      <c r="U9971">
        <v>6.5975000000000001</v>
      </c>
    </row>
    <row r="9972" spans="1:21" x14ac:dyDescent="0.3">
      <c r="A9972" t="s">
        <v>10918</v>
      </c>
      <c r="B9972">
        <v>2012</v>
      </c>
      <c r="C9972" s="1">
        <v>41088</v>
      </c>
      <c r="D9972" s="1">
        <v>41092</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v>0</v>
      </c>
      <c r="U9972">
        <v>54.997599999999998</v>
      </c>
    </row>
    <row r="9973" spans="1:21" x14ac:dyDescent="0.3">
      <c r="A9973" t="s">
        <v>10918</v>
      </c>
      <c r="B9973">
        <v>2012</v>
      </c>
      <c r="C9973" s="1">
        <v>41088</v>
      </c>
      <c r="D9973" s="1">
        <v>41092</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v>0</v>
      </c>
      <c r="U9973">
        <v>42.225000000000001</v>
      </c>
    </row>
    <row r="9974" spans="1:21" x14ac:dyDescent="0.3">
      <c r="A9974" t="s">
        <v>10919</v>
      </c>
      <c r="B9974">
        <v>2013</v>
      </c>
      <c r="C9974" s="1">
        <v>41529</v>
      </c>
      <c r="D9974" s="1">
        <v>41535</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row>
    <row r="9975" spans="1:21" x14ac:dyDescent="0.3">
      <c r="A9975" t="s">
        <v>10920</v>
      </c>
      <c r="B9975">
        <v>2013</v>
      </c>
      <c r="C9975" s="1">
        <v>41615</v>
      </c>
      <c r="D9975" s="1">
        <v>41619</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v>0.2</v>
      </c>
      <c r="U9975">
        <v>27.196000000000002</v>
      </c>
    </row>
    <row r="9976" spans="1:21" x14ac:dyDescent="0.3">
      <c r="A9976" t="s">
        <v>10920</v>
      </c>
      <c r="B9976">
        <v>2013</v>
      </c>
      <c r="C9976" s="1">
        <v>41615</v>
      </c>
      <c r="D9976" s="1">
        <v>41619</v>
      </c>
      <c r="E9976" t="s">
        <v>49</v>
      </c>
      <c r="F9976" t="s">
        <v>3339</v>
      </c>
      <c r="G9976" t="s">
        <v>3340</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row>
    <row r="9977" spans="1:21" x14ac:dyDescent="0.3">
      <c r="A9977" t="s">
        <v>10920</v>
      </c>
      <c r="B9977">
        <v>2013</v>
      </c>
      <c r="C9977" s="1">
        <v>41615</v>
      </c>
      <c r="D9977" s="1">
        <v>41619</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v>0</v>
      </c>
      <c r="U9977">
        <v>6.4127999999999998</v>
      </c>
    </row>
    <row r="9978" spans="1:21" x14ac:dyDescent="0.3">
      <c r="A9978" t="s">
        <v>10920</v>
      </c>
      <c r="B9978">
        <v>2013</v>
      </c>
      <c r="C9978" s="1">
        <v>41615</v>
      </c>
      <c r="D9978" s="1">
        <v>41619</v>
      </c>
      <c r="E9978" t="s">
        <v>49</v>
      </c>
      <c r="F9978" t="s">
        <v>3339</v>
      </c>
      <c r="G9978" t="s">
        <v>3340</v>
      </c>
      <c r="H9978" t="s">
        <v>101</v>
      </c>
      <c r="I9978" t="s">
        <v>26</v>
      </c>
      <c r="J9978" t="s">
        <v>41</v>
      </c>
      <c r="K9978" t="s">
        <v>42</v>
      </c>
      <c r="L9978">
        <v>90032</v>
      </c>
      <c r="M9978" t="s">
        <v>43</v>
      </c>
      <c r="N9978" t="s">
        <v>1919</v>
      </c>
      <c r="O9978" t="s">
        <v>70</v>
      </c>
      <c r="P9978" t="s">
        <v>71</v>
      </c>
      <c r="Q9978" t="s">
        <v>1920</v>
      </c>
      <c r="R9978">
        <v>249.584</v>
      </c>
      <c r="S9978">
        <v>2</v>
      </c>
      <c r="T9978">
        <v>0.2</v>
      </c>
      <c r="U9978">
        <v>31.198</v>
      </c>
    </row>
    <row r="9979" spans="1:21" x14ac:dyDescent="0.3">
      <c r="A9979" t="s">
        <v>10920</v>
      </c>
      <c r="B9979">
        <v>2013</v>
      </c>
      <c r="C9979" s="1">
        <v>41615</v>
      </c>
      <c r="D9979" s="1">
        <v>41619</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v>0</v>
      </c>
      <c r="U9979">
        <v>0</v>
      </c>
    </row>
    <row r="9980" spans="1:21" x14ac:dyDescent="0.3">
      <c r="A9980" t="s">
        <v>10920</v>
      </c>
      <c r="B9980">
        <v>2013</v>
      </c>
      <c r="C9980" s="1">
        <v>41615</v>
      </c>
      <c r="D9980" s="1">
        <v>41619</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v>0.2</v>
      </c>
      <c r="U9980">
        <v>4.6816000000000004</v>
      </c>
    </row>
    <row r="9981" spans="1:21" x14ac:dyDescent="0.3">
      <c r="A9981" t="s">
        <v>10920</v>
      </c>
      <c r="B9981">
        <v>2013</v>
      </c>
      <c r="C9981" s="1">
        <v>41615</v>
      </c>
      <c r="D9981" s="1">
        <v>41619</v>
      </c>
      <c r="E9981" t="s">
        <v>49</v>
      </c>
      <c r="F9981" t="s">
        <v>3339</v>
      </c>
      <c r="G9981" t="s">
        <v>3340</v>
      </c>
      <c r="H9981" t="s">
        <v>101</v>
      </c>
      <c r="I9981" t="s">
        <v>26</v>
      </c>
      <c r="J9981" t="s">
        <v>41</v>
      </c>
      <c r="K9981" t="s">
        <v>42</v>
      </c>
      <c r="L9981">
        <v>90032</v>
      </c>
      <c r="M9981" t="s">
        <v>43</v>
      </c>
      <c r="N9981" t="s">
        <v>3566</v>
      </c>
      <c r="O9981" t="s">
        <v>45</v>
      </c>
      <c r="P9981" t="s">
        <v>74</v>
      </c>
      <c r="Q9981" t="s">
        <v>8587</v>
      </c>
      <c r="R9981">
        <v>437.47199999999998</v>
      </c>
      <c r="S9981">
        <v>14</v>
      </c>
      <c r="T9981">
        <v>0.2</v>
      </c>
      <c r="U9981">
        <v>153.11519999999999</v>
      </c>
    </row>
    <row r="9982" spans="1:21" x14ac:dyDescent="0.3">
      <c r="A9982" t="s">
        <v>10921</v>
      </c>
      <c r="B9982">
        <v>2012</v>
      </c>
      <c r="C9982" s="1">
        <v>41158</v>
      </c>
      <c r="D9982" s="1">
        <v>41161</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v>0</v>
      </c>
      <c r="U9982">
        <v>22.354800000000001</v>
      </c>
    </row>
    <row r="9983" spans="1:21" x14ac:dyDescent="0.3">
      <c r="A9983" t="s">
        <v>10922</v>
      </c>
      <c r="B9983">
        <v>2014</v>
      </c>
      <c r="C9983" s="1">
        <v>41855</v>
      </c>
      <c r="D9983" s="1">
        <v>41858</v>
      </c>
      <c r="E9983" t="s">
        <v>187</v>
      </c>
      <c r="F9983" t="s">
        <v>273</v>
      </c>
      <c r="G9983" t="s">
        <v>274</v>
      </c>
      <c r="H9983" t="s">
        <v>25</v>
      </c>
      <c r="I9983" t="s">
        <v>26</v>
      </c>
      <c r="J9983" t="s">
        <v>745</v>
      </c>
      <c r="K9983" t="s">
        <v>497</v>
      </c>
      <c r="L9983">
        <v>45014</v>
      </c>
      <c r="M9983" t="s">
        <v>147</v>
      </c>
      <c r="N9983" t="s">
        <v>2413</v>
      </c>
      <c r="O9983" t="s">
        <v>45</v>
      </c>
      <c r="P9983" t="s">
        <v>46</v>
      </c>
      <c r="Q9983" t="s">
        <v>2414</v>
      </c>
      <c r="R9983">
        <v>16.52</v>
      </c>
      <c r="S9983">
        <v>5</v>
      </c>
      <c r="T9983">
        <v>0.2</v>
      </c>
      <c r="U9983">
        <v>5.3689999999999998</v>
      </c>
    </row>
    <row r="9984" spans="1:21" x14ac:dyDescent="0.3">
      <c r="A9984" t="s">
        <v>10923</v>
      </c>
      <c r="B9984">
        <v>2013</v>
      </c>
      <c r="C9984" s="1">
        <v>41540</v>
      </c>
      <c r="D9984" s="1">
        <v>41546</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row>
    <row r="9985" spans="1:21" x14ac:dyDescent="0.3">
      <c r="A9985" t="s">
        <v>10923</v>
      </c>
      <c r="B9985">
        <v>2013</v>
      </c>
      <c r="C9985" s="1">
        <v>41540</v>
      </c>
      <c r="D9985" s="1">
        <v>41546</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row>
    <row r="9986" spans="1:21" x14ac:dyDescent="0.3">
      <c r="A9986" t="s">
        <v>10924</v>
      </c>
      <c r="B9986">
        <v>2012</v>
      </c>
      <c r="C9986" s="1">
        <v>41046</v>
      </c>
      <c r="D9986" s="1">
        <v>41052</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v>0</v>
      </c>
      <c r="U9986">
        <v>15.12</v>
      </c>
    </row>
    <row r="9987" spans="1:21" x14ac:dyDescent="0.3">
      <c r="A9987" t="s">
        <v>10924</v>
      </c>
      <c r="B9987">
        <v>2012</v>
      </c>
      <c r="C9987" s="1">
        <v>41046</v>
      </c>
      <c r="D9987" s="1">
        <v>41052</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v>0</v>
      </c>
      <c r="U9987">
        <v>16.123999999999999</v>
      </c>
    </row>
    <row r="9988" spans="1:21" x14ac:dyDescent="0.3">
      <c r="A9988" t="s">
        <v>10925</v>
      </c>
      <c r="B9988">
        <v>2013</v>
      </c>
      <c r="C9988" s="1">
        <v>41547</v>
      </c>
      <c r="D9988" s="1">
        <v>41551</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row>
    <row r="9989" spans="1:21" x14ac:dyDescent="0.3">
      <c r="A9989" t="s">
        <v>10926</v>
      </c>
      <c r="B9989">
        <v>2014</v>
      </c>
      <c r="C9989" s="1">
        <v>41961</v>
      </c>
      <c r="D9989" s="1">
        <v>41965</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v>0</v>
      </c>
      <c r="U9989">
        <v>28.796399999999998</v>
      </c>
    </row>
    <row r="9990" spans="1:21" x14ac:dyDescent="0.3">
      <c r="A9990" t="s">
        <v>10926</v>
      </c>
      <c r="B9990">
        <v>2014</v>
      </c>
      <c r="C9990" s="1">
        <v>41961</v>
      </c>
      <c r="D9990" s="1">
        <v>41965</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v>0</v>
      </c>
      <c r="U9990">
        <v>55.646999999999998</v>
      </c>
    </row>
    <row r="9991" spans="1:21" x14ac:dyDescent="0.3">
      <c r="A9991" t="s">
        <v>10927</v>
      </c>
      <c r="B9991">
        <v>2011</v>
      </c>
      <c r="C9991" s="1">
        <v>40565</v>
      </c>
      <c r="D9991" s="1">
        <v>40567</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v>0.2</v>
      </c>
      <c r="U9991">
        <v>4.1028000000000002</v>
      </c>
    </row>
    <row r="9992" spans="1:21" x14ac:dyDescent="0.3">
      <c r="A9992" t="s">
        <v>10928</v>
      </c>
      <c r="B9992">
        <v>2014</v>
      </c>
      <c r="C9992" s="1">
        <v>41697</v>
      </c>
      <c r="D9992" s="1">
        <v>41702</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v>0</v>
      </c>
      <c r="U9992">
        <v>15.6332</v>
      </c>
    </row>
    <row r="9993" spans="1:21" x14ac:dyDescent="0.3">
      <c r="A9993" t="s">
        <v>10928</v>
      </c>
      <c r="B9993">
        <v>2014</v>
      </c>
      <c r="C9993" s="1">
        <v>41697</v>
      </c>
      <c r="D9993" s="1">
        <v>41702</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v>0.2</v>
      </c>
      <c r="U9993">
        <v>19.3932</v>
      </c>
    </row>
    <row r="9994" spans="1:21" x14ac:dyDescent="0.3">
      <c r="A9994" t="s">
        <v>10928</v>
      </c>
      <c r="B9994">
        <v>2014</v>
      </c>
      <c r="C9994" s="1">
        <v>41697</v>
      </c>
      <c r="D9994" s="1">
        <v>41702</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v>0</v>
      </c>
      <c r="U9994">
        <v>13.32</v>
      </c>
    </row>
    <row r="9995" spans="1:21" x14ac:dyDescent="0.3">
      <c r="A9995" t="s">
        <v>10929</v>
      </c>
      <c r="B9995">
        <v>2014</v>
      </c>
      <c r="C9995" s="1">
        <v>41764</v>
      </c>
      <c r="D9995" s="1">
        <v>41769</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v>0</v>
      </c>
      <c r="U9995">
        <v>72.947999999999993</v>
      </c>
    </row>
  </sheetData>
  <pageMargins left="0.7" right="0.7" top="0.75" bottom="0.75" header="0.3" footer="0.3"/>
  <pageSetup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78FF-5A22-4526-8A76-C992372B38F9}">
  <dimension ref="A1"/>
  <sheetViews>
    <sheetView showGridLines="0" showRowColHeaders="0" zoomScale="70" zoomScaleNormal="70" workbookViewId="0">
      <selection activeCell="Y62" sqref="Y62"/>
    </sheetView>
  </sheetViews>
  <sheetFormatPr defaultRowHeight="14.4" x14ac:dyDescent="0.3"/>
  <cols>
    <col min="1" max="1" width="0.77734375" customWidth="1"/>
    <col min="23" max="23" width="10.5546875" customWidth="1"/>
    <col min="24" max="24" width="7"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FE650FDF-2B29-43E2-A6A1-1A46CF9C846E}">
  <ds:schemaRefs/>
</ds:datastoreItem>
</file>

<file path=customXml/itemProps2.xml><?xml version="1.0" encoding="utf-8"?>
<ds:datastoreItem xmlns:ds="http://schemas.openxmlformats.org/officeDocument/2006/customXml" ds:itemID="{CDA025DA-B7BA-4AA0-9260-6C4039942E7B}">
  <ds:schemaRefs/>
</ds:datastoreItem>
</file>

<file path=customXml/itemProps3.xml><?xml version="1.0" encoding="utf-8"?>
<ds:datastoreItem xmlns:ds="http://schemas.openxmlformats.org/officeDocument/2006/customXml" ds:itemID="{FEA2424E-E35A-4FF0-B647-F060F32C0BFD}">
  <ds:schemaRefs/>
</ds:datastoreItem>
</file>

<file path=customXml/itemProps4.xml><?xml version="1.0" encoding="utf-8"?>
<ds:datastoreItem xmlns:ds="http://schemas.openxmlformats.org/officeDocument/2006/customXml" ds:itemID="{B5C70251-F127-4C3B-9B1C-E2577A1786E5}">
  <ds:schemaRefs/>
</ds:datastoreItem>
</file>

<file path=customXml/itemProps5.xml><?xml version="1.0" encoding="utf-8"?>
<ds:datastoreItem xmlns:ds="http://schemas.openxmlformats.org/officeDocument/2006/customXml" ds:itemID="{B6FE5D89-45CC-4369-A18C-22BECFDEF8B7}">
  <ds:schemaRefs/>
</ds:datastoreItem>
</file>

<file path=customXml/itemProps6.xml><?xml version="1.0" encoding="utf-8"?>
<ds:datastoreItem xmlns:ds="http://schemas.openxmlformats.org/officeDocument/2006/customXml" ds:itemID="{8827D72F-7CB0-47F6-9A82-4CC839EBF909}">
  <ds:schemaRefs/>
</ds:datastoreItem>
</file>

<file path=customXml/itemProps7.xml><?xml version="1.0" encoding="utf-8"?>
<ds:datastoreItem xmlns:ds="http://schemas.openxmlformats.org/officeDocument/2006/customXml" ds:itemID="{A28B4403-EFAF-451D-8F91-37D5B432A111}">
  <ds:schemaRefs/>
</ds:datastoreItem>
</file>

<file path=customXml/itemProps8.xml><?xml version="1.0" encoding="utf-8"?>
<ds:datastoreItem xmlns:ds="http://schemas.openxmlformats.org/officeDocument/2006/customXml" ds:itemID="{9C202A1F-91C7-416E-9F58-81F576D7CCF8}">
  <ds:schemaRefs>
    <ds:schemaRef ds:uri="http://schemas.microsoft.com/DataMashup"/>
  </ds:schemaRefs>
</ds:datastoreItem>
</file>

<file path=customXml/itemProps9.xml><?xml version="1.0" encoding="utf-8"?>
<ds:datastoreItem xmlns:ds="http://schemas.openxmlformats.org/officeDocument/2006/customXml" ds:itemID="{36A82DDB-B568-447B-BD6B-E30163162559}">
  <ds:schemaRefs/>
</ds:datastoreItem>
</file>

<file path=customXml/itemProps10.xml><?xml version="1.0" encoding="utf-8"?>
<ds:datastoreItem xmlns:ds="http://schemas.openxmlformats.org/officeDocument/2006/customXml" ds:itemID="{81C982DA-5EC7-4BA0-B319-CF87F86DAD86}">
  <ds:schemaRefs/>
</ds:datastoreItem>
</file>

<file path=customXml/itemProps11.xml><?xml version="1.0" encoding="utf-8"?>
<ds:datastoreItem xmlns:ds="http://schemas.openxmlformats.org/officeDocument/2006/customXml" ds:itemID="{87DDD982-B735-47BA-B908-875A93039F0B}">
  <ds:schemaRefs/>
</ds:datastoreItem>
</file>

<file path=customXml/itemProps12.xml><?xml version="1.0" encoding="utf-8"?>
<ds:datastoreItem xmlns:ds="http://schemas.openxmlformats.org/officeDocument/2006/customXml" ds:itemID="{7BE3BEA5-4A39-4701-9DD0-64CEB42B9005}">
  <ds:schemaRefs/>
</ds:datastoreItem>
</file>

<file path=customXml/itemProps13.xml><?xml version="1.0" encoding="utf-8"?>
<ds:datastoreItem xmlns:ds="http://schemas.openxmlformats.org/officeDocument/2006/customXml" ds:itemID="{3D3E3A09-3E9B-48AD-BFD2-631576DA82F5}">
  <ds:schemaRefs/>
</ds:datastoreItem>
</file>

<file path=customXml/itemProps14.xml><?xml version="1.0" encoding="utf-8"?>
<ds:datastoreItem xmlns:ds="http://schemas.openxmlformats.org/officeDocument/2006/customXml" ds:itemID="{46064BA8-52EA-4A3F-BDC0-FF69146A4EF7}">
  <ds:schemaRefs/>
</ds:datastoreItem>
</file>

<file path=customXml/itemProps15.xml><?xml version="1.0" encoding="utf-8"?>
<ds:datastoreItem xmlns:ds="http://schemas.openxmlformats.org/officeDocument/2006/customXml" ds:itemID="{EE03C0F5-FF6B-4F1A-897A-D4342B6898B8}">
  <ds:schemaRefs/>
</ds:datastoreItem>
</file>

<file path=customXml/itemProps16.xml><?xml version="1.0" encoding="utf-8"?>
<ds:datastoreItem xmlns:ds="http://schemas.openxmlformats.org/officeDocument/2006/customXml" ds:itemID="{005F573F-0A77-418F-81CF-0083B7F38951}">
  <ds:schemaRefs/>
</ds:datastoreItem>
</file>

<file path=customXml/itemProps17.xml><?xml version="1.0" encoding="utf-8"?>
<ds:datastoreItem xmlns:ds="http://schemas.openxmlformats.org/officeDocument/2006/customXml" ds:itemID="{AF6ECBE3-B94E-4D18-B81E-B2FA14E447AC}">
  <ds:schemaRefs/>
</ds:datastoreItem>
</file>

<file path=customXml/itemProps18.xml><?xml version="1.0" encoding="utf-8"?>
<ds:datastoreItem xmlns:ds="http://schemas.openxmlformats.org/officeDocument/2006/customXml" ds:itemID="{43EF703C-541B-426E-9720-9A3267926FD3}">
  <ds:schemaRefs/>
</ds:datastoreItem>
</file>

<file path=customXml/itemProps19.xml><?xml version="1.0" encoding="utf-8"?>
<ds:datastoreItem xmlns:ds="http://schemas.openxmlformats.org/officeDocument/2006/customXml" ds:itemID="{DB4C93D8-B494-46E9-B94D-C94CEC2AF113}">
  <ds:schemaRefs/>
</ds:datastoreItem>
</file>

<file path=customXml/itemProps20.xml><?xml version="1.0" encoding="utf-8"?>
<ds:datastoreItem xmlns:ds="http://schemas.openxmlformats.org/officeDocument/2006/customXml" ds:itemID="{A4A95870-A6F0-4967-BA1E-B0F56536F372}">
  <ds:schemaRefs/>
</ds:datastoreItem>
</file>

<file path=customXml/itemProps21.xml><?xml version="1.0" encoding="utf-8"?>
<ds:datastoreItem xmlns:ds="http://schemas.openxmlformats.org/officeDocument/2006/customXml" ds:itemID="{0E3832BA-CABA-4B7B-8B76-2C4CDF0BBA8D}">
  <ds:schemaRefs/>
</ds:datastoreItem>
</file>

<file path=customXml/itemProps22.xml><?xml version="1.0" encoding="utf-8"?>
<ds:datastoreItem xmlns:ds="http://schemas.openxmlformats.org/officeDocument/2006/customXml" ds:itemID="{861724A8-31C9-4E83-B2AD-F0B3B26D56C9}">
  <ds:schemaRefs/>
</ds:datastoreItem>
</file>

<file path=customXml/itemProps23.xml><?xml version="1.0" encoding="utf-8"?>
<ds:datastoreItem xmlns:ds="http://schemas.openxmlformats.org/officeDocument/2006/customXml" ds:itemID="{60402369-F55C-4157-A561-DB26C8D39F07}">
  <ds:schemaRefs/>
</ds:datastoreItem>
</file>

<file path=customXml/itemProps24.xml><?xml version="1.0" encoding="utf-8"?>
<ds:datastoreItem xmlns:ds="http://schemas.openxmlformats.org/officeDocument/2006/customXml" ds:itemID="{D4504B52-015F-439A-A5B1-81DA92004B08}">
  <ds:schemaRefs/>
</ds:datastoreItem>
</file>

<file path=customXml/itemProps25.xml><?xml version="1.0" encoding="utf-8"?>
<ds:datastoreItem xmlns:ds="http://schemas.openxmlformats.org/officeDocument/2006/customXml" ds:itemID="{6D82E314-F916-49A1-9081-1E73983590E6}">
  <ds:schemaRefs/>
</ds:datastoreItem>
</file>

<file path=customXml/itemProps26.xml><?xml version="1.0" encoding="utf-8"?>
<ds:datastoreItem xmlns:ds="http://schemas.openxmlformats.org/officeDocument/2006/customXml" ds:itemID="{4F985B5D-9C63-4856-B613-1504A68354BB}">
  <ds:schemaRefs/>
</ds:datastoreItem>
</file>

<file path=customXml/itemProps27.xml><?xml version="1.0" encoding="utf-8"?>
<ds:datastoreItem xmlns:ds="http://schemas.openxmlformats.org/officeDocument/2006/customXml" ds:itemID="{A76ABE06-EC07-4B62-8C52-AE67E389FC1A}">
  <ds:schemaRefs/>
</ds:datastoreItem>
</file>

<file path=customXml/itemProps28.xml><?xml version="1.0" encoding="utf-8"?>
<ds:datastoreItem xmlns:ds="http://schemas.openxmlformats.org/officeDocument/2006/customXml" ds:itemID="{D3F5F7BF-15D9-44FA-BD4D-EC993AD0B4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Combo chart </vt:lpstr>
      <vt:lpstr>Waterfall chart </vt:lpstr>
      <vt:lpstr>Pie Chart </vt:lpstr>
      <vt:lpstr>Map chart</vt:lpstr>
      <vt:lpstr>Top 5 Category</vt:lpstr>
      <vt:lpstr>Kpi </vt:lpstr>
      <vt:lpstr>YOY growth </vt:lpstr>
      <vt:lpstr>Sheet2</vt:lpstr>
      <vt:lpstr>Orders</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Sahil Patil</dc:creator>
  <cp:lastModifiedBy>Sahil Patil</cp:lastModifiedBy>
  <dcterms:created xsi:type="dcterms:W3CDTF">2025-11-12T18:02:52Z</dcterms:created>
  <dcterms:modified xsi:type="dcterms:W3CDTF">2025-11-14T09:48:34Z</dcterms:modified>
</cp:coreProperties>
</file>