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lient Profile" sheetId="1" r:id="rId4"/>
    <sheet name="Family Members" sheetId="2" r:id="rId5"/>
    <sheet name="Financial Assets" sheetId="3" r:id="rId6"/>
    <sheet name="Financial Liabilities" sheetId="4" r:id="rId7"/>
    <sheet name="Investment Portfolio" sheetId="5" r:id="rId8"/>
    <sheet name="Financial Transactions" sheetId="6" r:id="rId9"/>
    <sheet name="EVaultTypes" sheetId="7" r:id="rId10"/>
    <sheet name="EValult" sheetId="8" r:id="rId11"/>
    <sheet name="EVaultType_RealEstate" sheetId="9" r:id="rId12"/>
    <sheet name="EVaultType_401K" sheetId="10" r:id="rId13"/>
    <sheet name="Documents" sheetId="11" r:id="rId14"/>
    <sheet name="Communication-Notes" sheetId="12" r:id="rId15"/>
    <sheet name="ActivityType" sheetId="13" r:id="rId16"/>
    <sheet name="Activity" sheetId="14" r:id="rId17"/>
    <sheet name="Registration" sheetId="15" r:id="rId18"/>
  </sheets>
</workbook>
</file>

<file path=xl/sharedStrings.xml><?xml version="1.0" encoding="utf-8"?>
<sst xmlns="http://schemas.openxmlformats.org/spreadsheetml/2006/main" uniqueCount="914">
  <si>
    <t>ClientID</t>
  </si>
  <si>
    <t>First Name</t>
  </si>
  <si>
    <t>Last Name</t>
  </si>
  <si>
    <t>Date of Birth</t>
  </si>
  <si>
    <t>Contact Information</t>
  </si>
  <si>
    <t>Marital Status</t>
  </si>
  <si>
    <t>Dependents</t>
  </si>
  <si>
    <t>Address</t>
  </si>
  <si>
    <t>State</t>
  </si>
  <si>
    <t>Profession</t>
  </si>
  <si>
    <t>Net Worth</t>
  </si>
  <si>
    <t>Financial Goals</t>
  </si>
  <si>
    <t>Status</t>
  </si>
  <si>
    <t>Gender</t>
  </si>
  <si>
    <t>Alok</t>
  </si>
  <si>
    <t>Desai</t>
  </si>
  <si>
    <r>
      <rPr>
        <sz val="9"/>
        <color indexed="9"/>
        <rFont val="Segoe UI"/>
      </rPr>
      <t>alok.desai@email.com</t>
    </r>
  </si>
  <si>
    <t>Married</t>
  </si>
  <si>
    <t>123 Main St.</t>
  </si>
  <si>
    <t>North Carolina</t>
  </si>
  <si>
    <t>Entrepreneur</t>
  </si>
  <si>
    <t>Save for children's education, retire at 60</t>
  </si>
  <si>
    <t>Client.Active</t>
  </si>
  <si>
    <t>M</t>
  </si>
  <si>
    <t>Jane</t>
  </si>
  <si>
    <t>Smith</t>
  </si>
  <si>
    <r>
      <rPr>
        <sz val="9"/>
        <color indexed="9"/>
        <rFont val="Segoe UI"/>
      </rPr>
      <t>jane.smith@email.com</t>
    </r>
  </si>
  <si>
    <t>456 Oak Ave.</t>
  </si>
  <si>
    <t>Texas</t>
  </si>
  <si>
    <t>Doctor</t>
  </si>
  <si>
    <t>Invest for retirement, travel extensively</t>
  </si>
  <si>
    <t>F</t>
  </si>
  <si>
    <t xml:space="preserve">John          </t>
  </si>
  <si>
    <t xml:space="preserve">Doe          </t>
  </si>
  <si>
    <t>john.doe@email.com</t>
  </si>
  <si>
    <t xml:space="preserve">Single            </t>
  </si>
  <si>
    <t>789 Elm St.</t>
  </si>
  <si>
    <t>Ohio</t>
  </si>
  <si>
    <t xml:space="preserve">Engineer       </t>
  </si>
  <si>
    <t>Buy a house, save for retirement</t>
  </si>
  <si>
    <t>Propspect.Cold</t>
  </si>
  <si>
    <t xml:space="preserve">Emily         </t>
  </si>
  <si>
    <t xml:space="preserve">Johnson      </t>
  </si>
  <si>
    <t xml:space="preserve">emily.johnson@email.com   </t>
  </si>
  <si>
    <t xml:space="preserve">Married           </t>
  </si>
  <si>
    <t xml:space="preserve">Lawyer         </t>
  </si>
  <si>
    <t>Save for children's education, retire at 65</t>
  </si>
  <si>
    <t>Prospect.Warm</t>
  </si>
  <si>
    <t xml:space="preserve">Michael       </t>
  </si>
  <si>
    <t xml:space="preserve">Williams     </t>
  </si>
  <si>
    <t xml:space="preserve">michael.w@email.com       </t>
  </si>
  <si>
    <t>101 Maple St.</t>
  </si>
  <si>
    <t>New York</t>
  </si>
  <si>
    <t>Software Dev</t>
  </si>
  <si>
    <t xml:space="preserve">Invest in stocks, save for travel </t>
  </si>
  <si>
    <t xml:space="preserve">Sarah         </t>
  </si>
  <si>
    <t xml:space="preserve">Brown        </t>
  </si>
  <si>
    <t xml:space="preserve">sarah.brown@email.com     </t>
  </si>
  <si>
    <t xml:space="preserve">Divorced          </t>
  </si>
  <si>
    <t>222 Pine Rd.</t>
  </si>
  <si>
    <t>South Carolina</t>
  </si>
  <si>
    <t xml:space="preserve">Accountant     </t>
  </si>
  <si>
    <t xml:space="preserve">Save for retirement, pay off mortgage </t>
  </si>
  <si>
    <t>Client.Inactive</t>
  </si>
  <si>
    <t xml:space="preserve">David         </t>
  </si>
  <si>
    <t xml:space="preserve">Lee          </t>
  </si>
  <si>
    <t xml:space="preserve">david.lee@email.com       </t>
  </si>
  <si>
    <t>333 Cedar Ln.</t>
  </si>
  <si>
    <t xml:space="preserve">Doctor         </t>
  </si>
  <si>
    <t>Invest in real estate, travel</t>
  </si>
  <si>
    <t xml:space="preserve">Jessica       </t>
  </si>
  <si>
    <t xml:space="preserve">Martinez     </t>
  </si>
  <si>
    <r>
      <rPr>
        <sz val="9"/>
        <color indexed="9"/>
        <rFont val="Segoe UI"/>
      </rPr>
      <t xml:space="preserve">jessica.m@email.com       </t>
    </r>
  </si>
  <si>
    <t>444 Elm St.</t>
  </si>
  <si>
    <t xml:space="preserve">Artist         </t>
  </si>
  <si>
    <t>Save for graduate school, travel</t>
  </si>
  <si>
    <t xml:space="preserve">Matthew       </t>
  </si>
  <si>
    <t xml:space="preserve">Taylor       </t>
  </si>
  <si>
    <t xml:space="preserve">matt.taylor@email.com     </t>
  </si>
  <si>
    <t>555 Oak Ave.</t>
  </si>
  <si>
    <t xml:space="preserve">Consultant     </t>
  </si>
  <si>
    <t xml:space="preserve">Olivia        </t>
  </si>
  <si>
    <t xml:space="preserve">Anderson     </t>
  </si>
  <si>
    <t xml:space="preserve">olivia.and@email.com      </t>
  </si>
  <si>
    <t>666 Maple Dr.</t>
  </si>
  <si>
    <t xml:space="preserve">Business Exec </t>
  </si>
  <si>
    <t>Travel, philanthropy</t>
  </si>
  <si>
    <t xml:space="preserve">Ethan         </t>
  </si>
  <si>
    <t xml:space="preserve">Wilson       </t>
  </si>
  <si>
    <t xml:space="preserve">ethan.wilson@email.com    </t>
  </si>
  <si>
    <t>777 Pine Rd.</t>
  </si>
  <si>
    <t xml:space="preserve">Entrepreneur   </t>
  </si>
  <si>
    <t>Expand business, save for retirement</t>
  </si>
  <si>
    <t xml:space="preserve">Ava           </t>
  </si>
  <si>
    <t xml:space="preserve">Thompson     </t>
  </si>
  <si>
    <t xml:space="preserve">ava.thomp@email.com       </t>
  </si>
  <si>
    <t>888 Cedar Ln.</t>
  </si>
  <si>
    <t xml:space="preserve">Nurse          </t>
  </si>
  <si>
    <t>Save for down payment on a house</t>
  </si>
  <si>
    <t xml:space="preserve">James         </t>
  </si>
  <si>
    <t xml:space="preserve">Garcia       </t>
  </si>
  <si>
    <t xml:space="preserve">james.garcia@email.com    </t>
  </si>
  <si>
    <t>999 Elm St.</t>
  </si>
  <si>
    <t xml:space="preserve">Save for children's education, retire at 65  </t>
  </si>
  <si>
    <t xml:space="preserve">Sophia        </t>
  </si>
  <si>
    <t xml:space="preserve">Hernandez    </t>
  </si>
  <si>
    <t xml:space="preserve">sophia.h@email.com        </t>
  </si>
  <si>
    <t>111 Oak Ave.</t>
  </si>
  <si>
    <t xml:space="preserve">Student        </t>
  </si>
  <si>
    <t xml:space="preserve">Save for college, travel  </t>
  </si>
  <si>
    <t xml:space="preserve">Benjamin      </t>
  </si>
  <si>
    <t xml:space="preserve">Hill         </t>
  </si>
  <si>
    <t xml:space="preserve">ben.hill@email.com        </t>
  </si>
  <si>
    <t>222 Maple Dr.</t>
  </si>
  <si>
    <t xml:space="preserve">Mia           </t>
  </si>
  <si>
    <t xml:space="preserve">King         </t>
  </si>
  <si>
    <t xml:space="preserve">mia.king@email.com        </t>
  </si>
  <si>
    <t>333 Pine Rd.</t>
  </si>
  <si>
    <t xml:space="preserve">Marketing      </t>
  </si>
  <si>
    <t>Invest in stocks, travel</t>
  </si>
  <si>
    <t xml:space="preserve">Alexander     </t>
  </si>
  <si>
    <t xml:space="preserve">Perez        </t>
  </si>
  <si>
    <t xml:space="preserve">alex.p@email.com          </t>
  </si>
  <si>
    <t xml:space="preserve">444 Cedar Ln. </t>
  </si>
  <si>
    <t xml:space="preserve">Writer         </t>
  </si>
  <si>
    <t xml:space="preserve">Save for travel, invest in education </t>
  </si>
  <si>
    <t xml:space="preserve">Charlotte     </t>
  </si>
  <si>
    <t xml:space="preserve">Bailey       </t>
  </si>
  <si>
    <t xml:space="preserve">char.bailey@email.com     </t>
  </si>
  <si>
    <t>555 Elm St.</t>
  </si>
  <si>
    <t>HR Manager</t>
  </si>
  <si>
    <t xml:space="preserve">Save for retirement, travel  </t>
  </si>
  <si>
    <t xml:space="preserve">Jackson       </t>
  </si>
  <si>
    <t xml:space="preserve">Scott        </t>
  </si>
  <si>
    <t xml:space="preserve">jackson.scott@email.com   </t>
  </si>
  <si>
    <t xml:space="preserve">666 Oak Ave. </t>
  </si>
  <si>
    <t>Financial Adv</t>
  </si>
  <si>
    <t>Invest in real estate, save for children's education</t>
  </si>
  <si>
    <t xml:space="preserve">Amelia        </t>
  </si>
  <si>
    <t xml:space="preserve">Evans        </t>
  </si>
  <si>
    <t xml:space="preserve">amelia.e@email.com        </t>
  </si>
  <si>
    <t xml:space="preserve">777 Maple Dr. </t>
  </si>
  <si>
    <t xml:space="preserve">Designer       </t>
  </si>
  <si>
    <t xml:space="preserve">Save for travel, invest in business    </t>
  </si>
  <si>
    <t xml:space="preserve">William       </t>
  </si>
  <si>
    <t xml:space="preserve">Green        </t>
  </si>
  <si>
    <t xml:space="preserve">will.green@email.com      </t>
  </si>
  <si>
    <t>888 Pine Rd.</t>
  </si>
  <si>
    <t xml:space="preserve">Architect      </t>
  </si>
  <si>
    <t xml:space="preserve">Harper        </t>
  </si>
  <si>
    <t xml:space="preserve">harper.m@email.com        </t>
  </si>
  <si>
    <t>999 Cedar Ln.</t>
  </si>
  <si>
    <t>Save for retirement, travel extensively</t>
  </si>
  <si>
    <t>FamilyMemberID</t>
  </si>
  <si>
    <t>Relationship</t>
  </si>
  <si>
    <t>Fam-001</t>
  </si>
  <si>
    <t>Self</t>
  </si>
  <si>
    <t>Fam-002</t>
  </si>
  <si>
    <t>Spouse</t>
  </si>
  <si>
    <t xml:space="preserve">Neha </t>
  </si>
  <si>
    <r>
      <rPr>
        <sz val="9"/>
        <color indexed="9"/>
        <rFont val="Segoe UI"/>
      </rPr>
      <t>neha.desai@email.com</t>
    </r>
  </si>
  <si>
    <t>Fam-003</t>
  </si>
  <si>
    <t>Child</t>
  </si>
  <si>
    <t>Rohan</t>
  </si>
  <si>
    <r>
      <rPr>
        <sz val="9"/>
        <color indexed="9"/>
        <rFont val="Segoe UI"/>
      </rPr>
      <t>rohan.desai@email.com</t>
    </r>
  </si>
  <si>
    <t>Fam-004</t>
  </si>
  <si>
    <t>Maya</t>
  </si>
  <si>
    <r>
      <rPr>
        <sz val="9"/>
        <color indexed="9"/>
        <rFont val="Segoe UI"/>
      </rPr>
      <t>maya.desai@email.com</t>
    </r>
  </si>
  <si>
    <t>Fam-005</t>
  </si>
  <si>
    <t>jane.smith@email.com</t>
  </si>
  <si>
    <t>Fam-006</t>
  </si>
  <si>
    <t>David</t>
  </si>
  <si>
    <t>david.smith@email.com</t>
  </si>
  <si>
    <t>Fam-007</t>
  </si>
  <si>
    <t>Olivia</t>
  </si>
  <si>
    <t>olivia.smith@email.com</t>
  </si>
  <si>
    <t>Fam-008</t>
  </si>
  <si>
    <t>Fam-009</t>
  </si>
  <si>
    <t>Fam-010</t>
  </si>
  <si>
    <t xml:space="preserve">Rachel        </t>
  </si>
  <si>
    <t>rachel.t@email.com</t>
  </si>
  <si>
    <t>Fam-011</t>
  </si>
  <si>
    <t xml:space="preserve">Child          </t>
  </si>
  <si>
    <t>emily.t@email.com</t>
  </si>
  <si>
    <t>Fam-012</t>
  </si>
  <si>
    <t xml:space="preserve">Noah          </t>
  </si>
  <si>
    <t>noah.t@email.com</t>
  </si>
  <si>
    <t>Fam-013</t>
  </si>
  <si>
    <t>Fam-014</t>
  </si>
  <si>
    <t>Fam-015</t>
  </si>
  <si>
    <t xml:space="preserve">Spouse         </t>
  </si>
  <si>
    <t>rachel.h@email.com</t>
  </si>
  <si>
    <t>Fam-016</t>
  </si>
  <si>
    <t>sophia.h@email.com</t>
  </si>
  <si>
    <t>Fam-017</t>
  </si>
  <si>
    <t xml:space="preserve">Daniel        </t>
  </si>
  <si>
    <t>daniel.h@email.com</t>
  </si>
  <si>
    <t>Fam-018</t>
  </si>
  <si>
    <t>Fam-019</t>
  </si>
  <si>
    <r>
      <rPr>
        <sz val="9"/>
        <color indexed="9"/>
        <rFont val="Segoe UI"/>
      </rPr>
      <t xml:space="preserve">ethan.bailey@email.com     </t>
    </r>
  </si>
  <si>
    <t>Fam-020</t>
  </si>
  <si>
    <t>Fam-021</t>
  </si>
  <si>
    <t xml:space="preserve">Emma          </t>
  </si>
  <si>
    <t>emma.g@email.com</t>
  </si>
  <si>
    <t>Fam-022</t>
  </si>
  <si>
    <t>Fam-023</t>
  </si>
  <si>
    <t>sophia.m@email.com</t>
  </si>
  <si>
    <t>Fam-024</t>
  </si>
  <si>
    <t>ava.m@email.com</t>
  </si>
  <si>
    <t>$ value Net worth</t>
  </si>
  <si>
    <t>Kids Age</t>
  </si>
  <si>
    <t>AssetID</t>
  </si>
  <si>
    <t>Asset_Date</t>
  </si>
  <si>
    <t>EVaultID</t>
  </si>
  <si>
    <t>Asset Type</t>
  </si>
  <si>
    <t>Asset Details</t>
  </si>
  <si>
    <t>Value</t>
  </si>
  <si>
    <t>Ownership Percentage</t>
  </si>
  <si>
    <t>Return on Investments</t>
  </si>
  <si>
    <t>Ast-001</t>
  </si>
  <si>
    <t>EVal-002</t>
  </si>
  <si>
    <t>Real Estate</t>
  </si>
  <si>
    <t>Beach House</t>
  </si>
  <si>
    <t>Ast-002</t>
  </si>
  <si>
    <t>Stocks</t>
  </si>
  <si>
    <t>Tech Stocks</t>
  </si>
  <si>
    <t>Ast-003</t>
  </si>
  <si>
    <t>Primary Residence</t>
  </si>
  <si>
    <t>Ast-004</t>
  </si>
  <si>
    <t>Vehicle</t>
  </si>
  <si>
    <t>2022 Toyota Camry</t>
  </si>
  <si>
    <t>Ast-005</t>
  </si>
  <si>
    <t>Vacation Home</t>
  </si>
  <si>
    <t>Ast-006</t>
  </si>
  <si>
    <t>Bonds</t>
  </si>
  <si>
    <t>Government Bonds</t>
  </si>
  <si>
    <t>Ast-007</t>
  </si>
  <si>
    <t>Brokerage Account</t>
  </si>
  <si>
    <t>123456789, Fidelity Investments</t>
  </si>
  <si>
    <t>Ast-008</t>
  </si>
  <si>
    <t>EVal-005</t>
  </si>
  <si>
    <t>Condo</t>
  </si>
  <si>
    <t>Ast-009</t>
  </si>
  <si>
    <t>2018 Honda Civic</t>
  </si>
  <si>
    <t>Ast-010</t>
  </si>
  <si>
    <t>Jewelry</t>
  </si>
  <si>
    <t>Diamond Necklace</t>
  </si>
  <si>
    <t>Ast-011</t>
  </si>
  <si>
    <t>Artwork</t>
  </si>
  <si>
    <t>Landscape Painting Living Room</t>
  </si>
  <si>
    <t>Ast-012</t>
  </si>
  <si>
    <t>Austin TX Rental Property</t>
  </si>
  <si>
    <t>Ast-013</t>
  </si>
  <si>
    <t>2020 Tesla Model 3</t>
  </si>
  <si>
    <t>Ast-014</t>
  </si>
  <si>
    <t>Malibu CA, Beach House</t>
  </si>
  <si>
    <t>Ast-015</t>
  </si>
  <si>
    <t>Sculpture</t>
  </si>
  <si>
    <t>Ast-016</t>
  </si>
  <si>
    <t>Investment Property</t>
  </si>
  <si>
    <t>Ast-017</t>
  </si>
  <si>
    <t>2023 BMW x5</t>
  </si>
  <si>
    <t>Ast-018</t>
  </si>
  <si>
    <t>Wedding Ring</t>
  </si>
  <si>
    <t>Ast-019</t>
  </si>
  <si>
    <t>Oil Painting-Dining Room</t>
  </si>
  <si>
    <t>Ast-020</t>
  </si>
  <si>
    <t>2022 Toyota Corolla</t>
  </si>
  <si>
    <t>Ast-021</t>
  </si>
  <si>
    <t>Sapphire Earrings</t>
  </si>
  <si>
    <t>Ast-022</t>
  </si>
  <si>
    <t>Abstract Painting - Office</t>
  </si>
  <si>
    <t>Ast-023</t>
  </si>
  <si>
    <t>Mountain Cabin</t>
  </si>
  <si>
    <t>Ast-024</t>
  </si>
  <si>
    <t xml:space="preserve">Stocks        </t>
  </si>
  <si>
    <t>Ast-025</t>
  </si>
  <si>
    <t>Apartment Building</t>
  </si>
  <si>
    <t>-</t>
  </si>
  <si>
    <t>Ast-026</t>
  </si>
  <si>
    <t>Savings</t>
  </si>
  <si>
    <t>Bank Account</t>
  </si>
  <si>
    <t>Ast-027</t>
  </si>
  <si>
    <t>Ast-028</t>
  </si>
  <si>
    <t>CryptoCurrency</t>
  </si>
  <si>
    <t>Bitcoin</t>
  </si>
  <si>
    <t>Ast-029</t>
  </si>
  <si>
    <t>Ast-030</t>
  </si>
  <si>
    <t>Healthcare Stocks</t>
  </si>
  <si>
    <t>Ast-031</t>
  </si>
  <si>
    <t>Retirement</t>
  </si>
  <si>
    <t>401K</t>
  </si>
  <si>
    <t>Ast-032</t>
  </si>
  <si>
    <t>Mutual Fund</t>
  </si>
  <si>
    <t>Diversified Fund</t>
  </si>
  <si>
    <t>Ast-033</t>
  </si>
  <si>
    <t>Rental Property</t>
  </si>
  <si>
    <t>Ast-034</t>
  </si>
  <si>
    <t>Renewable Energy</t>
  </si>
  <si>
    <t>Ast-035</t>
  </si>
  <si>
    <t>High-Yield Savings</t>
  </si>
  <si>
    <t>Ast-036</t>
  </si>
  <si>
    <t>Pharmaceutical</t>
  </si>
  <si>
    <t>Ast-037</t>
  </si>
  <si>
    <t>+</t>
  </si>
  <si>
    <t>Ast-038</t>
  </si>
  <si>
    <t>Money Market</t>
  </si>
  <si>
    <t>Ast-039</t>
  </si>
  <si>
    <t>Corporate Bonds</t>
  </si>
  <si>
    <t>Ast-040</t>
  </si>
  <si>
    <t>Ethereum</t>
  </si>
  <si>
    <t>Ast-041</t>
  </si>
  <si>
    <t>Ast-042</t>
  </si>
  <si>
    <t>Ast-043</t>
  </si>
  <si>
    <t>IRA</t>
  </si>
  <si>
    <t>Ast-044</t>
  </si>
  <si>
    <t>Growth Fund</t>
  </si>
  <si>
    <t>Ast-045</t>
  </si>
  <si>
    <t>Commercial</t>
  </si>
  <si>
    <t>Ast-046</t>
  </si>
  <si>
    <t>Financial Services</t>
  </si>
  <si>
    <t>Ast-047</t>
  </si>
  <si>
    <t>Certificateof Dep.</t>
  </si>
  <si>
    <t>Ast-048</t>
  </si>
  <si>
    <t>Consumer Goods</t>
  </si>
  <si>
    <t>Ast-049</t>
  </si>
  <si>
    <t>Land</t>
  </si>
  <si>
    <t>Ast-050</t>
  </si>
  <si>
    <t>Emergency Fund</t>
  </si>
  <si>
    <t>Ast-051</t>
  </si>
  <si>
    <t>Municipal Bonds</t>
  </si>
  <si>
    <t>Ast-052</t>
  </si>
  <si>
    <t>Litecoin</t>
  </si>
  <si>
    <t>Ast-053</t>
  </si>
  <si>
    <t>Farmland</t>
  </si>
  <si>
    <t>Ast-054</t>
  </si>
  <si>
    <t>Energy</t>
  </si>
  <si>
    <t>Ast-055</t>
  </si>
  <si>
    <t>Balanced Fund</t>
  </si>
  <si>
    <t>Ast-056</t>
  </si>
  <si>
    <t>Ast-057</t>
  </si>
  <si>
    <t>Ast-058</t>
  </si>
  <si>
    <t>Ast-059</t>
  </si>
  <si>
    <t>Ast-060</t>
  </si>
  <si>
    <t>Ast-061</t>
  </si>
  <si>
    <t>Ast-062</t>
  </si>
  <si>
    <t>Ast-063</t>
  </si>
  <si>
    <t>Ast-064</t>
  </si>
  <si>
    <t>Ast-065</t>
  </si>
  <si>
    <t>Ast-066</t>
  </si>
  <si>
    <t>Ast-067</t>
  </si>
  <si>
    <t>Ast-068</t>
  </si>
  <si>
    <t>Ast-069</t>
  </si>
  <si>
    <t>Ast-070</t>
  </si>
  <si>
    <t>Ast-071</t>
  </si>
  <si>
    <t>Ast-072</t>
  </si>
  <si>
    <t>Ast-073</t>
  </si>
  <si>
    <t>Ast-074</t>
  </si>
  <si>
    <t>Ast-075</t>
  </si>
  <si>
    <t>Ast-076</t>
  </si>
  <si>
    <t>Ast-077</t>
  </si>
  <si>
    <t>Ast-078</t>
  </si>
  <si>
    <t>Ast-079</t>
  </si>
  <si>
    <t>Ast-080</t>
  </si>
  <si>
    <t>Ast-081</t>
  </si>
  <si>
    <t>Ast-082</t>
  </si>
  <si>
    <t>Ast-083</t>
  </si>
  <si>
    <t>Ast-084</t>
  </si>
  <si>
    <t>Ast-085</t>
  </si>
  <si>
    <t>Ast-086</t>
  </si>
  <si>
    <t>Ast-087</t>
  </si>
  <si>
    <t>Ast-088</t>
  </si>
  <si>
    <t>Ast-089</t>
  </si>
  <si>
    <t>Ast-090</t>
  </si>
  <si>
    <t>LiabilityID</t>
  </si>
  <si>
    <t>Liability_Date</t>
  </si>
  <si>
    <t>Liability Type</t>
  </si>
  <si>
    <t>Liability Name</t>
  </si>
  <si>
    <t>Interest_Rate</t>
  </si>
  <si>
    <t>Lib-001</t>
  </si>
  <si>
    <t>Doc-002</t>
  </si>
  <si>
    <t>Mortgage</t>
  </si>
  <si>
    <t>Anytown Bank</t>
  </si>
  <si>
    <t>Lib-002</t>
  </si>
  <si>
    <t>Student Loan</t>
  </si>
  <si>
    <t>Lib-003</t>
  </si>
  <si>
    <t>Auto Loan</t>
  </si>
  <si>
    <t>ABC Bank</t>
  </si>
  <si>
    <t>Lib-004</t>
  </si>
  <si>
    <t>Credit Card</t>
  </si>
  <si>
    <t>EBC Bank</t>
  </si>
  <si>
    <t>Lib-005</t>
  </si>
  <si>
    <t>Personal Loan</t>
  </si>
  <si>
    <t>Lib-006</t>
  </si>
  <si>
    <t>Lib-007</t>
  </si>
  <si>
    <t>Lib-008</t>
  </si>
  <si>
    <t>Lib-009</t>
  </si>
  <si>
    <t>Lib-010</t>
  </si>
  <si>
    <t>Lib-011</t>
  </si>
  <si>
    <t>Lib-012</t>
  </si>
  <si>
    <t>Lib-013</t>
  </si>
  <si>
    <t>Lib-014</t>
  </si>
  <si>
    <t>Lib-015</t>
  </si>
  <si>
    <t>Lib-016</t>
  </si>
  <si>
    <t>Lib-017</t>
  </si>
  <si>
    <t>Lib-018</t>
  </si>
  <si>
    <t>Lib-019</t>
  </si>
  <si>
    <t>Lib-020</t>
  </si>
  <si>
    <t>Lib-021</t>
  </si>
  <si>
    <t>Lib-022</t>
  </si>
  <si>
    <t>Lib-023</t>
  </si>
  <si>
    <t>Lib-024</t>
  </si>
  <si>
    <t>Lib-025</t>
  </si>
  <si>
    <t>Lib-026</t>
  </si>
  <si>
    <t>Lib-027</t>
  </si>
  <si>
    <t>Lib-028</t>
  </si>
  <si>
    <t>Lib-029</t>
  </si>
  <si>
    <t>Lib-030</t>
  </si>
  <si>
    <t>Lib-031</t>
  </si>
  <si>
    <t>Lib-032</t>
  </si>
  <si>
    <t>Lib-033</t>
  </si>
  <si>
    <t>Lib-034</t>
  </si>
  <si>
    <t>Lib-035</t>
  </si>
  <si>
    <t>Lib-036</t>
  </si>
  <si>
    <t>Lib-037</t>
  </si>
  <si>
    <t>Lib-038</t>
  </si>
  <si>
    <t>Lib-039</t>
  </si>
  <si>
    <t>Lib-040</t>
  </si>
  <si>
    <t>PortfolioID</t>
  </si>
  <si>
    <t>Allocation</t>
  </si>
  <si>
    <t>Risk Profile</t>
  </si>
  <si>
    <t>Investment Strategy</t>
  </si>
  <si>
    <t>Performance Data</t>
  </si>
  <si>
    <t>Inv-001</t>
  </si>
  <si>
    <t>Moderate</t>
  </si>
  <si>
    <t>Diversified Portfolio</t>
  </si>
  <si>
    <t>YTD returns 5%</t>
  </si>
  <si>
    <t>Inv-002</t>
  </si>
  <si>
    <t>Conservative</t>
  </si>
  <si>
    <t>Long-term Investment</t>
  </si>
  <si>
    <t>YTD returns 2%</t>
  </si>
  <si>
    <t>TransactionID</t>
  </si>
  <si>
    <t>Transaction Type</t>
  </si>
  <si>
    <t>Asset/Liability Involved</t>
  </si>
  <si>
    <t>Amount</t>
  </si>
  <si>
    <t>Date</t>
  </si>
  <si>
    <t>Description</t>
  </si>
  <si>
    <t>Trs-001</t>
  </si>
  <si>
    <t>Deposit</t>
  </si>
  <si>
    <t>Monthly Savings</t>
  </si>
  <si>
    <t>Trs-002</t>
  </si>
  <si>
    <t>Investment</t>
  </si>
  <si>
    <t>Tech Stocks Purchase</t>
  </si>
  <si>
    <t>Trs-003</t>
  </si>
  <si>
    <t>Withdrawal</t>
  </si>
  <si>
    <t>Travel Expenses</t>
  </si>
  <si>
    <t>EVaultTypeID</t>
  </si>
  <si>
    <t>EVaultType</t>
  </si>
  <si>
    <t>ETp-001</t>
  </si>
  <si>
    <t>ETp-002</t>
  </si>
  <si>
    <t>ETp-003</t>
  </si>
  <si>
    <t>"HSA"</t>
  </si>
  <si>
    <t>ETp-004</t>
  </si>
  <si>
    <t>Identification</t>
  </si>
  <si>
    <t>ETp-005</t>
  </si>
  <si>
    <t>Life Insurance</t>
  </si>
  <si>
    <t>ETp-006</t>
  </si>
  <si>
    <t>Taxes</t>
  </si>
  <si>
    <t>ETp-007</t>
  </si>
  <si>
    <t>Will &amp; POAs</t>
  </si>
  <si>
    <t>ETp-008</t>
  </si>
  <si>
    <t>ETp-009</t>
  </si>
  <si>
    <t>EVault ID</t>
  </si>
  <si>
    <t>Family_Member_ID</t>
  </si>
  <si>
    <t>EVault_Type_ID</t>
  </si>
  <si>
    <t>EVal-001</t>
  </si>
  <si>
    <t>EVal-003</t>
  </si>
  <si>
    <t>EVal-004</t>
  </si>
  <si>
    <t>EVal-006</t>
  </si>
  <si>
    <t>EVal-007</t>
  </si>
  <si>
    <t>EVal-008</t>
  </si>
  <si>
    <t>EVal-009</t>
  </si>
  <si>
    <t>EVal-010</t>
  </si>
  <si>
    <t>EVal-011</t>
  </si>
  <si>
    <t>EVal-012</t>
  </si>
  <si>
    <t>EVal-013</t>
  </si>
  <si>
    <t>EVal-014</t>
  </si>
  <si>
    <t>EVal-015</t>
  </si>
  <si>
    <t>EVal-016</t>
  </si>
  <si>
    <t>EVal-017</t>
  </si>
  <si>
    <t>EVal-018</t>
  </si>
  <si>
    <t>EVal-019</t>
  </si>
  <si>
    <t>EVal-020</t>
  </si>
  <si>
    <t>EVal-021</t>
  </si>
  <si>
    <t>EVal-022</t>
  </si>
  <si>
    <t>Asset Nickname</t>
  </si>
  <si>
    <t>Asset Address</t>
  </si>
  <si>
    <t>Own With</t>
  </si>
  <si>
    <t>ERL-001</t>
  </si>
  <si>
    <t>Pulte Homes</t>
  </si>
  <si>
    <t>Luna Drive</t>
  </si>
  <si>
    <t>Joint Owner</t>
  </si>
  <si>
    <t>ERL-002</t>
  </si>
  <si>
    <t>Condo Home</t>
  </si>
  <si>
    <t>uptown</t>
  </si>
  <si>
    <t>Jane Smith</t>
  </si>
  <si>
    <t>ERL-003</t>
  </si>
  <si>
    <t>ERL-004</t>
  </si>
  <si>
    <t>ERL-005</t>
  </si>
  <si>
    <t>ERL-006</t>
  </si>
  <si>
    <t>ERL-007</t>
  </si>
  <si>
    <t>ERL-008</t>
  </si>
  <si>
    <t>ERL-009</t>
  </si>
  <si>
    <t>Balance</t>
  </si>
  <si>
    <t>Investment Options</t>
  </si>
  <si>
    <t>Investment Options Details</t>
  </si>
  <si>
    <t>Employer Match</t>
  </si>
  <si>
    <t>Employer Match Details</t>
  </si>
  <si>
    <t>Fees (expense ratios)</t>
  </si>
  <si>
    <t>EFo1K-001</t>
  </si>
  <si>
    <t>Variety</t>
  </si>
  <si>
    <t>10 Mutual Funds * 5 Index Funds * 1 Target Date Fund</t>
  </si>
  <si>
    <t>Yes</t>
  </si>
  <si>
    <t>50% match up to 6% of your salary</t>
  </si>
  <si>
    <t>EFo1K-002</t>
  </si>
  <si>
    <t>1 Target Date Fund * 5 Index Funds</t>
  </si>
  <si>
    <t>No</t>
  </si>
  <si>
    <t>EFo1K-003</t>
  </si>
  <si>
    <t>Quality</t>
  </si>
  <si>
    <t>Average Expense Ratio (Mutual Funds): 1.2% * Average Expense Ratio (Index Funds): 0.2%</t>
  </si>
  <si>
    <t>80% match up to 4% of your salary</t>
  </si>
  <si>
    <t>EFo1K-004</t>
  </si>
  <si>
    <t>Average Expense Ratio (Mutual Funds): 1.0% * Average Expense Ratio (Index Funds): 0.5%</t>
  </si>
  <si>
    <t>EFo1K-005</t>
  </si>
  <si>
    <t>EFo1K-006</t>
  </si>
  <si>
    <t>EFo1K-007</t>
  </si>
  <si>
    <t>EFo1K-008</t>
  </si>
  <si>
    <t>EFo1K-009</t>
  </si>
  <si>
    <t>Document ID</t>
  </si>
  <si>
    <t>E-Vault_ID</t>
  </si>
  <si>
    <t>Document Type</t>
  </si>
  <si>
    <t>Document Details</t>
  </si>
  <si>
    <t>File Name</t>
  </si>
  <si>
    <t>Storage Location</t>
  </si>
  <si>
    <t>Important_Details</t>
  </si>
  <si>
    <t>Doc-001</t>
  </si>
  <si>
    <t>EVault-001</t>
  </si>
  <si>
    <t>2023 Federal Tax Return</t>
  </si>
  <si>
    <t>w2_2023.pdf</t>
  </si>
  <si>
    <t>cloud storage path</t>
  </si>
  <si>
    <t>EVault-002</t>
  </si>
  <si>
    <t>Beach House Closing Desclosure</t>
  </si>
  <si>
    <t>closing_disclosure_Myrtle.pdf</t>
  </si>
  <si>
    <t>Doc-003</t>
  </si>
  <si>
    <t>EVault-003</t>
  </si>
  <si>
    <t>Last Will and Testament of John Doe</t>
  </si>
  <si>
    <t>will_doc.pdf</t>
  </si>
  <si>
    <t>original copy is at Lawyer's ofice</t>
  </si>
  <si>
    <t>Doc-004</t>
  </si>
  <si>
    <t>Property Deed</t>
  </si>
  <si>
    <t>Deed for Primary Residence</t>
  </si>
  <si>
    <t>/documents/deed_primary_residence.pdf</t>
  </si>
  <si>
    <t>Doc-005</t>
  </si>
  <si>
    <t>Vehicle Title</t>
  </si>
  <si>
    <t>Title for 2022 Toyota Camry</t>
  </si>
  <si>
    <t>/documents/title_2022_toyota_camry.pdf</t>
  </si>
  <si>
    <t>Doc-006</t>
  </si>
  <si>
    <t>Deed for Vacation Home</t>
  </si>
  <si>
    <t>/documents/deed_vacation_home.pdf</t>
  </si>
  <si>
    <t>Doc-007</t>
  </si>
  <si>
    <t>EVault-007</t>
  </si>
  <si>
    <t>Deed for Condo</t>
  </si>
  <si>
    <t>/documents/deed_condo.pdf</t>
  </si>
  <si>
    <t>Doc-008</t>
  </si>
  <si>
    <t>Title for 2018 Honda Civic</t>
  </si>
  <si>
    <t>/documents/title_2018_honda_civic.pdf</t>
  </si>
  <si>
    <t>Doc-009</t>
  </si>
  <si>
    <t>Jewelry Appraisal</t>
  </si>
  <si>
    <t>Appraisal for Diamond Necklace</t>
  </si>
  <si>
    <t>/documents/appraisal_diamond_necklace.pdf</t>
  </si>
  <si>
    <t>Doc-010</t>
  </si>
  <si>
    <t>EVault-009</t>
  </si>
  <si>
    <t>Artwork Certificate</t>
  </si>
  <si>
    <t>Certificate of Authenticity</t>
  </si>
  <si>
    <t>/documents/artwork_certificate.pdf</t>
  </si>
  <si>
    <t>Doc-011</t>
  </si>
  <si>
    <t>EVault-005</t>
  </si>
  <si>
    <t>Deed for Rental Property</t>
  </si>
  <si>
    <t>/documents/deed_rental_property.pdf</t>
  </si>
  <si>
    <t>Doc-012</t>
  </si>
  <si>
    <t>Title for 2020 Tesla Model 3</t>
  </si>
  <si>
    <t>/documents/title_2020_tesla_model_3.pdf</t>
  </si>
  <si>
    <t>Doc-013</t>
  </si>
  <si>
    <t>Deed for Beach House</t>
  </si>
  <si>
    <t>/documents/deed_beach_house.pdf</t>
  </si>
  <si>
    <t>Doc-014</t>
  </si>
  <si>
    <t>EVault-006</t>
  </si>
  <si>
    <t>Artwork Appraisal</t>
  </si>
  <si>
    <t>Appraisal for Sculpture</t>
  </si>
  <si>
    <t>/documents/appraisal_sculpture.pdf</t>
  </si>
  <si>
    <t>Doc-015</t>
  </si>
  <si>
    <t>Deed for Investment Property</t>
  </si>
  <si>
    <t>/documents/deed_investment_property.pdf</t>
  </si>
  <si>
    <t>Doc-016</t>
  </si>
  <si>
    <t xml:space="preserve">Title for 2023 BMW X5  </t>
  </si>
  <si>
    <t>/documents/title_2023_bmw_x5.pdf</t>
  </si>
  <si>
    <t>Doc-017</t>
  </si>
  <si>
    <t>EVault-008</t>
  </si>
  <si>
    <t>Appraisal for Wedding Ring</t>
  </si>
  <si>
    <t>/documents/appraisal_wedding_ring.pdf</t>
  </si>
  <si>
    <t>Doc-018</t>
  </si>
  <si>
    <t>Appraisal for Oil Painting</t>
  </si>
  <si>
    <t>/documents/appraisal_oil_painting.pdf</t>
  </si>
  <si>
    <t>Doc-019</t>
  </si>
  <si>
    <t>Title for 2022 Toyota Corolla</t>
  </si>
  <si>
    <t>/documents/title_2022_toyota_corolla.pdf</t>
  </si>
  <si>
    <t>Doc-020</t>
  </si>
  <si>
    <t>Appraisal for Sapphire Earrings</t>
  </si>
  <si>
    <t>/documents/appraisal_sapphire_earrings.pdf</t>
  </si>
  <si>
    <t>Doc-021</t>
  </si>
  <si>
    <t>Appraisal for Abstract Painting</t>
  </si>
  <si>
    <t>/documents/appraisal_abstract_painting.pdf</t>
  </si>
  <si>
    <t>Doc-022</t>
  </si>
  <si>
    <t>Deed for Mountain Cabin</t>
  </si>
  <si>
    <t>/documents/deed_mountain_cabin.pdf</t>
  </si>
  <si>
    <t>Doc-023</t>
  </si>
  <si>
    <t>Doc-024</t>
  </si>
  <si>
    <t>Doc-025</t>
  </si>
  <si>
    <t>Doc-026</t>
  </si>
  <si>
    <t>Doc-027</t>
  </si>
  <si>
    <t>Doc-028</t>
  </si>
  <si>
    <t>Doc-029</t>
  </si>
  <si>
    <t>Doc-030</t>
  </si>
  <si>
    <t>Doc-031</t>
  </si>
  <si>
    <t>Doc-032</t>
  </si>
  <si>
    <t>Entry ID</t>
  </si>
  <si>
    <t>Client ID</t>
  </si>
  <si>
    <t>Communication Type</t>
  </si>
  <si>
    <t>Communication Details</t>
  </si>
  <si>
    <t>Ent-001</t>
  </si>
  <si>
    <t>Meeting Notes</t>
  </si>
  <si>
    <t>During Initial meeting it has been discussed saving for children's education is top most priority. Next steps should provide good investment options for child education.</t>
  </si>
  <si>
    <t>Feb-01-2022</t>
  </si>
  <si>
    <t>Ent-002</t>
  </si>
  <si>
    <t>call notes</t>
  </si>
  <si>
    <t>During call discussion, this family loves travelling hence visiting new places as family vacation every year is priority</t>
  </si>
  <si>
    <t>Oct-25-2023</t>
  </si>
  <si>
    <t>ActivityTypeID</t>
  </si>
  <si>
    <t>ActivityTypeName</t>
  </si>
  <si>
    <t>ActTp-001</t>
  </si>
  <si>
    <t>Client.Created</t>
  </si>
  <si>
    <t>ActTp-002</t>
  </si>
  <si>
    <t>Client.Updated</t>
  </si>
  <si>
    <t>ActTp-003</t>
  </si>
  <si>
    <t>Client.Deleted</t>
  </si>
  <si>
    <t>ActTp-004</t>
  </si>
  <si>
    <t>Family.Member.Created</t>
  </si>
  <si>
    <t>ActTp-005</t>
  </si>
  <si>
    <t>Family.Member.Updated</t>
  </si>
  <si>
    <t>ActTp-006</t>
  </si>
  <si>
    <t>Family.Member.Deleted</t>
  </si>
  <si>
    <t>ActTp-007</t>
  </si>
  <si>
    <t>Evault.Created</t>
  </si>
  <si>
    <t>ActTp-008</t>
  </si>
  <si>
    <t>Evault.Updated</t>
  </si>
  <si>
    <t>ActTp-009</t>
  </si>
  <si>
    <t>Evault.Deleted</t>
  </si>
  <si>
    <t>ActTp-010</t>
  </si>
  <si>
    <t>Document.Created</t>
  </si>
  <si>
    <t>ActTp-011</t>
  </si>
  <si>
    <t>Document.Updated</t>
  </si>
  <si>
    <t>ActTp-012</t>
  </si>
  <si>
    <t>Document.Deleted</t>
  </si>
  <si>
    <t>ActTp-013</t>
  </si>
  <si>
    <t>Asset.Created</t>
  </si>
  <si>
    <t>ActTp-014</t>
  </si>
  <si>
    <t>Asset.Updated</t>
  </si>
  <si>
    <t>ActTp-015</t>
  </si>
  <si>
    <t>Asset.Deleted</t>
  </si>
  <si>
    <t>ActTp-016</t>
  </si>
  <si>
    <t>Liability.Created</t>
  </si>
  <si>
    <t>ActTp-017</t>
  </si>
  <si>
    <t>Liability.Updated</t>
  </si>
  <si>
    <t>ActTp-018</t>
  </si>
  <si>
    <t>Liability.Deleted</t>
  </si>
  <si>
    <t>Access</t>
  </si>
  <si>
    <t>for all above actions</t>
  </si>
  <si>
    <t>ActivityID</t>
  </si>
  <si>
    <t>RelatedFamiologyID</t>
  </si>
  <si>
    <t>Date_Time</t>
  </si>
  <si>
    <t>Start</t>
  </si>
  <si>
    <t>Finish</t>
  </si>
  <si>
    <t>Task</t>
  </si>
  <si>
    <t>Originated</t>
  </si>
  <si>
    <t>Resource</t>
  </si>
  <si>
    <t>Ori2</t>
  </si>
  <si>
    <t>Act-001</t>
  </si>
  <si>
    <t>12/22/2020 2:08:15pm</t>
  </si>
  <si>
    <r>
      <rPr>
        <sz val="11"/>
        <color indexed="8"/>
        <rFont val="Calibri"/>
      </rPr>
      <t>Alok Desai</t>
    </r>
  </si>
  <si>
    <r>
      <rPr>
        <sz val="9"/>
        <color indexed="9"/>
        <rFont val="Segoe UI"/>
      </rPr>
      <t>Alok</t>
    </r>
  </si>
  <si>
    <r>
      <rPr>
        <sz val="9"/>
        <color indexed="9"/>
        <rFont val="Segoe UI"/>
      </rPr>
      <t>Desai</t>
    </r>
  </si>
  <si>
    <t>Act-002</t>
  </si>
  <si>
    <t>Act-003</t>
  </si>
  <si>
    <t>12/28/2020 2:10:25pm</t>
  </si>
  <si>
    <r>
      <rPr>
        <sz val="11"/>
        <color indexed="8"/>
        <rFont val="Calibri"/>
      </rPr>
      <t>Neha  Desai</t>
    </r>
  </si>
  <si>
    <r>
      <rPr>
        <sz val="9"/>
        <color indexed="9"/>
        <rFont val="Segoe UI"/>
      </rPr>
      <t xml:space="preserve">Neha </t>
    </r>
  </si>
  <si>
    <t>Act-004</t>
  </si>
  <si>
    <t>12/28/2020 2:12:35pm</t>
  </si>
  <si>
    <r>
      <rPr>
        <sz val="11"/>
        <color indexed="8"/>
        <rFont val="Calibri"/>
      </rPr>
      <t>Rohan Desai</t>
    </r>
  </si>
  <si>
    <r>
      <rPr>
        <sz val="9"/>
        <color indexed="9"/>
        <rFont val="Segoe UI"/>
      </rPr>
      <t>Rohan</t>
    </r>
  </si>
  <si>
    <t>Act-005</t>
  </si>
  <si>
    <t>12/28/2020 2:15:55pm</t>
  </si>
  <si>
    <r>
      <rPr>
        <sz val="11"/>
        <color indexed="8"/>
        <rFont val="Calibri"/>
      </rPr>
      <t>Maya Desai</t>
    </r>
  </si>
  <si>
    <r>
      <rPr>
        <sz val="9"/>
        <color indexed="9"/>
        <rFont val="Segoe UI"/>
      </rPr>
      <t>Maya</t>
    </r>
  </si>
  <si>
    <t>Act-006</t>
  </si>
  <si>
    <t>11/23/2020 2:15:55pm</t>
  </si>
  <si>
    <r>
      <rPr>
        <sz val="11"/>
        <color indexed="8"/>
        <rFont val="Calibri"/>
      </rPr>
      <t>Jane Smith</t>
    </r>
  </si>
  <si>
    <r>
      <rPr>
        <sz val="9"/>
        <color indexed="9"/>
        <rFont val="Segoe UI"/>
      </rPr>
      <t>Jane</t>
    </r>
  </si>
  <si>
    <r>
      <rPr>
        <sz val="9"/>
        <color indexed="9"/>
        <rFont val="Segoe UI"/>
      </rPr>
      <t>Smith</t>
    </r>
  </si>
  <si>
    <t>Act-007</t>
  </si>
  <si>
    <t>Act-008</t>
  </si>
  <si>
    <t>12/29/2020 10:15:55pm</t>
  </si>
  <si>
    <r>
      <rPr>
        <sz val="11"/>
        <color indexed="8"/>
        <rFont val="Calibri"/>
      </rPr>
      <t>David Smith</t>
    </r>
  </si>
  <si>
    <r>
      <rPr>
        <sz val="9"/>
        <color indexed="9"/>
        <rFont val="Segoe UI"/>
      </rPr>
      <t>David</t>
    </r>
  </si>
  <si>
    <t>Act-009</t>
  </si>
  <si>
    <r>
      <rPr>
        <sz val="11"/>
        <color indexed="8"/>
        <rFont val="Calibri"/>
      </rPr>
      <t>Olivia Smith</t>
    </r>
  </si>
  <si>
    <r>
      <rPr>
        <sz val="9"/>
        <color indexed="9"/>
        <rFont val="Segoe UI"/>
      </rPr>
      <t>Olivia</t>
    </r>
  </si>
  <si>
    <t>Act-010</t>
  </si>
  <si>
    <t>01/05/2021 11:10:11am</t>
  </si>
  <si>
    <r>
      <rPr>
        <sz val="11"/>
        <color indexed="8"/>
        <rFont val="Calibri"/>
      </rPr>
      <t>Alok Desai Real Estate</t>
    </r>
  </si>
  <si>
    <t>Alok Desai</t>
  </si>
  <si>
    <t>Act-011</t>
  </si>
  <si>
    <t>12/29/2020 10:35:55pm</t>
  </si>
  <si>
    <r>
      <rPr>
        <sz val="11"/>
        <color indexed="8"/>
        <rFont val="Calibri"/>
      </rPr>
      <t>Jane Smith Real Estate</t>
    </r>
  </si>
  <si>
    <t>Act-012</t>
  </si>
  <si>
    <t>3/18/2021 12:30:10pm</t>
  </si>
  <si>
    <r>
      <rPr>
        <sz val="11"/>
        <color indexed="8"/>
        <rFont val="Calibri"/>
      </rPr>
      <t>Real Estate Beach House Closing Desclosure</t>
    </r>
  </si>
  <si>
    <t>Act-013</t>
  </si>
  <si>
    <t>5/28/2021 1:25:12pm</t>
  </si>
  <si>
    <r>
      <rPr>
        <sz val="11"/>
        <color indexed="8"/>
        <rFont val="Calibri"/>
      </rPr>
      <t>Property Deed Deed for Primary Residence</t>
    </r>
  </si>
  <si>
    <t>Act-014</t>
  </si>
  <si>
    <t>10/17/2021 8:25:15am</t>
  </si>
  <si>
    <r>
      <rPr>
        <sz val="11"/>
        <color indexed="8"/>
        <rFont val="Calibri"/>
      </rPr>
      <t>Property Deed Deed for Vacation Home</t>
    </r>
  </si>
  <si>
    <t>Act-015</t>
  </si>
  <si>
    <t>5/18/2021 9:00:15am</t>
  </si>
  <si>
    <r>
      <rPr>
        <sz val="11"/>
        <color indexed="8"/>
        <rFont val="Calibri"/>
      </rPr>
      <t>Property Deed Deed for Condo</t>
    </r>
  </si>
  <si>
    <t>Act-016</t>
  </si>
  <si>
    <t>12/29/2021 10:15:55pm</t>
  </si>
  <si>
    <r>
      <rPr>
        <sz val="11"/>
        <color indexed="8"/>
        <rFont val="Calibri"/>
      </rPr>
      <t xml:space="preserve">Michael        Williams     </t>
    </r>
  </si>
  <si>
    <r>
      <rPr>
        <sz val="9"/>
        <color indexed="9"/>
        <rFont val="Segoe UI"/>
      </rPr>
      <t xml:space="preserve">Michael       </t>
    </r>
  </si>
  <si>
    <r>
      <rPr>
        <sz val="9"/>
        <color indexed="9"/>
        <rFont val="Segoe UI"/>
      </rPr>
      <t xml:space="preserve">Williams     </t>
    </r>
  </si>
  <si>
    <t>Act-017</t>
  </si>
  <si>
    <t>Act-018</t>
  </si>
  <si>
    <t>1/29/2022 10:15:55pm</t>
  </si>
  <si>
    <r>
      <rPr>
        <sz val="11"/>
        <color indexed="8"/>
        <rFont val="Calibri"/>
      </rPr>
      <t>Michael Williams Real Estate</t>
    </r>
  </si>
  <si>
    <t>Michael Williams</t>
  </si>
  <si>
    <t>Act-019</t>
  </si>
  <si>
    <t>1/29/2021 10:25:55pm</t>
  </si>
  <si>
    <r>
      <rPr>
        <sz val="11"/>
        <color indexed="8"/>
        <rFont val="Calibri"/>
      </rPr>
      <t>Michael Williams 401K</t>
    </r>
  </si>
  <si>
    <t>Act-020</t>
  </si>
  <si>
    <t xml:space="preserve"> </t>
  </si>
  <si>
    <t>Act-021</t>
  </si>
  <si>
    <t>12/30/2021 10:15:55pm</t>
  </si>
  <si>
    <r>
      <rPr>
        <sz val="11"/>
        <color indexed="8"/>
        <rFont val="Calibri"/>
      </rPr>
      <t xml:space="preserve">Matthew        Taylor       </t>
    </r>
  </si>
  <si>
    <r>
      <rPr>
        <sz val="9"/>
        <color indexed="9"/>
        <rFont val="Segoe UI"/>
      </rPr>
      <t xml:space="preserve">Matthew       </t>
    </r>
  </si>
  <si>
    <r>
      <rPr>
        <sz val="9"/>
        <color indexed="9"/>
        <rFont val="Segoe UI"/>
      </rPr>
      <t xml:space="preserve">Taylor       </t>
    </r>
  </si>
  <si>
    <t>Act-022</t>
  </si>
  <si>
    <t>2/12/2021 10:05:55pm</t>
  </si>
  <si>
    <t>Act-023</t>
  </si>
  <si>
    <t>2/12/2021 10:15:55pm</t>
  </si>
  <si>
    <r>
      <rPr>
        <sz val="11"/>
        <color indexed="8"/>
        <rFont val="Calibri"/>
      </rPr>
      <t xml:space="preserve">Rachel         Taylor       </t>
    </r>
  </si>
  <si>
    <r>
      <rPr>
        <sz val="9"/>
        <color indexed="9"/>
        <rFont val="Segoe UI"/>
      </rPr>
      <t xml:space="preserve">Rachel        </t>
    </r>
  </si>
  <si>
    <t>Act-024</t>
  </si>
  <si>
    <t>2/12/2021 10:20:55pm</t>
  </si>
  <si>
    <r>
      <rPr>
        <sz val="11"/>
        <color indexed="8"/>
        <rFont val="Calibri"/>
      </rPr>
      <t xml:space="preserve">Emily          Taylor       </t>
    </r>
  </si>
  <si>
    <r>
      <rPr>
        <sz val="9"/>
        <color indexed="9"/>
        <rFont val="Segoe UI"/>
      </rPr>
      <t xml:space="preserve">Emily         </t>
    </r>
  </si>
  <si>
    <t>Act-025</t>
  </si>
  <si>
    <t>2/12/2021 10:25:55pm</t>
  </si>
  <si>
    <r>
      <rPr>
        <sz val="11"/>
        <color indexed="8"/>
        <rFont val="Calibri"/>
      </rPr>
      <t xml:space="preserve">Noah           Taylor       </t>
    </r>
  </si>
  <si>
    <r>
      <rPr>
        <sz val="9"/>
        <color indexed="9"/>
        <rFont val="Segoe UI"/>
      </rPr>
      <t xml:space="preserve">Noah          </t>
    </r>
  </si>
  <si>
    <t>Act-026</t>
  </si>
  <si>
    <t>3/01/2021 10:25:55pm</t>
  </si>
  <si>
    <r>
      <rPr>
        <sz val="11"/>
        <color indexed="8"/>
        <rFont val="Calibri"/>
      </rPr>
      <t>Matthew Taylor Real Estate</t>
    </r>
  </si>
  <si>
    <t>Matthew Taylor</t>
  </si>
  <si>
    <t>Act-027</t>
  </si>
  <si>
    <t>3/01/2021 10:35:55pm</t>
  </si>
  <si>
    <r>
      <rPr>
        <sz val="11"/>
        <color indexed="8"/>
        <rFont val="Calibri"/>
      </rPr>
      <t>Rachel Taylor Real Estate</t>
    </r>
  </si>
  <si>
    <t>Rachel Taylor</t>
  </si>
  <si>
    <t>Act-028</t>
  </si>
  <si>
    <t>3/01/2021 10:40:55pm</t>
  </si>
  <si>
    <r>
      <rPr>
        <sz val="11"/>
        <color indexed="8"/>
        <rFont val="Calibri"/>
      </rPr>
      <t>Emily Taylor Identification</t>
    </r>
  </si>
  <si>
    <t>Emily Taylor</t>
  </si>
  <si>
    <t>Act-029</t>
  </si>
  <si>
    <t>3/01/2021 10:45:55pm</t>
  </si>
  <si>
    <r>
      <rPr>
        <sz val="11"/>
        <color indexed="8"/>
        <rFont val="Calibri"/>
      </rPr>
      <t>Noah Taylor Identification</t>
    </r>
  </si>
  <si>
    <t>Noah Taylor</t>
  </si>
  <si>
    <t>Act-030</t>
  </si>
  <si>
    <r>
      <rPr>
        <sz val="11"/>
        <color indexed="8"/>
        <rFont val="Calibri"/>
      </rPr>
      <t xml:space="preserve">Ava            Thompson     </t>
    </r>
  </si>
  <si>
    <r>
      <rPr>
        <sz val="9"/>
        <color indexed="9"/>
        <rFont val="Segoe UI"/>
      </rPr>
      <t xml:space="preserve">Ava           </t>
    </r>
  </si>
  <si>
    <r>
      <rPr>
        <sz val="9"/>
        <color indexed="9"/>
        <rFont val="Segoe UI"/>
      </rPr>
      <t xml:space="preserve">Thompson     </t>
    </r>
  </si>
  <si>
    <t>Act-031</t>
  </si>
  <si>
    <t>Act-032</t>
  </si>
  <si>
    <t>12/29/2021 10:35:55pm</t>
  </si>
  <si>
    <r>
      <rPr>
        <sz val="11"/>
        <color indexed="8"/>
        <rFont val="Calibri"/>
      </rPr>
      <t xml:space="preserve">Benjamin       Hill         </t>
    </r>
  </si>
  <si>
    <r>
      <rPr>
        <sz val="9"/>
        <color indexed="9"/>
        <rFont val="Segoe UI"/>
      </rPr>
      <t xml:space="preserve">Benjamin      </t>
    </r>
  </si>
  <si>
    <r>
      <rPr>
        <sz val="9"/>
        <color indexed="9"/>
        <rFont val="Segoe UI"/>
      </rPr>
      <t xml:space="preserve">Hill         </t>
    </r>
  </si>
  <si>
    <t>Act-033</t>
  </si>
  <si>
    <t>Act-034</t>
  </si>
  <si>
    <t>3/29/2021 10:35:55am</t>
  </si>
  <si>
    <r>
      <rPr>
        <sz val="11"/>
        <color indexed="8"/>
        <rFont val="Calibri"/>
      </rPr>
      <t xml:space="preserve">Rachel         Hill         </t>
    </r>
  </si>
  <si>
    <t>Act-035</t>
  </si>
  <si>
    <t>3/29/2021 10:45:55am</t>
  </si>
  <si>
    <r>
      <rPr>
        <sz val="11"/>
        <color indexed="8"/>
        <rFont val="Calibri"/>
      </rPr>
      <t xml:space="preserve">Sophia         Hill         </t>
    </r>
  </si>
  <si>
    <r>
      <rPr>
        <sz val="9"/>
        <color indexed="9"/>
        <rFont val="Segoe UI"/>
      </rPr>
      <t xml:space="preserve">Sophia        </t>
    </r>
  </si>
  <si>
    <t>Act-036</t>
  </si>
  <si>
    <t>3/29/2021 10:50:55am</t>
  </si>
  <si>
    <r>
      <rPr>
        <sz val="11"/>
        <color indexed="8"/>
        <rFont val="Calibri"/>
      </rPr>
      <t xml:space="preserve">Daniel         Hill         </t>
    </r>
  </si>
  <si>
    <r>
      <rPr>
        <sz val="9"/>
        <color indexed="9"/>
        <rFont val="Segoe UI"/>
      </rPr>
      <t xml:space="preserve">Daniel        </t>
    </r>
  </si>
  <si>
    <t>Act-037</t>
  </si>
  <si>
    <r>
      <rPr>
        <sz val="11"/>
        <color indexed="8"/>
        <rFont val="Calibri"/>
      </rPr>
      <t xml:space="preserve">Charlotte      Bailey       </t>
    </r>
  </si>
  <si>
    <r>
      <rPr>
        <sz val="9"/>
        <color indexed="9"/>
        <rFont val="Segoe UI"/>
      </rPr>
      <t xml:space="preserve">Charlotte     </t>
    </r>
  </si>
  <si>
    <r>
      <rPr>
        <sz val="9"/>
        <color indexed="9"/>
        <rFont val="Segoe UI"/>
      </rPr>
      <t xml:space="preserve">Bailey       </t>
    </r>
  </si>
  <si>
    <t>Act-038</t>
  </si>
  <si>
    <t>Act-039</t>
  </si>
  <si>
    <t>5/28/2021 12:30:10pm</t>
  </si>
  <si>
    <r>
      <rPr>
        <sz val="11"/>
        <color indexed="8"/>
        <rFont val="Calibri"/>
      </rPr>
      <t xml:space="preserve">Ethan          Bailey       </t>
    </r>
  </si>
  <si>
    <r>
      <rPr>
        <sz val="9"/>
        <color indexed="9"/>
        <rFont val="Segoe UI"/>
      </rPr>
      <t xml:space="preserve">Ethan         </t>
    </r>
  </si>
  <si>
    <t>Act-040</t>
  </si>
  <si>
    <t>5/28/2022 1:25:12pm</t>
  </si>
  <si>
    <r>
      <rPr>
        <sz val="11"/>
        <color indexed="8"/>
        <rFont val="Calibri"/>
      </rPr>
      <t xml:space="preserve">William        Green        </t>
    </r>
  </si>
  <si>
    <r>
      <rPr>
        <sz val="9"/>
        <color indexed="9"/>
        <rFont val="Segoe UI"/>
      </rPr>
      <t xml:space="preserve">William       </t>
    </r>
  </si>
  <si>
    <r>
      <rPr>
        <sz val="9"/>
        <color indexed="9"/>
        <rFont val="Segoe UI"/>
      </rPr>
      <t xml:space="preserve">Green        </t>
    </r>
  </si>
  <si>
    <t>Act-041</t>
  </si>
  <si>
    <t>Act-042</t>
  </si>
  <si>
    <t>6/28/2022 1:25:12pm</t>
  </si>
  <si>
    <r>
      <rPr>
        <sz val="11"/>
        <color indexed="8"/>
        <rFont val="Calibri"/>
      </rPr>
      <t xml:space="preserve">Emma           Green        </t>
    </r>
  </si>
  <si>
    <r>
      <rPr>
        <sz val="9"/>
        <color indexed="9"/>
        <rFont val="Segoe UI"/>
      </rPr>
      <t xml:space="preserve">Emma          </t>
    </r>
  </si>
  <si>
    <t>Act-043</t>
  </si>
  <si>
    <t>10/17/2022 8:25:15am</t>
  </si>
  <si>
    <r>
      <rPr>
        <sz val="11"/>
        <color indexed="8"/>
        <rFont val="Calibri"/>
      </rPr>
      <t xml:space="preserve">Harper         Martinez     </t>
    </r>
  </si>
  <si>
    <r>
      <rPr>
        <sz val="9"/>
        <color indexed="9"/>
        <rFont val="Segoe UI"/>
      </rPr>
      <t xml:space="preserve">Harper        </t>
    </r>
  </si>
  <si>
    <r>
      <rPr>
        <sz val="9"/>
        <color indexed="9"/>
        <rFont val="Segoe UI"/>
      </rPr>
      <t xml:space="preserve">Martinez     </t>
    </r>
  </si>
  <si>
    <t>Act-044</t>
  </si>
  <si>
    <t>Act-045</t>
  </si>
  <si>
    <t>11/27/2022 8:25:15am</t>
  </si>
  <si>
    <r>
      <rPr>
        <sz val="11"/>
        <color indexed="8"/>
        <rFont val="Calibri"/>
      </rPr>
      <t xml:space="preserve">Sophia         Martinez     </t>
    </r>
  </si>
  <si>
    <t>Act-046</t>
  </si>
  <si>
    <r>
      <rPr>
        <sz val="11"/>
        <color indexed="8"/>
        <rFont val="Calibri"/>
      </rPr>
      <t xml:space="preserve">Ava            Martinez     </t>
    </r>
  </si>
  <si>
    <t>City</t>
  </si>
  <si>
    <t>Prospects Reach</t>
  </si>
  <si>
    <t>Prospects registration</t>
  </si>
  <si>
    <t xml:space="preserve">California  </t>
  </si>
  <si>
    <t>Los Angeles</t>
  </si>
  <si>
    <t>San Francisco</t>
  </si>
  <si>
    <t>San Diego</t>
  </si>
  <si>
    <t>Sacramento</t>
  </si>
  <si>
    <t>Fresno</t>
  </si>
  <si>
    <t>San Jose</t>
  </si>
  <si>
    <t>Oakland</t>
  </si>
  <si>
    <t>Long Beach</t>
  </si>
  <si>
    <t>Anaheim</t>
  </si>
  <si>
    <t>Santa Ana</t>
  </si>
  <si>
    <t>New York City</t>
  </si>
  <si>
    <t>Buffalo</t>
  </si>
  <si>
    <t>Rochester</t>
  </si>
  <si>
    <t>Syracuse</t>
  </si>
  <si>
    <t>Albany</t>
  </si>
  <si>
    <t>Yonkers</t>
  </si>
  <si>
    <t>Utica</t>
  </si>
  <si>
    <t>White Plains</t>
  </si>
  <si>
    <t>Schenectady</t>
  </si>
  <si>
    <t>Binghamton</t>
  </si>
  <si>
    <t xml:space="preserve">Houston        </t>
  </si>
  <si>
    <t xml:space="preserve">Dallas         </t>
  </si>
  <si>
    <t>San Antonio</t>
  </si>
  <si>
    <t xml:space="preserve">Austin         </t>
  </si>
  <si>
    <t>Fort Worth</t>
  </si>
  <si>
    <t>El Paso</t>
  </si>
  <si>
    <t xml:space="preserve">Arlington      </t>
  </si>
  <si>
    <t>Corpus Christi</t>
  </si>
  <si>
    <t xml:space="preserve">Plano          </t>
  </si>
  <si>
    <t xml:space="preserve">Laredo         </t>
  </si>
  <si>
    <t>Florida</t>
  </si>
  <si>
    <t xml:space="preserve">Miami          </t>
  </si>
  <si>
    <t xml:space="preserve">Orlando        </t>
  </si>
  <si>
    <t xml:space="preserve">Tampa          </t>
  </si>
  <si>
    <t xml:space="preserve">Jacksonville   </t>
  </si>
  <si>
    <t>Fort Lauderdale</t>
  </si>
  <si>
    <t xml:space="preserve">Tallahassee    </t>
  </si>
  <si>
    <t xml:space="preserve">Sarasota       </t>
  </si>
  <si>
    <t xml:space="preserve">Naples         </t>
  </si>
  <si>
    <t>St. Petersburg</t>
  </si>
  <si>
    <t>Boca Raton</t>
  </si>
  <si>
    <t xml:space="preserve">Illinois    </t>
  </si>
  <si>
    <t xml:space="preserve">Chicago        </t>
  </si>
  <si>
    <t xml:space="preserve">Aurora         </t>
  </si>
  <si>
    <t xml:space="preserve">Rockford       </t>
  </si>
  <si>
    <t xml:space="preserve">Joliet         </t>
  </si>
  <si>
    <t xml:space="preserve">Naperville     </t>
  </si>
  <si>
    <t xml:space="preserve">Springfield    </t>
  </si>
  <si>
    <t xml:space="preserve">Peoria         </t>
  </si>
  <si>
    <t xml:space="preserve">Elgin          </t>
  </si>
  <si>
    <t xml:space="preserve">Waukegan       </t>
  </si>
  <si>
    <t xml:space="preserve">Cicero         </t>
  </si>
  <si>
    <t xml:space="preserve">Charlotte      </t>
  </si>
  <si>
    <t xml:space="preserve">Raleigh        </t>
  </si>
  <si>
    <t xml:space="preserve">Greensboro     </t>
  </si>
  <si>
    <t xml:space="preserve">Durham         </t>
  </si>
  <si>
    <t>Winston-Salem</t>
  </si>
  <si>
    <t xml:space="preserve">Fayetteville   </t>
  </si>
  <si>
    <t xml:space="preserve">Cary           </t>
  </si>
  <si>
    <t xml:space="preserve">Wilmington     </t>
  </si>
  <si>
    <t>High Point</t>
  </si>
  <si>
    <t xml:space="preserve">Greenville     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</si>
</sst>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$&quot;#,##0&quot; &quot;;(&quot;$&quot;#,##0)"/>
    <numFmt numFmtId="60" formatCode="0.0%"/>
  </numFmts>
  <fonts count="8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9"/>
      <color indexed="9"/>
      <name val="Segoe UI"/>
    </font>
    <font>
      <b val="1"/>
      <sz val="9"/>
      <color indexed="9"/>
      <name val="Segoe UI"/>
    </font>
    <font>
      <sz val="9"/>
      <color indexed="9"/>
      <name val="Segoe UI"/>
    </font>
    <font>
      <sz val="9"/>
      <color indexed="9"/>
      <name val="Segoe UI"/>
    </font>
    <font>
      <b val="1"/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 wrapText="1"/>
    </xf>
    <xf numFmtId="49" fontId="3" fillId="2" borderId="2" applyNumberFormat="1" applyFont="1" applyFill="1" applyBorder="1" applyAlignment="1" applyProtection="0">
      <alignment horizontal="center" vertical="bottom" wrapText="1"/>
    </xf>
    <xf numFmtId="49" fontId="4" fillId="2" borderId="2" applyNumberFormat="1" applyFont="1" applyFill="1" applyBorder="1" applyAlignment="1" applyProtection="0">
      <alignment horizontal="center" vertical="bottom" wrapText="1"/>
    </xf>
    <xf numFmtId="0" fontId="5" fillId="2" borderId="1" applyNumberFormat="1" applyFont="1" applyFill="1" applyBorder="1" applyAlignment="1" applyProtection="0">
      <alignment horizontal="center" vertical="center" wrapText="1"/>
    </xf>
    <xf numFmtId="49" fontId="5" fillId="2" borderId="1" applyNumberFormat="1" applyFont="1" applyFill="1" applyBorder="1" applyAlignment="1" applyProtection="0">
      <alignment horizontal="center" vertical="center" wrapText="1"/>
    </xf>
    <xf numFmtId="14" fontId="5" fillId="2" borderId="1" applyNumberFormat="1" applyFont="1" applyFill="1" applyBorder="1" applyAlignment="1" applyProtection="0">
      <alignment horizontal="center" vertical="center" wrapText="1"/>
    </xf>
    <xf numFmtId="59" fontId="5" fillId="2" borderId="1" applyNumberFormat="1" applyFont="1" applyFill="1" applyBorder="1" applyAlignment="1" applyProtection="0">
      <alignment horizontal="center" vertical="center" wrapText="1"/>
    </xf>
    <xf numFmtId="49" fontId="6" fillId="2" borderId="1" applyNumberFormat="1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bottom"/>
    </xf>
    <xf numFmtId="0" fontId="5" fillId="2" borderId="1" applyNumberFormat="1" applyFont="1" applyFill="1" applyBorder="1" applyAlignment="1" applyProtection="0">
      <alignment horizontal="center" vertical="bottom" wrapText="1"/>
    </xf>
    <xf numFmtId="49" fontId="5" fillId="2" borderId="1" applyNumberFormat="1" applyFont="1" applyFill="1" applyBorder="1" applyAlignment="1" applyProtection="0">
      <alignment horizontal="center" vertical="bottom" wrapText="1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5" fillId="2" borderId="1" applyNumberFormat="1" applyFont="1" applyFill="1" applyBorder="1" applyAlignment="1" applyProtection="0">
      <alignment vertical="center" wrapText="1"/>
    </xf>
    <xf numFmtId="14" fontId="5" fillId="2" borderId="1" applyNumberFormat="1" applyFont="1" applyFill="1" applyBorder="1" applyAlignment="1" applyProtection="0">
      <alignment vertical="center" wrapText="1"/>
    </xf>
    <xf numFmtId="0" fontId="5" fillId="2" borderId="1" applyNumberFormat="1" applyFont="1" applyFill="1" applyBorder="1" applyAlignment="1" applyProtection="0">
      <alignment vertical="center" wrapText="1"/>
    </xf>
    <xf numFmtId="49" fontId="0" fillId="2" borderId="1" applyNumberFormat="1" applyFont="1" applyFill="1" applyBorder="1" applyAlignment="1" applyProtection="0">
      <alignment horizontal="center" vertical="center"/>
    </xf>
    <xf numFmtId="59" fontId="5" fillId="2" borderId="1" applyNumberFormat="1" applyFont="1" applyFill="1" applyBorder="1" applyAlignment="1" applyProtection="0">
      <alignment vertical="center" wrapText="1"/>
    </xf>
    <xf numFmtId="9" fontId="5" fillId="2" borderId="1" applyNumberFormat="1" applyFont="1" applyFill="1" applyBorder="1" applyAlignment="1" applyProtection="0">
      <alignment vertical="center" wrapText="1"/>
    </xf>
    <xf numFmtId="0" fontId="5" fillId="2" borderId="1" applyNumberFormat="0" applyFont="1" applyFill="1" applyBorder="1" applyAlignment="1" applyProtection="0">
      <alignment vertical="center" wrapText="1"/>
    </xf>
    <xf numFmtId="4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horizontal="center" vertical="center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60" fontId="5" fillId="2" borderId="1" applyNumberFormat="1" applyFont="1" applyFill="1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bottom"/>
    </xf>
    <xf numFmtId="9" fontId="5" fillId="2" borderId="1" applyNumberFormat="1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bottom"/>
    </xf>
    <xf numFmtId="0" fontId="5" fillId="2" borderId="1" applyNumberFormat="0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bottom"/>
    </xf>
    <xf numFmtId="49" fontId="7" borderId="1" applyNumberFormat="1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7" fillId="2" borderId="1" applyNumberFormat="1" applyFont="1" applyFill="1" applyBorder="1" applyAlignment="1" applyProtection="0">
      <alignment horizontal="center" vertical="top"/>
    </xf>
    <xf numFmtId="49" fontId="0" fillId="2" borderId="1" applyNumberFormat="1" applyFont="1" applyFill="1" applyBorder="1" applyAlignment="1" applyProtection="0">
      <alignment horizontal="center" vertical="top"/>
    </xf>
    <xf numFmtId="0" fontId="0" fillId="2" borderId="1" applyNumberFormat="0" applyFont="1" applyFill="1" applyBorder="1" applyAlignment="1" applyProtection="0">
      <alignment horizontal="center" vertical="top"/>
    </xf>
    <xf numFmtId="0" fontId="0" fillId="2" borderId="3" applyNumberFormat="0" applyFont="1" applyFill="1" applyBorder="1" applyAlignment="1" applyProtection="0">
      <alignment horizontal="center" vertical="top"/>
    </xf>
    <xf numFmtId="0" fontId="0" fillId="2" borderId="4" applyNumberFormat="0" applyFont="1" applyFill="1" applyBorder="1" applyAlignment="1" applyProtection="0">
      <alignment horizontal="center" vertical="top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horizontal="center" vertical="top"/>
    </xf>
    <xf numFmtId="49" fontId="0" fillId="2" borderId="1" applyNumberFormat="1" applyFont="1" applyFill="1" applyBorder="1" applyAlignment="1" applyProtection="0">
      <alignment horizontal="center" vertical="top" wrapText="1"/>
    </xf>
    <xf numFmtId="10" fontId="0" fillId="2" borderId="1" applyNumberFormat="1" applyFont="1" applyFill="1" applyBorder="1" applyAlignment="1" applyProtection="0">
      <alignment horizontal="center" vertical="top"/>
    </xf>
    <xf numFmtId="0" fontId="0" fillId="2" borderId="1" applyNumberFormat="0" applyFont="1" applyFill="1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left" vertical="top" wrapText="1"/>
    </xf>
    <xf numFmtId="49" fontId="0" fillId="2" borderId="1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49" fontId="7" fillId="2" borderId="1" applyNumberFormat="1" applyFont="1" applyFill="1" applyBorder="1" applyAlignment="1" applyProtection="0">
      <alignment horizontal="center" vertical="center"/>
    </xf>
    <xf numFmtId="49" fontId="0" fillId="3" borderId="9" applyNumberFormat="1" applyFont="1" applyFill="1" applyBorder="1" applyAlignment="1" applyProtection="0">
      <alignment horizontal="center" vertical="center"/>
    </xf>
    <xf numFmtId="49" fontId="0" borderId="7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7" fillId="2" borderId="10" applyNumberFormat="1" applyFont="1" applyFill="1" applyBorder="1" applyAlignment="1" applyProtection="0">
      <alignment horizontal="center" vertical="center"/>
    </xf>
    <xf numFmtId="0" fontId="0" fillId="2" borderId="1" applyNumberFormat="1" applyFont="1" applyFill="1" applyBorder="1" applyAlignment="1" applyProtection="0">
      <alignment horizontal="center" vertical="center"/>
    </xf>
    <xf numFmtId="15" fontId="0" fillId="2" borderId="1" applyNumberFormat="1" applyFont="1" applyFill="1" applyBorder="1" applyAlignment="1" applyProtection="0">
      <alignment horizontal="center" vertical="center"/>
    </xf>
    <xf numFmtId="49" fontId="0" borderId="10" applyNumberFormat="1" applyFont="1" applyFill="0" applyBorder="1" applyAlignment="1" applyProtection="0">
      <alignment horizontal="center" vertical="bottom"/>
    </xf>
    <xf numFmtId="49" fontId="0" fillId="2" borderId="10" applyNumberFormat="1" applyFont="1" applyFill="1" applyBorder="1" applyAlignment="1" applyProtection="0">
      <alignment horizontal="center" vertical="center"/>
    </xf>
    <xf numFmtId="49" fontId="0" borderId="10" applyNumberFormat="1" applyFont="1" applyFill="0" applyBorder="1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49" fontId="0" borderId="9" applyNumberFormat="1" applyFont="1" applyFill="0" applyBorder="1" applyAlignment="1" applyProtection="0">
      <alignment horizontal="center" vertical="bottom"/>
    </xf>
    <xf numFmtId="49" fontId="0" borderId="9" applyNumberFormat="1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</cellXfs>
  <cellStyles count="1">
    <cellStyle name="Normal" xfId="0" builtinId="0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d0d0d"/>
      <rgbColor rgb="ffffffff"/>
      <rgbColor rgb="ffaaaaaa"/>
      <rgbColor rgb="ffff0000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lok.desai@email.com" TargetMode="External"/><Relationship Id="rId2" Type="http://schemas.openxmlformats.org/officeDocument/2006/relationships/hyperlink" Target="mailto:jane.smith@email.com" TargetMode="External"/><Relationship Id="rId3" Type="http://schemas.openxmlformats.org/officeDocument/2006/relationships/hyperlink" Target="mailto:jessica.m@email.com" TargetMode="Externa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alok.desai@email.com" TargetMode="External"/><Relationship Id="rId2" Type="http://schemas.openxmlformats.org/officeDocument/2006/relationships/hyperlink" Target="mailto:neha.desai@email.com" TargetMode="External"/><Relationship Id="rId3" Type="http://schemas.openxmlformats.org/officeDocument/2006/relationships/hyperlink" Target="mailto:rohan.desai@email.com" TargetMode="External"/><Relationship Id="rId4" Type="http://schemas.openxmlformats.org/officeDocument/2006/relationships/hyperlink" Target="mailto:maya.desai@email.com" TargetMode="External"/><Relationship Id="rId5" Type="http://schemas.openxmlformats.org/officeDocument/2006/relationships/hyperlink" Target="mailto:ethan.bailey@email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N23"/>
  <sheetViews>
    <sheetView workbookViewId="0" showGridLines="0" defaultGridColor="1"/>
  </sheetViews>
  <sheetFormatPr defaultColWidth="17.6667" defaultRowHeight="15" customHeight="1" outlineLevelRow="0" outlineLevelCol="0"/>
  <cols>
    <col min="1" max="4" width="17.6719" style="1" customWidth="1"/>
    <col min="5" max="5" width="28.6719" style="1" customWidth="1"/>
    <col min="6" max="11" width="17.6719" style="1" customWidth="1"/>
    <col min="12" max="12" width="45.8516" style="1" customWidth="1"/>
    <col min="13" max="14" width="17.6719" style="1" customWidth="1"/>
    <col min="15" max="16384" width="17.6719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3">
        <v>12</v>
      </c>
      <c r="N1" t="s" s="4">
        <v>13</v>
      </c>
    </row>
    <row r="2" ht="15" customHeight="1">
      <c r="A2" s="5">
        <v>1</v>
      </c>
      <c r="B2" t="s" s="6">
        <v>14</v>
      </c>
      <c r="C2" t="s" s="6">
        <v>15</v>
      </c>
      <c r="D2" s="7">
        <v>27621</v>
      </c>
      <c r="E2" t="s" s="6">
        <v>16</v>
      </c>
      <c r="F2" t="s" s="6">
        <v>17</v>
      </c>
      <c r="G2" s="5">
        <v>3</v>
      </c>
      <c r="H2" t="s" s="6">
        <v>18</v>
      </c>
      <c r="I2" t="s" s="6">
        <v>19</v>
      </c>
      <c r="J2" t="s" s="6">
        <v>20</v>
      </c>
      <c r="K2" s="8">
        <v>2500000</v>
      </c>
      <c r="L2" t="s" s="6">
        <v>21</v>
      </c>
      <c r="M2" t="s" s="6">
        <v>22</v>
      </c>
      <c r="N2" t="s" s="9">
        <v>23</v>
      </c>
    </row>
    <row r="3" ht="15" customHeight="1">
      <c r="A3" s="5">
        <v>2</v>
      </c>
      <c r="B3" t="s" s="6">
        <v>24</v>
      </c>
      <c r="C3" t="s" s="6">
        <v>25</v>
      </c>
      <c r="D3" s="7">
        <v>29336</v>
      </c>
      <c r="E3" t="s" s="6">
        <v>26</v>
      </c>
      <c r="F3" t="s" s="6">
        <v>17</v>
      </c>
      <c r="G3" s="5">
        <v>2</v>
      </c>
      <c r="H3" t="s" s="6">
        <v>27</v>
      </c>
      <c r="I3" t="s" s="6">
        <v>28</v>
      </c>
      <c r="J3" t="s" s="6">
        <v>29</v>
      </c>
      <c r="K3" s="8">
        <v>3000000</v>
      </c>
      <c r="L3" t="s" s="6">
        <v>30</v>
      </c>
      <c r="M3" t="s" s="6">
        <v>22</v>
      </c>
      <c r="N3" t="s" s="9">
        <v>31</v>
      </c>
    </row>
    <row r="4" ht="15" customHeight="1">
      <c r="A4" s="5">
        <v>3</v>
      </c>
      <c r="B4" t="s" s="6">
        <v>32</v>
      </c>
      <c r="C4" t="s" s="6">
        <v>33</v>
      </c>
      <c r="D4" s="7">
        <v>32990</v>
      </c>
      <c r="E4" t="s" s="6">
        <v>34</v>
      </c>
      <c r="F4" t="s" s="6">
        <v>35</v>
      </c>
      <c r="G4" s="5">
        <v>0</v>
      </c>
      <c r="H4" t="s" s="6">
        <v>36</v>
      </c>
      <c r="I4" t="s" s="6">
        <v>37</v>
      </c>
      <c r="J4" t="s" s="6">
        <v>38</v>
      </c>
      <c r="K4" s="8">
        <v>1200000</v>
      </c>
      <c r="L4" t="s" s="6">
        <v>39</v>
      </c>
      <c r="M4" t="s" s="6">
        <v>40</v>
      </c>
      <c r="N4" t="s" s="9">
        <v>23</v>
      </c>
    </row>
    <row r="5" ht="15" customHeight="1">
      <c r="A5" s="5">
        <v>4</v>
      </c>
      <c r="B5" t="s" s="6">
        <v>41</v>
      </c>
      <c r="C5" t="s" s="6">
        <v>42</v>
      </c>
      <c r="D5" s="7">
        <v>29842</v>
      </c>
      <c r="E5" t="s" s="6">
        <v>43</v>
      </c>
      <c r="F5" t="s" s="6">
        <v>44</v>
      </c>
      <c r="G5" s="5">
        <v>2</v>
      </c>
      <c r="H5" t="s" s="6">
        <v>27</v>
      </c>
      <c r="I5" t="s" s="6">
        <v>28</v>
      </c>
      <c r="J5" t="s" s="6">
        <v>45</v>
      </c>
      <c r="K5" s="8">
        <v>2800000</v>
      </c>
      <c r="L5" t="s" s="6">
        <v>46</v>
      </c>
      <c r="M5" t="s" s="6">
        <v>47</v>
      </c>
      <c r="N5" t="s" s="9">
        <v>31</v>
      </c>
    </row>
    <row r="6" ht="15" customHeight="1">
      <c r="A6" s="5">
        <v>5</v>
      </c>
      <c r="B6" t="s" s="6">
        <v>48</v>
      </c>
      <c r="C6" t="s" s="6">
        <v>49</v>
      </c>
      <c r="D6" s="7">
        <v>33090</v>
      </c>
      <c r="E6" t="s" s="6">
        <v>50</v>
      </c>
      <c r="F6" t="s" s="6">
        <v>35</v>
      </c>
      <c r="G6" s="5">
        <v>0</v>
      </c>
      <c r="H6" t="s" s="6">
        <v>51</v>
      </c>
      <c r="I6" t="s" s="6">
        <v>52</v>
      </c>
      <c r="J6" t="s" s="6">
        <v>53</v>
      </c>
      <c r="K6" s="8">
        <v>900000</v>
      </c>
      <c r="L6" t="s" s="6">
        <v>54</v>
      </c>
      <c r="M6" t="s" s="6">
        <v>22</v>
      </c>
      <c r="N6" t="s" s="9">
        <v>23</v>
      </c>
    </row>
    <row r="7" ht="15" customHeight="1">
      <c r="A7" s="5">
        <v>6</v>
      </c>
      <c r="B7" t="s" s="6">
        <v>55</v>
      </c>
      <c r="C7" t="s" s="6">
        <v>56</v>
      </c>
      <c r="D7" s="7">
        <v>25922</v>
      </c>
      <c r="E7" t="s" s="6">
        <v>57</v>
      </c>
      <c r="F7" t="s" s="6">
        <v>58</v>
      </c>
      <c r="G7" s="5">
        <v>1</v>
      </c>
      <c r="H7" t="s" s="6">
        <v>59</v>
      </c>
      <c r="I7" t="s" s="6">
        <v>60</v>
      </c>
      <c r="J7" t="s" s="6">
        <v>61</v>
      </c>
      <c r="K7" s="8">
        <v>1500000</v>
      </c>
      <c r="L7" t="s" s="6">
        <v>62</v>
      </c>
      <c r="M7" t="s" s="6">
        <v>63</v>
      </c>
      <c r="N7" t="s" s="9">
        <v>31</v>
      </c>
    </row>
    <row r="8" ht="15" customHeight="1">
      <c r="A8" s="5">
        <v>7</v>
      </c>
      <c r="B8" t="s" s="6">
        <v>64</v>
      </c>
      <c r="C8" t="s" s="6">
        <v>65</v>
      </c>
      <c r="D8" s="7">
        <v>30117</v>
      </c>
      <c r="E8" t="s" s="6">
        <v>66</v>
      </c>
      <c r="F8" t="s" s="6">
        <v>44</v>
      </c>
      <c r="G8" s="5">
        <v>1</v>
      </c>
      <c r="H8" t="s" s="6">
        <v>67</v>
      </c>
      <c r="I8" t="s" s="6">
        <v>19</v>
      </c>
      <c r="J8" t="s" s="6">
        <v>68</v>
      </c>
      <c r="K8" s="8">
        <v>3500000</v>
      </c>
      <c r="L8" t="s" s="6">
        <v>69</v>
      </c>
      <c r="M8" t="s" s="6">
        <v>40</v>
      </c>
      <c r="N8" t="s" s="9">
        <v>23</v>
      </c>
    </row>
    <row r="9" ht="15" customHeight="1">
      <c r="A9" s="5">
        <v>8</v>
      </c>
      <c r="B9" t="s" s="6">
        <v>70</v>
      </c>
      <c r="C9" t="s" s="6">
        <v>71</v>
      </c>
      <c r="D9" s="7">
        <v>34950</v>
      </c>
      <c r="E9" t="s" s="6">
        <v>72</v>
      </c>
      <c r="F9" t="s" s="6">
        <v>35</v>
      </c>
      <c r="G9" s="5">
        <v>0</v>
      </c>
      <c r="H9" t="s" s="6">
        <v>73</v>
      </c>
      <c r="I9" t="s" s="6">
        <v>37</v>
      </c>
      <c r="J9" t="s" s="6">
        <v>74</v>
      </c>
      <c r="K9" s="8">
        <v>600000</v>
      </c>
      <c r="L9" t="s" s="6">
        <v>75</v>
      </c>
      <c r="M9" t="s" s="6">
        <v>47</v>
      </c>
      <c r="N9" t="s" s="9">
        <v>31</v>
      </c>
    </row>
    <row r="10" ht="15" customHeight="1">
      <c r="A10" s="5">
        <v>9</v>
      </c>
      <c r="B10" t="s" s="6">
        <v>76</v>
      </c>
      <c r="C10" t="s" s="6">
        <v>77</v>
      </c>
      <c r="D10" s="7">
        <v>31861</v>
      </c>
      <c r="E10" t="s" s="6">
        <v>78</v>
      </c>
      <c r="F10" t="s" s="6">
        <v>44</v>
      </c>
      <c r="G10" s="5">
        <v>3</v>
      </c>
      <c r="H10" t="s" s="6">
        <v>79</v>
      </c>
      <c r="I10" t="s" s="6">
        <v>28</v>
      </c>
      <c r="J10" t="s" s="6">
        <v>80</v>
      </c>
      <c r="K10" s="8">
        <v>2000000</v>
      </c>
      <c r="L10" t="s" s="6">
        <v>21</v>
      </c>
      <c r="M10" t="s" s="6">
        <v>22</v>
      </c>
      <c r="N10" t="s" s="9">
        <v>23</v>
      </c>
    </row>
    <row r="11" ht="15" customHeight="1">
      <c r="A11" s="5">
        <v>10</v>
      </c>
      <c r="B11" t="s" s="6">
        <v>81</v>
      </c>
      <c r="C11" t="s" s="6">
        <v>82</v>
      </c>
      <c r="D11" s="7">
        <v>28074</v>
      </c>
      <c r="E11" t="s" s="6">
        <v>83</v>
      </c>
      <c r="F11" t="s" s="6">
        <v>58</v>
      </c>
      <c r="G11" s="5">
        <v>2</v>
      </c>
      <c r="H11" t="s" s="6">
        <v>84</v>
      </c>
      <c r="I11" t="s" s="6">
        <v>52</v>
      </c>
      <c r="J11" t="s" s="6">
        <v>85</v>
      </c>
      <c r="K11" s="8">
        <v>4000000</v>
      </c>
      <c r="L11" t="s" s="6">
        <v>86</v>
      </c>
      <c r="M11" t="s" s="6">
        <v>40</v>
      </c>
      <c r="N11" t="s" s="9">
        <v>31</v>
      </c>
    </row>
    <row r="12" ht="15" customHeight="1">
      <c r="A12" s="5">
        <v>11</v>
      </c>
      <c r="B12" t="s" s="6">
        <v>87</v>
      </c>
      <c r="C12" t="s" s="6">
        <v>88</v>
      </c>
      <c r="D12" s="7">
        <v>32342</v>
      </c>
      <c r="E12" t="s" s="6">
        <v>89</v>
      </c>
      <c r="F12" t="s" s="6">
        <v>44</v>
      </c>
      <c r="G12" s="5">
        <v>2</v>
      </c>
      <c r="H12" t="s" s="6">
        <v>90</v>
      </c>
      <c r="I12" t="s" s="6">
        <v>60</v>
      </c>
      <c r="J12" t="s" s="6">
        <v>91</v>
      </c>
      <c r="K12" s="8">
        <v>2300000</v>
      </c>
      <c r="L12" t="s" s="6">
        <v>92</v>
      </c>
      <c r="M12" t="s" s="6">
        <v>47</v>
      </c>
      <c r="N12" t="s" s="9">
        <v>23</v>
      </c>
    </row>
    <row r="13" ht="15" customHeight="1">
      <c r="A13" s="5">
        <v>12</v>
      </c>
      <c r="B13" t="s" s="6">
        <v>93</v>
      </c>
      <c r="C13" t="s" s="6">
        <v>94</v>
      </c>
      <c r="D13" s="7">
        <v>33697</v>
      </c>
      <c r="E13" t="s" s="6">
        <v>95</v>
      </c>
      <c r="F13" t="s" s="6">
        <v>35</v>
      </c>
      <c r="G13" s="5">
        <v>0</v>
      </c>
      <c r="H13" t="s" s="6">
        <v>96</v>
      </c>
      <c r="I13" t="s" s="6">
        <v>19</v>
      </c>
      <c r="J13" t="s" s="6">
        <v>97</v>
      </c>
      <c r="K13" s="8">
        <v>800000</v>
      </c>
      <c r="L13" t="s" s="6">
        <v>98</v>
      </c>
      <c r="M13" t="s" s="6">
        <v>22</v>
      </c>
      <c r="N13" t="s" s="9">
        <v>31</v>
      </c>
    </row>
    <row r="14" ht="15" customHeight="1">
      <c r="A14" s="5">
        <v>13</v>
      </c>
      <c r="B14" t="s" s="6">
        <v>99</v>
      </c>
      <c r="C14" t="s" s="6">
        <v>100</v>
      </c>
      <c r="D14" s="7">
        <v>29265</v>
      </c>
      <c r="E14" t="s" s="6">
        <v>101</v>
      </c>
      <c r="F14" t="s" s="6">
        <v>44</v>
      </c>
      <c r="G14" s="5">
        <v>1</v>
      </c>
      <c r="H14" t="s" s="6">
        <v>102</v>
      </c>
      <c r="I14" t="s" s="6">
        <v>37</v>
      </c>
      <c r="J14" t="s" s="6">
        <v>38</v>
      </c>
      <c r="K14" s="8">
        <v>2700000</v>
      </c>
      <c r="L14" t="s" s="6">
        <v>103</v>
      </c>
      <c r="M14" t="s" s="6">
        <v>40</v>
      </c>
      <c r="N14" t="s" s="9">
        <v>23</v>
      </c>
    </row>
    <row r="15" ht="15" customHeight="1">
      <c r="A15" s="5">
        <v>14</v>
      </c>
      <c r="B15" t="s" s="6">
        <v>104</v>
      </c>
      <c r="C15" t="s" s="6">
        <v>105</v>
      </c>
      <c r="D15" s="7">
        <v>36088</v>
      </c>
      <c r="E15" t="s" s="6">
        <v>106</v>
      </c>
      <c r="F15" t="s" s="6">
        <v>35</v>
      </c>
      <c r="G15" s="5">
        <v>0</v>
      </c>
      <c r="H15" t="s" s="6">
        <v>107</v>
      </c>
      <c r="I15" t="s" s="6">
        <v>28</v>
      </c>
      <c r="J15" t="s" s="6">
        <v>108</v>
      </c>
      <c r="K15" s="8">
        <v>100000</v>
      </c>
      <c r="L15" t="s" s="6">
        <v>109</v>
      </c>
      <c r="M15" t="s" s="6">
        <v>47</v>
      </c>
      <c r="N15" t="s" s="9">
        <v>31</v>
      </c>
    </row>
    <row r="16" ht="15" customHeight="1">
      <c r="A16" s="5">
        <v>15</v>
      </c>
      <c r="B16" t="s" s="6">
        <v>110</v>
      </c>
      <c r="C16" t="s" s="6">
        <v>111</v>
      </c>
      <c r="D16" s="7">
        <v>27583</v>
      </c>
      <c r="E16" t="s" s="6">
        <v>112</v>
      </c>
      <c r="F16" t="s" s="6">
        <v>44</v>
      </c>
      <c r="G16" s="5">
        <v>3</v>
      </c>
      <c r="H16" t="s" s="6">
        <v>113</v>
      </c>
      <c r="I16" t="s" s="6">
        <v>52</v>
      </c>
      <c r="J16" t="s" s="6">
        <v>45</v>
      </c>
      <c r="K16" s="8">
        <v>3200000</v>
      </c>
      <c r="L16" t="s" s="6">
        <v>21</v>
      </c>
      <c r="M16" t="s" s="6">
        <v>22</v>
      </c>
      <c r="N16" t="s" s="9">
        <v>23</v>
      </c>
    </row>
    <row r="17" ht="15" customHeight="1">
      <c r="A17" s="5">
        <v>16</v>
      </c>
      <c r="B17" t="s" s="6">
        <v>114</v>
      </c>
      <c r="C17" t="s" s="6">
        <v>115</v>
      </c>
      <c r="D17" s="7">
        <v>32688</v>
      </c>
      <c r="E17" t="s" s="6">
        <v>116</v>
      </c>
      <c r="F17" t="s" s="6">
        <v>44</v>
      </c>
      <c r="G17" s="5">
        <v>2</v>
      </c>
      <c r="H17" t="s" s="6">
        <v>117</v>
      </c>
      <c r="I17" t="s" s="6">
        <v>52</v>
      </c>
      <c r="J17" t="s" s="6">
        <v>118</v>
      </c>
      <c r="K17" s="8">
        <v>1600000</v>
      </c>
      <c r="L17" t="s" s="6">
        <v>119</v>
      </c>
      <c r="M17" t="s" s="6">
        <v>40</v>
      </c>
      <c r="N17" t="s" s="9">
        <v>31</v>
      </c>
    </row>
    <row r="18" ht="15" customHeight="1">
      <c r="A18" s="5">
        <v>17</v>
      </c>
      <c r="B18" t="s" s="6">
        <v>120</v>
      </c>
      <c r="C18" t="s" s="6">
        <v>121</v>
      </c>
      <c r="D18" s="7">
        <v>35167</v>
      </c>
      <c r="E18" t="s" s="6">
        <v>122</v>
      </c>
      <c r="F18" t="s" s="6">
        <v>35</v>
      </c>
      <c r="G18" s="5">
        <v>0</v>
      </c>
      <c r="H18" t="s" s="6">
        <v>123</v>
      </c>
      <c r="I18" t="s" s="6">
        <v>19</v>
      </c>
      <c r="J18" t="s" s="6">
        <v>124</v>
      </c>
      <c r="K18" s="8">
        <v>400000</v>
      </c>
      <c r="L18" t="s" s="6">
        <v>125</v>
      </c>
      <c r="M18" t="s" s="6">
        <v>47</v>
      </c>
      <c r="N18" t="s" s="9">
        <v>23</v>
      </c>
    </row>
    <row r="19" ht="15" customHeight="1">
      <c r="A19" s="5">
        <v>18</v>
      </c>
      <c r="B19" t="s" s="6">
        <v>126</v>
      </c>
      <c r="C19" t="s" s="6">
        <v>127</v>
      </c>
      <c r="D19" s="7">
        <v>30564</v>
      </c>
      <c r="E19" t="s" s="6">
        <v>128</v>
      </c>
      <c r="F19" t="s" s="6">
        <v>58</v>
      </c>
      <c r="G19" s="5">
        <v>1</v>
      </c>
      <c r="H19" t="s" s="6">
        <v>129</v>
      </c>
      <c r="I19" t="s" s="6">
        <v>37</v>
      </c>
      <c r="J19" t="s" s="6">
        <v>130</v>
      </c>
      <c r="K19" s="8">
        <v>1900000</v>
      </c>
      <c r="L19" t="s" s="6">
        <v>131</v>
      </c>
      <c r="M19" t="s" s="6">
        <v>22</v>
      </c>
      <c r="N19" t="s" s="9">
        <v>31</v>
      </c>
    </row>
    <row r="20" ht="15" customHeight="1">
      <c r="A20" s="5">
        <v>19</v>
      </c>
      <c r="B20" t="s" s="6">
        <v>132</v>
      </c>
      <c r="C20" t="s" s="6">
        <v>133</v>
      </c>
      <c r="D20" s="7">
        <v>26618</v>
      </c>
      <c r="E20" t="s" s="6">
        <v>134</v>
      </c>
      <c r="F20" t="s" s="6">
        <v>44</v>
      </c>
      <c r="G20" s="5">
        <v>2</v>
      </c>
      <c r="H20" t="s" s="6">
        <v>135</v>
      </c>
      <c r="I20" t="s" s="6">
        <v>28</v>
      </c>
      <c r="J20" t="s" s="6">
        <v>136</v>
      </c>
      <c r="K20" s="8">
        <v>2500000</v>
      </c>
      <c r="L20" t="s" s="6">
        <v>137</v>
      </c>
      <c r="M20" t="s" s="6">
        <v>40</v>
      </c>
      <c r="N20" t="s" s="9">
        <v>23</v>
      </c>
    </row>
    <row r="21" ht="15" customHeight="1">
      <c r="A21" s="5">
        <v>20</v>
      </c>
      <c r="B21" t="s" s="6">
        <v>138</v>
      </c>
      <c r="C21" t="s" s="6">
        <v>139</v>
      </c>
      <c r="D21" s="7">
        <v>33107</v>
      </c>
      <c r="E21" t="s" s="6">
        <v>140</v>
      </c>
      <c r="F21" t="s" s="6">
        <v>35</v>
      </c>
      <c r="G21" s="5">
        <v>0</v>
      </c>
      <c r="H21" t="s" s="6">
        <v>141</v>
      </c>
      <c r="I21" t="s" s="6">
        <v>52</v>
      </c>
      <c r="J21" t="s" s="6">
        <v>142</v>
      </c>
      <c r="K21" s="8">
        <v>700000</v>
      </c>
      <c r="L21" t="s" s="6">
        <v>143</v>
      </c>
      <c r="M21" t="s" s="6">
        <v>47</v>
      </c>
      <c r="N21" t="s" s="9">
        <v>31</v>
      </c>
    </row>
    <row r="22" ht="15" customHeight="1">
      <c r="A22" s="5">
        <v>21</v>
      </c>
      <c r="B22" t="s" s="6">
        <v>144</v>
      </c>
      <c r="C22" t="s" s="6">
        <v>145</v>
      </c>
      <c r="D22" s="7">
        <v>31478</v>
      </c>
      <c r="E22" t="s" s="6">
        <v>146</v>
      </c>
      <c r="F22" t="s" s="6">
        <v>44</v>
      </c>
      <c r="G22" s="5">
        <v>1</v>
      </c>
      <c r="H22" t="s" s="6">
        <v>147</v>
      </c>
      <c r="I22" t="s" s="6">
        <v>52</v>
      </c>
      <c r="J22" t="s" s="6">
        <v>148</v>
      </c>
      <c r="K22" s="8">
        <v>2600000</v>
      </c>
      <c r="L22" t="s" s="6">
        <v>46</v>
      </c>
      <c r="M22" t="s" s="6">
        <v>22</v>
      </c>
      <c r="N22" t="s" s="9">
        <v>23</v>
      </c>
    </row>
    <row r="23" ht="15" customHeight="1">
      <c r="A23" s="5">
        <v>22</v>
      </c>
      <c r="B23" t="s" s="6">
        <v>149</v>
      </c>
      <c r="C23" t="s" s="6">
        <v>71</v>
      </c>
      <c r="D23" s="7">
        <v>28880</v>
      </c>
      <c r="E23" t="s" s="6">
        <v>150</v>
      </c>
      <c r="F23" t="s" s="6">
        <v>44</v>
      </c>
      <c r="G23" s="5">
        <v>2</v>
      </c>
      <c r="H23" t="s" s="6">
        <v>151</v>
      </c>
      <c r="I23" t="s" s="6">
        <v>19</v>
      </c>
      <c r="J23" t="s" s="6">
        <v>80</v>
      </c>
      <c r="K23" s="8">
        <v>3300000</v>
      </c>
      <c r="L23" t="s" s="6">
        <v>152</v>
      </c>
      <c r="M23" t="s" s="6">
        <v>22</v>
      </c>
      <c r="N23" t="s" s="9">
        <v>31</v>
      </c>
    </row>
  </sheetData>
  <conditionalFormatting sqref="K2:K23">
    <cfRule type="cellIs" dxfId="0" priority="1" operator="lessThan" stopIfTrue="1">
      <formula>0</formula>
    </cfRule>
  </conditionalFormatting>
  <hyperlinks>
    <hyperlink ref="E2" r:id="rId1" location="" tooltip="" display="alok.desai@email.com"/>
    <hyperlink ref="E3" r:id="rId2" location="" tooltip="" display="jane.smith@email.com"/>
    <hyperlink ref="E9" r:id="rId3" location="" tooltip="" display="jessica.m@email.com       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1:H20"/>
  <sheetViews>
    <sheetView workbookViewId="0" showGridLines="0" defaultGridColor="1"/>
  </sheetViews>
  <sheetFormatPr defaultColWidth="27" defaultRowHeight="15" customHeight="1" outlineLevelRow="0" outlineLevelCol="0"/>
  <cols>
    <col min="1" max="8" width="27" style="47" customWidth="1"/>
    <col min="9" max="16384" width="27" style="47" customWidth="1"/>
  </cols>
  <sheetData>
    <row r="1" ht="13.55" customHeight="1">
      <c r="A1" t="s" s="42">
        <v>474</v>
      </c>
      <c r="B1" t="s" s="42">
        <v>472</v>
      </c>
      <c r="C1" t="s" s="42">
        <v>513</v>
      </c>
      <c r="D1" t="s" s="42">
        <v>514</v>
      </c>
      <c r="E1" t="s" s="42">
        <v>515</v>
      </c>
      <c r="F1" t="s" s="42">
        <v>516</v>
      </c>
      <c r="G1" t="s" s="42">
        <v>517</v>
      </c>
      <c r="H1" t="s" s="42">
        <v>518</v>
      </c>
    </row>
    <row r="2" ht="30" customHeight="1">
      <c r="A2" t="s" s="43">
        <v>519</v>
      </c>
      <c r="B2" t="s" s="20">
        <v>482</v>
      </c>
      <c r="C2" s="48">
        <v>100000</v>
      </c>
      <c r="D2" t="s" s="43">
        <v>520</v>
      </c>
      <c r="E2" t="s" s="49">
        <v>521</v>
      </c>
      <c r="F2" t="s" s="43">
        <v>522</v>
      </c>
      <c r="G2" t="s" s="49">
        <v>523</v>
      </c>
      <c r="H2" s="50">
        <v>0.0075</v>
      </c>
    </row>
    <row r="3" ht="30" customHeight="1">
      <c r="A3" t="s" s="43">
        <v>524</v>
      </c>
      <c r="B3" t="s" s="20">
        <v>483</v>
      </c>
      <c r="C3" s="48">
        <v>80000</v>
      </c>
      <c r="D3" t="s" s="43">
        <v>520</v>
      </c>
      <c r="E3" t="s" s="49">
        <v>525</v>
      </c>
      <c r="F3" t="s" s="43">
        <v>526</v>
      </c>
      <c r="G3" s="51"/>
      <c r="H3" s="50">
        <v>0.0025</v>
      </c>
    </row>
    <row r="4" ht="60" customHeight="1">
      <c r="A4" t="s" s="43">
        <v>527</v>
      </c>
      <c r="B4" t="s" s="20">
        <v>484</v>
      </c>
      <c r="C4" s="48">
        <v>60000</v>
      </c>
      <c r="D4" t="s" s="43">
        <v>528</v>
      </c>
      <c r="E4" t="s" s="49">
        <v>529</v>
      </c>
      <c r="F4" t="s" s="43">
        <v>522</v>
      </c>
      <c r="G4" t="s" s="49">
        <v>530</v>
      </c>
      <c r="H4" s="50">
        <v>0.01</v>
      </c>
    </row>
    <row r="5" ht="60" customHeight="1">
      <c r="A5" t="s" s="43">
        <v>531</v>
      </c>
      <c r="B5" t="s" s="20">
        <v>486</v>
      </c>
      <c r="C5" s="48">
        <v>80000</v>
      </c>
      <c r="D5" t="s" s="43">
        <v>528</v>
      </c>
      <c r="E5" t="s" s="49">
        <v>532</v>
      </c>
      <c r="F5" t="s" s="43">
        <v>522</v>
      </c>
      <c r="G5" t="s" s="49">
        <v>523</v>
      </c>
      <c r="H5" s="50">
        <v>0.0025</v>
      </c>
    </row>
    <row r="6" ht="13.55" customHeight="1">
      <c r="A6" t="s" s="43">
        <v>533</v>
      </c>
      <c r="B6" s="44"/>
      <c r="C6" s="44"/>
      <c r="D6" s="44"/>
      <c r="E6" s="44"/>
      <c r="F6" s="44"/>
      <c r="G6" s="44"/>
      <c r="H6" s="44"/>
    </row>
    <row r="7" ht="13.55" customHeight="1">
      <c r="A7" t="s" s="43">
        <v>534</v>
      </c>
      <c r="B7" s="44"/>
      <c r="C7" s="44"/>
      <c r="D7" s="44"/>
      <c r="E7" s="44"/>
      <c r="F7" s="44"/>
      <c r="G7" s="44"/>
      <c r="H7" s="44"/>
    </row>
    <row r="8" ht="13.55" customHeight="1">
      <c r="A8" t="s" s="43">
        <v>535</v>
      </c>
      <c r="B8" s="44"/>
      <c r="C8" s="44"/>
      <c r="D8" s="44"/>
      <c r="E8" s="44"/>
      <c r="F8" s="44"/>
      <c r="G8" s="44"/>
      <c r="H8" s="44"/>
    </row>
    <row r="9" ht="13.55" customHeight="1">
      <c r="A9" t="s" s="43">
        <v>536</v>
      </c>
      <c r="B9" s="44"/>
      <c r="C9" s="44"/>
      <c r="D9" s="44"/>
      <c r="E9" s="44"/>
      <c r="F9" s="44"/>
      <c r="G9" s="44"/>
      <c r="H9" s="44"/>
    </row>
    <row r="10" ht="13.55" customHeight="1">
      <c r="A10" t="s" s="43">
        <v>537</v>
      </c>
      <c r="B10" s="44"/>
      <c r="C10" s="44"/>
      <c r="D10" s="44"/>
      <c r="E10" s="44"/>
      <c r="F10" s="44"/>
      <c r="G10" s="44"/>
      <c r="H10" s="44"/>
    </row>
    <row r="11" ht="13.55" customHeight="1">
      <c r="A11" s="45"/>
      <c r="B11" s="45"/>
      <c r="C11" s="45"/>
      <c r="D11" s="45"/>
      <c r="E11" s="45"/>
      <c r="F11" s="45"/>
      <c r="G11" s="45"/>
      <c r="H11" s="45"/>
    </row>
    <row r="12" ht="13.55" customHeight="1">
      <c r="A12" s="46"/>
      <c r="B12" s="46"/>
      <c r="C12" s="46"/>
      <c r="D12" s="46"/>
      <c r="E12" s="46"/>
      <c r="F12" s="46"/>
      <c r="G12" s="46"/>
      <c r="H12" s="46"/>
    </row>
    <row r="13" ht="13.55" customHeight="1">
      <c r="A13" s="46"/>
      <c r="B13" s="46"/>
      <c r="C13" s="46"/>
      <c r="D13" s="46"/>
      <c r="E13" s="46"/>
      <c r="F13" s="46"/>
      <c r="G13" s="46"/>
      <c r="H13" s="46"/>
    </row>
    <row r="14" ht="13.55" customHeight="1">
      <c r="A14" s="46"/>
      <c r="B14" s="46"/>
      <c r="C14" s="46"/>
      <c r="D14" s="46"/>
      <c r="E14" s="46"/>
      <c r="F14" s="46"/>
      <c r="G14" s="46"/>
      <c r="H14" s="46"/>
    </row>
    <row r="15" ht="13.55" customHeight="1">
      <c r="A15" s="46"/>
      <c r="B15" s="46"/>
      <c r="C15" s="46"/>
      <c r="D15" s="46"/>
      <c r="E15" s="46"/>
      <c r="F15" s="46"/>
      <c r="G15" s="46"/>
      <c r="H15" s="46"/>
    </row>
    <row r="16" ht="13.55" customHeight="1">
      <c r="A16" s="46"/>
      <c r="B16" s="46"/>
      <c r="C16" s="46"/>
      <c r="D16" s="46"/>
      <c r="E16" s="46"/>
      <c r="F16" s="46"/>
      <c r="G16" s="46"/>
      <c r="H16" s="46"/>
    </row>
    <row r="17" ht="13.55" customHeight="1">
      <c r="A17" s="46"/>
      <c r="B17" s="46"/>
      <c r="C17" s="46"/>
      <c r="D17" s="46"/>
      <c r="E17" s="46"/>
      <c r="F17" s="46"/>
      <c r="G17" s="46"/>
      <c r="H17" s="46"/>
    </row>
    <row r="18" ht="13.55" customHeight="1">
      <c r="A18" s="46"/>
      <c r="B18" s="46"/>
      <c r="C18" s="46"/>
      <c r="D18" s="46"/>
      <c r="E18" s="46"/>
      <c r="F18" s="46"/>
      <c r="G18" s="46"/>
      <c r="H18" s="46"/>
    </row>
    <row r="19" ht="13.55" customHeight="1">
      <c r="A19" s="46"/>
      <c r="B19" s="46"/>
      <c r="C19" s="46"/>
      <c r="D19" s="46"/>
      <c r="E19" s="46"/>
      <c r="F19" s="46"/>
      <c r="G19" s="46"/>
      <c r="H19" s="46"/>
    </row>
    <row r="20" ht="13.55" customHeight="1">
      <c r="A20" s="46"/>
      <c r="B20" s="46"/>
      <c r="C20" s="46"/>
      <c r="D20" s="46"/>
      <c r="E20" s="46"/>
      <c r="F20" s="46"/>
      <c r="G20" s="46"/>
      <c r="H20" s="4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dimension ref="A1:H33"/>
  <sheetViews>
    <sheetView workbookViewId="0" showGridLines="0" defaultGridColor="1"/>
  </sheetViews>
  <sheetFormatPr defaultColWidth="8.83333" defaultRowHeight="15" customHeight="1" outlineLevelRow="0" outlineLevelCol="0"/>
  <cols>
    <col min="1" max="2" width="19.1719" style="52" customWidth="1"/>
    <col min="3" max="3" width="10.5" style="52" customWidth="1"/>
    <col min="4" max="4" width="19.1719" style="52" customWidth="1"/>
    <col min="5" max="5" width="33.5" style="52" customWidth="1"/>
    <col min="6" max="6" width="47.3516" style="52" customWidth="1"/>
    <col min="7" max="8" width="19.1719" style="52" customWidth="1"/>
    <col min="9" max="16384" width="8.85156" style="52" customWidth="1"/>
  </cols>
  <sheetData>
    <row r="1" ht="28.5" customHeight="1">
      <c r="A1" t="s" s="2">
        <v>538</v>
      </c>
      <c r="B1" t="s" s="2">
        <v>539</v>
      </c>
      <c r="C1" t="s" s="2">
        <v>212</v>
      </c>
      <c r="D1" t="s" s="2">
        <v>540</v>
      </c>
      <c r="E1" t="s" s="2">
        <v>541</v>
      </c>
      <c r="F1" t="s" s="2">
        <v>542</v>
      </c>
      <c r="G1" t="s" s="2">
        <v>543</v>
      </c>
      <c r="H1" t="s" s="2">
        <v>544</v>
      </c>
    </row>
    <row r="2" ht="15" customHeight="1">
      <c r="A2" t="s" s="20">
        <v>545</v>
      </c>
      <c r="B2" t="s" s="6">
        <v>546</v>
      </c>
      <c r="C2" s="18">
        <v>44202</v>
      </c>
      <c r="D2" t="s" s="20">
        <v>467</v>
      </c>
      <c r="E2" t="s" s="20">
        <v>547</v>
      </c>
      <c r="F2" t="s" s="20">
        <v>548</v>
      </c>
      <c r="G2" t="s" s="20">
        <v>549</v>
      </c>
      <c r="H2" s="25"/>
    </row>
    <row r="3" ht="15" customHeight="1">
      <c r="A3" t="s" s="20">
        <v>380</v>
      </c>
      <c r="B3" t="s" s="6">
        <v>550</v>
      </c>
      <c r="C3" s="18">
        <v>44273</v>
      </c>
      <c r="D3" t="s" s="20">
        <v>221</v>
      </c>
      <c r="E3" t="s" s="20">
        <v>551</v>
      </c>
      <c r="F3" t="s" s="20">
        <v>552</v>
      </c>
      <c r="G3" t="s" s="20">
        <v>549</v>
      </c>
      <c r="H3" s="25"/>
    </row>
    <row r="4" ht="30" customHeight="1">
      <c r="A4" t="s" s="20">
        <v>553</v>
      </c>
      <c r="B4" t="s" s="6">
        <v>554</v>
      </c>
      <c r="C4" s="18"/>
      <c r="D4" t="s" s="20">
        <v>469</v>
      </c>
      <c r="E4" t="s" s="20">
        <v>555</v>
      </c>
      <c r="F4" t="s" s="20">
        <v>556</v>
      </c>
      <c r="G4" t="s" s="20">
        <v>549</v>
      </c>
      <c r="H4" t="s" s="53">
        <v>557</v>
      </c>
    </row>
    <row r="5" ht="15" customHeight="1">
      <c r="A5" t="s" s="20">
        <v>558</v>
      </c>
      <c r="B5" t="s" s="6">
        <v>550</v>
      </c>
      <c r="C5" s="18">
        <v>44344</v>
      </c>
      <c r="D5" t="s" s="20">
        <v>559</v>
      </c>
      <c r="E5" t="s" s="20">
        <v>560</v>
      </c>
      <c r="F5" t="s" s="24">
        <v>561</v>
      </c>
      <c r="G5" t="s" s="20">
        <v>549</v>
      </c>
      <c r="H5" s="25"/>
    </row>
    <row r="6" ht="15" customHeight="1">
      <c r="A6" t="s" s="20">
        <v>562</v>
      </c>
      <c r="B6" s="35"/>
      <c r="C6" s="18">
        <v>44415</v>
      </c>
      <c r="D6" t="s" s="20">
        <v>563</v>
      </c>
      <c r="E6" t="s" s="20">
        <v>564</v>
      </c>
      <c r="F6" t="s" s="24">
        <v>565</v>
      </c>
      <c r="G6" t="s" s="20">
        <v>549</v>
      </c>
      <c r="H6" s="25"/>
    </row>
    <row r="7" ht="15" customHeight="1">
      <c r="A7" t="s" s="20">
        <v>566</v>
      </c>
      <c r="B7" t="s" s="6">
        <v>550</v>
      </c>
      <c r="C7" s="18">
        <v>44486</v>
      </c>
      <c r="D7" t="s" s="20">
        <v>559</v>
      </c>
      <c r="E7" t="s" s="20">
        <v>567</v>
      </c>
      <c r="F7" t="s" s="24">
        <v>568</v>
      </c>
      <c r="G7" t="s" s="20">
        <v>549</v>
      </c>
      <c r="H7" s="25"/>
    </row>
    <row r="8" ht="15" customHeight="1">
      <c r="A8" t="s" s="20">
        <v>569</v>
      </c>
      <c r="B8" t="s" s="6">
        <v>570</v>
      </c>
      <c r="C8" s="18">
        <v>44334</v>
      </c>
      <c r="D8" t="s" s="20">
        <v>559</v>
      </c>
      <c r="E8" t="s" s="20">
        <v>571</v>
      </c>
      <c r="F8" t="s" s="24">
        <v>572</v>
      </c>
      <c r="G8" t="s" s="20">
        <v>549</v>
      </c>
      <c r="H8" s="25"/>
    </row>
    <row r="9" ht="15" customHeight="1">
      <c r="A9" t="s" s="20">
        <v>573</v>
      </c>
      <c r="B9" s="35"/>
      <c r="C9" s="18">
        <v>44405</v>
      </c>
      <c r="D9" t="s" s="20">
        <v>563</v>
      </c>
      <c r="E9" t="s" s="20">
        <v>574</v>
      </c>
      <c r="F9" t="s" s="24">
        <v>575</v>
      </c>
      <c r="G9" t="s" s="20">
        <v>549</v>
      </c>
      <c r="H9" s="25"/>
    </row>
    <row r="10" ht="15" customHeight="1">
      <c r="A10" t="s" s="20">
        <v>576</v>
      </c>
      <c r="B10" t="s" s="6">
        <v>570</v>
      </c>
      <c r="C10" s="18">
        <v>44476</v>
      </c>
      <c r="D10" t="s" s="20">
        <v>577</v>
      </c>
      <c r="E10" t="s" s="20">
        <v>578</v>
      </c>
      <c r="F10" t="s" s="24">
        <v>579</v>
      </c>
      <c r="G10" t="s" s="20">
        <v>549</v>
      </c>
      <c r="H10" s="25"/>
    </row>
    <row r="11" ht="15" customHeight="1">
      <c r="A11" t="s" s="20">
        <v>580</v>
      </c>
      <c r="B11" t="s" s="6">
        <v>581</v>
      </c>
      <c r="C11" s="18">
        <v>44547</v>
      </c>
      <c r="D11" t="s" s="20">
        <v>582</v>
      </c>
      <c r="E11" t="s" s="20">
        <v>583</v>
      </c>
      <c r="F11" t="s" s="24">
        <v>584</v>
      </c>
      <c r="G11" t="s" s="20">
        <v>549</v>
      </c>
      <c r="H11" s="25"/>
    </row>
    <row r="12" ht="15" customHeight="1">
      <c r="A12" t="s" s="20">
        <v>585</v>
      </c>
      <c r="B12" t="s" s="6">
        <v>586</v>
      </c>
      <c r="C12" s="18">
        <v>44618</v>
      </c>
      <c r="D12" t="s" s="20">
        <v>559</v>
      </c>
      <c r="E12" t="s" s="20">
        <v>587</v>
      </c>
      <c r="F12" t="s" s="24">
        <v>588</v>
      </c>
      <c r="G12" t="s" s="20">
        <v>549</v>
      </c>
      <c r="H12" s="25"/>
    </row>
    <row r="13" ht="15" customHeight="1">
      <c r="A13" t="s" s="20">
        <v>589</v>
      </c>
      <c r="B13" s="35"/>
      <c r="C13" s="18">
        <v>44689</v>
      </c>
      <c r="D13" t="s" s="20">
        <v>563</v>
      </c>
      <c r="E13" t="s" s="20">
        <v>590</v>
      </c>
      <c r="F13" t="s" s="24">
        <v>591</v>
      </c>
      <c r="G13" t="s" s="20">
        <v>549</v>
      </c>
      <c r="H13" s="25"/>
    </row>
    <row r="14" ht="15" customHeight="1">
      <c r="A14" t="s" s="20">
        <v>592</v>
      </c>
      <c r="B14" t="s" s="6">
        <v>586</v>
      </c>
      <c r="C14" s="18">
        <v>44760</v>
      </c>
      <c r="D14" t="s" s="20">
        <v>559</v>
      </c>
      <c r="E14" t="s" s="20">
        <v>593</v>
      </c>
      <c r="F14" t="s" s="24">
        <v>594</v>
      </c>
      <c r="G14" t="s" s="20">
        <v>549</v>
      </c>
      <c r="H14" s="25"/>
    </row>
    <row r="15" ht="15" customHeight="1">
      <c r="A15" t="s" s="20">
        <v>595</v>
      </c>
      <c r="B15" t="s" s="6">
        <v>596</v>
      </c>
      <c r="C15" s="18">
        <v>44831</v>
      </c>
      <c r="D15" t="s" s="20">
        <v>597</v>
      </c>
      <c r="E15" t="s" s="20">
        <v>598</v>
      </c>
      <c r="F15" t="s" s="24">
        <v>599</v>
      </c>
      <c r="G15" t="s" s="20">
        <v>549</v>
      </c>
      <c r="H15" s="25"/>
    </row>
    <row r="16" ht="15" customHeight="1">
      <c r="A16" t="s" s="20">
        <v>600</v>
      </c>
      <c r="B16" t="s" s="6">
        <v>550</v>
      </c>
      <c r="C16" s="18">
        <v>44902</v>
      </c>
      <c r="D16" t="s" s="20">
        <v>559</v>
      </c>
      <c r="E16" t="s" s="20">
        <v>601</v>
      </c>
      <c r="F16" t="s" s="24">
        <v>602</v>
      </c>
      <c r="G16" t="s" s="20">
        <v>549</v>
      </c>
      <c r="H16" s="25"/>
    </row>
    <row r="17" ht="15" customHeight="1">
      <c r="A17" t="s" s="20">
        <v>603</v>
      </c>
      <c r="B17" s="35"/>
      <c r="C17" s="18">
        <v>44608</v>
      </c>
      <c r="D17" t="s" s="20">
        <v>563</v>
      </c>
      <c r="E17" t="s" s="20">
        <v>604</v>
      </c>
      <c r="F17" t="s" s="24">
        <v>605</v>
      </c>
      <c r="G17" t="s" s="20">
        <v>549</v>
      </c>
      <c r="H17" s="25"/>
    </row>
    <row r="18" ht="15" customHeight="1">
      <c r="A18" t="s" s="20">
        <v>606</v>
      </c>
      <c r="B18" t="s" s="6">
        <v>607</v>
      </c>
      <c r="C18" s="18">
        <v>44679</v>
      </c>
      <c r="D18" t="s" s="20">
        <v>577</v>
      </c>
      <c r="E18" t="s" s="20">
        <v>608</v>
      </c>
      <c r="F18" t="s" s="24">
        <v>609</v>
      </c>
      <c r="G18" t="s" s="20">
        <v>549</v>
      </c>
      <c r="H18" s="25"/>
    </row>
    <row r="19" ht="15" customHeight="1">
      <c r="A19" t="s" s="20">
        <v>610</v>
      </c>
      <c r="B19" t="s" s="6">
        <v>581</v>
      </c>
      <c r="C19" s="18">
        <v>44750</v>
      </c>
      <c r="D19" t="s" s="20">
        <v>597</v>
      </c>
      <c r="E19" t="s" s="20">
        <v>611</v>
      </c>
      <c r="F19" t="s" s="24">
        <v>612</v>
      </c>
      <c r="G19" t="s" s="20">
        <v>549</v>
      </c>
      <c r="H19" s="25"/>
    </row>
    <row r="20" ht="15" customHeight="1">
      <c r="A20" t="s" s="20">
        <v>613</v>
      </c>
      <c r="B20" s="35"/>
      <c r="C20" s="18">
        <v>44942</v>
      </c>
      <c r="D20" t="s" s="20">
        <v>563</v>
      </c>
      <c r="E20" t="s" s="20">
        <v>614</v>
      </c>
      <c r="F20" t="s" s="24">
        <v>615</v>
      </c>
      <c r="G20" t="s" s="20">
        <v>549</v>
      </c>
      <c r="H20" s="25"/>
    </row>
    <row r="21" ht="15" customHeight="1">
      <c r="A21" t="s" s="20">
        <v>616</v>
      </c>
      <c r="B21" t="s" s="6">
        <v>570</v>
      </c>
      <c r="C21" s="18">
        <v>45011</v>
      </c>
      <c r="D21" t="s" s="20">
        <v>577</v>
      </c>
      <c r="E21" t="s" s="20">
        <v>617</v>
      </c>
      <c r="F21" t="s" s="24">
        <v>618</v>
      </c>
      <c r="G21" t="s" s="20">
        <v>549</v>
      </c>
      <c r="H21" s="25"/>
    </row>
    <row r="22" ht="15" customHeight="1">
      <c r="A22" t="s" s="20">
        <v>619</v>
      </c>
      <c r="B22" t="s" s="6">
        <v>581</v>
      </c>
      <c r="C22" s="18">
        <v>45080</v>
      </c>
      <c r="D22" t="s" s="20">
        <v>597</v>
      </c>
      <c r="E22" t="s" s="20">
        <v>620</v>
      </c>
      <c r="F22" t="s" s="24">
        <v>621</v>
      </c>
      <c r="G22" t="s" s="20">
        <v>549</v>
      </c>
      <c r="H22" s="25"/>
    </row>
    <row r="23" ht="15" customHeight="1">
      <c r="A23" t="s" s="20">
        <v>622</v>
      </c>
      <c r="B23" t="s" s="20">
        <v>586</v>
      </c>
      <c r="C23" s="18">
        <v>45149</v>
      </c>
      <c r="D23" t="s" s="20">
        <v>559</v>
      </c>
      <c r="E23" t="s" s="20">
        <v>623</v>
      </c>
      <c r="F23" t="s" s="24">
        <v>624</v>
      </c>
      <c r="G23" t="s" s="20">
        <v>549</v>
      </c>
      <c r="H23" s="25"/>
    </row>
    <row r="24" ht="15" customHeight="1">
      <c r="A24" t="s" s="20">
        <v>625</v>
      </c>
      <c r="B24" s="27"/>
      <c r="C24" s="18"/>
      <c r="D24" s="27"/>
      <c r="E24" s="27"/>
      <c r="F24" s="25"/>
      <c r="G24" s="27"/>
      <c r="H24" s="25"/>
    </row>
    <row r="25" ht="15" customHeight="1">
      <c r="A25" t="s" s="20">
        <v>626</v>
      </c>
      <c r="B25" s="27"/>
      <c r="C25" s="18"/>
      <c r="D25" s="27"/>
      <c r="E25" s="27"/>
      <c r="F25" s="25"/>
      <c r="G25" s="27"/>
      <c r="H25" s="25"/>
    </row>
    <row r="26" ht="15" customHeight="1">
      <c r="A26" t="s" s="20">
        <v>627</v>
      </c>
      <c r="B26" s="27"/>
      <c r="C26" s="18"/>
      <c r="D26" s="27"/>
      <c r="E26" s="27"/>
      <c r="F26" s="25"/>
      <c r="G26" s="27"/>
      <c r="H26" s="25"/>
    </row>
    <row r="27" ht="15" customHeight="1">
      <c r="A27" t="s" s="20">
        <v>628</v>
      </c>
      <c r="B27" s="27"/>
      <c r="C27" s="18"/>
      <c r="D27" s="27"/>
      <c r="E27" s="27"/>
      <c r="F27" s="25"/>
      <c r="G27" s="27"/>
      <c r="H27" s="25"/>
    </row>
    <row r="28" ht="15" customHeight="1">
      <c r="A28" t="s" s="20">
        <v>629</v>
      </c>
      <c r="B28" s="27"/>
      <c r="C28" s="18"/>
      <c r="D28" s="27"/>
      <c r="E28" s="27"/>
      <c r="F28" s="25"/>
      <c r="G28" s="27"/>
      <c r="H28" s="25"/>
    </row>
    <row r="29" ht="15" customHeight="1">
      <c r="A29" t="s" s="20">
        <v>630</v>
      </c>
      <c r="B29" s="27"/>
      <c r="C29" s="18"/>
      <c r="D29" s="27"/>
      <c r="E29" s="27"/>
      <c r="F29" s="25"/>
      <c r="G29" s="27"/>
      <c r="H29" s="25"/>
    </row>
    <row r="30" ht="15" customHeight="1">
      <c r="A30" t="s" s="20">
        <v>631</v>
      </c>
      <c r="B30" s="27"/>
      <c r="C30" s="18"/>
      <c r="D30" s="27"/>
      <c r="E30" s="27"/>
      <c r="F30" s="25"/>
      <c r="G30" s="27"/>
      <c r="H30" s="25"/>
    </row>
    <row r="31" ht="15" customHeight="1">
      <c r="A31" t="s" s="20">
        <v>632</v>
      </c>
      <c r="B31" s="27"/>
      <c r="C31" s="18"/>
      <c r="D31" s="27"/>
      <c r="E31" s="27"/>
      <c r="F31" s="25"/>
      <c r="G31" s="27"/>
      <c r="H31" s="25"/>
    </row>
    <row r="32" ht="15" customHeight="1">
      <c r="A32" t="s" s="20">
        <v>633</v>
      </c>
      <c r="B32" s="27"/>
      <c r="C32" s="18"/>
      <c r="D32" s="27"/>
      <c r="E32" s="27"/>
      <c r="F32" s="25"/>
      <c r="G32" s="27"/>
      <c r="H32" s="25"/>
    </row>
    <row r="33" ht="15" customHeight="1">
      <c r="A33" t="s" s="20">
        <v>634</v>
      </c>
      <c r="B33" s="27"/>
      <c r="C33" s="18"/>
      <c r="D33" s="27"/>
      <c r="E33" s="27"/>
      <c r="F33" s="25"/>
      <c r="G33" s="27"/>
      <c r="H33" s="2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3" width="25.6719" style="54" customWidth="1"/>
    <col min="4" max="4" width="56.1719" style="54" customWidth="1"/>
    <col min="5" max="5" width="25.6719" style="54" customWidth="1"/>
    <col min="6" max="16384" width="8.85156" style="54" customWidth="1"/>
  </cols>
  <sheetData>
    <row r="1" ht="15" customHeight="1">
      <c r="A1" t="s" s="12">
        <v>635</v>
      </c>
      <c r="B1" t="s" s="12">
        <v>636</v>
      </c>
      <c r="C1" t="s" s="12">
        <v>637</v>
      </c>
      <c r="D1" t="s" s="12">
        <v>638</v>
      </c>
      <c r="E1" t="s" s="12">
        <v>445</v>
      </c>
    </row>
    <row r="2" ht="45" customHeight="1">
      <c r="A2" t="s" s="24">
        <v>639</v>
      </c>
      <c r="B2" s="26">
        <v>1</v>
      </c>
      <c r="C2" t="s" s="24">
        <v>640</v>
      </c>
      <c r="D2" t="s" s="55">
        <v>641</v>
      </c>
      <c r="E2" t="s" s="24">
        <v>642</v>
      </c>
    </row>
    <row r="3" ht="30" customHeight="1">
      <c r="A3" t="s" s="24">
        <v>643</v>
      </c>
      <c r="B3" s="26">
        <v>2</v>
      </c>
      <c r="C3" t="s" s="24">
        <v>644</v>
      </c>
      <c r="D3" t="s" s="56">
        <v>645</v>
      </c>
      <c r="E3" t="s" s="24">
        <v>646</v>
      </c>
    </row>
    <row r="4" ht="13.55" customHeight="1">
      <c r="A4" s="13"/>
      <c r="B4" s="13"/>
      <c r="C4" s="13"/>
      <c r="D4" s="13"/>
      <c r="E4" s="13"/>
    </row>
    <row r="5" ht="13.55" customHeight="1">
      <c r="A5" s="14"/>
      <c r="B5" s="14"/>
      <c r="C5" s="14"/>
      <c r="D5" s="14"/>
      <c r="E5" s="14"/>
    </row>
    <row r="6" ht="13.55" customHeight="1">
      <c r="A6" s="14"/>
      <c r="B6" s="14"/>
      <c r="C6" s="14"/>
      <c r="D6" s="14"/>
      <c r="E6" s="14"/>
    </row>
    <row r="7" ht="13.55" customHeight="1">
      <c r="A7" s="14"/>
      <c r="B7" s="14"/>
      <c r="C7" s="14"/>
      <c r="D7" s="14"/>
      <c r="E7" s="14"/>
    </row>
    <row r="8" ht="13.55" customHeight="1">
      <c r="A8" s="14"/>
      <c r="B8" s="14"/>
      <c r="C8" s="14"/>
      <c r="D8" s="14"/>
      <c r="E8" s="14"/>
    </row>
    <row r="9" ht="13.55" customHeight="1">
      <c r="A9" s="14"/>
      <c r="B9" s="14"/>
      <c r="C9" s="14"/>
      <c r="D9" s="14"/>
      <c r="E9" s="14"/>
    </row>
    <row r="10" ht="13.55" customHeight="1">
      <c r="A10" s="14"/>
      <c r="B10" s="14"/>
      <c r="C10" s="14"/>
      <c r="D10" s="14"/>
      <c r="E10" s="1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dimension ref="A1:E20"/>
  <sheetViews>
    <sheetView workbookViewId="0" showGridLines="0" defaultGridColor="1"/>
  </sheetViews>
  <sheetFormatPr defaultColWidth="26.5" defaultRowHeight="15" customHeight="1" outlineLevelRow="0" outlineLevelCol="0"/>
  <cols>
    <col min="1" max="1" width="20.1719" style="57" customWidth="1"/>
    <col min="2" max="2" width="29.1719" style="57" customWidth="1"/>
    <col min="3" max="5" width="26.5" style="57" customWidth="1"/>
    <col min="6" max="16384" width="26.5" style="57" customWidth="1"/>
  </cols>
  <sheetData>
    <row r="1" ht="13.55" customHeight="1">
      <c r="A1" t="s" s="58">
        <v>647</v>
      </c>
      <c r="B1" t="s" s="58">
        <v>648</v>
      </c>
      <c r="C1" s="38"/>
      <c r="D1" s="14"/>
      <c r="E1" s="14"/>
    </row>
    <row r="2" ht="13.55" customHeight="1">
      <c r="A2" t="s" s="20">
        <v>649</v>
      </c>
      <c r="B2" t="s" s="20">
        <v>650</v>
      </c>
      <c r="C2" s="38"/>
      <c r="D2" s="14"/>
      <c r="E2" s="14"/>
    </row>
    <row r="3" ht="13.55" customHeight="1">
      <c r="A3" t="s" s="20">
        <v>651</v>
      </c>
      <c r="B3" t="s" s="20">
        <v>652</v>
      </c>
      <c r="C3" s="38"/>
      <c r="D3" s="14"/>
      <c r="E3" s="14"/>
    </row>
    <row r="4" ht="13.55" customHeight="1">
      <c r="A4" t="s" s="20">
        <v>653</v>
      </c>
      <c r="B4" t="s" s="20">
        <v>654</v>
      </c>
      <c r="C4" s="38"/>
      <c r="D4" s="14"/>
      <c r="E4" s="14"/>
    </row>
    <row r="5" ht="13.55" customHeight="1">
      <c r="A5" t="s" s="20">
        <v>655</v>
      </c>
      <c r="B5" t="s" s="20">
        <v>656</v>
      </c>
      <c r="C5" s="38"/>
      <c r="D5" s="14"/>
      <c r="E5" s="14"/>
    </row>
    <row r="6" ht="13.55" customHeight="1">
      <c r="A6" t="s" s="20">
        <v>657</v>
      </c>
      <c r="B6" t="s" s="20">
        <v>658</v>
      </c>
      <c r="C6" s="38"/>
      <c r="D6" s="14"/>
      <c r="E6" s="14"/>
    </row>
    <row r="7" ht="13.55" customHeight="1">
      <c r="A7" t="s" s="20">
        <v>659</v>
      </c>
      <c r="B7" t="s" s="20">
        <v>660</v>
      </c>
      <c r="C7" s="38"/>
      <c r="D7" s="14"/>
      <c r="E7" s="14"/>
    </row>
    <row r="8" ht="13.55" customHeight="1">
      <c r="A8" t="s" s="20">
        <v>661</v>
      </c>
      <c r="B8" t="s" s="20">
        <v>662</v>
      </c>
      <c r="C8" s="38"/>
      <c r="D8" s="14"/>
      <c r="E8" s="14"/>
    </row>
    <row r="9" ht="13.55" customHeight="1">
      <c r="A9" t="s" s="20">
        <v>663</v>
      </c>
      <c r="B9" t="s" s="20">
        <v>664</v>
      </c>
      <c r="C9" s="38"/>
      <c r="D9" s="14"/>
      <c r="E9" s="14"/>
    </row>
    <row r="10" ht="13.55" customHeight="1">
      <c r="A10" t="s" s="20">
        <v>665</v>
      </c>
      <c r="B10" t="s" s="20">
        <v>666</v>
      </c>
      <c r="C10" s="38"/>
      <c r="D10" s="14"/>
      <c r="E10" s="14"/>
    </row>
    <row r="11" ht="13.55" customHeight="1">
      <c r="A11" t="s" s="20">
        <v>667</v>
      </c>
      <c r="B11" t="s" s="20">
        <v>668</v>
      </c>
      <c r="C11" s="38"/>
      <c r="D11" s="14"/>
      <c r="E11" s="14"/>
    </row>
    <row r="12" ht="13.55" customHeight="1">
      <c r="A12" t="s" s="20">
        <v>669</v>
      </c>
      <c r="B12" t="s" s="20">
        <v>670</v>
      </c>
      <c r="C12" s="38"/>
      <c r="D12" s="14"/>
      <c r="E12" s="14"/>
    </row>
    <row r="13" ht="13.55" customHeight="1">
      <c r="A13" t="s" s="20">
        <v>671</v>
      </c>
      <c r="B13" t="s" s="20">
        <v>672</v>
      </c>
      <c r="C13" s="38"/>
      <c r="D13" s="14"/>
      <c r="E13" s="14"/>
    </row>
    <row r="14" ht="13.55" customHeight="1">
      <c r="A14" t="s" s="20">
        <v>673</v>
      </c>
      <c r="B14" t="s" s="20">
        <v>674</v>
      </c>
      <c r="C14" s="38"/>
      <c r="D14" s="14"/>
      <c r="E14" s="14"/>
    </row>
    <row r="15" ht="13.55" customHeight="1">
      <c r="A15" t="s" s="20">
        <v>675</v>
      </c>
      <c r="B15" t="s" s="20">
        <v>676</v>
      </c>
      <c r="C15" s="38"/>
      <c r="D15" s="14"/>
      <c r="E15" s="14"/>
    </row>
    <row r="16" ht="13.55" customHeight="1">
      <c r="A16" t="s" s="20">
        <v>677</v>
      </c>
      <c r="B16" t="s" s="20">
        <v>678</v>
      </c>
      <c r="C16" s="38"/>
      <c r="D16" s="14"/>
      <c r="E16" s="14"/>
    </row>
    <row r="17" ht="13.55" customHeight="1">
      <c r="A17" t="s" s="20">
        <v>679</v>
      </c>
      <c r="B17" t="s" s="20">
        <v>680</v>
      </c>
      <c r="C17" s="38"/>
      <c r="D17" s="14"/>
      <c r="E17" s="14"/>
    </row>
    <row r="18" ht="13.55" customHeight="1">
      <c r="A18" t="s" s="20">
        <v>681</v>
      </c>
      <c r="B18" t="s" s="20">
        <v>682</v>
      </c>
      <c r="C18" s="38"/>
      <c r="D18" s="14"/>
      <c r="E18" s="14"/>
    </row>
    <row r="19" ht="13.55" customHeight="1">
      <c r="A19" t="s" s="20">
        <v>683</v>
      </c>
      <c r="B19" t="s" s="20">
        <v>684</v>
      </c>
      <c r="C19" s="38"/>
      <c r="D19" s="14"/>
      <c r="E19" s="14"/>
    </row>
    <row r="20" ht="13.55" customHeight="1">
      <c r="A20" s="28"/>
      <c r="B20" t="s" s="59">
        <v>685</v>
      </c>
      <c r="C20" t="s" s="60">
        <v>686</v>
      </c>
      <c r="D20" s="14"/>
      <c r="E20" s="1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dimension ref="A1:L47"/>
  <sheetViews>
    <sheetView workbookViewId="0" showGridLines="0" defaultGridColor="1"/>
  </sheetViews>
  <sheetFormatPr defaultColWidth="8.83333" defaultRowHeight="15" customHeight="1" outlineLevelRow="0" outlineLevelCol="0"/>
  <cols>
    <col min="1" max="4" hidden="1" width="8.83333" style="61" customWidth="1"/>
    <col min="5" max="6" width="20.5" style="61" customWidth="1"/>
    <col min="7" max="10" hidden="1" width="8.83333" style="61" customWidth="1"/>
    <col min="11" max="11" width="16.3516" style="61" customWidth="1"/>
    <col min="12" max="12" width="23" style="61" customWidth="1"/>
    <col min="13" max="16384" width="8.85156" style="61" customWidth="1"/>
  </cols>
  <sheetData>
    <row r="1" ht="13.55" customHeight="1">
      <c r="A1" t="s" s="58">
        <v>687</v>
      </c>
      <c r="B1" t="s" s="58">
        <v>647</v>
      </c>
      <c r="C1" t="s" s="58">
        <v>688</v>
      </c>
      <c r="D1" t="s" s="58">
        <v>689</v>
      </c>
      <c r="E1" t="s" s="58">
        <v>690</v>
      </c>
      <c r="F1" t="s" s="58">
        <v>691</v>
      </c>
      <c r="G1" t="s" s="62">
        <v>692</v>
      </c>
      <c r="H1" t="s" s="62">
        <v>693</v>
      </c>
      <c r="I1" t="s" s="62">
        <v>694</v>
      </c>
      <c r="J1" t="s" s="62">
        <v>695</v>
      </c>
      <c r="K1" t="s" s="60">
        <v>694</v>
      </c>
      <c r="L1" t="s" s="15">
        <v>692</v>
      </c>
    </row>
    <row r="2" ht="13.55" customHeight="1">
      <c r="A2" t="s" s="20">
        <v>696</v>
      </c>
      <c r="B2" t="s" s="20">
        <v>649</v>
      </c>
      <c r="C2" s="63">
        <v>1</v>
      </c>
      <c r="D2" t="s" s="20">
        <v>697</v>
      </c>
      <c r="E2" s="64">
        <v>44187</v>
      </c>
      <c r="F2" s="64">
        <v>44187</v>
      </c>
      <c r="G2" t="s" s="65">
        <f>VLOOKUP(B2,'ActivityType'!A1:B20,2)</f>
        <v>650</v>
      </c>
      <c r="H2" t="s" s="66">
        <f>CONCATENATE(I2," ",J2)</f>
        <v>698</v>
      </c>
      <c r="I2" t="s" s="67">
        <f>'Client Profile'!B2</f>
        <v>699</v>
      </c>
      <c r="J2" t="s" s="67">
        <f>'Client Profile'!C2</f>
        <v>700</v>
      </c>
      <c r="K2" t="s" s="60">
        <v>14</v>
      </c>
      <c r="L2" t="s" s="15">
        <v>650</v>
      </c>
    </row>
    <row r="3" ht="13.55" customHeight="1">
      <c r="A3" t="s" s="20">
        <v>701</v>
      </c>
      <c r="B3" t="s" s="20">
        <v>655</v>
      </c>
      <c r="C3" t="s" s="6">
        <v>155</v>
      </c>
      <c r="D3" t="s" s="20">
        <v>697</v>
      </c>
      <c r="E3" s="64">
        <v>44187</v>
      </c>
      <c r="F3" s="64">
        <v>44187</v>
      </c>
      <c r="G3" t="s" s="65">
        <f>VLOOKUP(B3,'ActivityType'!A1:B20,2)</f>
        <v>656</v>
      </c>
      <c r="H3" t="s" s="66">
        <f>CONCATENATE(I3," ",J3)</f>
        <v>698</v>
      </c>
      <c r="I3" t="s" s="67">
        <f>VLOOKUP(C3,'Family Members'!A1:E34,4,FALSE)</f>
        <v>699</v>
      </c>
      <c r="J3" t="s" s="67">
        <f>VLOOKUP(C3,'Family Members'!A1:E34,5,FALSE)</f>
        <v>700</v>
      </c>
      <c r="K3" t="s" s="60">
        <v>14</v>
      </c>
      <c r="L3" t="s" s="15">
        <v>656</v>
      </c>
    </row>
    <row r="4" ht="13.55" customHeight="1">
      <c r="A4" t="s" s="20">
        <v>702</v>
      </c>
      <c r="B4" t="s" s="20">
        <v>655</v>
      </c>
      <c r="C4" t="s" s="6">
        <v>157</v>
      </c>
      <c r="D4" t="s" s="20">
        <v>703</v>
      </c>
      <c r="E4" s="64">
        <v>44193</v>
      </c>
      <c r="F4" s="64">
        <v>44193</v>
      </c>
      <c r="G4" t="s" s="65">
        <f>VLOOKUP(B4,'ActivityType'!A1:B20,2)</f>
        <v>656</v>
      </c>
      <c r="H4" t="s" s="66">
        <f>CONCATENATE(I4," ",J4)</f>
        <v>704</v>
      </c>
      <c r="I4" t="s" s="67">
        <f>VLOOKUP(C4,'Family Members'!A1:E34,4,FALSE)</f>
        <v>705</v>
      </c>
      <c r="J4" t="s" s="67">
        <f>VLOOKUP(C4,'Family Members'!A1:E34,5,FALSE)</f>
        <v>700</v>
      </c>
      <c r="K4" t="s" s="60">
        <v>159</v>
      </c>
      <c r="L4" t="s" s="15">
        <v>656</v>
      </c>
    </row>
    <row r="5" ht="13.55" customHeight="1">
      <c r="A5" t="s" s="20">
        <v>706</v>
      </c>
      <c r="B5" t="s" s="20">
        <v>655</v>
      </c>
      <c r="C5" t="s" s="6">
        <v>161</v>
      </c>
      <c r="D5" t="s" s="20">
        <v>707</v>
      </c>
      <c r="E5" s="64">
        <v>44193</v>
      </c>
      <c r="F5" s="64">
        <v>44193</v>
      </c>
      <c r="G5" t="s" s="65">
        <f>VLOOKUP(B5,'ActivityType'!A1:B20,2)</f>
        <v>656</v>
      </c>
      <c r="H5" t="s" s="66">
        <f>CONCATENATE(I5," ",J5)</f>
        <v>708</v>
      </c>
      <c r="I5" t="s" s="67">
        <f>VLOOKUP(C5,'Family Members'!A1:E34,4,FALSE)</f>
        <v>709</v>
      </c>
      <c r="J5" t="s" s="67">
        <f>VLOOKUP(C5,'Family Members'!A1:E34,5,FALSE)</f>
        <v>700</v>
      </c>
      <c r="K5" t="s" s="60">
        <v>163</v>
      </c>
      <c r="L5" t="s" s="15">
        <v>656</v>
      </c>
    </row>
    <row r="6" ht="13.55" customHeight="1">
      <c r="A6" t="s" s="20">
        <v>710</v>
      </c>
      <c r="B6" t="s" s="20">
        <v>655</v>
      </c>
      <c r="C6" t="s" s="6">
        <v>165</v>
      </c>
      <c r="D6" t="s" s="20">
        <v>711</v>
      </c>
      <c r="E6" s="64">
        <v>44193</v>
      </c>
      <c r="F6" s="64">
        <v>44193</v>
      </c>
      <c r="G6" t="s" s="65">
        <f>VLOOKUP(B6,'ActivityType'!A1:B20,2)</f>
        <v>656</v>
      </c>
      <c r="H6" t="s" s="66">
        <f>CONCATENATE(I6," ",J6)</f>
        <v>712</v>
      </c>
      <c r="I6" t="s" s="67">
        <f>VLOOKUP(C6,'Family Members'!A1:E34,4,FALSE)</f>
        <v>713</v>
      </c>
      <c r="J6" t="s" s="67">
        <f>VLOOKUP(C6,'Family Members'!A1:E34,5,FALSE)</f>
        <v>700</v>
      </c>
      <c r="K6" t="s" s="60">
        <v>166</v>
      </c>
      <c r="L6" t="s" s="15">
        <v>656</v>
      </c>
    </row>
    <row r="7" ht="13.55" customHeight="1">
      <c r="A7" t="s" s="20">
        <v>714</v>
      </c>
      <c r="B7" t="s" s="20">
        <v>649</v>
      </c>
      <c r="C7" s="63">
        <v>2</v>
      </c>
      <c r="D7" t="s" s="20">
        <v>715</v>
      </c>
      <c r="E7" s="64">
        <v>44158</v>
      </c>
      <c r="F7" s="64">
        <v>44158</v>
      </c>
      <c r="G7" t="s" s="65">
        <f>VLOOKUP(B7,'ActivityType'!A1:B20,2)</f>
        <v>650</v>
      </c>
      <c r="H7" t="s" s="66">
        <f>CONCATENATE(I7," ",J7)</f>
        <v>716</v>
      </c>
      <c r="I7" t="s" s="67">
        <f>'Client Profile'!B3</f>
        <v>717</v>
      </c>
      <c r="J7" t="s" s="67">
        <f>'Client Profile'!C3</f>
        <v>718</v>
      </c>
      <c r="K7" t="s" s="60">
        <v>24</v>
      </c>
      <c r="L7" t="s" s="15">
        <v>650</v>
      </c>
    </row>
    <row r="8" ht="13.55" customHeight="1">
      <c r="A8" t="s" s="20">
        <v>719</v>
      </c>
      <c r="B8" t="s" s="20">
        <v>655</v>
      </c>
      <c r="C8" t="s" s="6">
        <v>168</v>
      </c>
      <c r="D8" t="s" s="20">
        <v>715</v>
      </c>
      <c r="E8" s="64">
        <v>44158</v>
      </c>
      <c r="F8" s="64">
        <v>44158</v>
      </c>
      <c r="G8" t="s" s="65">
        <f>VLOOKUP(B8,'ActivityType'!A1:B20,2)</f>
        <v>656</v>
      </c>
      <c r="H8" t="s" s="66">
        <f>CONCATENATE(I8," ",J8)</f>
        <v>716</v>
      </c>
      <c r="I8" t="s" s="67">
        <f>VLOOKUP(C8,'Family Members'!A1:E34,4,FALSE)</f>
        <v>717</v>
      </c>
      <c r="J8" t="s" s="67">
        <f>VLOOKUP(C8,'Family Members'!A1:E34,5,FALSE)</f>
        <v>718</v>
      </c>
      <c r="K8" t="s" s="60">
        <v>24</v>
      </c>
      <c r="L8" t="s" s="15">
        <v>656</v>
      </c>
    </row>
    <row r="9" ht="13.55" customHeight="1">
      <c r="A9" t="s" s="20">
        <v>720</v>
      </c>
      <c r="B9" t="s" s="20">
        <v>655</v>
      </c>
      <c r="C9" t="s" s="6">
        <v>170</v>
      </c>
      <c r="D9" t="s" s="20">
        <v>721</v>
      </c>
      <c r="E9" s="64">
        <v>44194</v>
      </c>
      <c r="F9" s="64">
        <v>44194</v>
      </c>
      <c r="G9" t="s" s="65">
        <f>VLOOKUP(B9,'ActivityType'!A1:B20,2)</f>
        <v>656</v>
      </c>
      <c r="H9" t="s" s="66">
        <f>CONCATENATE(I9," ",J9)</f>
        <v>722</v>
      </c>
      <c r="I9" t="s" s="67">
        <f>VLOOKUP(C9,'Family Members'!A1:E34,4,FALSE)</f>
        <v>723</v>
      </c>
      <c r="J9" t="s" s="67">
        <f>VLOOKUP(C9,'Family Members'!A1:E34,5,FALSE)</f>
        <v>718</v>
      </c>
      <c r="K9" t="s" s="60">
        <v>171</v>
      </c>
      <c r="L9" t="s" s="15">
        <v>656</v>
      </c>
    </row>
    <row r="10" ht="13.55" customHeight="1">
      <c r="A10" t="s" s="20">
        <v>724</v>
      </c>
      <c r="B10" t="s" s="20">
        <v>655</v>
      </c>
      <c r="C10" t="s" s="6">
        <v>173</v>
      </c>
      <c r="D10" t="s" s="20">
        <v>721</v>
      </c>
      <c r="E10" s="64">
        <v>44194</v>
      </c>
      <c r="F10" s="64">
        <v>44194</v>
      </c>
      <c r="G10" t="s" s="65">
        <f>VLOOKUP(B10,'ActivityType'!A1:B20,2)</f>
        <v>656</v>
      </c>
      <c r="H10" t="s" s="66">
        <f>CONCATENATE(I10," ",J10)</f>
        <v>725</v>
      </c>
      <c r="I10" t="s" s="68">
        <f>VLOOKUP(C10,'Family Members'!A1:E34,4,FALSE)</f>
        <v>726</v>
      </c>
      <c r="J10" t="s" s="68">
        <f>VLOOKUP(C10,'Family Members'!A1:E34,5,FALSE)</f>
        <v>718</v>
      </c>
      <c r="K10" t="s" s="60">
        <v>174</v>
      </c>
      <c r="L10" t="s" s="15">
        <v>656</v>
      </c>
    </row>
    <row r="11" ht="13.55" customHeight="1">
      <c r="A11" t="s" s="20">
        <v>727</v>
      </c>
      <c r="B11" t="s" s="20">
        <v>661</v>
      </c>
      <c r="C11" t="s" s="20">
        <v>220</v>
      </c>
      <c r="D11" t="s" s="20">
        <v>728</v>
      </c>
      <c r="E11" s="64">
        <v>44201</v>
      </c>
      <c r="F11" s="64">
        <v>44201</v>
      </c>
      <c r="G11" t="s" s="65">
        <f>VLOOKUP(B11,'ActivityType'!A1:B20,2)</f>
        <v>662</v>
      </c>
      <c r="H11" t="s" s="66">
        <f>CONCATENATE(I11," ",J11)</f>
        <v>729</v>
      </c>
      <c r="I11" t="s" s="6">
        <v>730</v>
      </c>
      <c r="J11" t="s" s="24">
        <v>221</v>
      </c>
      <c r="K11" t="s" s="60">
        <v>730</v>
      </c>
      <c r="L11" t="s" s="15">
        <v>662</v>
      </c>
    </row>
    <row r="12" ht="13.55" customHeight="1">
      <c r="A12" t="s" s="20">
        <v>731</v>
      </c>
      <c r="B12" t="s" s="20">
        <v>661</v>
      </c>
      <c r="C12" t="s" s="20">
        <v>240</v>
      </c>
      <c r="D12" t="s" s="20">
        <v>732</v>
      </c>
      <c r="E12" s="64">
        <v>44194</v>
      </c>
      <c r="F12" s="64">
        <v>44194</v>
      </c>
      <c r="G12" t="s" s="65">
        <f>VLOOKUP(B12,'ActivityType'!A1:B20,2)</f>
        <v>662</v>
      </c>
      <c r="H12" t="s" s="66">
        <f>CONCATENATE(I12," ",J12)</f>
        <v>733</v>
      </c>
      <c r="I12" t="s" s="6">
        <v>505</v>
      </c>
      <c r="J12" t="s" s="24">
        <v>221</v>
      </c>
      <c r="K12" t="s" s="60">
        <v>505</v>
      </c>
      <c r="L12" t="s" s="15">
        <v>662</v>
      </c>
    </row>
    <row r="13" ht="13.55" customHeight="1">
      <c r="A13" t="s" s="20">
        <v>734</v>
      </c>
      <c r="B13" t="s" s="20">
        <v>667</v>
      </c>
      <c r="C13" t="s" s="20">
        <v>380</v>
      </c>
      <c r="D13" t="s" s="20">
        <v>735</v>
      </c>
      <c r="E13" s="64">
        <v>44273</v>
      </c>
      <c r="F13" s="64">
        <v>44273</v>
      </c>
      <c r="G13" t="s" s="65">
        <f>VLOOKUP(B13,'ActivityType'!A1:B20,2)</f>
        <v>668</v>
      </c>
      <c r="H13" t="s" s="66">
        <f>CONCATENATE(I13," ",J13)</f>
        <v>736</v>
      </c>
      <c r="I13" t="s" s="69">
        <f>VLOOKUP(C13,'Documents'!A1:E33,4,FALSE)</f>
        <v>221</v>
      </c>
      <c r="J13" t="s" s="69">
        <f>VLOOKUP(C13,'Documents'!A1:E33,5,FALSE)</f>
        <v>551</v>
      </c>
      <c r="K13" t="s" s="60">
        <v>505</v>
      </c>
      <c r="L13" t="s" s="15">
        <v>668</v>
      </c>
    </row>
    <row r="14" ht="13.55" customHeight="1">
      <c r="A14" t="s" s="20">
        <v>737</v>
      </c>
      <c r="B14" t="s" s="20">
        <v>667</v>
      </c>
      <c r="C14" t="s" s="20">
        <v>558</v>
      </c>
      <c r="D14" t="s" s="20">
        <v>738</v>
      </c>
      <c r="E14" s="64">
        <v>44344</v>
      </c>
      <c r="F14" s="64">
        <v>44344</v>
      </c>
      <c r="G14" t="s" s="65">
        <f>VLOOKUP(B14,'ActivityType'!A1:B20,2)</f>
        <v>668</v>
      </c>
      <c r="H14" t="s" s="66">
        <f>CONCATENATE(I14," ",J14)</f>
        <v>739</v>
      </c>
      <c r="I14" t="s" s="65">
        <f>VLOOKUP(C14,'Documents'!A1:E33,4,FALSE)</f>
        <v>559</v>
      </c>
      <c r="J14" t="s" s="65">
        <f>VLOOKUP(C14,'Documents'!A1:E33,5,FALSE)</f>
        <v>560</v>
      </c>
      <c r="K14" t="s" s="60">
        <v>505</v>
      </c>
      <c r="L14" t="s" s="15">
        <v>668</v>
      </c>
    </row>
    <row r="15" ht="13.55" customHeight="1">
      <c r="A15" t="s" s="20">
        <v>740</v>
      </c>
      <c r="B15" t="s" s="20">
        <v>667</v>
      </c>
      <c r="C15" t="s" s="20">
        <v>566</v>
      </c>
      <c r="D15" t="s" s="20">
        <v>741</v>
      </c>
      <c r="E15" s="64">
        <v>44486</v>
      </c>
      <c r="F15" s="64">
        <v>44486</v>
      </c>
      <c r="G15" t="s" s="65">
        <f>VLOOKUP(B15,'ActivityType'!A1:B20,2)</f>
        <v>668</v>
      </c>
      <c r="H15" t="s" s="66">
        <f>CONCATENATE(I15," ",J15)</f>
        <v>742</v>
      </c>
      <c r="I15" t="s" s="65">
        <f>VLOOKUP(C15,'Documents'!A1:E33,4,FALSE)</f>
        <v>559</v>
      </c>
      <c r="J15" t="s" s="65">
        <f>VLOOKUP(C15,'Documents'!A1:E33,5,FALSE)</f>
        <v>567</v>
      </c>
      <c r="K15" t="s" s="60">
        <v>505</v>
      </c>
      <c r="L15" t="s" s="15">
        <v>668</v>
      </c>
    </row>
    <row r="16" ht="13.55" customHeight="1">
      <c r="A16" t="s" s="20">
        <v>743</v>
      </c>
      <c r="B16" t="s" s="20">
        <v>667</v>
      </c>
      <c r="C16" t="s" s="20">
        <v>569</v>
      </c>
      <c r="D16" t="s" s="20">
        <v>744</v>
      </c>
      <c r="E16" s="64">
        <v>44334</v>
      </c>
      <c r="F16" s="64">
        <v>44334</v>
      </c>
      <c r="G16" t="s" s="65">
        <f>VLOOKUP(B16,'ActivityType'!A1:B20,2)</f>
        <v>668</v>
      </c>
      <c r="H16" t="s" s="66">
        <f>CONCATENATE(I16," ",J16)</f>
        <v>745</v>
      </c>
      <c r="I16" t="s" s="65">
        <f>VLOOKUP(C16,'Documents'!A1:E33,4,FALSE)</f>
        <v>559</v>
      </c>
      <c r="J16" t="s" s="65">
        <f>VLOOKUP(C16,'Documents'!A1:E33,5,FALSE)</f>
        <v>571</v>
      </c>
      <c r="K16" t="s" s="60">
        <v>505</v>
      </c>
      <c r="L16" t="s" s="15">
        <v>668</v>
      </c>
    </row>
    <row r="17" ht="13.55" customHeight="1">
      <c r="A17" t="s" s="20">
        <v>746</v>
      </c>
      <c r="B17" t="s" s="20">
        <v>649</v>
      </c>
      <c r="C17" s="5">
        <v>5</v>
      </c>
      <c r="D17" t="s" s="20">
        <v>747</v>
      </c>
      <c r="E17" s="64">
        <v>44559</v>
      </c>
      <c r="F17" s="64">
        <v>44559</v>
      </c>
      <c r="G17" t="s" s="65">
        <f>VLOOKUP(B17,'ActivityType'!A1:B20,2)</f>
        <v>650</v>
      </c>
      <c r="H17" t="s" s="66">
        <f>CONCATENATE(I17," ",J17)</f>
        <v>748</v>
      </c>
      <c r="I17" t="s" s="67">
        <f>'Client Profile'!B6</f>
        <v>749</v>
      </c>
      <c r="J17" t="s" s="67">
        <f>'Client Profile'!C6</f>
        <v>750</v>
      </c>
      <c r="K17" t="s" s="60">
        <v>48</v>
      </c>
      <c r="L17" t="s" s="15">
        <v>650</v>
      </c>
    </row>
    <row r="18" ht="13.55" customHeight="1">
      <c r="A18" t="s" s="20">
        <v>751</v>
      </c>
      <c r="B18" t="s" s="20">
        <v>655</v>
      </c>
      <c r="C18" t="s" s="6">
        <v>176</v>
      </c>
      <c r="D18" t="s" s="20">
        <v>747</v>
      </c>
      <c r="E18" s="64">
        <v>44559</v>
      </c>
      <c r="F18" s="64">
        <v>44559</v>
      </c>
      <c r="G18" t="s" s="65">
        <f>VLOOKUP(B18,'ActivityType'!A1:B20,2)</f>
        <v>656</v>
      </c>
      <c r="H18" t="s" s="66">
        <f>CONCATENATE(I18," ",J18)</f>
        <v>748</v>
      </c>
      <c r="I18" t="s" s="68">
        <f>VLOOKUP(C18,'Family Members'!A1:E34,4,FALSE)</f>
        <v>749</v>
      </c>
      <c r="J18" t="s" s="68">
        <f>VLOOKUP(C18,'Family Members'!A1:E34,5,FALSE)</f>
        <v>750</v>
      </c>
      <c r="K18" t="s" s="60">
        <v>48</v>
      </c>
      <c r="L18" t="s" s="15">
        <v>656</v>
      </c>
    </row>
    <row r="19" ht="13.55" customHeight="1">
      <c r="A19" t="s" s="20">
        <v>752</v>
      </c>
      <c r="B19" t="s" s="20">
        <v>661</v>
      </c>
      <c r="C19" t="s" s="20">
        <v>485</v>
      </c>
      <c r="D19" t="s" s="20">
        <v>753</v>
      </c>
      <c r="E19" s="64">
        <v>44590</v>
      </c>
      <c r="F19" s="64">
        <v>44590</v>
      </c>
      <c r="G19" t="s" s="65">
        <f>VLOOKUP(B19,'ActivityType'!A1:B20,2)</f>
        <v>662</v>
      </c>
      <c r="H19" t="s" s="66">
        <f>CONCATENATE(I19," ",J19)</f>
        <v>754</v>
      </c>
      <c r="I19" t="s" s="6">
        <v>755</v>
      </c>
      <c r="J19" t="s" s="24">
        <v>221</v>
      </c>
      <c r="K19" t="s" s="60">
        <v>755</v>
      </c>
      <c r="L19" t="s" s="15">
        <v>662</v>
      </c>
    </row>
    <row r="20" ht="13.55" customHeight="1">
      <c r="A20" t="s" s="20">
        <v>756</v>
      </c>
      <c r="B20" t="s" s="20">
        <v>661</v>
      </c>
      <c r="C20" t="s" s="20">
        <v>486</v>
      </c>
      <c r="D20" t="s" s="20">
        <v>757</v>
      </c>
      <c r="E20" s="64">
        <v>44225</v>
      </c>
      <c r="F20" s="64">
        <v>44225</v>
      </c>
      <c r="G20" t="s" s="65">
        <f>VLOOKUP(B20,'ActivityType'!A1:B20,2)</f>
        <v>662</v>
      </c>
      <c r="H20" t="s" s="66">
        <f>CONCATENATE(I20," ",J20)</f>
        <v>758</v>
      </c>
      <c r="I20" t="s" s="6">
        <v>755</v>
      </c>
      <c r="J20" t="s" s="70">
        <v>291</v>
      </c>
      <c r="K20" t="s" s="60">
        <v>755</v>
      </c>
      <c r="L20" t="s" s="15">
        <v>662</v>
      </c>
    </row>
    <row r="21" ht="13.55" customHeight="1">
      <c r="A21" t="s" s="20">
        <v>759</v>
      </c>
      <c r="B21" t="s" s="20">
        <v>667</v>
      </c>
      <c r="C21" t="s" s="20">
        <v>625</v>
      </c>
      <c r="D21" t="s" s="20">
        <v>735</v>
      </c>
      <c r="E21" s="64">
        <v>44273</v>
      </c>
      <c r="F21" s="64">
        <v>44273</v>
      </c>
      <c r="G21" t="s" s="65">
        <f>VLOOKUP(B21,'ActivityType'!A1:B20,2)</f>
        <v>668</v>
      </c>
      <c r="H21" t="s" s="66">
        <f>CONCATENATE(I21," ",J21)</f>
        <v>760</v>
      </c>
      <c r="I21" s="71"/>
      <c r="J21" s="72"/>
      <c r="K21" t="s" s="60">
        <v>755</v>
      </c>
      <c r="L21" t="s" s="15">
        <v>668</v>
      </c>
    </row>
    <row r="22" ht="13.55" customHeight="1">
      <c r="A22" t="s" s="20">
        <v>761</v>
      </c>
      <c r="B22" t="s" s="20">
        <v>649</v>
      </c>
      <c r="C22" s="5">
        <v>9</v>
      </c>
      <c r="D22" t="s" s="20">
        <v>762</v>
      </c>
      <c r="E22" s="64">
        <v>44560</v>
      </c>
      <c r="F22" s="64">
        <v>44560</v>
      </c>
      <c r="G22" t="s" s="65">
        <f>VLOOKUP(B22,'ActivityType'!A1:B20,2)</f>
        <v>650</v>
      </c>
      <c r="H22" t="s" s="66">
        <f>CONCATENATE(I22," ",J22)</f>
        <v>763</v>
      </c>
      <c r="I22" t="s" s="67">
        <f>'Client Profile'!B10</f>
        <v>764</v>
      </c>
      <c r="J22" t="s" s="67">
        <f>'Client Profile'!C10</f>
        <v>765</v>
      </c>
      <c r="K22" t="s" s="60">
        <v>76</v>
      </c>
      <c r="L22" t="s" s="15">
        <v>650</v>
      </c>
    </row>
    <row r="23" ht="13.55" customHeight="1">
      <c r="A23" t="s" s="20">
        <v>766</v>
      </c>
      <c r="B23" t="s" s="20">
        <v>655</v>
      </c>
      <c r="C23" t="s" s="6">
        <v>177</v>
      </c>
      <c r="D23" t="s" s="20">
        <v>767</v>
      </c>
      <c r="E23" s="64">
        <v>44239</v>
      </c>
      <c r="F23" s="64">
        <v>44239</v>
      </c>
      <c r="G23" t="s" s="65">
        <f>VLOOKUP(B23,'ActivityType'!A1:B20,2)</f>
        <v>656</v>
      </c>
      <c r="H23" t="s" s="66">
        <f>CONCATENATE(I23," ",J23)</f>
        <v>763</v>
      </c>
      <c r="I23" t="s" s="67">
        <f>VLOOKUP(C23,'Family Members'!A1:E34,4,FALSE)</f>
        <v>764</v>
      </c>
      <c r="J23" t="s" s="67">
        <f>VLOOKUP(C23,'Family Members'!A1:E34,5,FALSE)</f>
        <v>765</v>
      </c>
      <c r="K23" t="s" s="60">
        <v>76</v>
      </c>
      <c r="L23" t="s" s="15">
        <v>656</v>
      </c>
    </row>
    <row r="24" ht="13.55" customHeight="1">
      <c r="A24" t="s" s="20">
        <v>768</v>
      </c>
      <c r="B24" t="s" s="20">
        <v>655</v>
      </c>
      <c r="C24" t="s" s="6">
        <v>178</v>
      </c>
      <c r="D24" t="s" s="20">
        <v>769</v>
      </c>
      <c r="E24" s="64">
        <v>44239</v>
      </c>
      <c r="F24" s="64">
        <v>44239</v>
      </c>
      <c r="G24" t="s" s="65">
        <f>VLOOKUP(B24,'ActivityType'!A1:B20,2)</f>
        <v>656</v>
      </c>
      <c r="H24" t="s" s="66">
        <f>CONCATENATE(I24," ",J24)</f>
        <v>770</v>
      </c>
      <c r="I24" t="s" s="67">
        <f>VLOOKUP(C24,'Family Members'!A1:E34,4,FALSE)</f>
        <v>771</v>
      </c>
      <c r="J24" t="s" s="67">
        <f>VLOOKUP(C24,'Family Members'!A1:E34,5,FALSE)</f>
        <v>765</v>
      </c>
      <c r="K24" t="s" s="60">
        <v>179</v>
      </c>
      <c r="L24" t="s" s="15">
        <v>656</v>
      </c>
    </row>
    <row r="25" ht="13.55" customHeight="1">
      <c r="A25" t="s" s="20">
        <v>772</v>
      </c>
      <c r="B25" t="s" s="20">
        <v>655</v>
      </c>
      <c r="C25" t="s" s="6">
        <v>181</v>
      </c>
      <c r="D25" t="s" s="20">
        <v>773</v>
      </c>
      <c r="E25" s="64">
        <v>44239</v>
      </c>
      <c r="F25" s="64">
        <v>44239</v>
      </c>
      <c r="G25" t="s" s="65">
        <f>VLOOKUP(B25,'ActivityType'!A1:B20,2)</f>
        <v>656</v>
      </c>
      <c r="H25" t="s" s="66">
        <f>CONCATENATE(I25," ",J25)</f>
        <v>774</v>
      </c>
      <c r="I25" t="s" s="67">
        <f>VLOOKUP(C25,'Family Members'!A1:E34,4,FALSE)</f>
        <v>775</v>
      </c>
      <c r="J25" t="s" s="67">
        <f>VLOOKUP(C25,'Family Members'!A1:E34,5,FALSE)</f>
        <v>765</v>
      </c>
      <c r="K25" t="s" s="60">
        <v>41</v>
      </c>
      <c r="L25" t="s" s="15">
        <v>656</v>
      </c>
    </row>
    <row r="26" ht="13.55" customHeight="1">
      <c r="A26" t="s" s="20">
        <v>776</v>
      </c>
      <c r="B26" t="s" s="20">
        <v>655</v>
      </c>
      <c r="C26" t="s" s="6">
        <v>184</v>
      </c>
      <c r="D26" t="s" s="20">
        <v>777</v>
      </c>
      <c r="E26" s="64">
        <v>44239</v>
      </c>
      <c r="F26" s="64">
        <v>44239</v>
      </c>
      <c r="G26" t="s" s="65">
        <f>VLOOKUP(B26,'ActivityType'!A1:B20,2)</f>
        <v>656</v>
      </c>
      <c r="H26" t="s" s="66">
        <f>CONCATENATE(I26," ",J26)</f>
        <v>778</v>
      </c>
      <c r="I26" t="s" s="68">
        <f>VLOOKUP(C26,'Family Members'!A1:E34,4,FALSE)</f>
        <v>779</v>
      </c>
      <c r="J26" t="s" s="68">
        <f>VLOOKUP(C26,'Family Members'!A1:E34,5,FALSE)</f>
        <v>765</v>
      </c>
      <c r="K26" t="s" s="60">
        <v>185</v>
      </c>
      <c r="L26" t="s" s="15">
        <v>656</v>
      </c>
    </row>
    <row r="27" ht="13.55" customHeight="1">
      <c r="A27" t="s" s="20">
        <v>780</v>
      </c>
      <c r="B27" t="s" s="20">
        <v>661</v>
      </c>
      <c r="C27" t="s" s="20">
        <v>487</v>
      </c>
      <c r="D27" t="s" s="20">
        <v>781</v>
      </c>
      <c r="E27" s="64">
        <v>44256</v>
      </c>
      <c r="F27" s="64">
        <v>44256</v>
      </c>
      <c r="G27" t="s" s="65">
        <f>VLOOKUP(B27,'ActivityType'!A1:B20,2)</f>
        <v>662</v>
      </c>
      <c r="H27" t="s" s="66">
        <f>CONCATENATE(I27," ",J27)</f>
        <v>782</v>
      </c>
      <c r="I27" t="s" s="6">
        <v>783</v>
      </c>
      <c r="J27" t="s" s="24">
        <v>221</v>
      </c>
      <c r="K27" t="s" s="60">
        <v>783</v>
      </c>
      <c r="L27" t="s" s="15">
        <v>662</v>
      </c>
    </row>
    <row r="28" ht="13.55" customHeight="1">
      <c r="A28" t="s" s="20">
        <v>784</v>
      </c>
      <c r="B28" t="s" s="20">
        <v>661</v>
      </c>
      <c r="C28" t="s" s="20">
        <v>488</v>
      </c>
      <c r="D28" t="s" s="20">
        <v>785</v>
      </c>
      <c r="E28" s="64">
        <v>44256</v>
      </c>
      <c r="F28" s="64">
        <v>44256</v>
      </c>
      <c r="G28" t="s" s="65">
        <f>VLOOKUP(B28,'ActivityType'!A1:B20,2)</f>
        <v>662</v>
      </c>
      <c r="H28" t="s" s="66">
        <f>CONCATENATE(I28," ",J28)</f>
        <v>786</v>
      </c>
      <c r="I28" t="s" s="6">
        <v>787</v>
      </c>
      <c r="J28" t="s" s="24">
        <v>221</v>
      </c>
      <c r="K28" t="s" s="60">
        <v>787</v>
      </c>
      <c r="L28" t="s" s="15">
        <v>662</v>
      </c>
    </row>
    <row r="29" ht="13.55" customHeight="1">
      <c r="A29" t="s" s="20">
        <v>788</v>
      </c>
      <c r="B29" t="s" s="20">
        <v>661</v>
      </c>
      <c r="C29" t="s" s="20">
        <v>489</v>
      </c>
      <c r="D29" t="s" s="20">
        <v>789</v>
      </c>
      <c r="E29" s="64">
        <v>44256</v>
      </c>
      <c r="F29" s="64">
        <v>44256</v>
      </c>
      <c r="G29" t="s" s="65">
        <f>VLOOKUP(B29,'ActivityType'!A1:B20,2)</f>
        <v>662</v>
      </c>
      <c r="H29" t="s" s="66">
        <f>CONCATENATE(I29," ",J29)</f>
        <v>790</v>
      </c>
      <c r="I29" t="s" s="6">
        <v>791</v>
      </c>
      <c r="J29" t="s" s="24">
        <v>463</v>
      </c>
      <c r="K29" t="s" s="60">
        <v>791</v>
      </c>
      <c r="L29" t="s" s="15">
        <v>662</v>
      </c>
    </row>
    <row r="30" ht="13.55" customHeight="1">
      <c r="A30" t="s" s="20">
        <v>792</v>
      </c>
      <c r="B30" t="s" s="20">
        <v>661</v>
      </c>
      <c r="C30" t="s" s="20">
        <v>490</v>
      </c>
      <c r="D30" t="s" s="20">
        <v>793</v>
      </c>
      <c r="E30" s="64">
        <v>44256</v>
      </c>
      <c r="F30" s="64">
        <v>44256</v>
      </c>
      <c r="G30" t="s" s="65">
        <f>VLOOKUP(B30,'ActivityType'!A1:B20,2)</f>
        <v>662</v>
      </c>
      <c r="H30" t="s" s="66">
        <f>CONCATENATE(I30," ",J30)</f>
        <v>794</v>
      </c>
      <c r="I30" t="s" s="6">
        <v>795</v>
      </c>
      <c r="J30" t="s" s="24">
        <v>463</v>
      </c>
      <c r="K30" t="s" s="60">
        <v>795</v>
      </c>
      <c r="L30" t="s" s="15">
        <v>662</v>
      </c>
    </row>
    <row r="31" ht="13.55" customHeight="1">
      <c r="A31" t="s" s="20">
        <v>796</v>
      </c>
      <c r="B31" t="s" s="20">
        <v>649</v>
      </c>
      <c r="C31" s="5">
        <v>12</v>
      </c>
      <c r="D31" t="s" s="20">
        <v>728</v>
      </c>
      <c r="E31" s="64">
        <v>44201</v>
      </c>
      <c r="F31" s="64">
        <v>44201</v>
      </c>
      <c r="G31" t="s" s="65">
        <f>VLOOKUP(B31,'ActivityType'!A1:B20,2)</f>
        <v>650</v>
      </c>
      <c r="H31" t="s" s="66">
        <f>CONCATENATE(I31," ",J31)</f>
        <v>797</v>
      </c>
      <c r="I31" t="s" s="70">
        <f>'Client Profile'!B13</f>
        <v>798</v>
      </c>
      <c r="J31" t="s" s="70">
        <f>'Client Profile'!C13</f>
        <v>799</v>
      </c>
      <c r="K31" t="s" s="60">
        <v>93</v>
      </c>
      <c r="L31" t="s" s="15">
        <v>650</v>
      </c>
    </row>
    <row r="32" ht="13.55" customHeight="1">
      <c r="A32" t="s" s="20">
        <v>800</v>
      </c>
      <c r="B32" t="s" s="20">
        <v>655</v>
      </c>
      <c r="C32" t="s" s="6">
        <v>187</v>
      </c>
      <c r="D32" t="s" s="20">
        <v>728</v>
      </c>
      <c r="E32" s="64">
        <v>44201</v>
      </c>
      <c r="F32" s="64">
        <v>44201</v>
      </c>
      <c r="G32" t="s" s="65">
        <f>VLOOKUP(B32,'ActivityType'!A1:B20,2)</f>
        <v>656</v>
      </c>
      <c r="H32" t="s" s="66">
        <f>CONCATENATE(I32," ",J32)</f>
        <v>797</v>
      </c>
      <c r="I32" t="s" s="67">
        <f>VLOOKUP(C32,'Family Members'!A1:E34,4,FALSE)</f>
        <v>798</v>
      </c>
      <c r="J32" t="s" s="67">
        <f>VLOOKUP(C32,'Family Members'!A1:E34,5,FALSE)</f>
        <v>799</v>
      </c>
      <c r="K32" t="s" s="60">
        <v>93</v>
      </c>
      <c r="L32" t="s" s="15">
        <v>656</v>
      </c>
    </row>
    <row r="33" ht="13.55" customHeight="1">
      <c r="A33" t="s" s="20">
        <v>801</v>
      </c>
      <c r="B33" t="s" s="20">
        <v>649</v>
      </c>
      <c r="C33" s="5">
        <v>15</v>
      </c>
      <c r="D33" t="s" s="20">
        <v>802</v>
      </c>
      <c r="E33" s="64">
        <v>44559</v>
      </c>
      <c r="F33" s="64">
        <v>44559</v>
      </c>
      <c r="G33" t="s" s="65">
        <f>VLOOKUP(B33,'ActivityType'!A1:B20,2)</f>
        <v>650</v>
      </c>
      <c r="H33" t="s" s="66">
        <f>CONCATENATE(I33," ",J33)</f>
        <v>803</v>
      </c>
      <c r="I33" t="s" s="67">
        <f>'Client Profile'!B16</f>
        <v>804</v>
      </c>
      <c r="J33" t="s" s="67">
        <f>'Client Profile'!C16</f>
        <v>805</v>
      </c>
      <c r="K33" t="s" s="60">
        <v>110</v>
      </c>
      <c r="L33" t="s" s="15">
        <v>650</v>
      </c>
    </row>
    <row r="34" ht="13.55" customHeight="1">
      <c r="A34" t="s" s="20">
        <v>806</v>
      </c>
      <c r="B34" t="s" s="20">
        <v>655</v>
      </c>
      <c r="C34" t="s" s="6">
        <v>188</v>
      </c>
      <c r="D34" t="s" s="20">
        <v>802</v>
      </c>
      <c r="E34" s="64">
        <v>44559</v>
      </c>
      <c r="F34" s="64">
        <v>44559</v>
      </c>
      <c r="G34" t="s" s="65">
        <f>VLOOKUP(B34,'ActivityType'!A1:B20,2)</f>
        <v>656</v>
      </c>
      <c r="H34" t="s" s="66">
        <f>CONCATENATE(I34," ",J34)</f>
        <v>803</v>
      </c>
      <c r="I34" t="s" s="67">
        <f>VLOOKUP(C34,'Family Members'!A1:E34,4,FALSE)</f>
        <v>804</v>
      </c>
      <c r="J34" t="s" s="67">
        <f>VLOOKUP(C34,'Family Members'!A1:E34,5,FALSE)</f>
        <v>805</v>
      </c>
      <c r="K34" t="s" s="60">
        <v>110</v>
      </c>
      <c r="L34" t="s" s="15">
        <v>656</v>
      </c>
    </row>
    <row r="35" ht="13.55" customHeight="1">
      <c r="A35" t="s" s="20">
        <v>807</v>
      </c>
      <c r="B35" t="s" s="20">
        <v>655</v>
      </c>
      <c r="C35" t="s" s="6">
        <v>189</v>
      </c>
      <c r="D35" t="s" s="20">
        <v>808</v>
      </c>
      <c r="E35" s="64">
        <v>44284</v>
      </c>
      <c r="F35" s="64">
        <v>44284</v>
      </c>
      <c r="G35" t="s" s="65">
        <f>VLOOKUP(B35,'ActivityType'!A1:B20,2)</f>
        <v>656</v>
      </c>
      <c r="H35" t="s" s="66">
        <f>CONCATENATE(I35," ",J35)</f>
        <v>809</v>
      </c>
      <c r="I35" t="s" s="67">
        <f>VLOOKUP(C35,'Family Members'!A1:E34,4,FALSE)</f>
        <v>771</v>
      </c>
      <c r="J35" t="s" s="67">
        <f>VLOOKUP(C35,'Family Members'!A1:E34,5,FALSE)</f>
        <v>805</v>
      </c>
      <c r="K35" t="s" s="60">
        <v>179</v>
      </c>
      <c r="L35" t="s" s="15">
        <v>656</v>
      </c>
    </row>
    <row r="36" ht="13.55" customHeight="1">
      <c r="A36" t="s" s="20">
        <v>810</v>
      </c>
      <c r="B36" t="s" s="20">
        <v>655</v>
      </c>
      <c r="C36" t="s" s="6">
        <v>192</v>
      </c>
      <c r="D36" t="s" s="20">
        <v>811</v>
      </c>
      <c r="E36" s="64">
        <v>44284</v>
      </c>
      <c r="F36" s="64">
        <v>44284</v>
      </c>
      <c r="G36" t="s" s="65">
        <f>VLOOKUP(B36,'ActivityType'!A1:B20,2)</f>
        <v>656</v>
      </c>
      <c r="H36" t="s" s="66">
        <f>CONCATENATE(I36," ",J36)</f>
        <v>812</v>
      </c>
      <c r="I36" t="s" s="67">
        <f>VLOOKUP(C36,'Family Members'!A1:E34,4,FALSE)</f>
        <v>813</v>
      </c>
      <c r="J36" t="s" s="67">
        <f>VLOOKUP(C36,'Family Members'!A1:E34,5,FALSE)</f>
        <v>805</v>
      </c>
      <c r="K36" t="s" s="60">
        <v>104</v>
      </c>
      <c r="L36" t="s" s="15">
        <v>656</v>
      </c>
    </row>
    <row r="37" ht="13.55" customHeight="1">
      <c r="A37" t="s" s="20">
        <v>814</v>
      </c>
      <c r="B37" t="s" s="20">
        <v>655</v>
      </c>
      <c r="C37" t="s" s="6">
        <v>194</v>
      </c>
      <c r="D37" t="s" s="20">
        <v>815</v>
      </c>
      <c r="E37" s="64">
        <v>44284</v>
      </c>
      <c r="F37" s="64">
        <v>44284</v>
      </c>
      <c r="G37" t="s" s="65">
        <f>VLOOKUP(B37,'ActivityType'!A1:B20,2)</f>
        <v>656</v>
      </c>
      <c r="H37" t="s" s="66">
        <f>CONCATENATE(I37," ",J37)</f>
        <v>816</v>
      </c>
      <c r="I37" t="s" s="67">
        <f>VLOOKUP(C37,'Family Members'!A1:E34,4,FALSE)</f>
        <v>817</v>
      </c>
      <c r="J37" t="s" s="67">
        <f>VLOOKUP(C37,'Family Members'!A1:E34,5,FALSE)</f>
        <v>805</v>
      </c>
      <c r="K37" t="s" s="60">
        <v>195</v>
      </c>
      <c r="L37" t="s" s="15">
        <v>656</v>
      </c>
    </row>
    <row r="38" ht="13.55" customHeight="1">
      <c r="A38" t="s" s="20">
        <v>818</v>
      </c>
      <c r="B38" t="s" s="20">
        <v>649</v>
      </c>
      <c r="C38" s="5">
        <v>18</v>
      </c>
      <c r="D38" t="s" s="20">
        <v>735</v>
      </c>
      <c r="E38" s="64">
        <v>44273</v>
      </c>
      <c r="F38" s="64">
        <v>44273</v>
      </c>
      <c r="G38" t="s" s="65">
        <f>VLOOKUP(B38,'ActivityType'!A1:B20,2)</f>
        <v>650</v>
      </c>
      <c r="H38" t="s" s="66">
        <f>CONCATENATE(I38," ",J38)</f>
        <v>819</v>
      </c>
      <c r="I38" t="s" s="67">
        <f>'Client Profile'!B19</f>
        <v>820</v>
      </c>
      <c r="J38" t="s" s="67">
        <f>'Client Profile'!C19</f>
        <v>821</v>
      </c>
      <c r="K38" t="s" s="60">
        <v>126</v>
      </c>
      <c r="L38" t="s" s="15">
        <v>650</v>
      </c>
    </row>
    <row r="39" ht="13.55" customHeight="1">
      <c r="A39" t="s" s="20">
        <v>822</v>
      </c>
      <c r="B39" t="s" s="20">
        <v>655</v>
      </c>
      <c r="C39" t="s" s="6">
        <v>197</v>
      </c>
      <c r="D39" t="s" s="20">
        <v>735</v>
      </c>
      <c r="E39" s="64">
        <v>44273</v>
      </c>
      <c r="F39" s="64">
        <v>44273</v>
      </c>
      <c r="G39" t="s" s="65">
        <f>VLOOKUP(B39,'ActivityType'!A1:B20,2)</f>
        <v>656</v>
      </c>
      <c r="H39" t="s" s="66">
        <f>CONCATENATE(I39," ",J39)</f>
        <v>819</v>
      </c>
      <c r="I39" t="s" s="67">
        <f>VLOOKUP(C39,'Family Members'!A1:E34,4,FALSE)</f>
        <v>820</v>
      </c>
      <c r="J39" t="s" s="67">
        <f>VLOOKUP(C39,'Family Members'!A1:E34,5,FALSE)</f>
        <v>821</v>
      </c>
      <c r="K39" t="s" s="60">
        <v>126</v>
      </c>
      <c r="L39" t="s" s="15">
        <v>656</v>
      </c>
    </row>
    <row r="40" ht="13.55" customHeight="1">
      <c r="A40" t="s" s="20">
        <v>823</v>
      </c>
      <c r="B40" t="s" s="20">
        <v>655</v>
      </c>
      <c r="C40" t="s" s="6">
        <v>198</v>
      </c>
      <c r="D40" t="s" s="20">
        <v>824</v>
      </c>
      <c r="E40" s="64">
        <v>44344</v>
      </c>
      <c r="F40" s="64">
        <v>44344</v>
      </c>
      <c r="G40" t="s" s="65">
        <f>VLOOKUP(B40,'ActivityType'!A1:B20,2)</f>
        <v>656</v>
      </c>
      <c r="H40" t="s" s="66">
        <f>CONCATENATE(I40," ",J40)</f>
        <v>825</v>
      </c>
      <c r="I40" t="s" s="67">
        <f>VLOOKUP(C40,'Family Members'!A1:E34,4,FALSE)</f>
        <v>826</v>
      </c>
      <c r="J40" t="s" s="67">
        <f>VLOOKUP(C40,'Family Members'!A1:E34,5,FALSE)</f>
        <v>821</v>
      </c>
      <c r="K40" t="s" s="60">
        <v>87</v>
      </c>
      <c r="L40" t="s" s="15">
        <v>656</v>
      </c>
    </row>
    <row r="41" ht="13.55" customHeight="1">
      <c r="A41" t="s" s="20">
        <v>827</v>
      </c>
      <c r="B41" t="s" s="20">
        <v>649</v>
      </c>
      <c r="C41" s="5">
        <v>21</v>
      </c>
      <c r="D41" t="s" s="20">
        <v>828</v>
      </c>
      <c r="E41" s="64">
        <v>44709</v>
      </c>
      <c r="F41" s="64">
        <v>44709</v>
      </c>
      <c r="G41" t="s" s="65">
        <f>VLOOKUP(B41,'ActivityType'!A1:B20,2)</f>
        <v>650</v>
      </c>
      <c r="H41" t="s" s="66">
        <f>CONCATENATE(I41," ",J41)</f>
        <v>829</v>
      </c>
      <c r="I41" t="s" s="67">
        <f>'Client Profile'!B22</f>
        <v>830</v>
      </c>
      <c r="J41" t="s" s="67">
        <f>'Client Profile'!C22</f>
        <v>831</v>
      </c>
      <c r="K41" t="s" s="60">
        <v>144</v>
      </c>
      <c r="L41" t="s" s="15">
        <v>650</v>
      </c>
    </row>
    <row r="42" ht="13.55" customHeight="1">
      <c r="A42" t="s" s="20">
        <v>832</v>
      </c>
      <c r="B42" t="s" s="20">
        <v>655</v>
      </c>
      <c r="C42" t="s" s="6">
        <v>200</v>
      </c>
      <c r="D42" t="s" s="20">
        <v>828</v>
      </c>
      <c r="E42" s="64">
        <v>44709</v>
      </c>
      <c r="F42" s="64">
        <v>44709</v>
      </c>
      <c r="G42" t="s" s="65">
        <f>VLOOKUP(B42,'ActivityType'!A1:B20,2)</f>
        <v>656</v>
      </c>
      <c r="H42" t="s" s="66">
        <f>CONCATENATE(I42," ",J42)</f>
        <v>829</v>
      </c>
      <c r="I42" t="s" s="67">
        <f>VLOOKUP(C42,'Family Members'!A1:E34,4,FALSE)</f>
        <v>830</v>
      </c>
      <c r="J42" t="s" s="67">
        <f>VLOOKUP(C42,'Family Members'!A1:E34,5,FALSE)</f>
        <v>831</v>
      </c>
      <c r="K42" t="s" s="60">
        <v>144</v>
      </c>
      <c r="L42" t="s" s="15">
        <v>656</v>
      </c>
    </row>
    <row r="43" ht="13.55" customHeight="1">
      <c r="A43" t="s" s="20">
        <v>833</v>
      </c>
      <c r="B43" t="s" s="20">
        <v>655</v>
      </c>
      <c r="C43" t="s" s="6">
        <v>201</v>
      </c>
      <c r="D43" t="s" s="20">
        <v>834</v>
      </c>
      <c r="E43" s="64">
        <v>44740</v>
      </c>
      <c r="F43" s="64">
        <v>44740</v>
      </c>
      <c r="G43" t="s" s="65">
        <f>VLOOKUP(B43,'ActivityType'!A1:B20,2)</f>
        <v>656</v>
      </c>
      <c r="H43" t="s" s="66">
        <f>CONCATENATE(I43," ",J43)</f>
        <v>835</v>
      </c>
      <c r="I43" t="s" s="67">
        <f>VLOOKUP(C43,'Family Members'!A1:E34,4,FALSE)</f>
        <v>836</v>
      </c>
      <c r="J43" t="s" s="67">
        <f>VLOOKUP(C43,'Family Members'!A1:E34,5,FALSE)</f>
        <v>831</v>
      </c>
      <c r="K43" t="s" s="60">
        <v>202</v>
      </c>
      <c r="L43" t="s" s="15">
        <v>656</v>
      </c>
    </row>
    <row r="44" ht="13.55" customHeight="1">
      <c r="A44" t="s" s="20">
        <v>837</v>
      </c>
      <c r="B44" t="s" s="20">
        <v>649</v>
      </c>
      <c r="C44" s="5">
        <v>22</v>
      </c>
      <c r="D44" t="s" s="20">
        <v>838</v>
      </c>
      <c r="E44" s="64">
        <v>44851</v>
      </c>
      <c r="F44" s="64">
        <v>44851</v>
      </c>
      <c r="G44" t="s" s="65">
        <f>VLOOKUP(B44,'ActivityType'!A1:B20,2)</f>
        <v>650</v>
      </c>
      <c r="H44" t="s" s="66">
        <f>CONCATENATE(I44," ",J44)</f>
        <v>839</v>
      </c>
      <c r="I44" t="s" s="67">
        <f>'Client Profile'!B23</f>
        <v>840</v>
      </c>
      <c r="J44" t="s" s="67">
        <f>'Client Profile'!C23</f>
        <v>841</v>
      </c>
      <c r="K44" t="s" s="60">
        <v>149</v>
      </c>
      <c r="L44" t="s" s="15">
        <v>650</v>
      </c>
    </row>
    <row r="45" ht="13.55" customHeight="1">
      <c r="A45" t="s" s="20">
        <v>842</v>
      </c>
      <c r="B45" t="s" s="20">
        <v>655</v>
      </c>
      <c r="C45" t="s" s="6">
        <v>204</v>
      </c>
      <c r="D45" t="s" s="20">
        <v>838</v>
      </c>
      <c r="E45" s="64">
        <v>44851</v>
      </c>
      <c r="F45" s="64">
        <v>44851</v>
      </c>
      <c r="G45" t="s" s="65">
        <f>VLOOKUP(B45,'ActivityType'!A1:B20,2)</f>
        <v>656</v>
      </c>
      <c r="H45" t="s" s="66">
        <f>CONCATENATE(I45," ",J45)</f>
        <v>839</v>
      </c>
      <c r="I45" t="s" s="67">
        <f>VLOOKUP(C45,'Family Members'!A1:E34,4,FALSE)</f>
        <v>840</v>
      </c>
      <c r="J45" t="s" s="67">
        <f>VLOOKUP(C45,'Family Members'!A1:E34,5,FALSE)</f>
        <v>841</v>
      </c>
      <c r="K45" t="s" s="60">
        <v>149</v>
      </c>
      <c r="L45" t="s" s="15">
        <v>656</v>
      </c>
    </row>
    <row r="46" ht="13.55" customHeight="1">
      <c r="A46" t="s" s="20">
        <v>843</v>
      </c>
      <c r="B46" t="s" s="20">
        <v>655</v>
      </c>
      <c r="C46" t="s" s="6">
        <v>205</v>
      </c>
      <c r="D46" t="s" s="20">
        <v>844</v>
      </c>
      <c r="E46" s="64">
        <v>44892</v>
      </c>
      <c r="F46" s="64">
        <v>44892</v>
      </c>
      <c r="G46" t="s" s="65">
        <f>VLOOKUP(B46,'ActivityType'!A1:B20,2)</f>
        <v>656</v>
      </c>
      <c r="H46" t="s" s="66">
        <f>CONCATENATE(I46," ",J46)</f>
        <v>845</v>
      </c>
      <c r="I46" t="s" s="67">
        <f>VLOOKUP(C46,'Family Members'!A1:E34,4,FALSE)</f>
        <v>813</v>
      </c>
      <c r="J46" t="s" s="67">
        <f>VLOOKUP(C46,'Family Members'!A1:E34,5,FALSE)</f>
        <v>841</v>
      </c>
      <c r="K46" t="s" s="60">
        <v>104</v>
      </c>
      <c r="L46" t="s" s="15">
        <v>656</v>
      </c>
    </row>
    <row r="47" ht="13.55" customHeight="1">
      <c r="A47" t="s" s="20">
        <v>846</v>
      </c>
      <c r="B47" t="s" s="20">
        <v>655</v>
      </c>
      <c r="C47" t="s" s="6">
        <v>207</v>
      </c>
      <c r="D47" t="s" s="20">
        <v>844</v>
      </c>
      <c r="E47" s="64">
        <v>44892</v>
      </c>
      <c r="F47" s="64">
        <v>44892</v>
      </c>
      <c r="G47" t="s" s="65">
        <f>VLOOKUP(B47,'ActivityType'!A1:B20,2)</f>
        <v>656</v>
      </c>
      <c r="H47" t="s" s="66">
        <f>CONCATENATE(I47," ",J47)</f>
        <v>847</v>
      </c>
      <c r="I47" t="s" s="67">
        <f>VLOOKUP(C47,'Family Members'!A1:E34,4,FALSE)</f>
        <v>798</v>
      </c>
      <c r="J47" t="s" s="67">
        <f>VLOOKUP(C47,'Family Members'!A1:E34,5,FALSE)</f>
        <v>841</v>
      </c>
      <c r="K47" t="s" s="60">
        <v>93</v>
      </c>
      <c r="L47" t="s" s="15">
        <v>656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dimension ref="A1:S61"/>
  <sheetViews>
    <sheetView workbookViewId="0" showGridLines="0" defaultGridColor="1"/>
  </sheetViews>
  <sheetFormatPr defaultColWidth="8.83333" defaultRowHeight="15" customHeight="1" outlineLevelRow="0" outlineLevelCol="0"/>
  <cols>
    <col min="1" max="2" width="18.5" style="73" customWidth="1"/>
    <col min="3" max="3" width="15.5" style="73" customWidth="1"/>
    <col min="4" max="4" width="20.5" style="73" customWidth="1"/>
    <col min="5" max="14" width="8.85156" style="73" customWidth="1"/>
    <col min="15" max="15" width="14.6719" style="73" customWidth="1"/>
    <col min="16" max="19" width="8.85156" style="73" customWidth="1"/>
    <col min="20" max="16384" width="8.85156" style="73" customWidth="1"/>
  </cols>
  <sheetData>
    <row r="1" ht="13.55" customHeight="1">
      <c r="A1" t="s" s="15">
        <v>8</v>
      </c>
      <c r="B1" t="s" s="15">
        <v>848</v>
      </c>
      <c r="C1" t="s" s="15">
        <v>849</v>
      </c>
      <c r="D1" t="s" s="15">
        <v>850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ht="13.55" customHeight="1">
      <c r="A2" t="s" s="15">
        <v>851</v>
      </c>
      <c r="B2" t="s" s="15">
        <v>852</v>
      </c>
      <c r="C2" s="74">
        <f>S18+17</f>
        <v>171</v>
      </c>
      <c r="D2" s="74">
        <f>C2-(RANDBETWEEN(25,200))</f>
        <v>53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ht="13.55" customHeight="1">
      <c r="A3" t="s" s="15">
        <v>851</v>
      </c>
      <c r="B3" t="s" s="15">
        <v>853</v>
      </c>
      <c r="C3" s="74">
        <f>S18+12</f>
        <v>166</v>
      </c>
      <c r="D3" s="74">
        <f>C3-(RANDBETWEEN(25,200))</f>
        <v>105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ht="13.55" customHeight="1">
      <c r="A4" t="s" s="15">
        <v>851</v>
      </c>
      <c r="B4" t="s" s="15">
        <v>854</v>
      </c>
      <c r="C4" s="74">
        <v>250</v>
      </c>
      <c r="D4" s="74">
        <f>C4-(RANDBETWEEN(25,200))</f>
        <v>158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ht="13.55" customHeight="1">
      <c r="A5" t="s" s="15">
        <v>851</v>
      </c>
      <c r="B5" t="s" s="15">
        <v>855</v>
      </c>
      <c r="C5" s="74">
        <v>350</v>
      </c>
      <c r="D5" s="74">
        <f>C5-(RANDBETWEEN(25,200))</f>
        <v>154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</row>
    <row r="6" ht="13.55" customHeight="1">
      <c r="A6" t="s" s="15">
        <v>851</v>
      </c>
      <c r="B6" t="s" s="15">
        <v>856</v>
      </c>
      <c r="C6" s="74">
        <v>124</v>
      </c>
      <c r="D6" s="74">
        <f>C6-(RANDBETWEEN(25,200))</f>
        <v>-69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ht="13.55" customHeight="1">
      <c r="A7" t="s" s="15">
        <v>851</v>
      </c>
      <c r="B7" t="s" s="15">
        <v>857</v>
      </c>
      <c r="C7" s="74">
        <v>563</v>
      </c>
      <c r="D7" s="74">
        <f>C7-(RANDBETWEEN(25,200))</f>
        <v>473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</row>
    <row r="8" ht="13.55" customHeight="1">
      <c r="A8" t="s" s="15">
        <v>851</v>
      </c>
      <c r="B8" t="s" s="15">
        <v>858</v>
      </c>
      <c r="C8" s="74">
        <v>124</v>
      </c>
      <c r="D8" s="74">
        <f>C8-(RANDBETWEEN(25,200))</f>
        <v>77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ht="13.55" customHeight="1">
      <c r="A9" t="s" s="15">
        <v>851</v>
      </c>
      <c r="B9" t="s" s="15">
        <v>859</v>
      </c>
      <c r="C9" s="74">
        <v>895</v>
      </c>
      <c r="D9" s="74">
        <f>C9-(RANDBETWEEN(25,200))</f>
        <v>849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ht="13.55" customHeight="1">
      <c r="A10" t="s" s="15">
        <v>851</v>
      </c>
      <c r="B10" t="s" s="15">
        <v>860</v>
      </c>
      <c r="C10" s="74">
        <v>623</v>
      </c>
      <c r="D10" s="74">
        <f>C10-(RANDBETWEEN(25,200))</f>
        <v>455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ht="13.55" customHeight="1">
      <c r="A11" t="s" s="15">
        <v>851</v>
      </c>
      <c r="B11" t="s" s="15">
        <v>861</v>
      </c>
      <c r="C11" s="74">
        <v>452</v>
      </c>
      <c r="D11" s="74">
        <f>C11-(RANDBETWEEN(25,200))</f>
        <v>261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ht="13.55" customHeight="1">
      <c r="A12" t="s" s="15">
        <v>52</v>
      </c>
      <c r="B12" t="s" s="15">
        <v>862</v>
      </c>
      <c r="C12" s="74">
        <v>175</v>
      </c>
      <c r="D12" s="74">
        <f>C12-(RANDBETWEEN(25,200))</f>
        <v>48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ht="13.55" customHeight="1">
      <c r="A13" t="s" s="15">
        <v>52</v>
      </c>
      <c r="B13" t="s" s="15">
        <v>863</v>
      </c>
      <c r="C13" s="74">
        <v>586</v>
      </c>
      <c r="D13" s="74">
        <f>C13-(RANDBETWEEN(25,200))</f>
        <v>479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ht="13.55" customHeight="1">
      <c r="A14" t="s" s="15">
        <v>52</v>
      </c>
      <c r="B14" t="s" s="15">
        <v>864</v>
      </c>
      <c r="C14" s="74">
        <v>324</v>
      </c>
      <c r="D14" s="74">
        <f>C14-(RANDBETWEEN(25,200))</f>
        <v>214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ht="13.55" customHeight="1">
      <c r="A15" t="s" s="15">
        <v>52</v>
      </c>
      <c r="B15" t="s" s="15">
        <v>865</v>
      </c>
      <c r="C15" s="74">
        <v>521</v>
      </c>
      <c r="D15" s="74">
        <f>C15-(RANDBETWEEN(25,200))</f>
        <v>332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ht="13.55" customHeight="1">
      <c r="A16" t="s" s="15">
        <v>52</v>
      </c>
      <c r="B16" t="s" s="15">
        <v>866</v>
      </c>
      <c r="C16" s="74">
        <v>635</v>
      </c>
      <c r="D16" s="74">
        <f>C16-(RANDBETWEEN(25,200))</f>
        <v>542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ht="13.55" customHeight="1">
      <c r="A17" t="s" s="15">
        <v>52</v>
      </c>
      <c r="B17" t="s" s="15">
        <v>867</v>
      </c>
      <c r="C17" s="74">
        <v>258</v>
      </c>
      <c r="D17" s="74">
        <f>C17-(RANDBETWEEN(25,200))</f>
        <v>184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ht="13.55" customHeight="1">
      <c r="A18" t="s" s="15">
        <v>52</v>
      </c>
      <c r="B18" t="s" s="15">
        <v>868</v>
      </c>
      <c r="C18" s="74">
        <v>963</v>
      </c>
      <c r="D18" s="74">
        <f>C18-(RANDBETWEEN(25,200))</f>
        <v>783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74">
        <v>154</v>
      </c>
    </row>
    <row r="19" ht="13.55" customHeight="1">
      <c r="A19" t="s" s="15">
        <v>52</v>
      </c>
      <c r="B19" t="s" s="15">
        <v>869</v>
      </c>
      <c r="C19" s="74">
        <v>741</v>
      </c>
      <c r="D19" s="74">
        <f>C19-(RANDBETWEEN(25,200))</f>
        <v>574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ht="13.55" customHeight="1">
      <c r="A20" t="s" s="15">
        <v>52</v>
      </c>
      <c r="B20" t="s" s="15">
        <v>870</v>
      </c>
      <c r="C20" s="74">
        <v>456</v>
      </c>
      <c r="D20" s="74">
        <f>C20-(RANDBETWEEN(25,200))</f>
        <v>343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ht="13.55" customHeight="1">
      <c r="A21" t="s" s="15">
        <v>52</v>
      </c>
      <c r="B21" t="s" s="15">
        <v>871</v>
      </c>
      <c r="C21" s="74">
        <v>159</v>
      </c>
      <c r="D21" s="74">
        <f>C21-(RANDBETWEEN(25,200))</f>
        <v>130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</row>
    <row r="22" ht="13.55" customHeight="1">
      <c r="A22" t="s" s="15">
        <v>28</v>
      </c>
      <c r="B22" t="s" s="15">
        <v>872</v>
      </c>
      <c r="C22" s="74">
        <v>753</v>
      </c>
      <c r="D22" s="74">
        <f>C22-(RANDBETWEEN(25,200))</f>
        <v>622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</row>
    <row r="23" ht="13.55" customHeight="1">
      <c r="A23" t="s" s="15">
        <v>28</v>
      </c>
      <c r="B23" t="s" s="15">
        <v>873</v>
      </c>
      <c r="C23" s="74">
        <v>846</v>
      </c>
      <c r="D23" s="74">
        <f>C23-(RANDBETWEEN(25,200))</f>
        <v>744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</row>
    <row r="24" ht="13.55" customHeight="1">
      <c r="A24" t="s" s="15">
        <v>28</v>
      </c>
      <c r="B24" t="s" s="15">
        <v>874</v>
      </c>
      <c r="C24" s="74">
        <v>246</v>
      </c>
      <c r="D24" s="74">
        <f>C24-(RANDBETWEEN(25,200))</f>
        <v>171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</row>
    <row r="25" ht="13.55" customHeight="1">
      <c r="A25" t="s" s="15">
        <v>28</v>
      </c>
      <c r="B25" t="s" s="15">
        <v>875</v>
      </c>
      <c r="C25" s="74">
        <v>642</v>
      </c>
      <c r="D25" s="74">
        <f>C25-(RANDBETWEEN(25,200))</f>
        <v>452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</row>
    <row r="26" ht="13.55" customHeight="1">
      <c r="A26" t="s" s="15">
        <v>28</v>
      </c>
      <c r="B26" t="s" s="15">
        <v>876</v>
      </c>
      <c r="C26" s="74">
        <v>456</v>
      </c>
      <c r="D26" s="74">
        <f>C26-(RANDBETWEEN(25,200))</f>
        <v>374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</row>
    <row r="27" ht="13.55" customHeight="1">
      <c r="A27" t="s" s="15">
        <v>28</v>
      </c>
      <c r="B27" t="s" s="15">
        <v>877</v>
      </c>
      <c r="C27" s="74">
        <v>654</v>
      </c>
      <c r="D27" s="74">
        <f>C27-(RANDBETWEEN(25,200))</f>
        <v>582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</row>
    <row r="28" ht="13.55" customHeight="1">
      <c r="A28" t="s" s="15">
        <v>28</v>
      </c>
      <c r="B28" t="s" s="15">
        <v>878</v>
      </c>
      <c r="C28" s="74">
        <v>852</v>
      </c>
      <c r="D28" s="74">
        <f>C28-(RANDBETWEEN(25,200))</f>
        <v>672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</row>
    <row r="29" ht="13.55" customHeight="1">
      <c r="A29" t="s" s="15">
        <v>28</v>
      </c>
      <c r="B29" t="s" s="15">
        <v>879</v>
      </c>
      <c r="C29" s="74">
        <v>258</v>
      </c>
      <c r="D29" s="74">
        <f>C29-(RANDBETWEEN(25,200))</f>
        <v>230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</row>
    <row r="30" ht="13.55" customHeight="1">
      <c r="A30" t="s" s="15">
        <v>28</v>
      </c>
      <c r="B30" t="s" s="15">
        <v>880</v>
      </c>
      <c r="C30" s="74">
        <v>753</v>
      </c>
      <c r="D30" s="74">
        <f>C30-(RANDBETWEEN(25,200))</f>
        <v>658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</row>
    <row r="31" ht="13.55" customHeight="1">
      <c r="A31" t="s" s="15">
        <v>28</v>
      </c>
      <c r="B31" t="s" s="15">
        <v>881</v>
      </c>
      <c r="C31" s="74">
        <v>357</v>
      </c>
      <c r="D31" s="74">
        <f>C31-(RANDBETWEEN(25,200))</f>
        <v>205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</row>
    <row r="32" ht="13.55" customHeight="1">
      <c r="A32" t="s" s="15">
        <v>882</v>
      </c>
      <c r="B32" t="s" s="15">
        <v>883</v>
      </c>
      <c r="C32" s="74">
        <v>951</v>
      </c>
      <c r="D32" s="74">
        <f>C32-(RANDBETWEEN(25,200))</f>
        <v>764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</row>
    <row r="33" ht="13.55" customHeight="1">
      <c r="A33" t="s" s="15">
        <v>882</v>
      </c>
      <c r="B33" t="s" s="15">
        <v>884</v>
      </c>
      <c r="C33" s="74">
        <v>244</v>
      </c>
      <c r="D33" s="74">
        <f>C33-(RANDBETWEEN(25,200))</f>
        <v>95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</row>
    <row r="34" ht="13.55" customHeight="1">
      <c r="A34" t="s" s="15">
        <v>882</v>
      </c>
      <c r="B34" t="s" s="15">
        <v>885</v>
      </c>
      <c r="C34" s="74">
        <v>622</v>
      </c>
      <c r="D34" s="74">
        <f>C34-(RANDBETWEEN(25,200))</f>
        <v>443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</row>
    <row r="35" ht="13.55" customHeight="1">
      <c r="A35" t="s" s="15">
        <v>882</v>
      </c>
      <c r="B35" t="s" s="15">
        <v>886</v>
      </c>
      <c r="C35" s="74">
        <v>822</v>
      </c>
      <c r="D35" s="74">
        <f>C35-(RANDBETWEEN(25,200))</f>
        <v>749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</row>
    <row r="36" ht="13.55" customHeight="1">
      <c r="A36" t="s" s="15">
        <v>882</v>
      </c>
      <c r="B36" t="s" s="15">
        <v>887</v>
      </c>
      <c r="C36" s="74">
        <v>856</v>
      </c>
      <c r="D36" s="74">
        <f>C36-(RANDBETWEEN(25,200))</f>
        <v>727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</row>
    <row r="37" ht="13.55" customHeight="1">
      <c r="A37" t="s" s="15">
        <v>882</v>
      </c>
      <c r="B37" t="s" s="15">
        <v>888</v>
      </c>
      <c r="C37" s="74">
        <v>453</v>
      </c>
      <c r="D37" s="74">
        <f>C37-(RANDBETWEEN(25,200))</f>
        <v>282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</row>
    <row r="38" ht="13.55" customHeight="1">
      <c r="A38" t="s" s="15">
        <v>882</v>
      </c>
      <c r="B38" t="s" s="15">
        <v>889</v>
      </c>
      <c r="C38" s="74">
        <v>665</v>
      </c>
      <c r="D38" s="74">
        <f>C38-(RANDBETWEEN(25,200))</f>
        <v>581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</row>
    <row r="39" ht="13.55" customHeight="1">
      <c r="A39" t="s" s="15">
        <v>882</v>
      </c>
      <c r="B39" t="s" s="15">
        <v>890</v>
      </c>
      <c r="C39" s="74">
        <v>335</v>
      </c>
      <c r="D39" s="74">
        <f>C39-(RANDBETWEEN(25,200))</f>
        <v>178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</row>
    <row r="40" ht="13.55" customHeight="1">
      <c r="A40" t="s" s="15">
        <v>882</v>
      </c>
      <c r="B40" t="s" s="15">
        <v>891</v>
      </c>
      <c r="C40" s="74">
        <v>445</v>
      </c>
      <c r="D40" s="74">
        <f>C40-(RANDBETWEEN(25,200))</f>
        <v>254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</row>
    <row r="41" ht="13.55" customHeight="1">
      <c r="A41" t="s" s="15">
        <v>882</v>
      </c>
      <c r="B41" t="s" s="15">
        <v>892</v>
      </c>
      <c r="C41" s="74">
        <v>875</v>
      </c>
      <c r="D41" s="74">
        <f>C41-(RANDBETWEEN(25,200))</f>
        <v>726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</row>
    <row r="42" ht="13.55" customHeight="1">
      <c r="A42" t="s" s="15">
        <v>893</v>
      </c>
      <c r="B42" t="s" s="15">
        <v>894</v>
      </c>
      <c r="C42" s="74">
        <v>698</v>
      </c>
      <c r="D42" s="74">
        <f>C42-(RANDBETWEEN(25,200))</f>
        <v>539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</row>
    <row r="43" ht="13.55" customHeight="1">
      <c r="A43" t="s" s="15">
        <v>893</v>
      </c>
      <c r="B43" t="s" s="15">
        <v>895</v>
      </c>
      <c r="C43" s="74">
        <v>352</v>
      </c>
      <c r="D43" s="74">
        <f>C43-(RANDBETWEEN(25,200))</f>
        <v>290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</row>
    <row r="44" ht="13.55" customHeight="1">
      <c r="A44" t="s" s="15">
        <v>893</v>
      </c>
      <c r="B44" t="s" s="15">
        <v>896</v>
      </c>
      <c r="C44" s="74">
        <v>145</v>
      </c>
      <c r="D44" s="74">
        <f>C44-(RANDBETWEEN(25,200))</f>
        <v>28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</row>
    <row r="45" ht="13.55" customHeight="1">
      <c r="A45" t="s" s="15">
        <v>893</v>
      </c>
      <c r="B45" t="s" s="15">
        <v>897</v>
      </c>
      <c r="C45" s="74">
        <v>254</v>
      </c>
      <c r="D45" s="74">
        <f>C45-(RANDBETWEEN(25,200))</f>
        <v>170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</row>
    <row r="46" ht="13.55" customHeight="1">
      <c r="A46" t="s" s="15">
        <v>893</v>
      </c>
      <c r="B46" t="s" s="15">
        <v>898</v>
      </c>
      <c r="C46" s="74">
        <v>576</v>
      </c>
      <c r="D46" s="74">
        <f>C46-(RANDBETWEEN(25,200))</f>
        <v>458</v>
      </c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</row>
    <row r="47" ht="13.55" customHeight="1">
      <c r="A47" t="s" s="15">
        <v>893</v>
      </c>
      <c r="B47" t="s" s="15">
        <v>899</v>
      </c>
      <c r="C47" s="74">
        <v>586</v>
      </c>
      <c r="D47" s="74">
        <f>C47-(RANDBETWEEN(25,200))</f>
        <v>398</v>
      </c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</row>
    <row r="48" ht="13.55" customHeight="1">
      <c r="A48" t="s" s="15">
        <v>893</v>
      </c>
      <c r="B48" t="s" s="15">
        <v>900</v>
      </c>
      <c r="C48" s="74">
        <v>477</v>
      </c>
      <c r="D48" s="74">
        <f>C48-(RANDBETWEEN(25,200))</f>
        <v>435</v>
      </c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</row>
    <row r="49" ht="13.55" customHeight="1">
      <c r="A49" t="s" s="15">
        <v>893</v>
      </c>
      <c r="B49" t="s" s="15">
        <v>901</v>
      </c>
      <c r="C49" s="74">
        <v>523</v>
      </c>
      <c r="D49" s="74">
        <f>C49-(RANDBETWEEN(25,200))</f>
        <v>483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ht="13.55" customHeight="1">
      <c r="A50" t="s" s="15">
        <v>893</v>
      </c>
      <c r="B50" t="s" s="15">
        <v>902</v>
      </c>
      <c r="C50" s="74">
        <v>683</v>
      </c>
      <c r="D50" s="74">
        <f>C50-(RANDBETWEEN(25,200))</f>
        <v>523</v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ht="13.55" customHeight="1">
      <c r="A51" t="s" s="15">
        <v>893</v>
      </c>
      <c r="B51" t="s" s="15">
        <v>903</v>
      </c>
      <c r="C51" s="74">
        <v>452</v>
      </c>
      <c r="D51" s="74">
        <f>C51-(RANDBETWEEN(25,200))</f>
        <v>268</v>
      </c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</row>
    <row r="52" ht="13.55" customHeight="1">
      <c r="A52" t="s" s="15">
        <v>19</v>
      </c>
      <c r="B52" t="s" s="15">
        <v>904</v>
      </c>
      <c r="C52" s="74">
        <v>478</v>
      </c>
      <c r="D52" s="74">
        <f>C52-(RANDBETWEEN(25,200))</f>
        <v>350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</row>
    <row r="53" ht="13.55" customHeight="1">
      <c r="A53" t="s" s="15">
        <v>19</v>
      </c>
      <c r="B53" t="s" s="15">
        <v>905</v>
      </c>
      <c r="C53" s="74">
        <v>896</v>
      </c>
      <c r="D53" s="74">
        <f>C53-(RANDBETWEEN(25,200))</f>
        <v>712</v>
      </c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</row>
    <row r="54" ht="13.55" customHeight="1">
      <c r="A54" t="s" s="15">
        <v>19</v>
      </c>
      <c r="B54" t="s" s="15">
        <v>906</v>
      </c>
      <c r="C54" s="74">
        <v>698</v>
      </c>
      <c r="D54" s="74">
        <f>C54-(RANDBETWEEN(25,200))</f>
        <v>561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ht="13.55" customHeight="1">
      <c r="A55" t="s" s="15">
        <v>19</v>
      </c>
      <c r="B55" t="s" s="15">
        <v>907</v>
      </c>
      <c r="C55" s="74">
        <v>874</v>
      </c>
      <c r="D55" s="74">
        <f>C55-(RANDBETWEEN(25,200))</f>
        <v>685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ht="13.55" customHeight="1">
      <c r="A56" t="s" s="15">
        <v>19</v>
      </c>
      <c r="B56" t="s" s="15">
        <v>908</v>
      </c>
      <c r="C56" s="74">
        <v>623</v>
      </c>
      <c r="D56" s="74">
        <f>C56-(RANDBETWEEN(25,200))</f>
        <v>552</v>
      </c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ht="13.55" customHeight="1">
      <c r="A57" t="s" s="15">
        <v>19</v>
      </c>
      <c r="B57" t="s" s="15">
        <v>909</v>
      </c>
      <c r="C57" s="74">
        <v>241</v>
      </c>
      <c r="D57" s="74">
        <f>C57-(RANDBETWEEN(25,200))</f>
        <v>68</v>
      </c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ht="13.55" customHeight="1">
      <c r="A58" t="s" s="15">
        <v>19</v>
      </c>
      <c r="B58" t="s" s="15">
        <v>910</v>
      </c>
      <c r="C58" s="74">
        <v>412</v>
      </c>
      <c r="D58" s="74">
        <f>C58-(RANDBETWEEN(25,200))</f>
        <v>257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  <row r="59" ht="13.55" customHeight="1">
      <c r="A59" t="s" s="15">
        <v>19</v>
      </c>
      <c r="B59" t="s" s="15">
        <v>911</v>
      </c>
      <c r="C59" s="74">
        <v>452</v>
      </c>
      <c r="D59" s="74">
        <f>C59-(RANDBETWEEN(25,200))</f>
        <v>383</v>
      </c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ht="13.55" customHeight="1">
      <c r="A60" t="s" s="15">
        <v>19</v>
      </c>
      <c r="B60" t="s" s="15">
        <v>912</v>
      </c>
      <c r="C60" s="74">
        <v>254</v>
      </c>
      <c r="D60" s="74">
        <f>C60-(RANDBETWEEN(25,200))</f>
        <v>119</v>
      </c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ht="13.55" customHeight="1">
      <c r="A61" t="s" s="15">
        <v>19</v>
      </c>
      <c r="B61" t="s" s="15">
        <v>913</v>
      </c>
      <c r="C61" s="74">
        <v>365</v>
      </c>
      <c r="D61" s="74">
        <f>C61-(RANDBETWEEN(25,200))</f>
        <v>195</v>
      </c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G34"/>
  <sheetViews>
    <sheetView workbookViewId="0" showGridLines="0" defaultGridColor="1"/>
  </sheetViews>
  <sheetFormatPr defaultColWidth="8.83333" defaultRowHeight="15" customHeight="1" outlineLevelRow="0" outlineLevelCol="0"/>
  <cols>
    <col min="1" max="1" width="18.8516" style="10" customWidth="1"/>
    <col min="2" max="2" width="8.85156" style="10" customWidth="1"/>
    <col min="3" max="3" width="13" style="10" customWidth="1"/>
    <col min="4" max="5" width="11.8516" style="10" customWidth="1"/>
    <col min="6" max="6" width="15.1719" style="10" customWidth="1"/>
    <col min="7" max="7" width="25.8516" style="10" customWidth="1"/>
    <col min="8" max="16384" width="8.85156" style="10" customWidth="1"/>
  </cols>
  <sheetData>
    <row r="1" ht="28.5" customHeight="1">
      <c r="A1" t="s" s="2">
        <v>153</v>
      </c>
      <c r="B1" t="s" s="2">
        <v>0</v>
      </c>
      <c r="C1" t="s" s="2">
        <v>154</v>
      </c>
      <c r="D1" t="s" s="2">
        <v>1</v>
      </c>
      <c r="E1" t="s" s="2">
        <v>2</v>
      </c>
      <c r="F1" t="s" s="2">
        <v>3</v>
      </c>
      <c r="G1" t="s" s="2">
        <v>4</v>
      </c>
    </row>
    <row r="2" ht="15" customHeight="1">
      <c r="A2" t="s" s="6">
        <v>155</v>
      </c>
      <c r="B2" s="11">
        <v>1</v>
      </c>
      <c r="C2" t="s" s="12">
        <v>156</v>
      </c>
      <c r="D2" t="s" s="12">
        <v>14</v>
      </c>
      <c r="E2" t="s" s="6">
        <v>15</v>
      </c>
      <c r="F2" s="7">
        <v>27621</v>
      </c>
      <c r="G2" t="s" s="6">
        <v>16</v>
      </c>
    </row>
    <row r="3" ht="15" customHeight="1">
      <c r="A3" t="s" s="6">
        <v>157</v>
      </c>
      <c r="B3" s="5">
        <v>1</v>
      </c>
      <c r="C3" t="s" s="6">
        <v>158</v>
      </c>
      <c r="D3" t="s" s="6">
        <v>159</v>
      </c>
      <c r="E3" t="s" s="6">
        <v>15</v>
      </c>
      <c r="F3" s="7">
        <v>28834</v>
      </c>
      <c r="G3" t="s" s="6">
        <v>160</v>
      </c>
    </row>
    <row r="4" ht="15" customHeight="1">
      <c r="A4" t="s" s="6">
        <v>161</v>
      </c>
      <c r="B4" s="5">
        <v>1</v>
      </c>
      <c r="C4" t="s" s="6">
        <v>162</v>
      </c>
      <c r="D4" t="s" s="6">
        <v>163</v>
      </c>
      <c r="E4" t="s" s="6">
        <v>15</v>
      </c>
      <c r="F4" s="7">
        <v>38523</v>
      </c>
      <c r="G4" t="s" s="6">
        <v>164</v>
      </c>
    </row>
    <row r="5" ht="15" customHeight="1">
      <c r="A5" t="s" s="6">
        <v>165</v>
      </c>
      <c r="B5" s="5">
        <v>1</v>
      </c>
      <c r="C5" t="s" s="6">
        <v>162</v>
      </c>
      <c r="D5" t="s" s="6">
        <v>166</v>
      </c>
      <c r="E5" t="s" s="6">
        <v>15</v>
      </c>
      <c r="F5" s="7">
        <v>39706</v>
      </c>
      <c r="G5" t="s" s="6">
        <v>167</v>
      </c>
    </row>
    <row r="6" ht="15" customHeight="1">
      <c r="A6" t="s" s="6">
        <v>168</v>
      </c>
      <c r="B6" s="5">
        <v>2</v>
      </c>
      <c r="C6" t="s" s="6">
        <v>156</v>
      </c>
      <c r="D6" t="s" s="6">
        <v>24</v>
      </c>
      <c r="E6" t="s" s="6">
        <v>25</v>
      </c>
      <c r="F6" s="7">
        <v>29336</v>
      </c>
      <c r="G6" t="s" s="6">
        <v>169</v>
      </c>
    </row>
    <row r="7" ht="15" customHeight="1">
      <c r="A7" t="s" s="6">
        <v>170</v>
      </c>
      <c r="B7" s="5">
        <v>2</v>
      </c>
      <c r="C7" t="s" s="6">
        <v>158</v>
      </c>
      <c r="D7" t="s" s="6">
        <v>171</v>
      </c>
      <c r="E7" t="s" s="6">
        <v>25</v>
      </c>
      <c r="F7" s="7">
        <v>28212</v>
      </c>
      <c r="G7" t="s" s="6">
        <v>172</v>
      </c>
    </row>
    <row r="8" ht="15" customHeight="1">
      <c r="A8" t="s" s="6">
        <v>173</v>
      </c>
      <c r="B8" s="5">
        <v>2</v>
      </c>
      <c r="C8" t="s" s="6">
        <v>162</v>
      </c>
      <c r="D8" t="s" s="6">
        <v>174</v>
      </c>
      <c r="E8" t="s" s="6">
        <v>25</v>
      </c>
      <c r="F8" s="7">
        <v>40456</v>
      </c>
      <c r="G8" t="s" s="6">
        <v>175</v>
      </c>
    </row>
    <row r="9" ht="15" customHeight="1">
      <c r="A9" t="s" s="6">
        <v>176</v>
      </c>
      <c r="B9" s="5">
        <v>5</v>
      </c>
      <c r="C9" t="s" s="6">
        <v>156</v>
      </c>
      <c r="D9" t="s" s="6">
        <v>48</v>
      </c>
      <c r="E9" t="s" s="6">
        <v>49</v>
      </c>
      <c r="F9" s="7">
        <v>33090</v>
      </c>
      <c r="G9" t="s" s="6">
        <v>50</v>
      </c>
    </row>
    <row r="10" ht="15" customHeight="1">
      <c r="A10" t="s" s="6">
        <v>177</v>
      </c>
      <c r="B10" s="5">
        <v>9</v>
      </c>
      <c r="C10" t="s" s="6">
        <v>156</v>
      </c>
      <c r="D10" t="s" s="6">
        <v>76</v>
      </c>
      <c r="E10" t="s" s="6">
        <v>77</v>
      </c>
      <c r="F10" s="7">
        <v>31861</v>
      </c>
      <c r="G10" t="s" s="6">
        <v>78</v>
      </c>
    </row>
    <row r="11" ht="15" customHeight="1">
      <c r="A11" t="s" s="6">
        <v>178</v>
      </c>
      <c r="B11" s="5">
        <v>9</v>
      </c>
      <c r="C11" t="s" s="6">
        <v>158</v>
      </c>
      <c r="D11" t="s" s="6">
        <v>179</v>
      </c>
      <c r="E11" t="s" s="6">
        <v>77</v>
      </c>
      <c r="F11" s="7">
        <v>32469</v>
      </c>
      <c r="G11" t="s" s="6">
        <v>180</v>
      </c>
    </row>
    <row r="12" ht="15" customHeight="1">
      <c r="A12" t="s" s="6">
        <v>181</v>
      </c>
      <c r="B12" s="5">
        <v>9</v>
      </c>
      <c r="C12" t="s" s="6">
        <v>182</v>
      </c>
      <c r="D12" t="s" s="6">
        <v>41</v>
      </c>
      <c r="E12" t="s" s="6">
        <v>77</v>
      </c>
      <c r="F12" s="7">
        <v>40424</v>
      </c>
      <c r="G12" t="s" s="6">
        <v>183</v>
      </c>
    </row>
    <row r="13" ht="15" customHeight="1">
      <c r="A13" t="s" s="6">
        <v>184</v>
      </c>
      <c r="B13" s="5">
        <v>9</v>
      </c>
      <c r="C13" t="s" s="6">
        <v>182</v>
      </c>
      <c r="D13" t="s" s="6">
        <v>185</v>
      </c>
      <c r="E13" t="s" s="6">
        <v>77</v>
      </c>
      <c r="F13" s="7">
        <v>42199</v>
      </c>
      <c r="G13" t="s" s="6">
        <v>186</v>
      </c>
    </row>
    <row r="14" ht="15" customHeight="1">
      <c r="A14" t="s" s="6">
        <v>187</v>
      </c>
      <c r="B14" s="5">
        <v>12</v>
      </c>
      <c r="C14" t="s" s="6">
        <v>156</v>
      </c>
      <c r="D14" t="s" s="6">
        <v>93</v>
      </c>
      <c r="E14" t="s" s="6">
        <v>94</v>
      </c>
      <c r="F14" s="7">
        <v>33697</v>
      </c>
      <c r="G14" t="s" s="6">
        <v>95</v>
      </c>
    </row>
    <row r="15" ht="15" customHeight="1">
      <c r="A15" t="s" s="6">
        <v>188</v>
      </c>
      <c r="B15" s="5">
        <v>15</v>
      </c>
      <c r="C15" t="s" s="6">
        <v>156</v>
      </c>
      <c r="D15" t="s" s="6">
        <v>110</v>
      </c>
      <c r="E15" t="s" s="6">
        <v>111</v>
      </c>
      <c r="F15" s="7">
        <v>27583</v>
      </c>
      <c r="G15" t="s" s="6">
        <v>112</v>
      </c>
    </row>
    <row r="16" ht="15" customHeight="1">
      <c r="A16" t="s" s="6">
        <v>189</v>
      </c>
      <c r="B16" s="5">
        <v>15</v>
      </c>
      <c r="C16" t="s" s="6">
        <v>190</v>
      </c>
      <c r="D16" t="s" s="6">
        <v>179</v>
      </c>
      <c r="E16" t="s" s="6">
        <v>111</v>
      </c>
      <c r="F16" s="7">
        <v>29106</v>
      </c>
      <c r="G16" t="s" s="6">
        <v>191</v>
      </c>
    </row>
    <row r="17" ht="15" customHeight="1">
      <c r="A17" t="s" s="6">
        <v>192</v>
      </c>
      <c r="B17" s="5">
        <v>15</v>
      </c>
      <c r="C17" t="s" s="6">
        <v>182</v>
      </c>
      <c r="D17" t="s" s="6">
        <v>104</v>
      </c>
      <c r="E17" t="s" s="6">
        <v>111</v>
      </c>
      <c r="F17" s="7">
        <v>38545</v>
      </c>
      <c r="G17" t="s" s="6">
        <v>193</v>
      </c>
    </row>
    <row r="18" ht="15" customHeight="1">
      <c r="A18" t="s" s="6">
        <v>194</v>
      </c>
      <c r="B18" s="5">
        <v>15</v>
      </c>
      <c r="C18" t="s" s="6">
        <v>182</v>
      </c>
      <c r="D18" t="s" s="6">
        <v>195</v>
      </c>
      <c r="E18" t="s" s="6">
        <v>111</v>
      </c>
      <c r="F18" s="7">
        <v>39782</v>
      </c>
      <c r="G18" t="s" s="6">
        <v>196</v>
      </c>
    </row>
    <row r="19" ht="15" customHeight="1">
      <c r="A19" t="s" s="6">
        <v>197</v>
      </c>
      <c r="B19" s="5">
        <v>18</v>
      </c>
      <c r="C19" t="s" s="6">
        <v>156</v>
      </c>
      <c r="D19" t="s" s="6">
        <v>126</v>
      </c>
      <c r="E19" t="s" s="6">
        <v>127</v>
      </c>
      <c r="F19" s="7">
        <v>30564</v>
      </c>
      <c r="G19" t="s" s="6">
        <v>128</v>
      </c>
    </row>
    <row r="20" ht="15" customHeight="1">
      <c r="A20" t="s" s="6">
        <v>198</v>
      </c>
      <c r="B20" s="5">
        <v>18</v>
      </c>
      <c r="C20" t="s" s="6">
        <v>162</v>
      </c>
      <c r="D20" t="s" s="6">
        <v>87</v>
      </c>
      <c r="E20" t="s" s="6">
        <v>127</v>
      </c>
      <c r="F20" s="7">
        <v>43353</v>
      </c>
      <c r="G20" t="s" s="6">
        <v>199</v>
      </c>
    </row>
    <row r="21" ht="15" customHeight="1">
      <c r="A21" t="s" s="6">
        <v>200</v>
      </c>
      <c r="B21" s="5">
        <v>21</v>
      </c>
      <c r="C21" t="s" s="6">
        <v>156</v>
      </c>
      <c r="D21" t="s" s="6">
        <v>144</v>
      </c>
      <c r="E21" t="s" s="6">
        <v>145</v>
      </c>
      <c r="F21" s="7">
        <v>31478</v>
      </c>
      <c r="G21" t="s" s="6">
        <v>146</v>
      </c>
    </row>
    <row r="22" ht="15" customHeight="1">
      <c r="A22" t="s" s="6">
        <v>201</v>
      </c>
      <c r="B22" s="5">
        <v>21</v>
      </c>
      <c r="C22" t="s" s="6">
        <v>190</v>
      </c>
      <c r="D22" t="s" s="6">
        <v>202</v>
      </c>
      <c r="E22" t="s" s="6">
        <v>145</v>
      </c>
      <c r="F22" s="7">
        <v>31912</v>
      </c>
      <c r="G22" t="s" s="6">
        <v>203</v>
      </c>
    </row>
    <row r="23" ht="15" customHeight="1">
      <c r="A23" t="s" s="6">
        <v>204</v>
      </c>
      <c r="B23" s="5">
        <v>22</v>
      </c>
      <c r="C23" t="s" s="6">
        <v>156</v>
      </c>
      <c r="D23" t="s" s="6">
        <v>149</v>
      </c>
      <c r="E23" t="s" s="6">
        <v>71</v>
      </c>
      <c r="F23" s="7">
        <v>28880</v>
      </c>
      <c r="G23" t="s" s="6">
        <v>150</v>
      </c>
    </row>
    <row r="24" ht="15" customHeight="1">
      <c r="A24" t="s" s="6">
        <v>205</v>
      </c>
      <c r="B24" s="5">
        <v>22</v>
      </c>
      <c r="C24" t="s" s="6">
        <v>190</v>
      </c>
      <c r="D24" t="s" s="6">
        <v>104</v>
      </c>
      <c r="E24" t="s" s="6">
        <v>71</v>
      </c>
      <c r="F24" s="7">
        <v>30015</v>
      </c>
      <c r="G24" t="s" s="6">
        <v>206</v>
      </c>
    </row>
    <row r="25" ht="15" customHeight="1">
      <c r="A25" t="s" s="6">
        <v>207</v>
      </c>
      <c r="B25" s="5">
        <v>22</v>
      </c>
      <c r="C25" t="s" s="6">
        <v>182</v>
      </c>
      <c r="D25" t="s" s="6">
        <v>93</v>
      </c>
      <c r="E25" t="s" s="6">
        <v>71</v>
      </c>
      <c r="F25" s="7">
        <v>39739</v>
      </c>
      <c r="G25" t="s" s="6">
        <v>208</v>
      </c>
    </row>
    <row r="26" ht="13.55" customHeight="1">
      <c r="A26" s="13"/>
      <c r="B26" s="13"/>
      <c r="C26" s="13"/>
      <c r="D26" s="13"/>
      <c r="E26" s="13"/>
      <c r="F26" s="13"/>
      <c r="G26" s="13"/>
    </row>
    <row r="27" ht="13.55" customHeight="1">
      <c r="A27" s="14"/>
      <c r="B27" s="14"/>
      <c r="C27" s="14"/>
      <c r="D27" s="14"/>
      <c r="E27" s="14"/>
      <c r="F27" s="14"/>
      <c r="G27" s="14"/>
    </row>
    <row r="28" ht="13.55" customHeight="1">
      <c r="A28" s="14"/>
      <c r="B28" s="14"/>
      <c r="C28" s="14"/>
      <c r="D28" s="14"/>
      <c r="E28" s="14"/>
      <c r="F28" s="14"/>
      <c r="G28" s="14"/>
    </row>
    <row r="29" ht="13.55" customHeight="1">
      <c r="A29" s="14"/>
      <c r="B29" s="14"/>
      <c r="C29" s="14"/>
      <c r="D29" s="14"/>
      <c r="E29" s="14"/>
      <c r="F29" s="14"/>
      <c r="G29" s="14"/>
    </row>
    <row r="30" ht="13.55" customHeight="1">
      <c r="A30" s="14"/>
      <c r="B30" s="14"/>
      <c r="C30" s="14"/>
      <c r="D30" s="14"/>
      <c r="E30" s="14"/>
      <c r="F30" s="14"/>
      <c r="G30" s="14"/>
    </row>
    <row r="31" ht="13.55" customHeight="1">
      <c r="A31" s="14"/>
      <c r="B31" s="14"/>
      <c r="C31" s="14"/>
      <c r="D31" s="14"/>
      <c r="E31" s="14"/>
      <c r="F31" s="14"/>
      <c r="G31" s="14"/>
    </row>
    <row r="32" ht="13.55" customHeight="1">
      <c r="A32" s="14"/>
      <c r="B32" s="14"/>
      <c r="C32" s="14"/>
      <c r="D32" s="14"/>
      <c r="E32" s="14"/>
      <c r="F32" s="14"/>
      <c r="G32" s="14"/>
    </row>
    <row r="33" ht="13.55" customHeight="1">
      <c r="A33" s="14"/>
      <c r="B33" s="14"/>
      <c r="C33" s="14"/>
      <c r="D33" s="14"/>
      <c r="E33" s="14"/>
      <c r="F33" t="s" s="15">
        <v>209</v>
      </c>
      <c r="G33" s="14"/>
    </row>
    <row r="34" ht="13.55" customHeight="1">
      <c r="A34" s="14"/>
      <c r="B34" s="14"/>
      <c r="C34" s="14"/>
      <c r="D34" s="14"/>
      <c r="E34" s="14"/>
      <c r="F34" t="s" s="15">
        <v>210</v>
      </c>
      <c r="G34" s="14"/>
    </row>
  </sheetData>
  <hyperlinks>
    <hyperlink ref="G2" r:id="rId1" location="" tooltip="" display="alok.desai@email.com"/>
    <hyperlink ref="G3" r:id="rId2" location="" tooltip="" display="neha.desai@email.com"/>
    <hyperlink ref="G4" r:id="rId3" location="" tooltip="" display="rohan.desai@email.com"/>
    <hyperlink ref="G5" r:id="rId4" location="" tooltip="" display="maya.desai@email.com"/>
    <hyperlink ref="G20" r:id="rId5" location="" tooltip="" display="ethan.bailey@email.com     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I121"/>
  <sheetViews>
    <sheetView workbookViewId="0" showGridLines="0" defaultGridColor="1"/>
  </sheetViews>
  <sheetFormatPr defaultColWidth="8.83333" defaultRowHeight="18" customHeight="1" outlineLevelRow="0" outlineLevelCol="0"/>
  <cols>
    <col min="1" max="1" width="8.85156" style="16" customWidth="1"/>
    <col min="2" max="2" width="10.5" style="16" customWidth="1"/>
    <col min="3" max="4" width="8.85156" style="16" customWidth="1"/>
    <col min="5" max="5" width="18" style="16" customWidth="1"/>
    <col min="6" max="6" width="29.6719" style="16" customWidth="1"/>
    <col min="7" max="7" width="10.5" style="16" customWidth="1"/>
    <col min="8" max="8" width="22.8516" style="16" customWidth="1"/>
    <col min="9" max="9" width="12.3516" style="16" customWidth="1"/>
    <col min="10" max="16384" width="8.85156" style="16" customWidth="1"/>
  </cols>
  <sheetData>
    <row r="1" ht="18" customHeight="1">
      <c r="A1" t="s" s="2">
        <v>211</v>
      </c>
      <c r="B1" t="s" s="2">
        <v>212</v>
      </c>
      <c r="C1" t="s" s="2">
        <v>0</v>
      </c>
      <c r="D1" t="s" s="2">
        <v>213</v>
      </c>
      <c r="E1" t="s" s="2">
        <v>214</v>
      </c>
      <c r="F1" t="s" s="2">
        <v>215</v>
      </c>
      <c r="G1" t="s" s="2">
        <v>216</v>
      </c>
      <c r="H1" t="s" s="2">
        <v>217</v>
      </c>
      <c r="I1" t="s" s="2">
        <v>218</v>
      </c>
    </row>
    <row r="2" ht="18" customHeight="1">
      <c r="A2" t="s" s="17">
        <v>219</v>
      </c>
      <c r="B2" s="18">
        <v>44202</v>
      </c>
      <c r="C2" s="19">
        <v>1</v>
      </c>
      <c r="D2" t="s" s="20">
        <v>220</v>
      </c>
      <c r="E2" t="s" s="17">
        <v>221</v>
      </c>
      <c r="F2" t="s" s="17">
        <v>222</v>
      </c>
      <c r="G2" s="21">
        <v>1200000</v>
      </c>
      <c r="H2" s="22">
        <v>1</v>
      </c>
      <c r="I2" s="22"/>
    </row>
    <row r="3" ht="18" customHeight="1">
      <c r="A3" t="s" s="17">
        <v>223</v>
      </c>
      <c r="B3" s="18">
        <v>44273</v>
      </c>
      <c r="C3" s="19">
        <v>1</v>
      </c>
      <c r="D3" s="23"/>
      <c r="E3" t="s" s="17">
        <v>224</v>
      </c>
      <c r="F3" t="s" s="17">
        <v>225</v>
      </c>
      <c r="G3" s="21">
        <v>800000</v>
      </c>
      <c r="H3" s="22">
        <v>0.5</v>
      </c>
      <c r="I3" s="22"/>
    </row>
    <row r="4" ht="18" customHeight="1">
      <c r="A4" t="s" s="17">
        <v>226</v>
      </c>
      <c r="B4" s="18">
        <v>44344</v>
      </c>
      <c r="C4" s="19">
        <v>1</v>
      </c>
      <c r="D4" t="s" s="20">
        <v>220</v>
      </c>
      <c r="E4" t="s" s="17">
        <v>221</v>
      </c>
      <c r="F4" t="s" s="17">
        <v>227</v>
      </c>
      <c r="G4" s="21">
        <v>750000</v>
      </c>
      <c r="H4" s="22">
        <v>1</v>
      </c>
      <c r="I4" s="22"/>
    </row>
    <row r="5" ht="18" customHeight="1">
      <c r="A5" t="s" s="17">
        <v>228</v>
      </c>
      <c r="B5" s="18">
        <v>44415</v>
      </c>
      <c r="C5" s="19">
        <v>1</v>
      </c>
      <c r="D5" s="23"/>
      <c r="E5" t="s" s="17">
        <v>229</v>
      </c>
      <c r="F5" t="s" s="17">
        <v>230</v>
      </c>
      <c r="G5" s="21">
        <v>30000</v>
      </c>
      <c r="H5" s="22"/>
      <c r="I5" s="22"/>
    </row>
    <row r="6" ht="18" customHeight="1">
      <c r="A6" t="s" s="17">
        <v>231</v>
      </c>
      <c r="B6" s="18">
        <v>44486</v>
      </c>
      <c r="C6" s="19">
        <v>1</v>
      </c>
      <c r="D6" t="s" s="20">
        <v>220</v>
      </c>
      <c r="E6" t="s" s="17">
        <v>221</v>
      </c>
      <c r="F6" t="s" s="17">
        <v>232</v>
      </c>
      <c r="G6" s="21">
        <v>4000000</v>
      </c>
      <c r="H6" s="22">
        <v>1</v>
      </c>
      <c r="I6" s="22"/>
    </row>
    <row r="7" ht="18" customHeight="1">
      <c r="A7" t="s" s="17">
        <v>233</v>
      </c>
      <c r="B7" s="18">
        <v>44557</v>
      </c>
      <c r="C7" s="19">
        <v>2</v>
      </c>
      <c r="D7" s="23"/>
      <c r="E7" t="s" s="17">
        <v>234</v>
      </c>
      <c r="F7" t="s" s="17">
        <v>235</v>
      </c>
      <c r="G7" s="21">
        <v>1500000</v>
      </c>
      <c r="H7" s="22">
        <v>1</v>
      </c>
      <c r="I7" s="22"/>
    </row>
    <row r="8" ht="18" customHeight="1">
      <c r="A8" t="s" s="17">
        <v>236</v>
      </c>
      <c r="B8" s="18">
        <v>44263</v>
      </c>
      <c r="C8" s="19">
        <v>2</v>
      </c>
      <c r="D8" s="23"/>
      <c r="E8" t="s" s="17">
        <v>237</v>
      </c>
      <c r="F8" t="s" s="17">
        <v>238</v>
      </c>
      <c r="G8" s="21">
        <v>1800000</v>
      </c>
      <c r="H8" s="22">
        <v>1</v>
      </c>
      <c r="I8" s="22">
        <v>0.08</v>
      </c>
    </row>
    <row r="9" ht="18" customHeight="1">
      <c r="A9" t="s" s="17">
        <v>239</v>
      </c>
      <c r="B9" s="18">
        <v>44334</v>
      </c>
      <c r="C9" s="19">
        <v>2</v>
      </c>
      <c r="D9" t="s" s="20">
        <v>240</v>
      </c>
      <c r="E9" t="s" s="24">
        <v>221</v>
      </c>
      <c r="F9" t="s" s="24">
        <v>241</v>
      </c>
      <c r="G9" s="21">
        <v>200000</v>
      </c>
      <c r="H9" s="22">
        <v>1</v>
      </c>
      <c r="I9" s="22"/>
    </row>
    <row r="10" ht="18" customHeight="1">
      <c r="A10" t="s" s="17">
        <v>242</v>
      </c>
      <c r="B10" s="18">
        <v>44405</v>
      </c>
      <c r="C10" s="19">
        <v>2</v>
      </c>
      <c r="D10" s="25"/>
      <c r="E10" t="s" s="17">
        <v>229</v>
      </c>
      <c r="F10" t="s" s="24">
        <v>243</v>
      </c>
      <c r="G10" s="21">
        <v>15000</v>
      </c>
      <c r="H10" s="22"/>
      <c r="I10" s="22"/>
    </row>
    <row r="11" ht="18" customHeight="1">
      <c r="A11" t="s" s="17">
        <v>244</v>
      </c>
      <c r="B11" s="18">
        <v>44476</v>
      </c>
      <c r="C11" s="19">
        <v>2</v>
      </c>
      <c r="D11" s="25"/>
      <c r="E11" t="s" s="24">
        <v>245</v>
      </c>
      <c r="F11" t="s" s="24">
        <v>246</v>
      </c>
      <c r="G11" s="21">
        <v>10000</v>
      </c>
      <c r="H11" s="22">
        <v>1</v>
      </c>
      <c r="I11" s="22"/>
    </row>
    <row r="12" ht="18" customHeight="1">
      <c r="A12" t="s" s="17">
        <v>247</v>
      </c>
      <c r="B12" s="18">
        <v>44547</v>
      </c>
      <c r="C12" s="19">
        <v>2</v>
      </c>
      <c r="D12" s="25"/>
      <c r="E12" t="s" s="24">
        <v>248</v>
      </c>
      <c r="F12" t="s" s="24">
        <v>249</v>
      </c>
      <c r="G12" s="21">
        <v>20000</v>
      </c>
      <c r="H12" s="22">
        <v>1</v>
      </c>
      <c r="I12" s="22"/>
    </row>
    <row r="13" ht="18" customHeight="1">
      <c r="A13" t="s" s="17">
        <v>250</v>
      </c>
      <c r="B13" s="18">
        <v>44618</v>
      </c>
      <c r="C13" s="19">
        <v>2</v>
      </c>
      <c r="D13" t="s" s="20">
        <v>240</v>
      </c>
      <c r="E13" t="s" s="24">
        <v>221</v>
      </c>
      <c r="F13" t="s" s="24">
        <v>251</v>
      </c>
      <c r="G13" s="21">
        <v>300000</v>
      </c>
      <c r="H13" s="22">
        <v>1</v>
      </c>
      <c r="I13" s="22"/>
    </row>
    <row r="14" ht="18" customHeight="1">
      <c r="A14" t="s" s="17">
        <v>252</v>
      </c>
      <c r="B14" s="18">
        <v>44689</v>
      </c>
      <c r="C14" s="19">
        <v>2</v>
      </c>
      <c r="D14" s="25"/>
      <c r="E14" t="s" s="24">
        <v>229</v>
      </c>
      <c r="F14" t="s" s="24">
        <v>253</v>
      </c>
      <c r="G14" s="21">
        <v>50000</v>
      </c>
      <c r="H14" s="22"/>
      <c r="I14" s="22"/>
    </row>
    <row r="15" ht="18" customHeight="1">
      <c r="A15" t="s" s="17">
        <v>254</v>
      </c>
      <c r="B15" s="18">
        <v>44760</v>
      </c>
      <c r="C15" s="19">
        <v>2</v>
      </c>
      <c r="D15" t="s" s="20">
        <v>240</v>
      </c>
      <c r="E15" t="s" s="24">
        <v>221</v>
      </c>
      <c r="F15" t="s" s="24">
        <v>255</v>
      </c>
      <c r="G15" s="21">
        <v>7000000</v>
      </c>
      <c r="H15" s="22">
        <v>1</v>
      </c>
      <c r="I15" s="22"/>
    </row>
    <row r="16" ht="18" customHeight="1">
      <c r="A16" t="s" s="17">
        <v>256</v>
      </c>
      <c r="B16" s="18">
        <v>44831</v>
      </c>
      <c r="C16" s="19">
        <v>1</v>
      </c>
      <c r="D16" s="25"/>
      <c r="E16" t="s" s="24">
        <v>248</v>
      </c>
      <c r="F16" t="s" s="24">
        <v>257</v>
      </c>
      <c r="G16" s="21">
        <v>25000</v>
      </c>
      <c r="H16" s="22">
        <v>1</v>
      </c>
      <c r="I16" s="22"/>
    </row>
    <row r="17" ht="18" customHeight="1">
      <c r="A17" t="s" s="17">
        <v>258</v>
      </c>
      <c r="B17" s="18">
        <v>44902</v>
      </c>
      <c r="C17" s="19">
        <v>1</v>
      </c>
      <c r="D17" t="s" s="20">
        <v>220</v>
      </c>
      <c r="E17" t="s" s="24">
        <v>221</v>
      </c>
      <c r="F17" t="s" s="24">
        <v>259</v>
      </c>
      <c r="G17" s="21">
        <v>5000000</v>
      </c>
      <c r="H17" s="22"/>
      <c r="I17" s="22"/>
    </row>
    <row r="18" ht="18" customHeight="1">
      <c r="A18" t="s" s="17">
        <v>260</v>
      </c>
      <c r="B18" s="18">
        <v>44608</v>
      </c>
      <c r="C18" s="26">
        <v>1</v>
      </c>
      <c r="D18" s="25"/>
      <c r="E18" t="s" s="24">
        <v>229</v>
      </c>
      <c r="F18" t="s" s="24">
        <v>261</v>
      </c>
      <c r="G18" s="21">
        <v>60000</v>
      </c>
      <c r="H18" s="22"/>
      <c r="I18" s="22"/>
    </row>
    <row r="19" ht="18" customHeight="1">
      <c r="A19" t="s" s="17">
        <v>262</v>
      </c>
      <c r="B19" s="18">
        <v>44679</v>
      </c>
      <c r="C19" s="26">
        <v>1</v>
      </c>
      <c r="D19" s="25"/>
      <c r="E19" t="s" s="24">
        <v>245</v>
      </c>
      <c r="F19" t="s" s="24">
        <v>263</v>
      </c>
      <c r="G19" s="21">
        <v>8000</v>
      </c>
      <c r="H19" s="22">
        <v>1</v>
      </c>
      <c r="I19" s="22"/>
    </row>
    <row r="20" ht="18" customHeight="1">
      <c r="A20" t="s" s="17">
        <v>264</v>
      </c>
      <c r="B20" s="18">
        <v>44750</v>
      </c>
      <c r="C20" s="26">
        <v>1</v>
      </c>
      <c r="D20" s="25"/>
      <c r="E20" t="s" s="24">
        <v>248</v>
      </c>
      <c r="F20" t="s" s="24">
        <v>265</v>
      </c>
      <c r="G20" s="21">
        <v>15000</v>
      </c>
      <c r="H20" s="22"/>
      <c r="I20" s="22"/>
    </row>
    <row r="21" ht="18" customHeight="1">
      <c r="A21" t="s" s="17">
        <v>266</v>
      </c>
      <c r="B21" s="18">
        <v>44942</v>
      </c>
      <c r="C21" s="26">
        <v>2</v>
      </c>
      <c r="D21" s="25"/>
      <c r="E21" t="s" s="24">
        <v>229</v>
      </c>
      <c r="F21" t="s" s="24">
        <v>267</v>
      </c>
      <c r="G21" s="21">
        <v>20000</v>
      </c>
      <c r="H21" s="22"/>
      <c r="I21" s="22"/>
    </row>
    <row r="22" ht="18" customHeight="1">
      <c r="A22" t="s" s="17">
        <v>268</v>
      </c>
      <c r="B22" s="18">
        <v>45011</v>
      </c>
      <c r="C22" s="26">
        <v>2</v>
      </c>
      <c r="D22" s="25"/>
      <c r="E22" t="s" s="24">
        <v>245</v>
      </c>
      <c r="F22" t="s" s="24">
        <v>269</v>
      </c>
      <c r="G22" s="21">
        <v>12000</v>
      </c>
      <c r="H22" s="22"/>
      <c r="I22" s="22"/>
    </row>
    <row r="23" ht="18" customHeight="1">
      <c r="A23" t="s" s="17">
        <v>270</v>
      </c>
      <c r="B23" s="18">
        <v>45080</v>
      </c>
      <c r="C23" s="26">
        <v>2</v>
      </c>
      <c r="D23" s="25"/>
      <c r="E23" t="s" s="24">
        <v>248</v>
      </c>
      <c r="F23" t="s" s="24">
        <v>271</v>
      </c>
      <c r="G23" s="21">
        <v>30000</v>
      </c>
      <c r="H23" s="22"/>
      <c r="I23" s="22"/>
    </row>
    <row r="24" ht="18" customHeight="1">
      <c r="A24" t="s" s="17">
        <v>272</v>
      </c>
      <c r="B24" s="18">
        <v>45149</v>
      </c>
      <c r="C24" s="26">
        <v>2</v>
      </c>
      <c r="D24" t="s" s="20">
        <v>240</v>
      </c>
      <c r="E24" t="s" s="24">
        <v>221</v>
      </c>
      <c r="F24" t="s" s="24">
        <v>273</v>
      </c>
      <c r="G24" s="21">
        <v>250000</v>
      </c>
      <c r="H24" s="22"/>
      <c r="I24" s="22"/>
    </row>
    <row r="25" ht="18" customHeight="1">
      <c r="A25" t="s" s="17">
        <v>274</v>
      </c>
      <c r="B25" s="18">
        <v>44488</v>
      </c>
      <c r="C25" s="26">
        <v>5</v>
      </c>
      <c r="D25" s="27"/>
      <c r="E25" t="s" s="24">
        <v>275</v>
      </c>
      <c r="F25" t="s" s="24">
        <v>225</v>
      </c>
      <c r="G25" s="21">
        <v>500000</v>
      </c>
      <c r="H25" s="22">
        <v>0.5</v>
      </c>
      <c r="I25" s="22">
        <v>0.08</v>
      </c>
    </row>
    <row r="26" ht="18" customHeight="1">
      <c r="A26" t="s" s="17">
        <v>276</v>
      </c>
      <c r="B26" s="18">
        <v>44557</v>
      </c>
      <c r="C26" s="26">
        <v>5</v>
      </c>
      <c r="D26" s="27"/>
      <c r="E26" t="s" s="24">
        <v>221</v>
      </c>
      <c r="F26" t="s" s="24">
        <v>277</v>
      </c>
      <c r="G26" s="21">
        <v>1800000</v>
      </c>
      <c r="H26" s="22">
        <v>1</v>
      </c>
      <c r="I26" t="s" s="17">
        <v>278</v>
      </c>
    </row>
    <row r="27" ht="18" customHeight="1">
      <c r="A27" t="s" s="17">
        <v>279</v>
      </c>
      <c r="B27" s="18">
        <v>44626</v>
      </c>
      <c r="C27" s="26">
        <v>5</v>
      </c>
      <c r="D27" s="27"/>
      <c r="E27" t="s" s="24">
        <v>280</v>
      </c>
      <c r="F27" t="s" s="24">
        <v>281</v>
      </c>
      <c r="G27" s="21">
        <v>100000</v>
      </c>
      <c r="H27" s="22">
        <v>1</v>
      </c>
      <c r="I27" s="22">
        <v>0.02</v>
      </c>
    </row>
    <row r="28" ht="18" customHeight="1">
      <c r="A28" t="s" s="17">
        <v>282</v>
      </c>
      <c r="B28" s="18">
        <v>44695</v>
      </c>
      <c r="C28" s="26">
        <v>5</v>
      </c>
      <c r="D28" s="27"/>
      <c r="E28" t="s" s="24">
        <v>234</v>
      </c>
      <c r="F28" t="s" s="24">
        <v>235</v>
      </c>
      <c r="G28" s="21">
        <v>300000</v>
      </c>
      <c r="H28" s="22">
        <v>0.75</v>
      </c>
      <c r="I28" s="22">
        <v>0.04</v>
      </c>
    </row>
    <row r="29" ht="18" customHeight="1">
      <c r="A29" t="s" s="17">
        <v>283</v>
      </c>
      <c r="B29" s="18">
        <v>44764</v>
      </c>
      <c r="C29" s="26">
        <v>9</v>
      </c>
      <c r="D29" s="27"/>
      <c r="E29" t="s" s="24">
        <v>284</v>
      </c>
      <c r="F29" t="s" s="24">
        <v>285</v>
      </c>
      <c r="G29" s="21">
        <v>200000</v>
      </c>
      <c r="H29" s="22">
        <v>0.5</v>
      </c>
      <c r="I29" s="22">
        <v>0.1</v>
      </c>
    </row>
    <row r="30" ht="18" customHeight="1">
      <c r="A30" t="s" s="17">
        <v>286</v>
      </c>
      <c r="B30" s="18">
        <v>44833</v>
      </c>
      <c r="C30" s="26">
        <v>9</v>
      </c>
      <c r="D30" s="27"/>
      <c r="E30" t="s" s="24">
        <v>221</v>
      </c>
      <c r="F30" t="s" s="24">
        <v>232</v>
      </c>
      <c r="G30" s="21">
        <v>1500000</v>
      </c>
      <c r="H30" s="22">
        <v>1</v>
      </c>
      <c r="I30" t="s" s="17">
        <v>278</v>
      </c>
    </row>
    <row r="31" ht="18" customHeight="1">
      <c r="A31" t="s" s="17">
        <v>287</v>
      </c>
      <c r="B31" s="18">
        <v>44902</v>
      </c>
      <c r="C31" s="26">
        <v>9</v>
      </c>
      <c r="D31" s="27"/>
      <c r="E31" t="s" s="24">
        <v>224</v>
      </c>
      <c r="F31" t="s" s="24">
        <v>288</v>
      </c>
      <c r="G31" s="21">
        <v>700000</v>
      </c>
      <c r="H31" s="22">
        <v>0.6</v>
      </c>
      <c r="I31" s="22">
        <v>0.06</v>
      </c>
    </row>
    <row r="32" ht="18" customHeight="1">
      <c r="A32" t="s" s="17">
        <v>289</v>
      </c>
      <c r="B32" s="18">
        <v>44241</v>
      </c>
      <c r="C32" s="26">
        <v>12</v>
      </c>
      <c r="D32" s="27"/>
      <c r="E32" t="s" s="24">
        <v>290</v>
      </c>
      <c r="F32" t="s" s="24">
        <v>291</v>
      </c>
      <c r="G32" s="21">
        <v>1200000</v>
      </c>
      <c r="H32" s="22">
        <v>1</v>
      </c>
      <c r="I32" s="22">
        <v>0.07000000000000001</v>
      </c>
    </row>
    <row r="33" ht="18" customHeight="1">
      <c r="A33" t="s" s="17">
        <v>292</v>
      </c>
      <c r="B33" s="18">
        <v>44675</v>
      </c>
      <c r="C33" s="26">
        <v>12</v>
      </c>
      <c r="D33" s="27"/>
      <c r="E33" t="s" s="24">
        <v>293</v>
      </c>
      <c r="F33" t="s" s="24">
        <v>294</v>
      </c>
      <c r="G33" s="21">
        <v>400000</v>
      </c>
      <c r="H33" s="22">
        <v>0.8</v>
      </c>
      <c r="I33" s="22">
        <v>0.05</v>
      </c>
    </row>
    <row r="34" ht="18" customHeight="1">
      <c r="A34" t="s" s="17">
        <v>295</v>
      </c>
      <c r="B34" s="18">
        <v>45109</v>
      </c>
      <c r="C34" s="26">
        <v>12</v>
      </c>
      <c r="D34" s="27"/>
      <c r="E34" t="s" s="24">
        <v>221</v>
      </c>
      <c r="F34" t="s" s="24">
        <v>296</v>
      </c>
      <c r="G34" s="21">
        <v>2000000</v>
      </c>
      <c r="H34" s="22">
        <v>1</v>
      </c>
      <c r="I34" t="s" s="17">
        <v>278</v>
      </c>
    </row>
    <row r="35" ht="18" customHeight="1">
      <c r="A35" t="s" s="17">
        <v>297</v>
      </c>
      <c r="B35" s="18">
        <v>45178</v>
      </c>
      <c r="C35" s="26">
        <v>12</v>
      </c>
      <c r="D35" s="27"/>
      <c r="E35" t="s" s="24">
        <v>224</v>
      </c>
      <c r="F35" t="s" s="24">
        <v>298</v>
      </c>
      <c r="G35" s="21">
        <v>600000</v>
      </c>
      <c r="H35" s="22">
        <v>0.7</v>
      </c>
      <c r="I35" s="22">
        <v>0.09</v>
      </c>
    </row>
    <row r="36" ht="18" customHeight="1">
      <c r="A36" t="s" s="17">
        <v>299</v>
      </c>
      <c r="B36" s="18">
        <v>44517</v>
      </c>
      <c r="C36" s="26">
        <v>15</v>
      </c>
      <c r="D36" s="27"/>
      <c r="E36" t="s" s="24">
        <v>280</v>
      </c>
      <c r="F36" t="s" s="24">
        <v>300</v>
      </c>
      <c r="G36" s="21">
        <v>150000</v>
      </c>
      <c r="H36" s="22">
        <v>1</v>
      </c>
      <c r="I36" s="22">
        <v>0.03</v>
      </c>
    </row>
    <row r="37" ht="18" customHeight="1">
      <c r="A37" t="s" s="17">
        <v>301</v>
      </c>
      <c r="B37" s="18">
        <v>44586</v>
      </c>
      <c r="C37" s="26">
        <v>15</v>
      </c>
      <c r="D37" s="27"/>
      <c r="E37" t="s" s="24">
        <v>224</v>
      </c>
      <c r="F37" t="s" s="24">
        <v>302</v>
      </c>
      <c r="G37" s="21">
        <v>600000</v>
      </c>
      <c r="H37" s="22">
        <v>0.4</v>
      </c>
      <c r="I37" s="22">
        <v>0.07000000000000001</v>
      </c>
    </row>
    <row r="38" ht="18" customHeight="1">
      <c r="A38" t="s" s="17">
        <v>303</v>
      </c>
      <c r="B38" s="18">
        <v>45019</v>
      </c>
      <c r="C38" s="26">
        <v>15</v>
      </c>
      <c r="D38" s="27"/>
      <c r="E38" t="s" s="24">
        <v>221</v>
      </c>
      <c r="F38" t="s" s="24">
        <v>241</v>
      </c>
      <c r="G38" s="21">
        <v>900000</v>
      </c>
      <c r="H38" s="22">
        <v>1</v>
      </c>
      <c r="I38" t="s" s="17">
        <v>304</v>
      </c>
    </row>
    <row r="39" ht="18" customHeight="1">
      <c r="A39" t="s" s="17">
        <v>305</v>
      </c>
      <c r="B39" s="18">
        <v>45088</v>
      </c>
      <c r="C39" s="26">
        <v>15</v>
      </c>
      <c r="D39" s="27"/>
      <c r="E39" t="s" s="24">
        <v>280</v>
      </c>
      <c r="F39" t="s" s="24">
        <v>306</v>
      </c>
      <c r="G39" s="21">
        <v>80000</v>
      </c>
      <c r="H39" s="22">
        <v>1</v>
      </c>
      <c r="I39" s="22">
        <v>0.025</v>
      </c>
    </row>
    <row r="40" ht="18" customHeight="1">
      <c r="A40" t="s" s="17">
        <v>307</v>
      </c>
      <c r="B40" s="18">
        <v>44427</v>
      </c>
      <c r="C40" s="26">
        <v>18</v>
      </c>
      <c r="D40" s="27"/>
      <c r="E40" t="s" s="24">
        <v>234</v>
      </c>
      <c r="F40" t="s" s="24">
        <v>308</v>
      </c>
      <c r="G40" s="21">
        <v>250000</v>
      </c>
      <c r="H40" s="22">
        <v>0.7</v>
      </c>
      <c r="I40" s="22">
        <v>0.025</v>
      </c>
    </row>
    <row r="41" ht="18" customHeight="1">
      <c r="A41" t="s" s="17">
        <v>309</v>
      </c>
      <c r="B41" s="18">
        <v>44496</v>
      </c>
      <c r="C41" s="26">
        <v>18</v>
      </c>
      <c r="D41" s="27"/>
      <c r="E41" t="s" s="24">
        <v>284</v>
      </c>
      <c r="F41" t="s" s="24">
        <v>310</v>
      </c>
      <c r="G41" s="21">
        <v>150000</v>
      </c>
      <c r="H41" s="22">
        <v>0.4</v>
      </c>
      <c r="I41" s="22">
        <v>0.12</v>
      </c>
    </row>
    <row r="42" ht="18" customHeight="1">
      <c r="A42" t="s" s="17">
        <v>311</v>
      </c>
      <c r="B42" s="18">
        <v>44565</v>
      </c>
      <c r="C42" s="26">
        <v>18</v>
      </c>
      <c r="D42" s="27"/>
      <c r="E42" t="s" s="24">
        <v>221</v>
      </c>
      <c r="F42" t="s" s="24">
        <v>296</v>
      </c>
      <c r="G42" s="21">
        <v>1200000</v>
      </c>
      <c r="H42" s="22">
        <v>1</v>
      </c>
      <c r="I42" t="s" s="17">
        <v>278</v>
      </c>
    </row>
    <row r="43" ht="18" customHeight="1">
      <c r="A43" t="s" s="17">
        <v>312</v>
      </c>
      <c r="B43" s="18">
        <v>44999</v>
      </c>
      <c r="C43" s="26">
        <v>18</v>
      </c>
      <c r="D43" s="27"/>
      <c r="E43" t="s" s="24">
        <v>224</v>
      </c>
      <c r="F43" t="s" s="24">
        <v>225</v>
      </c>
      <c r="G43" s="21">
        <v>800000</v>
      </c>
      <c r="H43" s="22">
        <v>0.7</v>
      </c>
      <c r="I43" s="22">
        <v>0.08</v>
      </c>
    </row>
    <row r="44" ht="18" customHeight="1">
      <c r="A44" t="s" s="17">
        <v>313</v>
      </c>
      <c r="B44" s="18">
        <v>44338</v>
      </c>
      <c r="C44" s="26">
        <v>21</v>
      </c>
      <c r="D44" s="27"/>
      <c r="E44" t="s" s="24">
        <v>290</v>
      </c>
      <c r="F44" t="s" s="24">
        <v>314</v>
      </c>
      <c r="G44" s="21">
        <v>1500000</v>
      </c>
      <c r="H44" s="22">
        <v>1</v>
      </c>
      <c r="I44" s="22">
        <v>0.06</v>
      </c>
    </row>
    <row r="45" ht="18" customHeight="1">
      <c r="A45" t="s" s="17">
        <v>315</v>
      </c>
      <c r="B45" s="18">
        <v>44772</v>
      </c>
      <c r="C45" s="26">
        <v>21</v>
      </c>
      <c r="D45" s="27"/>
      <c r="E45" t="s" s="24">
        <v>293</v>
      </c>
      <c r="F45" t="s" s="24">
        <v>316</v>
      </c>
      <c r="G45" s="21">
        <v>500000</v>
      </c>
      <c r="H45" s="22">
        <v>0.7</v>
      </c>
      <c r="I45" s="22">
        <v>0.06</v>
      </c>
    </row>
    <row r="46" ht="18" customHeight="1">
      <c r="A46" t="s" s="17">
        <v>317</v>
      </c>
      <c r="B46" s="18">
        <v>45206</v>
      </c>
      <c r="C46" s="26">
        <v>21</v>
      </c>
      <c r="D46" s="27"/>
      <c r="E46" t="s" s="24">
        <v>221</v>
      </c>
      <c r="F46" t="s" s="24">
        <v>318</v>
      </c>
      <c r="G46" s="21">
        <v>2500000</v>
      </c>
      <c r="H46" s="22">
        <v>1</v>
      </c>
      <c r="I46" t="s" s="17">
        <v>278</v>
      </c>
    </row>
    <row r="47" ht="18" customHeight="1">
      <c r="A47" t="s" s="17">
        <v>319</v>
      </c>
      <c r="B47" s="18">
        <v>45275</v>
      </c>
      <c r="C47" s="26">
        <v>21</v>
      </c>
      <c r="D47" s="27"/>
      <c r="E47" t="s" s="24">
        <v>224</v>
      </c>
      <c r="F47" t="s" s="24">
        <v>320</v>
      </c>
      <c r="G47" s="21">
        <v>700000</v>
      </c>
      <c r="H47" s="22">
        <v>0.9</v>
      </c>
      <c r="I47" s="22">
        <v>0.08</v>
      </c>
    </row>
    <row r="48" ht="18" customHeight="1">
      <c r="A48" t="s" s="17">
        <v>321</v>
      </c>
      <c r="B48" s="18">
        <v>44614</v>
      </c>
      <c r="C48" s="26">
        <v>22</v>
      </c>
      <c r="D48" s="27"/>
      <c r="E48" t="s" s="24">
        <v>280</v>
      </c>
      <c r="F48" t="s" s="24">
        <v>322</v>
      </c>
      <c r="G48" s="21">
        <v>200000</v>
      </c>
      <c r="H48" s="22">
        <v>1</v>
      </c>
      <c r="I48" s="22">
        <v>0.03</v>
      </c>
    </row>
    <row r="49" ht="18" customHeight="1">
      <c r="A49" t="s" s="17">
        <v>323</v>
      </c>
      <c r="B49" s="18">
        <v>44683</v>
      </c>
      <c r="C49" s="26">
        <v>22</v>
      </c>
      <c r="D49" s="27"/>
      <c r="E49" t="s" s="24">
        <v>224</v>
      </c>
      <c r="F49" t="s" s="24">
        <v>324</v>
      </c>
      <c r="G49" s="21">
        <v>400000</v>
      </c>
      <c r="H49" s="22">
        <v>0.6</v>
      </c>
      <c r="I49" s="22">
        <v>0.05</v>
      </c>
    </row>
    <row r="50" ht="18" customHeight="1">
      <c r="A50" t="s" s="17">
        <v>325</v>
      </c>
      <c r="B50" s="18">
        <v>45117</v>
      </c>
      <c r="C50" s="26">
        <v>22</v>
      </c>
      <c r="D50" s="27"/>
      <c r="E50" t="s" s="24">
        <v>221</v>
      </c>
      <c r="F50" t="s" s="24">
        <v>326</v>
      </c>
      <c r="G50" s="21">
        <v>300000</v>
      </c>
      <c r="H50" s="22">
        <v>1</v>
      </c>
      <c r="I50" t="s" s="17">
        <v>278</v>
      </c>
    </row>
    <row r="51" ht="18" customHeight="1">
      <c r="A51" t="s" s="17">
        <v>327</v>
      </c>
      <c r="B51" s="18">
        <v>45186</v>
      </c>
      <c r="C51" s="26">
        <v>22</v>
      </c>
      <c r="D51" s="27"/>
      <c r="E51" t="s" s="24">
        <v>280</v>
      </c>
      <c r="F51" t="s" s="24">
        <v>328</v>
      </c>
      <c r="G51" s="21">
        <v>50000</v>
      </c>
      <c r="H51" s="22">
        <v>0.5</v>
      </c>
      <c r="I51" s="22">
        <v>0.02</v>
      </c>
    </row>
    <row r="52" ht="18" customHeight="1">
      <c r="A52" t="s" s="17">
        <v>329</v>
      </c>
      <c r="B52" s="18">
        <v>44525</v>
      </c>
      <c r="C52" s="26">
        <v>1</v>
      </c>
      <c r="D52" s="27"/>
      <c r="E52" t="s" s="24">
        <v>234</v>
      </c>
      <c r="F52" t="s" s="24">
        <v>330</v>
      </c>
      <c r="G52" s="21">
        <v>200000</v>
      </c>
      <c r="H52" s="22">
        <v>0.8</v>
      </c>
      <c r="I52" s="22">
        <v>0.04</v>
      </c>
    </row>
    <row r="53" ht="18" customHeight="1">
      <c r="A53" t="s" s="17">
        <v>331</v>
      </c>
      <c r="B53" s="18">
        <v>44594</v>
      </c>
      <c r="C53" s="26">
        <v>2</v>
      </c>
      <c r="D53" s="27"/>
      <c r="E53" t="s" s="24">
        <v>284</v>
      </c>
      <c r="F53" t="s" s="24">
        <v>332</v>
      </c>
      <c r="G53" s="21">
        <v>100000</v>
      </c>
      <c r="H53" s="22">
        <v>0.3</v>
      </c>
      <c r="I53" s="22">
        <v>0.14</v>
      </c>
    </row>
    <row r="54" ht="18" customHeight="1">
      <c r="A54" t="s" s="17">
        <v>333</v>
      </c>
      <c r="B54" s="18">
        <v>45028</v>
      </c>
      <c r="C54" s="26">
        <v>5</v>
      </c>
      <c r="D54" s="27"/>
      <c r="E54" t="s" s="24">
        <v>221</v>
      </c>
      <c r="F54" t="s" s="24">
        <v>334</v>
      </c>
      <c r="G54" s="21">
        <v>800000</v>
      </c>
      <c r="H54" s="22">
        <v>1</v>
      </c>
      <c r="I54" t="s" s="17">
        <v>278</v>
      </c>
    </row>
    <row r="55" ht="18" customHeight="1">
      <c r="A55" t="s" s="17">
        <v>335</v>
      </c>
      <c r="B55" s="18">
        <v>45097</v>
      </c>
      <c r="C55" s="26">
        <v>9</v>
      </c>
      <c r="D55" s="27"/>
      <c r="E55" t="s" s="24">
        <v>224</v>
      </c>
      <c r="F55" t="s" s="24">
        <v>336</v>
      </c>
      <c r="G55" s="21">
        <v>600000</v>
      </c>
      <c r="H55" s="22">
        <v>0.3</v>
      </c>
      <c r="I55" s="22">
        <v>0.07000000000000001</v>
      </c>
    </row>
    <row r="56" ht="18" customHeight="1">
      <c r="A56" t="s" s="17">
        <v>337</v>
      </c>
      <c r="B56" s="18">
        <v>45166</v>
      </c>
      <c r="C56" s="26">
        <v>12</v>
      </c>
      <c r="D56" s="27"/>
      <c r="E56" t="s" s="24">
        <v>293</v>
      </c>
      <c r="F56" t="s" s="24">
        <v>338</v>
      </c>
      <c r="G56" s="21">
        <v>300000</v>
      </c>
      <c r="H56" s="22">
        <v>0.5</v>
      </c>
      <c r="I56" s="22">
        <v>0.04</v>
      </c>
    </row>
    <row r="57" ht="18" customHeight="1">
      <c r="A57" t="s" s="17">
        <v>339</v>
      </c>
      <c r="B57" s="18"/>
      <c r="C57" s="25"/>
      <c r="D57" s="27"/>
      <c r="E57" s="25"/>
      <c r="F57" s="25"/>
      <c r="G57" s="21"/>
      <c r="H57" s="22"/>
      <c r="I57" s="22"/>
    </row>
    <row r="58" ht="18" customHeight="1">
      <c r="A58" t="s" s="17">
        <v>340</v>
      </c>
      <c r="B58" s="18"/>
      <c r="C58" s="25"/>
      <c r="D58" s="27"/>
      <c r="E58" s="25"/>
      <c r="F58" s="25"/>
      <c r="G58" s="21"/>
      <c r="H58" s="22"/>
      <c r="I58" s="22"/>
    </row>
    <row r="59" ht="18" customHeight="1">
      <c r="A59" t="s" s="17">
        <v>341</v>
      </c>
      <c r="B59" s="18"/>
      <c r="C59" s="25"/>
      <c r="D59" s="27"/>
      <c r="E59" s="25"/>
      <c r="F59" s="25"/>
      <c r="G59" s="21"/>
      <c r="H59" s="22"/>
      <c r="I59" s="22"/>
    </row>
    <row r="60" ht="18" customHeight="1">
      <c r="A60" t="s" s="17">
        <v>342</v>
      </c>
      <c r="B60" s="18"/>
      <c r="C60" s="25"/>
      <c r="D60" s="27"/>
      <c r="E60" s="25"/>
      <c r="F60" s="25"/>
      <c r="G60" s="21"/>
      <c r="H60" s="22"/>
      <c r="I60" s="22"/>
    </row>
    <row r="61" ht="18" customHeight="1">
      <c r="A61" t="s" s="17">
        <v>343</v>
      </c>
      <c r="B61" s="18"/>
      <c r="C61" s="25"/>
      <c r="D61" s="27"/>
      <c r="E61" s="25"/>
      <c r="F61" s="25"/>
      <c r="G61" s="21"/>
      <c r="H61" s="22"/>
      <c r="I61" s="22"/>
    </row>
    <row r="62" ht="18" customHeight="1">
      <c r="A62" t="s" s="17">
        <v>344</v>
      </c>
      <c r="B62" s="18"/>
      <c r="C62" s="25"/>
      <c r="D62" s="27"/>
      <c r="E62" s="25"/>
      <c r="F62" s="25"/>
      <c r="G62" s="21"/>
      <c r="H62" s="22"/>
      <c r="I62" s="22"/>
    </row>
    <row r="63" ht="18" customHeight="1">
      <c r="A63" t="s" s="17">
        <v>345</v>
      </c>
      <c r="B63" s="18"/>
      <c r="C63" s="25"/>
      <c r="D63" s="27"/>
      <c r="E63" s="25"/>
      <c r="F63" s="25"/>
      <c r="G63" s="21"/>
      <c r="H63" s="22"/>
      <c r="I63" s="22"/>
    </row>
    <row r="64" ht="18" customHeight="1">
      <c r="A64" t="s" s="17">
        <v>346</v>
      </c>
      <c r="B64" s="18"/>
      <c r="C64" s="25"/>
      <c r="D64" s="27"/>
      <c r="E64" s="25"/>
      <c r="F64" s="25"/>
      <c r="G64" s="21"/>
      <c r="H64" s="22"/>
      <c r="I64" s="22"/>
    </row>
    <row r="65" ht="18" customHeight="1">
      <c r="A65" t="s" s="17">
        <v>347</v>
      </c>
      <c r="B65" s="18"/>
      <c r="C65" s="25"/>
      <c r="D65" s="27"/>
      <c r="E65" s="25"/>
      <c r="F65" s="25"/>
      <c r="G65" s="21"/>
      <c r="H65" s="22"/>
      <c r="I65" s="22"/>
    </row>
    <row r="66" ht="18" customHeight="1">
      <c r="A66" t="s" s="17">
        <v>348</v>
      </c>
      <c r="B66" s="18"/>
      <c r="C66" s="25"/>
      <c r="D66" s="27"/>
      <c r="E66" s="25"/>
      <c r="F66" s="25"/>
      <c r="G66" s="21"/>
      <c r="H66" s="22"/>
      <c r="I66" s="22"/>
    </row>
    <row r="67" ht="18" customHeight="1">
      <c r="A67" t="s" s="17">
        <v>349</v>
      </c>
      <c r="B67" s="18"/>
      <c r="C67" s="25"/>
      <c r="D67" s="27"/>
      <c r="E67" s="25"/>
      <c r="F67" s="25"/>
      <c r="G67" s="21"/>
      <c r="H67" s="22"/>
      <c r="I67" s="22"/>
    </row>
    <row r="68" ht="18" customHeight="1">
      <c r="A68" t="s" s="17">
        <v>350</v>
      </c>
      <c r="B68" s="18"/>
      <c r="C68" s="25"/>
      <c r="D68" s="27"/>
      <c r="E68" s="25"/>
      <c r="F68" s="25"/>
      <c r="G68" s="21"/>
      <c r="H68" s="22"/>
      <c r="I68" s="22"/>
    </row>
    <row r="69" ht="18" customHeight="1">
      <c r="A69" t="s" s="17">
        <v>351</v>
      </c>
      <c r="B69" s="18"/>
      <c r="C69" s="25"/>
      <c r="D69" s="27"/>
      <c r="E69" s="25"/>
      <c r="F69" s="25"/>
      <c r="G69" s="21"/>
      <c r="H69" s="22"/>
      <c r="I69" s="22"/>
    </row>
    <row r="70" ht="18" customHeight="1">
      <c r="A70" t="s" s="17">
        <v>352</v>
      </c>
      <c r="B70" s="18"/>
      <c r="C70" s="25"/>
      <c r="D70" s="27"/>
      <c r="E70" s="25"/>
      <c r="F70" s="25"/>
      <c r="G70" s="21"/>
      <c r="H70" s="22"/>
      <c r="I70" s="22"/>
    </row>
    <row r="71" ht="18" customHeight="1">
      <c r="A71" t="s" s="17">
        <v>353</v>
      </c>
      <c r="B71" s="18"/>
      <c r="C71" s="25"/>
      <c r="D71" s="27"/>
      <c r="E71" s="25"/>
      <c r="F71" s="25"/>
      <c r="G71" s="21"/>
      <c r="H71" s="22"/>
      <c r="I71" s="22"/>
    </row>
    <row r="72" ht="18" customHeight="1">
      <c r="A72" t="s" s="17">
        <v>354</v>
      </c>
      <c r="B72" s="18"/>
      <c r="C72" s="25"/>
      <c r="D72" s="27"/>
      <c r="E72" s="25"/>
      <c r="F72" s="25"/>
      <c r="G72" s="21"/>
      <c r="H72" s="22"/>
      <c r="I72" s="22"/>
    </row>
    <row r="73" ht="18" customHeight="1">
      <c r="A73" t="s" s="17">
        <v>355</v>
      </c>
      <c r="B73" s="18"/>
      <c r="C73" s="25"/>
      <c r="D73" s="27"/>
      <c r="E73" s="25"/>
      <c r="F73" s="25"/>
      <c r="G73" s="21"/>
      <c r="H73" s="22"/>
      <c r="I73" s="22"/>
    </row>
    <row r="74" ht="18" customHeight="1">
      <c r="A74" t="s" s="17">
        <v>356</v>
      </c>
      <c r="B74" s="18"/>
      <c r="C74" s="25"/>
      <c r="D74" s="27"/>
      <c r="E74" s="25"/>
      <c r="F74" s="25"/>
      <c r="G74" s="21"/>
      <c r="H74" s="22"/>
      <c r="I74" s="22"/>
    </row>
    <row r="75" ht="18" customHeight="1">
      <c r="A75" t="s" s="17">
        <v>357</v>
      </c>
      <c r="B75" s="18"/>
      <c r="C75" s="25"/>
      <c r="D75" s="27"/>
      <c r="E75" s="25"/>
      <c r="F75" s="25"/>
      <c r="G75" s="21"/>
      <c r="H75" s="22"/>
      <c r="I75" s="22"/>
    </row>
    <row r="76" ht="18" customHeight="1">
      <c r="A76" t="s" s="17">
        <v>358</v>
      </c>
      <c r="B76" s="18"/>
      <c r="C76" s="25"/>
      <c r="D76" s="27"/>
      <c r="E76" s="25"/>
      <c r="F76" s="25"/>
      <c r="G76" s="21"/>
      <c r="H76" s="22"/>
      <c r="I76" s="22"/>
    </row>
    <row r="77" ht="18" customHeight="1">
      <c r="A77" t="s" s="17">
        <v>359</v>
      </c>
      <c r="B77" s="18"/>
      <c r="C77" s="25"/>
      <c r="D77" s="27"/>
      <c r="E77" s="25"/>
      <c r="F77" s="25"/>
      <c r="G77" s="21"/>
      <c r="H77" s="22"/>
      <c r="I77" s="22"/>
    </row>
    <row r="78" ht="18" customHeight="1">
      <c r="A78" t="s" s="17">
        <v>360</v>
      </c>
      <c r="B78" s="18"/>
      <c r="C78" s="25"/>
      <c r="D78" s="27"/>
      <c r="E78" s="25"/>
      <c r="F78" s="25"/>
      <c r="G78" s="21"/>
      <c r="H78" s="22"/>
      <c r="I78" s="22"/>
    </row>
    <row r="79" ht="18" customHeight="1">
      <c r="A79" t="s" s="17">
        <v>361</v>
      </c>
      <c r="B79" s="18"/>
      <c r="C79" s="25"/>
      <c r="D79" s="27"/>
      <c r="E79" s="25"/>
      <c r="F79" s="25"/>
      <c r="G79" s="21"/>
      <c r="H79" s="22"/>
      <c r="I79" s="22"/>
    </row>
    <row r="80" ht="18" customHeight="1">
      <c r="A80" t="s" s="17">
        <v>362</v>
      </c>
      <c r="B80" s="18"/>
      <c r="C80" s="25"/>
      <c r="D80" s="27"/>
      <c r="E80" s="25"/>
      <c r="F80" s="25"/>
      <c r="G80" s="21"/>
      <c r="H80" s="22"/>
      <c r="I80" s="22"/>
    </row>
    <row r="81" ht="18" customHeight="1">
      <c r="A81" t="s" s="17">
        <v>363</v>
      </c>
      <c r="B81" s="18"/>
      <c r="C81" s="25"/>
      <c r="D81" s="27"/>
      <c r="E81" s="25"/>
      <c r="F81" s="25"/>
      <c r="G81" s="21"/>
      <c r="H81" s="22"/>
      <c r="I81" s="22"/>
    </row>
    <row r="82" ht="18" customHeight="1">
      <c r="A82" t="s" s="17">
        <v>364</v>
      </c>
      <c r="B82" s="18"/>
      <c r="C82" s="25"/>
      <c r="D82" s="27"/>
      <c r="E82" s="25"/>
      <c r="F82" s="25"/>
      <c r="G82" s="21"/>
      <c r="H82" s="22"/>
      <c r="I82" s="22"/>
    </row>
    <row r="83" ht="18" customHeight="1">
      <c r="A83" t="s" s="17">
        <v>365</v>
      </c>
      <c r="B83" s="18"/>
      <c r="C83" s="25"/>
      <c r="D83" s="27"/>
      <c r="E83" s="25"/>
      <c r="F83" s="25"/>
      <c r="G83" s="21"/>
      <c r="H83" s="22"/>
      <c r="I83" s="22"/>
    </row>
    <row r="84" ht="18" customHeight="1">
      <c r="A84" t="s" s="17">
        <v>366</v>
      </c>
      <c r="B84" s="18"/>
      <c r="C84" s="25"/>
      <c r="D84" s="27"/>
      <c r="E84" s="25"/>
      <c r="F84" s="25"/>
      <c r="G84" s="21"/>
      <c r="H84" s="22"/>
      <c r="I84" s="22"/>
    </row>
    <row r="85" ht="18" customHeight="1">
      <c r="A85" t="s" s="17">
        <v>367</v>
      </c>
      <c r="B85" s="18"/>
      <c r="C85" s="25"/>
      <c r="D85" s="27"/>
      <c r="E85" s="25"/>
      <c r="F85" s="25"/>
      <c r="G85" s="21"/>
      <c r="H85" s="22"/>
      <c r="I85" s="22"/>
    </row>
    <row r="86" ht="18" customHeight="1">
      <c r="A86" t="s" s="17">
        <v>368</v>
      </c>
      <c r="B86" s="18"/>
      <c r="C86" s="25"/>
      <c r="D86" s="27"/>
      <c r="E86" s="25"/>
      <c r="F86" s="25"/>
      <c r="G86" s="21"/>
      <c r="H86" s="22"/>
      <c r="I86" s="22"/>
    </row>
    <row r="87" ht="18" customHeight="1">
      <c r="A87" t="s" s="17">
        <v>369</v>
      </c>
      <c r="B87" s="18"/>
      <c r="C87" s="25"/>
      <c r="D87" s="27"/>
      <c r="E87" s="25"/>
      <c r="F87" s="25"/>
      <c r="G87" s="21"/>
      <c r="H87" s="22"/>
      <c r="I87" s="22"/>
    </row>
    <row r="88" ht="18" customHeight="1">
      <c r="A88" t="s" s="17">
        <v>370</v>
      </c>
      <c r="B88" s="18"/>
      <c r="C88" s="25"/>
      <c r="D88" s="27"/>
      <c r="E88" s="25"/>
      <c r="F88" s="25"/>
      <c r="G88" s="21"/>
      <c r="H88" s="22"/>
      <c r="I88" s="22"/>
    </row>
    <row r="89" ht="18" customHeight="1">
      <c r="A89" t="s" s="17">
        <v>371</v>
      </c>
      <c r="B89" s="18"/>
      <c r="C89" s="25"/>
      <c r="D89" s="27"/>
      <c r="E89" s="25"/>
      <c r="F89" s="25"/>
      <c r="G89" s="21"/>
      <c r="H89" s="22"/>
      <c r="I89" s="22"/>
    </row>
    <row r="90" ht="18" customHeight="1">
      <c r="A90" t="s" s="17">
        <v>372</v>
      </c>
      <c r="B90" s="18"/>
      <c r="C90" s="25"/>
      <c r="D90" s="27"/>
      <c r="E90" s="25"/>
      <c r="F90" s="25"/>
      <c r="G90" s="21"/>
      <c r="H90" s="22"/>
      <c r="I90" s="22"/>
    </row>
    <row r="91" ht="18" customHeight="1">
      <c r="A91" t="s" s="17">
        <v>373</v>
      </c>
      <c r="B91" s="18"/>
      <c r="C91" s="25"/>
      <c r="D91" s="27"/>
      <c r="E91" s="25"/>
      <c r="F91" s="25"/>
      <c r="G91" s="21"/>
      <c r="H91" s="22"/>
      <c r="I91" s="22"/>
    </row>
    <row r="92" ht="18" customHeight="1">
      <c r="A92" s="28"/>
      <c r="B92" s="18"/>
      <c r="C92" s="25"/>
      <c r="D92" s="27"/>
      <c r="E92" s="25"/>
      <c r="F92" s="25"/>
      <c r="G92" s="21"/>
      <c r="H92" s="22"/>
      <c r="I92" s="22"/>
    </row>
    <row r="93" ht="18" customHeight="1">
      <c r="A93" s="29"/>
      <c r="B93" s="18"/>
      <c r="C93" s="25"/>
      <c r="D93" s="27"/>
      <c r="E93" s="25"/>
      <c r="F93" s="25"/>
      <c r="G93" s="21"/>
      <c r="H93" s="22"/>
      <c r="I93" s="22"/>
    </row>
    <row r="94" ht="18" customHeight="1">
      <c r="A94" s="29"/>
      <c r="B94" s="18"/>
      <c r="C94" s="25"/>
      <c r="D94" s="27"/>
      <c r="E94" s="25"/>
      <c r="F94" s="25"/>
      <c r="G94" s="21"/>
      <c r="H94" s="22"/>
      <c r="I94" s="22"/>
    </row>
    <row r="95" ht="18" customHeight="1">
      <c r="A95" s="29"/>
      <c r="B95" s="18"/>
      <c r="C95" s="25"/>
      <c r="D95" s="27"/>
      <c r="E95" s="25"/>
      <c r="F95" s="25"/>
      <c r="G95" s="21"/>
      <c r="H95" s="22"/>
      <c r="I95" s="22"/>
    </row>
    <row r="96" ht="18" customHeight="1">
      <c r="A96" s="29"/>
      <c r="B96" s="18"/>
      <c r="C96" s="25"/>
      <c r="D96" s="27"/>
      <c r="E96" s="25"/>
      <c r="F96" s="25"/>
      <c r="G96" s="21"/>
      <c r="H96" s="22"/>
      <c r="I96" s="22"/>
    </row>
    <row r="97" ht="18" customHeight="1">
      <c r="A97" s="29"/>
      <c r="B97" s="18"/>
      <c r="C97" s="25"/>
      <c r="D97" s="27"/>
      <c r="E97" s="25"/>
      <c r="F97" s="25"/>
      <c r="G97" s="21"/>
      <c r="H97" s="22"/>
      <c r="I97" s="22"/>
    </row>
    <row r="98" ht="18" customHeight="1">
      <c r="A98" s="29"/>
      <c r="B98" s="18"/>
      <c r="C98" s="25"/>
      <c r="D98" s="27"/>
      <c r="E98" s="25"/>
      <c r="F98" s="25"/>
      <c r="G98" s="21"/>
      <c r="H98" s="22"/>
      <c r="I98" s="22"/>
    </row>
    <row r="99" ht="18" customHeight="1">
      <c r="A99" s="29"/>
      <c r="B99" s="18"/>
      <c r="C99" s="25"/>
      <c r="D99" s="27"/>
      <c r="E99" s="25"/>
      <c r="F99" s="25"/>
      <c r="G99" s="21"/>
      <c r="H99" s="22"/>
      <c r="I99" s="22"/>
    </row>
    <row r="100" ht="18" customHeight="1">
      <c r="A100" s="29"/>
      <c r="B100" s="18"/>
      <c r="C100" s="25"/>
      <c r="D100" s="27"/>
      <c r="E100" s="25"/>
      <c r="F100" s="25"/>
      <c r="G100" s="21"/>
      <c r="H100" s="22"/>
      <c r="I100" s="22"/>
    </row>
    <row r="101" ht="18" customHeight="1">
      <c r="A101" s="29"/>
      <c r="B101" s="18"/>
      <c r="C101" s="25"/>
      <c r="D101" s="27"/>
      <c r="E101" s="25"/>
      <c r="F101" s="25"/>
      <c r="G101" s="21"/>
      <c r="H101" s="22"/>
      <c r="I101" s="22"/>
    </row>
    <row r="102" ht="18" customHeight="1">
      <c r="A102" s="29"/>
      <c r="B102" s="18"/>
      <c r="C102" s="25"/>
      <c r="D102" s="27"/>
      <c r="E102" s="25"/>
      <c r="F102" s="25"/>
      <c r="G102" s="21"/>
      <c r="H102" s="22"/>
      <c r="I102" s="22"/>
    </row>
    <row r="103" ht="18" customHeight="1">
      <c r="A103" s="29"/>
      <c r="B103" s="18"/>
      <c r="C103" s="25"/>
      <c r="D103" s="27"/>
      <c r="E103" s="25"/>
      <c r="F103" s="25"/>
      <c r="G103" s="21"/>
      <c r="H103" s="22"/>
      <c r="I103" s="22"/>
    </row>
    <row r="104" ht="18" customHeight="1">
      <c r="A104" s="29"/>
      <c r="B104" s="18"/>
      <c r="C104" s="25"/>
      <c r="D104" s="27"/>
      <c r="E104" s="25"/>
      <c r="F104" s="25"/>
      <c r="G104" s="21"/>
      <c r="H104" s="22"/>
      <c r="I104" s="22"/>
    </row>
    <row r="105" ht="18" customHeight="1">
      <c r="A105" s="29"/>
      <c r="B105" s="18"/>
      <c r="C105" s="25"/>
      <c r="D105" s="27"/>
      <c r="E105" s="25"/>
      <c r="F105" s="25"/>
      <c r="G105" s="21"/>
      <c r="H105" s="22"/>
      <c r="I105" s="22"/>
    </row>
    <row r="106" ht="18" customHeight="1">
      <c r="A106" s="29"/>
      <c r="B106" s="18"/>
      <c r="C106" s="25"/>
      <c r="D106" s="27"/>
      <c r="E106" s="25"/>
      <c r="F106" s="25"/>
      <c r="G106" s="21"/>
      <c r="H106" s="22"/>
      <c r="I106" s="22"/>
    </row>
    <row r="107" ht="18" customHeight="1">
      <c r="A107" s="29"/>
      <c r="B107" s="18"/>
      <c r="C107" s="25"/>
      <c r="D107" s="27"/>
      <c r="E107" s="25"/>
      <c r="F107" s="25"/>
      <c r="G107" s="21"/>
      <c r="H107" s="22"/>
      <c r="I107" s="22"/>
    </row>
    <row r="108" ht="18" customHeight="1">
      <c r="A108" s="29"/>
      <c r="B108" s="18"/>
      <c r="C108" s="25"/>
      <c r="D108" s="27"/>
      <c r="E108" s="25"/>
      <c r="F108" s="25"/>
      <c r="G108" s="21"/>
      <c r="H108" s="22"/>
      <c r="I108" s="22"/>
    </row>
    <row r="109" ht="18" customHeight="1">
      <c r="A109" s="29"/>
      <c r="B109" s="18"/>
      <c r="C109" s="25"/>
      <c r="D109" s="27"/>
      <c r="E109" s="25"/>
      <c r="F109" s="25"/>
      <c r="G109" s="21"/>
      <c r="H109" s="22"/>
      <c r="I109" s="22"/>
    </row>
    <row r="110" ht="18" customHeight="1">
      <c r="A110" s="29"/>
      <c r="B110" s="18"/>
      <c r="C110" s="25"/>
      <c r="D110" s="27"/>
      <c r="E110" s="25"/>
      <c r="F110" s="25"/>
      <c r="G110" s="21"/>
      <c r="H110" s="22"/>
      <c r="I110" s="22"/>
    </row>
    <row r="111" ht="18" customHeight="1">
      <c r="A111" s="29"/>
      <c r="B111" s="18"/>
      <c r="C111" s="25"/>
      <c r="D111" s="27"/>
      <c r="E111" s="25"/>
      <c r="F111" s="25"/>
      <c r="G111" s="21"/>
      <c r="H111" s="22"/>
      <c r="I111" s="22"/>
    </row>
    <row r="112" ht="18" customHeight="1">
      <c r="A112" s="29"/>
      <c r="B112" s="18"/>
      <c r="C112" s="25"/>
      <c r="D112" s="27"/>
      <c r="E112" s="25"/>
      <c r="F112" s="25"/>
      <c r="G112" s="21"/>
      <c r="H112" s="22"/>
      <c r="I112" s="22"/>
    </row>
    <row r="113" ht="18" customHeight="1">
      <c r="A113" s="29"/>
      <c r="B113" s="18"/>
      <c r="C113" s="25"/>
      <c r="D113" s="27"/>
      <c r="E113" s="25"/>
      <c r="F113" s="25"/>
      <c r="G113" s="21"/>
      <c r="H113" s="22"/>
      <c r="I113" s="22"/>
    </row>
    <row r="114" ht="18" customHeight="1">
      <c r="A114" s="29"/>
      <c r="B114" s="18"/>
      <c r="C114" s="25"/>
      <c r="D114" s="27"/>
      <c r="E114" s="25"/>
      <c r="F114" s="25"/>
      <c r="G114" s="21"/>
      <c r="H114" s="22"/>
      <c r="I114" s="22"/>
    </row>
    <row r="115" ht="18" customHeight="1">
      <c r="A115" s="29"/>
      <c r="B115" s="18"/>
      <c r="C115" s="25"/>
      <c r="D115" s="27"/>
      <c r="E115" s="25"/>
      <c r="F115" s="25"/>
      <c r="G115" s="21"/>
      <c r="H115" s="22"/>
      <c r="I115" s="22"/>
    </row>
    <row r="116" ht="18" customHeight="1">
      <c r="A116" s="29"/>
      <c r="B116" s="18"/>
      <c r="C116" s="25"/>
      <c r="D116" s="27"/>
      <c r="E116" s="25"/>
      <c r="F116" s="25"/>
      <c r="G116" s="21"/>
      <c r="H116" s="22"/>
      <c r="I116" s="22"/>
    </row>
    <row r="117" ht="18" customHeight="1">
      <c r="A117" s="29"/>
      <c r="B117" s="18"/>
      <c r="C117" s="25"/>
      <c r="D117" s="27"/>
      <c r="E117" s="25"/>
      <c r="F117" s="25"/>
      <c r="G117" s="21"/>
      <c r="H117" s="22"/>
      <c r="I117" s="22"/>
    </row>
    <row r="118" ht="18" customHeight="1">
      <c r="A118" s="29"/>
      <c r="B118" s="18"/>
      <c r="C118" s="25"/>
      <c r="D118" s="27"/>
      <c r="E118" s="25"/>
      <c r="F118" s="25"/>
      <c r="G118" s="21"/>
      <c r="H118" s="22"/>
      <c r="I118" s="22"/>
    </row>
    <row r="119" ht="18" customHeight="1">
      <c r="A119" s="29"/>
      <c r="B119" s="18"/>
      <c r="C119" s="25"/>
      <c r="D119" s="27"/>
      <c r="E119" s="25"/>
      <c r="F119" s="25"/>
      <c r="G119" s="21"/>
      <c r="H119" s="22"/>
      <c r="I119" s="22"/>
    </row>
    <row r="120" ht="18" customHeight="1">
      <c r="A120" s="29"/>
      <c r="B120" s="18"/>
      <c r="C120" s="25"/>
      <c r="D120" s="27"/>
      <c r="E120" s="25"/>
      <c r="F120" s="25"/>
      <c r="G120" s="21"/>
      <c r="H120" s="22"/>
      <c r="I120" s="22"/>
    </row>
    <row r="121" ht="18" customHeight="1">
      <c r="A121" s="29"/>
      <c r="B121" s="18"/>
      <c r="C121" s="25"/>
      <c r="D121" s="27"/>
      <c r="E121" s="25"/>
      <c r="F121" s="25"/>
      <c r="G121" s="21"/>
      <c r="H121" s="22"/>
      <c r="I121" s="22"/>
    </row>
  </sheetData>
  <conditionalFormatting sqref="G2:G121">
    <cfRule type="cellIs" dxfId="1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I41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30" customWidth="1"/>
    <col min="2" max="2" width="18.5" style="30" customWidth="1"/>
    <col min="3" max="4" width="8.85156" style="30" customWidth="1"/>
    <col min="5" max="5" width="13.5" style="30" customWidth="1"/>
    <col min="6" max="6" width="15.1719" style="30" customWidth="1"/>
    <col min="7" max="7" width="10.5" style="30" customWidth="1"/>
    <col min="8" max="8" width="14.5" style="30" customWidth="1"/>
    <col min="9" max="9" width="21.6719" style="30" customWidth="1"/>
    <col min="10" max="16384" width="8.85156" style="30" customWidth="1"/>
  </cols>
  <sheetData>
    <row r="1" ht="28.5" customHeight="1">
      <c r="A1" t="s" s="2">
        <v>374</v>
      </c>
      <c r="B1" t="s" s="2">
        <v>375</v>
      </c>
      <c r="C1" t="s" s="2">
        <v>0</v>
      </c>
      <c r="D1" t="s" s="2">
        <v>213</v>
      </c>
      <c r="E1" t="s" s="2">
        <v>376</v>
      </c>
      <c r="F1" t="s" s="2">
        <v>377</v>
      </c>
      <c r="G1" t="s" s="2">
        <v>216</v>
      </c>
      <c r="H1" t="s" s="2">
        <v>378</v>
      </c>
      <c r="I1" t="s" s="2">
        <v>217</v>
      </c>
    </row>
    <row r="2" ht="15" customHeight="1">
      <c r="A2" t="s" s="17">
        <v>379</v>
      </c>
      <c r="B2" s="18">
        <v>44202</v>
      </c>
      <c r="C2" s="19">
        <v>1</v>
      </c>
      <c r="D2" t="s" s="17">
        <v>380</v>
      </c>
      <c r="E2" t="s" s="17">
        <v>381</v>
      </c>
      <c r="F2" t="s" s="17">
        <v>382</v>
      </c>
      <c r="G2" s="21">
        <v>1100000</v>
      </c>
      <c r="H2" s="31">
        <v>0.035</v>
      </c>
      <c r="I2" s="22">
        <v>1</v>
      </c>
    </row>
    <row r="3" ht="15" customHeight="1">
      <c r="A3" t="s" s="17">
        <v>383</v>
      </c>
      <c r="B3" s="18">
        <v>44344</v>
      </c>
      <c r="C3" s="19">
        <v>1</v>
      </c>
      <c r="D3" s="23"/>
      <c r="E3" t="s" s="17">
        <v>384</v>
      </c>
      <c r="F3" s="23"/>
      <c r="G3" s="21">
        <v>50000</v>
      </c>
      <c r="H3" s="31">
        <v>0.04</v>
      </c>
      <c r="I3" s="22">
        <v>0.5</v>
      </c>
    </row>
    <row r="4" ht="15" customHeight="1">
      <c r="A4" t="s" s="17">
        <v>385</v>
      </c>
      <c r="B4" s="18">
        <v>44415</v>
      </c>
      <c r="C4" s="26">
        <v>1</v>
      </c>
      <c r="D4" s="25"/>
      <c r="E4" t="s" s="24">
        <v>386</v>
      </c>
      <c r="F4" t="s" s="24">
        <v>387</v>
      </c>
      <c r="G4" s="21">
        <v>30000</v>
      </c>
      <c r="H4" s="31">
        <v>0.052</v>
      </c>
      <c r="I4" s="25"/>
    </row>
    <row r="5" ht="15" customHeight="1">
      <c r="A5" t="s" s="17">
        <v>388</v>
      </c>
      <c r="B5" s="18">
        <v>44486</v>
      </c>
      <c r="C5" s="19">
        <v>1</v>
      </c>
      <c r="D5" s="25"/>
      <c r="E5" t="s" s="24">
        <v>389</v>
      </c>
      <c r="F5" t="s" s="24">
        <v>390</v>
      </c>
      <c r="G5" s="21">
        <v>10000</v>
      </c>
      <c r="H5" s="31">
        <v>0.2</v>
      </c>
      <c r="I5" s="25"/>
    </row>
    <row r="6" ht="15" customHeight="1">
      <c r="A6" t="s" s="17">
        <v>391</v>
      </c>
      <c r="B6" s="18">
        <v>44557</v>
      </c>
      <c r="C6" s="26">
        <v>1</v>
      </c>
      <c r="D6" s="25"/>
      <c r="E6" t="s" s="24">
        <v>392</v>
      </c>
      <c r="F6" t="s" s="24">
        <v>387</v>
      </c>
      <c r="G6" s="21">
        <v>150000</v>
      </c>
      <c r="H6" s="31">
        <v>0.07000000000000001</v>
      </c>
      <c r="I6" s="25"/>
    </row>
    <row r="7" ht="15" customHeight="1">
      <c r="A7" t="s" s="17">
        <v>393</v>
      </c>
      <c r="B7" s="18">
        <v>44263</v>
      </c>
      <c r="C7" s="19">
        <v>1</v>
      </c>
      <c r="D7" s="25"/>
      <c r="E7" t="s" s="24">
        <v>381</v>
      </c>
      <c r="F7" t="s" s="24">
        <v>390</v>
      </c>
      <c r="G7" s="21">
        <v>400000</v>
      </c>
      <c r="H7" s="31">
        <v>0.038</v>
      </c>
      <c r="I7" s="25"/>
    </row>
    <row r="8" ht="15" customHeight="1">
      <c r="A8" t="s" s="17">
        <v>394</v>
      </c>
      <c r="B8" s="18">
        <v>44405</v>
      </c>
      <c r="C8" s="26">
        <v>2</v>
      </c>
      <c r="D8" s="25"/>
      <c r="E8" t="s" s="24">
        <v>386</v>
      </c>
      <c r="F8" t="s" s="24">
        <v>387</v>
      </c>
      <c r="G8" s="21">
        <v>25000</v>
      </c>
      <c r="H8" s="31">
        <v>0.045</v>
      </c>
      <c r="I8" s="25"/>
    </row>
    <row r="9" ht="15" customHeight="1">
      <c r="A9" t="s" s="17">
        <v>395</v>
      </c>
      <c r="B9" s="18">
        <v>44467</v>
      </c>
      <c r="C9" s="26">
        <v>2</v>
      </c>
      <c r="D9" s="25"/>
      <c r="E9" t="s" s="24">
        <v>384</v>
      </c>
      <c r="F9" t="s" s="24">
        <v>390</v>
      </c>
      <c r="G9" s="21">
        <v>30000</v>
      </c>
      <c r="H9" s="31">
        <v>0.038</v>
      </c>
      <c r="I9" s="25"/>
    </row>
    <row r="10" ht="15" customHeight="1">
      <c r="A10" t="s" s="17">
        <v>396</v>
      </c>
      <c r="B10" s="18">
        <v>44476</v>
      </c>
      <c r="C10" s="26">
        <v>2</v>
      </c>
      <c r="D10" s="25"/>
      <c r="E10" t="s" s="24">
        <v>389</v>
      </c>
      <c r="F10" t="s" s="24">
        <v>387</v>
      </c>
      <c r="G10" s="21">
        <v>5000</v>
      </c>
      <c r="H10" s="31">
        <v>0.18</v>
      </c>
      <c r="I10" s="25"/>
    </row>
    <row r="11" ht="15" customHeight="1">
      <c r="A11" t="s" s="17">
        <v>397</v>
      </c>
      <c r="B11" s="18">
        <v>44547</v>
      </c>
      <c r="C11" s="26">
        <v>2</v>
      </c>
      <c r="D11" s="25"/>
      <c r="E11" t="s" s="24">
        <v>392</v>
      </c>
      <c r="F11" t="s" s="24">
        <v>390</v>
      </c>
      <c r="G11" s="21">
        <v>12000</v>
      </c>
      <c r="H11" s="31">
        <v>0.065</v>
      </c>
      <c r="I11" s="25"/>
    </row>
    <row r="12" ht="15" customHeight="1">
      <c r="A12" t="s" s="17">
        <v>398</v>
      </c>
      <c r="B12" s="18">
        <v>44618</v>
      </c>
      <c r="C12" s="26">
        <v>1</v>
      </c>
      <c r="D12" s="25"/>
      <c r="E12" t="s" s="24">
        <v>392</v>
      </c>
      <c r="F12" t="s" s="24">
        <v>387</v>
      </c>
      <c r="G12" s="21">
        <v>20000</v>
      </c>
      <c r="H12" s="31">
        <v>0.06</v>
      </c>
      <c r="I12" s="25"/>
    </row>
    <row r="13" ht="15" customHeight="1">
      <c r="A13" t="s" s="17">
        <v>399</v>
      </c>
      <c r="B13" s="18">
        <v>44689</v>
      </c>
      <c r="C13" s="26">
        <v>1</v>
      </c>
      <c r="D13" s="25"/>
      <c r="E13" t="s" s="24">
        <v>386</v>
      </c>
      <c r="F13" t="s" s="24">
        <v>390</v>
      </c>
      <c r="G13" s="21">
        <v>35000</v>
      </c>
      <c r="H13" s="31">
        <v>0.042</v>
      </c>
      <c r="I13" s="25"/>
    </row>
    <row r="14" ht="15" customHeight="1">
      <c r="A14" t="s" s="17">
        <v>400</v>
      </c>
      <c r="B14" s="18">
        <v>44760</v>
      </c>
      <c r="C14" s="26">
        <v>1</v>
      </c>
      <c r="D14" s="25"/>
      <c r="E14" t="s" s="24">
        <v>381</v>
      </c>
      <c r="F14" t="s" s="24">
        <v>387</v>
      </c>
      <c r="G14" s="21">
        <v>250000</v>
      </c>
      <c r="H14" s="31">
        <v>0.036</v>
      </c>
      <c r="I14" s="25"/>
    </row>
    <row r="15" ht="15" customHeight="1">
      <c r="A15" t="s" s="17">
        <v>401</v>
      </c>
      <c r="B15" s="18">
        <v>44831</v>
      </c>
      <c r="C15" s="26">
        <v>1</v>
      </c>
      <c r="D15" s="25"/>
      <c r="E15" t="s" s="24">
        <v>389</v>
      </c>
      <c r="F15" t="s" s="24">
        <v>390</v>
      </c>
      <c r="G15" s="21">
        <v>8000</v>
      </c>
      <c r="H15" s="31">
        <v>0.19</v>
      </c>
      <c r="I15" s="25"/>
    </row>
    <row r="16" ht="15" customHeight="1">
      <c r="A16" t="s" s="17">
        <v>402</v>
      </c>
      <c r="B16" s="18">
        <v>44902</v>
      </c>
      <c r="C16" s="26">
        <v>1</v>
      </c>
      <c r="D16" s="25"/>
      <c r="E16" t="s" s="24">
        <v>392</v>
      </c>
      <c r="F16" t="s" s="24">
        <v>387</v>
      </c>
      <c r="G16" s="21">
        <v>10000</v>
      </c>
      <c r="H16" s="31">
        <v>0.055</v>
      </c>
      <c r="I16" s="25"/>
    </row>
    <row r="17" ht="15" customHeight="1">
      <c r="A17" t="s" s="17">
        <v>403</v>
      </c>
      <c r="B17" s="18">
        <v>44608</v>
      </c>
      <c r="C17" s="26">
        <v>2</v>
      </c>
      <c r="D17" s="25"/>
      <c r="E17" t="s" s="24">
        <v>386</v>
      </c>
      <c r="F17" t="s" s="24">
        <v>390</v>
      </c>
      <c r="G17" s="21">
        <v>40000</v>
      </c>
      <c r="H17" s="31">
        <v>0.048</v>
      </c>
      <c r="I17" s="25"/>
    </row>
    <row r="18" ht="15" customHeight="1">
      <c r="A18" t="s" s="17">
        <v>404</v>
      </c>
      <c r="B18" s="18">
        <v>44679</v>
      </c>
      <c r="C18" s="26">
        <v>2</v>
      </c>
      <c r="D18" s="25"/>
      <c r="E18" t="s" s="24">
        <v>384</v>
      </c>
      <c r="F18" t="s" s="24">
        <v>387</v>
      </c>
      <c r="G18" s="21">
        <v>35000</v>
      </c>
      <c r="H18" s="31">
        <v>0.035</v>
      </c>
      <c r="I18" s="25"/>
    </row>
    <row r="19" ht="15" customHeight="1">
      <c r="A19" t="s" s="17">
        <v>405</v>
      </c>
      <c r="B19" s="18">
        <v>44750</v>
      </c>
      <c r="C19" s="26">
        <v>2</v>
      </c>
      <c r="D19" s="25"/>
      <c r="E19" t="s" s="24">
        <v>381</v>
      </c>
      <c r="F19" t="s" s="24">
        <v>390</v>
      </c>
      <c r="G19" s="21">
        <v>350000</v>
      </c>
      <c r="H19" s="31">
        <v>0.04</v>
      </c>
      <c r="I19" s="25"/>
    </row>
    <row r="20" ht="15" customHeight="1">
      <c r="A20" t="s" s="17">
        <v>406</v>
      </c>
      <c r="B20" s="18">
        <v>44942</v>
      </c>
      <c r="C20" s="26">
        <v>2</v>
      </c>
      <c r="D20" s="25"/>
      <c r="E20" t="s" s="24">
        <v>389</v>
      </c>
      <c r="F20" t="s" s="24">
        <v>387</v>
      </c>
      <c r="G20" s="21">
        <v>7500</v>
      </c>
      <c r="H20" s="31">
        <v>0.17</v>
      </c>
      <c r="I20" s="25"/>
    </row>
    <row r="21" ht="15" customHeight="1">
      <c r="A21" t="s" s="17">
        <v>407</v>
      </c>
      <c r="B21" s="18">
        <v>45011</v>
      </c>
      <c r="C21" s="26">
        <v>2</v>
      </c>
      <c r="D21" s="25"/>
      <c r="E21" t="s" s="24">
        <v>392</v>
      </c>
      <c r="F21" t="s" s="24">
        <v>390</v>
      </c>
      <c r="G21" s="21">
        <v>15000</v>
      </c>
      <c r="H21" s="31">
        <v>0.062</v>
      </c>
      <c r="I21" s="25"/>
    </row>
    <row r="22" ht="15" customHeight="1">
      <c r="A22" t="s" s="17">
        <v>408</v>
      </c>
      <c r="B22" s="18">
        <v>44567</v>
      </c>
      <c r="C22" s="26">
        <v>5</v>
      </c>
      <c r="D22" s="25"/>
      <c r="E22" t="s" s="17">
        <v>381</v>
      </c>
      <c r="F22" t="s" s="24">
        <v>387</v>
      </c>
      <c r="G22" s="21">
        <v>1100000</v>
      </c>
      <c r="H22" s="31">
        <v>0.035</v>
      </c>
      <c r="I22" s="25"/>
    </row>
    <row r="23" ht="15" customHeight="1">
      <c r="A23" t="s" s="17">
        <v>409</v>
      </c>
      <c r="B23" s="18">
        <v>44344</v>
      </c>
      <c r="C23" s="26">
        <v>5</v>
      </c>
      <c r="D23" s="25"/>
      <c r="E23" t="s" s="17">
        <v>384</v>
      </c>
      <c r="F23" t="s" s="24">
        <v>390</v>
      </c>
      <c r="G23" s="21">
        <v>50000</v>
      </c>
      <c r="H23" s="31">
        <v>0.04</v>
      </c>
      <c r="I23" s="25"/>
    </row>
    <row r="24" ht="15" customHeight="1">
      <c r="A24" t="s" s="17">
        <v>410</v>
      </c>
      <c r="B24" s="18">
        <v>44851</v>
      </c>
      <c r="C24" s="26">
        <v>5</v>
      </c>
      <c r="D24" s="25"/>
      <c r="E24" t="s" s="24">
        <v>386</v>
      </c>
      <c r="F24" t="s" s="24">
        <v>387</v>
      </c>
      <c r="G24" s="21">
        <v>20000</v>
      </c>
      <c r="H24" s="31">
        <v>0.065</v>
      </c>
      <c r="I24" s="25"/>
    </row>
    <row r="25" ht="15" customHeight="1">
      <c r="A25" t="s" s="17">
        <v>411</v>
      </c>
      <c r="B25" s="18">
        <v>44628</v>
      </c>
      <c r="C25" s="26">
        <v>9</v>
      </c>
      <c r="D25" s="25"/>
      <c r="E25" t="s" s="24">
        <v>389</v>
      </c>
      <c r="F25" t="s" s="24">
        <v>390</v>
      </c>
      <c r="G25" s="21">
        <v>5000</v>
      </c>
      <c r="H25" s="31">
        <v>0.185</v>
      </c>
      <c r="I25" s="25"/>
    </row>
    <row r="26" ht="15" customHeight="1">
      <c r="A26" t="s" s="17">
        <v>412</v>
      </c>
      <c r="B26" s="18">
        <v>44770</v>
      </c>
      <c r="C26" s="26">
        <v>9</v>
      </c>
      <c r="D26" s="25"/>
      <c r="E26" t="s" s="24">
        <v>392</v>
      </c>
      <c r="F26" t="s" s="24">
        <v>387</v>
      </c>
      <c r="G26" s="21">
        <v>25000</v>
      </c>
      <c r="H26" s="31">
        <v>0.06</v>
      </c>
      <c r="I26" s="25"/>
    </row>
    <row r="27" ht="15" customHeight="1">
      <c r="A27" t="s" s="17">
        <v>413</v>
      </c>
      <c r="B27" s="18">
        <v>44912</v>
      </c>
      <c r="C27" s="26">
        <v>9</v>
      </c>
      <c r="D27" s="25"/>
      <c r="E27" t="s" s="24">
        <v>381</v>
      </c>
      <c r="F27" t="s" s="24">
        <v>390</v>
      </c>
      <c r="G27" s="21">
        <v>900000</v>
      </c>
      <c r="H27" s="31">
        <v>0.032</v>
      </c>
      <c r="I27" s="25"/>
    </row>
    <row r="28" ht="15" customHeight="1">
      <c r="A28" t="s" s="17">
        <v>414</v>
      </c>
      <c r="B28" s="18">
        <v>45054</v>
      </c>
      <c r="C28" s="26">
        <v>12</v>
      </c>
      <c r="D28" s="25"/>
      <c r="E28" t="s" s="24">
        <v>386</v>
      </c>
      <c r="F28" t="s" s="24">
        <v>387</v>
      </c>
      <c r="G28" s="21">
        <v>40000</v>
      </c>
      <c r="H28" s="31">
        <v>0.08</v>
      </c>
      <c r="I28" s="25"/>
    </row>
    <row r="29" ht="15" customHeight="1">
      <c r="A29" t="s" s="17">
        <v>415</v>
      </c>
      <c r="B29" s="18">
        <v>45196</v>
      </c>
      <c r="C29" s="26">
        <v>12</v>
      </c>
      <c r="D29" s="25"/>
      <c r="E29" t="s" s="24">
        <v>384</v>
      </c>
      <c r="F29" t="s" s="24">
        <v>390</v>
      </c>
      <c r="G29" s="21">
        <v>8000</v>
      </c>
      <c r="H29" s="31">
        <v>0.035</v>
      </c>
      <c r="I29" s="25"/>
    </row>
    <row r="30" ht="15" customHeight="1">
      <c r="A30" t="s" s="17">
        <v>416</v>
      </c>
      <c r="B30" s="18">
        <v>45338</v>
      </c>
      <c r="C30" s="26">
        <v>12</v>
      </c>
      <c r="D30" s="25"/>
      <c r="E30" t="s" s="24">
        <v>389</v>
      </c>
      <c r="F30" t="s" s="24">
        <v>387</v>
      </c>
      <c r="G30" s="21">
        <v>15000</v>
      </c>
      <c r="H30" s="31">
        <v>0.18</v>
      </c>
      <c r="I30" s="25"/>
    </row>
    <row r="31" ht="15" customHeight="1">
      <c r="A31" t="s" s="17">
        <v>417</v>
      </c>
      <c r="B31" s="18">
        <v>45480</v>
      </c>
      <c r="C31" s="26">
        <v>15</v>
      </c>
      <c r="D31" s="25"/>
      <c r="E31" t="s" s="24">
        <v>392</v>
      </c>
      <c r="F31" t="s" s="24">
        <v>390</v>
      </c>
      <c r="G31" s="21">
        <v>20000</v>
      </c>
      <c r="H31" s="31">
        <v>0.055</v>
      </c>
      <c r="I31" s="25"/>
    </row>
    <row r="32" ht="15" customHeight="1">
      <c r="A32" t="s" s="17">
        <v>418</v>
      </c>
      <c r="B32" s="18">
        <v>45622</v>
      </c>
      <c r="C32" s="26">
        <v>15</v>
      </c>
      <c r="D32" s="25"/>
      <c r="E32" t="s" s="24">
        <v>392</v>
      </c>
      <c r="F32" t="s" s="24">
        <v>387</v>
      </c>
      <c r="G32" s="21">
        <v>50000</v>
      </c>
      <c r="H32" s="31">
        <v>0.06</v>
      </c>
      <c r="I32" s="25"/>
    </row>
    <row r="33" ht="15" customHeight="1">
      <c r="A33" t="s" s="17">
        <v>419</v>
      </c>
      <c r="B33" s="18">
        <v>45764</v>
      </c>
      <c r="C33" s="26">
        <v>15</v>
      </c>
      <c r="D33" s="25"/>
      <c r="E33" t="s" s="24">
        <v>386</v>
      </c>
      <c r="F33" t="s" s="24">
        <v>390</v>
      </c>
      <c r="G33" s="21">
        <v>12000</v>
      </c>
      <c r="H33" s="31">
        <v>0.08</v>
      </c>
      <c r="I33" s="25"/>
    </row>
    <row r="34" ht="15" customHeight="1">
      <c r="A34" t="s" s="17">
        <v>420</v>
      </c>
      <c r="B34" s="18">
        <v>45906</v>
      </c>
      <c r="C34" s="26">
        <v>18</v>
      </c>
      <c r="D34" s="25"/>
      <c r="E34" t="s" s="24">
        <v>381</v>
      </c>
      <c r="F34" t="s" s="24">
        <v>387</v>
      </c>
      <c r="G34" s="21">
        <v>1500000</v>
      </c>
      <c r="H34" s="31">
        <v>0.04</v>
      </c>
      <c r="I34" s="25"/>
    </row>
    <row r="35" ht="15" customHeight="1">
      <c r="A35" t="s" s="17">
        <v>421</v>
      </c>
      <c r="B35" s="18">
        <v>46048</v>
      </c>
      <c r="C35" s="26">
        <v>18</v>
      </c>
      <c r="D35" s="25"/>
      <c r="E35" t="s" s="24">
        <v>389</v>
      </c>
      <c r="F35" t="s" s="24">
        <v>390</v>
      </c>
      <c r="G35" s="21">
        <v>7000</v>
      </c>
      <c r="H35" s="31">
        <v>0.175</v>
      </c>
      <c r="I35" s="25"/>
    </row>
    <row r="36" ht="15" customHeight="1">
      <c r="A36" t="s" s="17">
        <v>422</v>
      </c>
      <c r="B36" s="18">
        <v>46190</v>
      </c>
      <c r="C36" s="26">
        <v>18</v>
      </c>
      <c r="D36" s="25"/>
      <c r="E36" t="s" s="24">
        <v>392</v>
      </c>
      <c r="F36" t="s" s="24">
        <v>387</v>
      </c>
      <c r="G36" s="21">
        <v>6000</v>
      </c>
      <c r="H36" s="31">
        <v>0.06</v>
      </c>
      <c r="I36" s="25"/>
    </row>
    <row r="37" ht="15" customHeight="1">
      <c r="A37" t="s" s="17">
        <v>423</v>
      </c>
      <c r="B37" s="18">
        <v>46332</v>
      </c>
      <c r="C37" s="26">
        <v>21</v>
      </c>
      <c r="D37" s="25"/>
      <c r="E37" t="s" s="24">
        <v>386</v>
      </c>
      <c r="F37" t="s" s="24">
        <v>390</v>
      </c>
      <c r="G37" s="21">
        <v>25000</v>
      </c>
      <c r="H37" s="31">
        <v>0.08</v>
      </c>
      <c r="I37" s="25"/>
    </row>
    <row r="38" ht="15" customHeight="1">
      <c r="A38" t="s" s="17">
        <v>424</v>
      </c>
      <c r="B38" s="18">
        <v>46474</v>
      </c>
      <c r="C38" s="26">
        <v>21</v>
      </c>
      <c r="D38" s="25"/>
      <c r="E38" t="s" s="24">
        <v>384</v>
      </c>
      <c r="F38" t="s" s="24">
        <v>387</v>
      </c>
      <c r="G38" s="21">
        <v>55000</v>
      </c>
      <c r="H38" s="31">
        <v>0.031</v>
      </c>
      <c r="I38" s="25"/>
    </row>
    <row r="39" ht="15" customHeight="1">
      <c r="A39" t="s" s="17">
        <v>425</v>
      </c>
      <c r="B39" s="18">
        <v>46616</v>
      </c>
      <c r="C39" s="26">
        <v>21</v>
      </c>
      <c r="D39" s="25"/>
      <c r="E39" t="s" s="24">
        <v>381</v>
      </c>
      <c r="F39" t="s" s="24">
        <v>390</v>
      </c>
      <c r="G39" s="21">
        <v>800000</v>
      </c>
      <c r="H39" s="31">
        <v>0.04</v>
      </c>
      <c r="I39" s="25"/>
    </row>
    <row r="40" ht="15" customHeight="1">
      <c r="A40" t="s" s="17">
        <v>426</v>
      </c>
      <c r="B40" s="18">
        <v>46758</v>
      </c>
      <c r="C40" s="26">
        <v>22</v>
      </c>
      <c r="D40" s="25"/>
      <c r="E40" t="s" s="24">
        <v>389</v>
      </c>
      <c r="F40" t="s" s="24">
        <v>387</v>
      </c>
      <c r="G40" s="21">
        <v>5000</v>
      </c>
      <c r="H40" s="31">
        <v>0.17</v>
      </c>
      <c r="I40" s="25"/>
    </row>
    <row r="41" ht="15" customHeight="1">
      <c r="A41" t="s" s="17">
        <v>427</v>
      </c>
      <c r="B41" s="18">
        <v>46900</v>
      </c>
      <c r="C41" s="26">
        <v>22</v>
      </c>
      <c r="D41" s="25"/>
      <c r="E41" t="s" s="24">
        <v>392</v>
      </c>
      <c r="F41" t="s" s="24">
        <v>390</v>
      </c>
      <c r="G41" s="21">
        <v>12000</v>
      </c>
      <c r="H41" s="31">
        <v>0.06</v>
      </c>
      <c r="I41" s="25"/>
    </row>
  </sheetData>
  <conditionalFormatting sqref="G2:G41">
    <cfRule type="cellIs" dxfId="2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G10"/>
  <sheetViews>
    <sheetView workbookViewId="0" showGridLines="0" defaultGridColor="1"/>
  </sheetViews>
  <sheetFormatPr defaultColWidth="8.83333" defaultRowHeight="15" customHeight="1" outlineLevelRow="0" outlineLevelCol="0"/>
  <cols>
    <col min="1" max="3" width="8.85156" style="32" customWidth="1"/>
    <col min="4" max="4" width="16.6719" style="32" customWidth="1"/>
    <col min="5" max="5" width="15.5" style="32" customWidth="1"/>
    <col min="6" max="6" width="17.8516" style="32" customWidth="1"/>
    <col min="7" max="7" width="15.8516" style="32" customWidth="1"/>
    <col min="8" max="16384" width="8.85156" style="32" customWidth="1"/>
  </cols>
  <sheetData>
    <row r="1" ht="28.5" customHeight="1">
      <c r="A1" t="s" s="2">
        <v>428</v>
      </c>
      <c r="B1" t="s" s="2">
        <v>0</v>
      </c>
      <c r="C1" t="s" s="2">
        <v>211</v>
      </c>
      <c r="D1" t="s" s="2">
        <v>429</v>
      </c>
      <c r="E1" t="s" s="2">
        <v>430</v>
      </c>
      <c r="F1" t="s" s="2">
        <v>431</v>
      </c>
      <c r="G1" t="s" s="2">
        <v>432</v>
      </c>
    </row>
    <row r="2" ht="15" customHeight="1">
      <c r="A2" t="s" s="6">
        <v>433</v>
      </c>
      <c r="B2" s="5">
        <v>1</v>
      </c>
      <c r="C2" t="s" s="6">
        <v>223</v>
      </c>
      <c r="D2" s="33">
        <v>0.4</v>
      </c>
      <c r="E2" t="s" s="6">
        <v>434</v>
      </c>
      <c r="F2" t="s" s="6">
        <v>435</v>
      </c>
      <c r="G2" t="s" s="6">
        <v>436</v>
      </c>
    </row>
    <row r="3" ht="28.5" customHeight="1">
      <c r="A3" t="s" s="6">
        <v>437</v>
      </c>
      <c r="B3" s="5">
        <v>2</v>
      </c>
      <c r="C3" t="s" s="6">
        <v>226</v>
      </c>
      <c r="D3" s="33">
        <v>1</v>
      </c>
      <c r="E3" t="s" s="6">
        <v>438</v>
      </c>
      <c r="F3" t="s" s="6">
        <v>439</v>
      </c>
      <c r="G3" t="s" s="6">
        <v>440</v>
      </c>
    </row>
    <row r="4" ht="13.55" customHeight="1">
      <c r="A4" s="13"/>
      <c r="B4" s="13"/>
      <c r="C4" s="13"/>
      <c r="D4" s="13"/>
      <c r="E4" s="13"/>
      <c r="F4" s="13"/>
      <c r="G4" s="13"/>
    </row>
    <row r="5" ht="13.55" customHeight="1">
      <c r="A5" s="14"/>
      <c r="B5" s="14"/>
      <c r="C5" s="14"/>
      <c r="D5" s="14"/>
      <c r="E5" s="14"/>
      <c r="F5" s="14"/>
      <c r="G5" s="14"/>
    </row>
    <row r="6" ht="13.55" customHeight="1">
      <c r="A6" s="14"/>
      <c r="B6" s="14"/>
      <c r="C6" s="14"/>
      <c r="D6" s="14"/>
      <c r="E6" s="14"/>
      <c r="F6" s="14"/>
      <c r="G6" s="14"/>
    </row>
    <row r="7" ht="13.55" customHeight="1">
      <c r="A7" s="14"/>
      <c r="B7" s="14"/>
      <c r="C7" s="14"/>
      <c r="D7" s="14"/>
      <c r="E7" s="14"/>
      <c r="F7" s="14"/>
      <c r="G7" s="14"/>
    </row>
    <row r="8" ht="13.55" customHeight="1">
      <c r="A8" s="14"/>
      <c r="B8" s="14"/>
      <c r="C8" s="14"/>
      <c r="D8" s="14"/>
      <c r="E8" s="14"/>
      <c r="F8" s="14"/>
      <c r="G8" s="14"/>
    </row>
    <row r="9" ht="13.55" customHeight="1">
      <c r="A9" s="14"/>
      <c r="B9" s="14"/>
      <c r="C9" s="14"/>
      <c r="D9" s="14"/>
      <c r="E9" s="14"/>
      <c r="F9" s="14"/>
      <c r="G9" s="14"/>
    </row>
    <row r="10" ht="13.55" customHeight="1">
      <c r="A10" s="14"/>
      <c r="B10" s="14"/>
      <c r="C10" s="14"/>
      <c r="D10" s="14"/>
      <c r="E10" s="14"/>
      <c r="F10" s="14"/>
      <c r="G10" s="1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G10"/>
  <sheetViews>
    <sheetView workbookViewId="0" showGridLines="0" defaultGridColor="1"/>
  </sheetViews>
  <sheetFormatPr defaultColWidth="8.83333" defaultRowHeight="15" customHeight="1" outlineLevelRow="0" outlineLevelCol="0"/>
  <cols>
    <col min="1" max="2" width="8.85156" style="34" customWidth="1"/>
    <col min="3" max="4" width="20.5" style="34" customWidth="1"/>
    <col min="5" max="5" width="13.5" style="34" customWidth="1"/>
    <col min="6" max="6" width="16.3516" style="34" customWidth="1"/>
    <col min="7" max="7" width="19" style="34" customWidth="1"/>
    <col min="8" max="16384" width="8.85156" style="34" customWidth="1"/>
  </cols>
  <sheetData>
    <row r="1" ht="28.5" customHeight="1">
      <c r="A1" t="s" s="2">
        <v>441</v>
      </c>
      <c r="B1" t="s" s="2">
        <v>0</v>
      </c>
      <c r="C1" t="s" s="2">
        <v>442</v>
      </c>
      <c r="D1" t="s" s="2">
        <v>443</v>
      </c>
      <c r="E1" t="s" s="2">
        <v>444</v>
      </c>
      <c r="F1" t="s" s="2">
        <v>445</v>
      </c>
      <c r="G1" t="s" s="2">
        <v>446</v>
      </c>
    </row>
    <row r="2" ht="15" customHeight="1">
      <c r="A2" t="s" s="6">
        <v>447</v>
      </c>
      <c r="B2" s="5">
        <v>1</v>
      </c>
      <c r="C2" t="s" s="6">
        <v>448</v>
      </c>
      <c r="D2" s="35"/>
      <c r="E2" s="8">
        <v>50000</v>
      </c>
      <c r="F2" s="7">
        <v>45296</v>
      </c>
      <c r="G2" t="s" s="6">
        <v>449</v>
      </c>
    </row>
    <row r="3" ht="15" customHeight="1">
      <c r="A3" t="s" s="6">
        <v>450</v>
      </c>
      <c r="B3" s="5">
        <v>1</v>
      </c>
      <c r="C3" t="s" s="6">
        <v>451</v>
      </c>
      <c r="D3" t="s" s="6">
        <v>223</v>
      </c>
      <c r="E3" s="8">
        <v>20000</v>
      </c>
      <c r="F3" s="7">
        <v>45306</v>
      </c>
      <c r="G3" t="s" s="6">
        <v>452</v>
      </c>
    </row>
    <row r="4" ht="15" customHeight="1">
      <c r="A4" t="s" s="6">
        <v>453</v>
      </c>
      <c r="B4" s="5">
        <v>2</v>
      </c>
      <c r="C4" t="s" s="6">
        <v>454</v>
      </c>
      <c r="D4" s="35"/>
      <c r="E4" s="8">
        <v>10000</v>
      </c>
      <c r="F4" s="7">
        <v>45332</v>
      </c>
      <c r="G4" t="s" s="6">
        <v>455</v>
      </c>
    </row>
    <row r="5" ht="13.55" customHeight="1">
      <c r="A5" s="13"/>
      <c r="B5" s="13"/>
      <c r="C5" s="13"/>
      <c r="D5" s="13"/>
      <c r="E5" s="13"/>
      <c r="F5" s="13"/>
      <c r="G5" s="13"/>
    </row>
    <row r="6" ht="13.55" customHeight="1">
      <c r="A6" s="14"/>
      <c r="B6" s="14"/>
      <c r="C6" s="14"/>
      <c r="D6" s="14"/>
      <c r="E6" s="14"/>
      <c r="F6" s="14"/>
      <c r="G6" s="14"/>
    </row>
    <row r="7" ht="13.55" customHeight="1">
      <c r="A7" s="14"/>
      <c r="B7" s="14"/>
      <c r="C7" s="14"/>
      <c r="D7" s="14"/>
      <c r="E7" s="14"/>
      <c r="F7" s="14"/>
      <c r="G7" s="14"/>
    </row>
    <row r="8" ht="13.55" customHeight="1">
      <c r="A8" s="14"/>
      <c r="B8" s="14"/>
      <c r="C8" s="14"/>
      <c r="D8" s="14"/>
      <c r="E8" s="14"/>
      <c r="F8" s="14"/>
      <c r="G8" s="14"/>
    </row>
    <row r="9" ht="13.55" customHeight="1">
      <c r="A9" s="14"/>
      <c r="B9" s="14"/>
      <c r="C9" s="14"/>
      <c r="D9" s="14"/>
      <c r="E9" s="14"/>
      <c r="F9" s="14"/>
      <c r="G9" s="14"/>
    </row>
    <row r="10" ht="13.55" customHeight="1">
      <c r="A10" s="14"/>
      <c r="B10" s="14"/>
      <c r="C10" s="14"/>
      <c r="D10" s="14"/>
      <c r="E10" s="14"/>
      <c r="F10" s="14"/>
      <c r="G10" s="14"/>
    </row>
  </sheetData>
  <conditionalFormatting sqref="E2:E4">
    <cfRule type="cellIs" dxfId="3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12.5" style="36" customWidth="1"/>
    <col min="2" max="2" width="13.1719" style="36" customWidth="1"/>
    <col min="3" max="5" width="8.85156" style="36" customWidth="1"/>
    <col min="6" max="16384" width="8.85156" style="36" customWidth="1"/>
  </cols>
  <sheetData>
    <row r="1" ht="13.55" customHeight="1">
      <c r="A1" t="s" s="37">
        <v>456</v>
      </c>
      <c r="B1" t="s" s="37">
        <v>457</v>
      </c>
      <c r="C1" s="38"/>
      <c r="D1" s="14"/>
      <c r="E1" s="14"/>
    </row>
    <row r="2" ht="13.55" customHeight="1">
      <c r="A2" t="s" s="24">
        <v>458</v>
      </c>
      <c r="B2" t="s" s="24">
        <v>221</v>
      </c>
      <c r="C2" s="38"/>
      <c r="D2" s="14"/>
      <c r="E2" s="14"/>
    </row>
    <row r="3" ht="13.55" customHeight="1">
      <c r="A3" t="s" s="24">
        <v>459</v>
      </c>
      <c r="B3" t="s" s="24">
        <v>291</v>
      </c>
      <c r="C3" s="38"/>
      <c r="D3" s="14"/>
      <c r="E3" s="14"/>
    </row>
    <row r="4" ht="13.55" customHeight="1">
      <c r="A4" t="s" s="24">
        <v>460</v>
      </c>
      <c r="B4" t="s" s="24">
        <v>461</v>
      </c>
      <c r="C4" s="38"/>
      <c r="D4" s="14"/>
      <c r="E4" s="14"/>
    </row>
    <row r="5" ht="13.55" customHeight="1">
      <c r="A5" t="s" s="24">
        <v>462</v>
      </c>
      <c r="B5" t="s" s="24">
        <v>463</v>
      </c>
      <c r="C5" s="38"/>
      <c r="D5" s="14"/>
      <c r="E5" s="14"/>
    </row>
    <row r="6" ht="13.55" customHeight="1">
      <c r="A6" t="s" s="24">
        <v>464</v>
      </c>
      <c r="B6" t="s" s="24">
        <v>465</v>
      </c>
      <c r="C6" s="38"/>
      <c r="D6" s="14"/>
      <c r="E6" s="14"/>
    </row>
    <row r="7" ht="13.55" customHeight="1">
      <c r="A7" t="s" s="24">
        <v>466</v>
      </c>
      <c r="B7" t="s" s="24">
        <v>467</v>
      </c>
      <c r="C7" s="38"/>
      <c r="D7" s="14"/>
      <c r="E7" s="14"/>
    </row>
    <row r="8" ht="13.55" customHeight="1">
      <c r="A8" t="s" s="24">
        <v>468</v>
      </c>
      <c r="B8" t="s" s="24">
        <v>469</v>
      </c>
      <c r="C8" s="38"/>
      <c r="D8" s="14"/>
      <c r="E8" s="14"/>
    </row>
    <row r="9" ht="13.55" customHeight="1">
      <c r="A9" t="s" s="24">
        <v>470</v>
      </c>
      <c r="B9" t="s" s="24">
        <v>245</v>
      </c>
      <c r="C9" s="38"/>
      <c r="D9" s="14"/>
      <c r="E9" s="14"/>
    </row>
    <row r="10" ht="13.55" customHeight="1">
      <c r="A10" t="s" s="24">
        <v>471</v>
      </c>
      <c r="B10" t="s" s="24">
        <v>248</v>
      </c>
      <c r="C10" s="38"/>
      <c r="D10" s="14"/>
      <c r="E10" s="1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E23"/>
  <sheetViews>
    <sheetView workbookViewId="0" showGridLines="0" defaultGridColor="1"/>
  </sheetViews>
  <sheetFormatPr defaultColWidth="8.83333" defaultRowHeight="15" customHeight="1" outlineLevelRow="0" outlineLevelCol="0"/>
  <cols>
    <col min="1" max="3" width="19.1719" style="39" customWidth="1"/>
    <col min="4" max="5" width="8.85156" style="39" customWidth="1"/>
    <col min="6" max="16384" width="8.85156" style="39" customWidth="1"/>
  </cols>
  <sheetData>
    <row r="1" ht="15" customHeight="1">
      <c r="A1" t="s" s="2">
        <v>472</v>
      </c>
      <c r="B1" t="s" s="2">
        <v>473</v>
      </c>
      <c r="C1" t="s" s="2">
        <v>474</v>
      </c>
      <c r="D1" s="38"/>
      <c r="E1" s="14"/>
    </row>
    <row r="2" ht="15" customHeight="1">
      <c r="A2" t="s" s="20">
        <v>475</v>
      </c>
      <c r="B2" t="s" s="6">
        <v>155</v>
      </c>
      <c r="C2" t="s" s="6">
        <v>466</v>
      </c>
      <c r="D2" s="38"/>
      <c r="E2" s="14"/>
    </row>
    <row r="3" ht="15" customHeight="1">
      <c r="A3" t="s" s="20">
        <v>220</v>
      </c>
      <c r="B3" t="s" s="6">
        <v>155</v>
      </c>
      <c r="C3" t="s" s="6">
        <v>458</v>
      </c>
      <c r="D3" s="38"/>
      <c r="E3" s="14"/>
    </row>
    <row r="4" ht="15" customHeight="1">
      <c r="A4" t="s" s="20">
        <v>476</v>
      </c>
      <c r="B4" t="s" s="6">
        <v>157</v>
      </c>
      <c r="C4" t="s" s="6">
        <v>464</v>
      </c>
      <c r="D4" s="38"/>
      <c r="E4" s="14"/>
    </row>
    <row r="5" ht="15" customHeight="1">
      <c r="A5" t="s" s="20">
        <v>477</v>
      </c>
      <c r="B5" t="s" s="6">
        <v>168</v>
      </c>
      <c r="C5" t="s" s="6">
        <v>468</v>
      </c>
      <c r="D5" s="38"/>
      <c r="E5" s="14"/>
    </row>
    <row r="6" ht="15" customHeight="1">
      <c r="A6" t="s" s="20">
        <v>240</v>
      </c>
      <c r="B6" t="s" s="6">
        <v>168</v>
      </c>
      <c r="C6" t="s" s="6">
        <v>458</v>
      </c>
      <c r="D6" s="38"/>
      <c r="E6" s="14"/>
    </row>
    <row r="7" ht="15" customHeight="1">
      <c r="A7" t="s" s="20">
        <v>478</v>
      </c>
      <c r="B7" t="s" s="6">
        <v>157</v>
      </c>
      <c r="C7" t="s" s="6">
        <v>470</v>
      </c>
      <c r="D7" s="38"/>
      <c r="E7" s="14"/>
    </row>
    <row r="8" ht="15" customHeight="1">
      <c r="A8" t="s" s="20">
        <v>479</v>
      </c>
      <c r="B8" t="s" s="6">
        <v>168</v>
      </c>
      <c r="C8" t="s" s="6">
        <v>470</v>
      </c>
      <c r="D8" s="38"/>
      <c r="E8" s="14"/>
    </row>
    <row r="9" ht="15" customHeight="1">
      <c r="A9" t="s" s="20">
        <v>480</v>
      </c>
      <c r="B9" t="s" s="6">
        <v>157</v>
      </c>
      <c r="C9" t="s" s="6">
        <v>471</v>
      </c>
      <c r="D9" s="38"/>
      <c r="E9" s="14"/>
    </row>
    <row r="10" ht="15" customHeight="1">
      <c r="A10" t="s" s="20">
        <v>481</v>
      </c>
      <c r="B10" t="s" s="6">
        <v>168</v>
      </c>
      <c r="C10" t="s" s="6">
        <v>471</v>
      </c>
      <c r="D10" s="38"/>
      <c r="E10" s="14"/>
    </row>
    <row r="11" ht="15" customHeight="1">
      <c r="A11" t="s" s="20">
        <v>482</v>
      </c>
      <c r="B11" t="s" s="6">
        <v>155</v>
      </c>
      <c r="C11" t="s" s="6">
        <v>459</v>
      </c>
      <c r="D11" s="38"/>
      <c r="E11" s="14"/>
    </row>
    <row r="12" ht="15" customHeight="1">
      <c r="A12" t="s" s="20">
        <v>483</v>
      </c>
      <c r="B12" t="s" s="6">
        <v>168</v>
      </c>
      <c r="C12" t="s" s="6">
        <v>459</v>
      </c>
      <c r="D12" s="38"/>
      <c r="E12" s="14"/>
    </row>
    <row r="13" ht="15" customHeight="1">
      <c r="A13" t="s" s="20">
        <v>484</v>
      </c>
      <c r="B13" t="s" s="6">
        <v>170</v>
      </c>
      <c r="C13" t="s" s="6">
        <v>459</v>
      </c>
      <c r="D13" s="38"/>
      <c r="E13" s="14"/>
    </row>
    <row r="14" ht="15" customHeight="1">
      <c r="A14" t="s" s="20">
        <v>485</v>
      </c>
      <c r="B14" t="s" s="6">
        <v>176</v>
      </c>
      <c r="C14" t="s" s="6">
        <v>458</v>
      </c>
      <c r="D14" s="38"/>
      <c r="E14" s="14"/>
    </row>
    <row r="15" ht="15" customHeight="1">
      <c r="A15" t="s" s="20">
        <v>486</v>
      </c>
      <c r="B15" t="s" s="6">
        <v>176</v>
      </c>
      <c r="C15" t="s" s="6">
        <v>459</v>
      </c>
      <c r="D15" s="38"/>
      <c r="E15" s="14"/>
    </row>
    <row r="16" ht="15" customHeight="1">
      <c r="A16" t="s" s="20">
        <v>487</v>
      </c>
      <c r="B16" t="s" s="6">
        <v>177</v>
      </c>
      <c r="C16" t="s" s="6">
        <v>458</v>
      </c>
      <c r="D16" s="38"/>
      <c r="E16" s="14"/>
    </row>
    <row r="17" ht="15" customHeight="1">
      <c r="A17" t="s" s="20">
        <v>488</v>
      </c>
      <c r="B17" t="s" s="6">
        <v>178</v>
      </c>
      <c r="C17" t="s" s="6">
        <v>458</v>
      </c>
      <c r="D17" s="38"/>
      <c r="E17" s="14"/>
    </row>
    <row r="18" ht="15" customHeight="1">
      <c r="A18" t="s" s="20">
        <v>489</v>
      </c>
      <c r="B18" t="s" s="6">
        <v>181</v>
      </c>
      <c r="C18" t="s" s="6">
        <v>462</v>
      </c>
      <c r="D18" s="38"/>
      <c r="E18" s="14"/>
    </row>
    <row r="19" ht="15" customHeight="1">
      <c r="A19" t="s" s="20">
        <v>490</v>
      </c>
      <c r="B19" t="s" s="6">
        <v>184</v>
      </c>
      <c r="C19" t="s" s="6">
        <v>462</v>
      </c>
      <c r="D19" s="38"/>
      <c r="E19" s="14"/>
    </row>
    <row r="20" ht="13.55" customHeight="1">
      <c r="A20" t="s" s="20">
        <v>491</v>
      </c>
      <c r="B20" s="40"/>
      <c r="C20" s="13"/>
      <c r="D20" s="14"/>
      <c r="E20" s="14"/>
    </row>
    <row r="21" ht="13.55" customHeight="1">
      <c r="A21" t="s" s="20">
        <v>492</v>
      </c>
      <c r="B21" s="38"/>
      <c r="C21" s="14"/>
      <c r="D21" s="14"/>
      <c r="E21" s="14"/>
    </row>
    <row r="22" ht="13.55" customHeight="1">
      <c r="A22" t="s" s="20">
        <v>493</v>
      </c>
      <c r="B22" s="38"/>
      <c r="C22" s="14"/>
      <c r="D22" s="14"/>
      <c r="E22" s="14"/>
    </row>
    <row r="23" ht="13.55" customHeight="1">
      <c r="A23" t="s" s="20">
        <v>494</v>
      </c>
      <c r="B23" s="38"/>
      <c r="C23" s="14"/>
      <c r="D23" s="14"/>
      <c r="E23" s="1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F20"/>
  <sheetViews>
    <sheetView workbookViewId="0" showGridLines="0" defaultGridColor="1"/>
  </sheetViews>
  <sheetFormatPr defaultColWidth="16.6667" defaultRowHeight="15" customHeight="1" outlineLevelRow="0" outlineLevelCol="0"/>
  <cols>
    <col min="1" max="6" width="16.6719" style="41" customWidth="1"/>
    <col min="7" max="16384" width="16.6719" style="41" customWidth="1"/>
  </cols>
  <sheetData>
    <row r="1" ht="13.55" customHeight="1">
      <c r="A1" t="s" s="42">
        <v>474</v>
      </c>
      <c r="B1" t="s" s="42">
        <v>472</v>
      </c>
      <c r="C1" t="s" s="42">
        <v>495</v>
      </c>
      <c r="D1" t="s" s="42">
        <v>496</v>
      </c>
      <c r="E1" t="s" s="42">
        <v>214</v>
      </c>
      <c r="F1" t="s" s="42">
        <v>497</v>
      </c>
    </row>
    <row r="2" ht="13.55" customHeight="1">
      <c r="A2" t="s" s="43">
        <v>498</v>
      </c>
      <c r="B2" t="s" s="43">
        <v>220</v>
      </c>
      <c r="C2" t="s" s="43">
        <v>499</v>
      </c>
      <c r="D2" t="s" s="43">
        <v>500</v>
      </c>
      <c r="E2" t="s" s="43">
        <v>227</v>
      </c>
      <c r="F2" t="s" s="43">
        <v>501</v>
      </c>
    </row>
    <row r="3" ht="13.55" customHeight="1">
      <c r="A3" t="s" s="43">
        <v>502</v>
      </c>
      <c r="B3" t="s" s="43">
        <v>240</v>
      </c>
      <c r="C3" t="s" s="43">
        <v>503</v>
      </c>
      <c r="D3" t="s" s="43">
        <v>504</v>
      </c>
      <c r="E3" t="s" s="43">
        <v>227</v>
      </c>
      <c r="F3" t="s" s="43">
        <v>505</v>
      </c>
    </row>
    <row r="4" ht="13.55" customHeight="1">
      <c r="A4" t="s" s="43">
        <v>506</v>
      </c>
      <c r="B4" s="44"/>
      <c r="C4" s="44"/>
      <c r="D4" s="44"/>
      <c r="E4" s="44"/>
      <c r="F4" s="44"/>
    </row>
    <row r="5" ht="13.55" customHeight="1">
      <c r="A5" t="s" s="43">
        <v>507</v>
      </c>
      <c r="B5" s="44"/>
      <c r="C5" s="44"/>
      <c r="D5" s="44"/>
      <c r="E5" s="44"/>
      <c r="F5" s="44"/>
    </row>
    <row r="6" ht="13.55" customHeight="1">
      <c r="A6" t="s" s="43">
        <v>508</v>
      </c>
      <c r="B6" s="44"/>
      <c r="C6" s="44"/>
      <c r="D6" s="44"/>
      <c r="E6" s="44"/>
      <c r="F6" s="44"/>
    </row>
    <row r="7" ht="13.55" customHeight="1">
      <c r="A7" t="s" s="43">
        <v>509</v>
      </c>
      <c r="B7" s="44"/>
      <c r="C7" s="44"/>
      <c r="D7" s="44"/>
      <c r="E7" s="44"/>
      <c r="F7" s="44"/>
    </row>
    <row r="8" ht="13.55" customHeight="1">
      <c r="A8" t="s" s="43">
        <v>510</v>
      </c>
      <c r="B8" s="44"/>
      <c r="C8" s="44"/>
      <c r="D8" s="44"/>
      <c r="E8" s="44"/>
      <c r="F8" s="44"/>
    </row>
    <row r="9" ht="13.55" customHeight="1">
      <c r="A9" t="s" s="43">
        <v>511</v>
      </c>
      <c r="B9" s="44"/>
      <c r="C9" s="44"/>
      <c r="D9" s="44"/>
      <c r="E9" s="44"/>
      <c r="F9" s="44"/>
    </row>
    <row r="10" ht="13.55" customHeight="1">
      <c r="A10" t="s" s="43">
        <v>512</v>
      </c>
      <c r="B10" s="44"/>
      <c r="C10" s="44"/>
      <c r="D10" s="44"/>
      <c r="E10" s="44"/>
      <c r="F10" s="44"/>
    </row>
    <row r="11" ht="13.55" customHeight="1">
      <c r="A11" s="45"/>
      <c r="B11" s="45"/>
      <c r="C11" s="45"/>
      <c r="D11" s="45"/>
      <c r="E11" s="45"/>
      <c r="F11" s="45"/>
    </row>
    <row r="12" ht="13.55" customHeight="1">
      <c r="A12" s="46"/>
      <c r="B12" s="46"/>
      <c r="C12" s="46"/>
      <c r="D12" s="46"/>
      <c r="E12" s="46"/>
      <c r="F12" s="46"/>
    </row>
    <row r="13" ht="13.55" customHeight="1">
      <c r="A13" s="46"/>
      <c r="B13" s="46"/>
      <c r="C13" s="46"/>
      <c r="D13" s="46"/>
      <c r="E13" s="46"/>
      <c r="F13" s="46"/>
    </row>
    <row r="14" ht="13.55" customHeight="1">
      <c r="A14" s="46"/>
      <c r="B14" s="46"/>
      <c r="C14" s="46"/>
      <c r="D14" s="46"/>
      <c r="E14" s="46"/>
      <c r="F14" s="46"/>
    </row>
    <row r="15" ht="13.55" customHeight="1">
      <c r="A15" s="46"/>
      <c r="B15" s="46"/>
      <c r="C15" s="46"/>
      <c r="D15" s="46"/>
      <c r="E15" s="46"/>
      <c r="F15" s="46"/>
    </row>
    <row r="16" ht="13.55" customHeight="1">
      <c r="A16" s="46"/>
      <c r="B16" s="46"/>
      <c r="C16" s="46"/>
      <c r="D16" s="46"/>
      <c r="E16" s="46"/>
      <c r="F16" s="46"/>
    </row>
    <row r="17" ht="13.55" customHeight="1">
      <c r="A17" s="46"/>
      <c r="B17" s="46"/>
      <c r="C17" s="46"/>
      <c r="D17" s="46"/>
      <c r="E17" s="46"/>
      <c r="F17" s="46"/>
    </row>
    <row r="18" ht="13.55" customHeight="1">
      <c r="A18" s="46"/>
      <c r="B18" s="46"/>
      <c r="C18" s="46"/>
      <c r="D18" s="46"/>
      <c r="E18" s="46"/>
      <c r="F18" s="46"/>
    </row>
    <row r="19" ht="13.55" customHeight="1">
      <c r="A19" s="46"/>
      <c r="B19" s="46"/>
      <c r="C19" s="46"/>
      <c r="D19" s="46"/>
      <c r="E19" s="46"/>
      <c r="F19" s="46"/>
    </row>
    <row r="20" ht="13.55" customHeight="1">
      <c r="A20" s="46"/>
      <c r="B20" s="46"/>
      <c r="C20" s="46"/>
      <c r="D20" s="46"/>
      <c r="E20" s="46"/>
      <c r="F20" s="4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