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slicers/slicer3.xml" ContentType="application/vnd.ms-excel.slicer+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726"/>
  <workbookPr dateCompatibility="0" hidePivotFieldList="1" defaultThemeVersion="166925"/>
  <mc:AlternateContent xmlns:mc="http://schemas.openxmlformats.org/markup-compatibility/2006">
    <mc:Choice Requires="x15">
      <x15ac:absPath xmlns:x15ac="http://schemas.microsoft.com/office/spreadsheetml/2010/11/ac" url="C:\Users\DEVI SAHITHI\Downloads\"/>
    </mc:Choice>
  </mc:AlternateContent>
  <xr:revisionPtr revIDLastSave="0" documentId="13_ncr:9_{30017CD7-F22C-405D-8840-84308531C542}" xr6:coauthVersionLast="47" xr6:coauthVersionMax="47" xr10:uidLastSave="{00000000-0000-0000-0000-000000000000}"/>
  <bookViews>
    <workbookView minimized="1" xWindow="4800" yWindow="2720" windowWidth="14400" windowHeight="7360" firstSheet="3" activeTab="10" xr2:uid="{00000000-000D-0000-FFFF-FFFF00000000}"/>
  </bookViews>
  <sheets>
    <sheet name="Matches win" sheetId="4" r:id="rId1"/>
    <sheet name="Toss Based decision" sheetId="9" r:id="rId2"/>
    <sheet name="Top10 venue" sheetId="10" r:id="rId3"/>
    <sheet name="MoM" sheetId="11" r:id="rId4"/>
    <sheet name="Champions" sheetId="13" r:id="rId5"/>
    <sheet name="Highest runs" sheetId="16" r:id="rId6"/>
    <sheet name="Full data" sheetId="1" r:id="rId7"/>
    <sheet name="Winner data" sheetId="12" r:id="rId8"/>
    <sheet name="Batsman data" sheetId="15" r:id="rId9"/>
    <sheet name="KPI" sheetId="17" r:id="rId10"/>
    <sheet name="Dashboard" sheetId="18" r:id="rId11"/>
  </sheets>
  <definedNames>
    <definedName name="_xlchart.v1.0" hidden="1">Champions!$F$10:$F$12</definedName>
    <definedName name="_xlchart.v1.1" hidden="1">Champions!$G$10:$G$12</definedName>
    <definedName name="_xlchart.v1.2" hidden="1">Champions!$G$9</definedName>
    <definedName name="_xlchart.v1.3" hidden="1">'Highest runs'!$D$4:$D$14</definedName>
    <definedName name="_xlchart.v1.4" hidden="1">'Highest runs'!$E$3</definedName>
    <definedName name="_xlchart.v1.5" hidden="1">'Highest runs'!$E$4:$E$14</definedName>
    <definedName name="_xlchart.v1.6" hidden="1">'Highest runs'!$D$4:$D$14</definedName>
    <definedName name="_xlchart.v1.7" hidden="1">'Highest runs'!$E$3</definedName>
    <definedName name="_xlchart.v1.8" hidden="1">'Highest runs'!$E$4:$E$14</definedName>
    <definedName name="Slicer_Year2">#N/A</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purl.oclc.org/ooxml/spreadsheetml/main">
  <c r="C25" i="17" l="1"/>
  <c r="G25" i="17" s="1"/>
  <c r="E5" i="11"/>
  <c r="E6" i="11"/>
  <c r="E7" i="11"/>
  <c r="E8" i="11"/>
  <c r="E9" i="11"/>
  <c r="E10" i="11"/>
  <c r="E4" i="11"/>
  <c r="F6" i="11"/>
  <c r="F10" i="11"/>
  <c r="F8" i="11"/>
  <c r="F4" i="11"/>
  <c r="F5" i="11"/>
  <c r="F7" i="11"/>
  <c r="F9" i="11"/>
  <c r="F11" i="11" l="1"/>
  <c r="F25" i="17"/>
  <c r="D25" i="17"/>
  <c r="E25" i="17"/>
</calcChain>
</file>

<file path=xl/sharedStrings.xml><?xml version="1.0" encoding="utf-8"?>
<sst xmlns="http://purl.oclc.org/ooxml/spreadsheetml/main" count="2461" uniqueCount="242">
  <si>
    <t>Team</t>
  </si>
  <si>
    <t>Opponent</t>
  </si>
  <si>
    <t>Format</t>
  </si>
  <si>
    <t>Stadium</t>
  </si>
  <si>
    <t>Year</t>
  </si>
  <si>
    <t>Toss</t>
  </si>
  <si>
    <t>Selection</t>
  </si>
  <si>
    <t>Run Scored</t>
  </si>
  <si>
    <t>Wicket Lost</t>
  </si>
  <si>
    <t>Fours</t>
  </si>
  <si>
    <t>Sixes</t>
  </si>
  <si>
    <t>Extras</t>
  </si>
  <si>
    <t>Run Rate</t>
  </si>
  <si>
    <t>Avg Bat Strike Rate</t>
  </si>
  <si>
    <t>Highest Score</t>
  </si>
  <si>
    <t>Wicket Taken</t>
  </si>
  <si>
    <t>Given Extras</t>
  </si>
  <si>
    <t>Highest Individual wicket</t>
  </si>
  <si>
    <t>Player Of The Match</t>
  </si>
  <si>
    <t>Result</t>
  </si>
  <si>
    <t>Pakistan</t>
  </si>
  <si>
    <t>Sri Lanka</t>
  </si>
  <si>
    <t>ODI</t>
  </si>
  <si>
    <t>Sharjah</t>
  </si>
  <si>
    <t>Lose</t>
  </si>
  <si>
    <t>Batting</t>
  </si>
  <si>
    <t>Roy Dias</t>
  </si>
  <si>
    <t>Win</t>
  </si>
  <si>
    <t>Bowling</t>
  </si>
  <si>
    <t>India</t>
  </si>
  <si>
    <t>Surinder Khanna</t>
  </si>
  <si>
    <t>Colombo(PSS)</t>
  </si>
  <si>
    <t>Mohsin Khan</t>
  </si>
  <si>
    <t>Bangladesh</t>
  </si>
  <si>
    <t>Moratuwa</t>
  </si>
  <si>
    <t>Wasim Akram</t>
  </si>
  <si>
    <t>Kandy</t>
  </si>
  <si>
    <t>win</t>
  </si>
  <si>
    <t>Asanka Gurusinha</t>
  </si>
  <si>
    <t>Colombo(SSC)</t>
  </si>
  <si>
    <t>Javed Miandad</t>
  </si>
  <si>
    <t>Dhaka</t>
  </si>
  <si>
    <t>Roshan Mahanama</t>
  </si>
  <si>
    <t>Chattogram</t>
  </si>
  <si>
    <t>Navjot Sidhu</t>
  </si>
  <si>
    <t>Aravinda de Silva</t>
  </si>
  <si>
    <t>Moin ul Atiq</t>
  </si>
  <si>
    <t>Arshad Ayub</t>
  </si>
  <si>
    <t>Brendon Kuruppu</t>
  </si>
  <si>
    <t>Chandigarh</t>
  </si>
  <si>
    <t>Cuttack</t>
  </si>
  <si>
    <t>Arjuna Ranatunga</t>
  </si>
  <si>
    <t>Kolkata</t>
  </si>
  <si>
    <t>Athar Ali Khan</t>
  </si>
  <si>
    <t>Mohammad Azharuddin</t>
  </si>
  <si>
    <t>Manoj Prabhakar</t>
  </si>
  <si>
    <t>Aaqib Javed</t>
  </si>
  <si>
    <t>Sachin Tendulkar</t>
  </si>
  <si>
    <t>Sanath Jayasuriya</t>
  </si>
  <si>
    <t>Colombo(RPS)</t>
  </si>
  <si>
    <t>Marvan Atapattu</t>
  </si>
  <si>
    <t>Saeed Anwar</t>
  </si>
  <si>
    <t>No Result</t>
  </si>
  <si>
    <t>Sourav Ganguly</t>
  </si>
  <si>
    <t>Imran Nazir</t>
  </si>
  <si>
    <t>Mohammad Yousuf</t>
  </si>
  <si>
    <t>Moin Khan</t>
  </si>
  <si>
    <t>Hong Kong</t>
  </si>
  <si>
    <t>Javed Omar</t>
  </si>
  <si>
    <t>UAE</t>
  </si>
  <si>
    <t>Dambulla</t>
  </si>
  <si>
    <t>Rahul Dravid</t>
  </si>
  <si>
    <t>Yasir Hameed</t>
  </si>
  <si>
    <t>Khurram Khan</t>
  </si>
  <si>
    <t>Shoaib Malik</t>
  </si>
  <si>
    <t>Nuwan Zoysa</t>
  </si>
  <si>
    <t>Virender Sehwag</t>
  </si>
  <si>
    <t>Lahore</t>
  </si>
  <si>
    <t>Mohammad Ashraful</t>
  </si>
  <si>
    <t>Karachi</t>
  </si>
  <si>
    <t>Sohail Tanvir</t>
  </si>
  <si>
    <t>Kumar Sangakkara</t>
  </si>
  <si>
    <t>Suresh Raina</t>
  </si>
  <si>
    <t>Ajantha Mendis</t>
  </si>
  <si>
    <t>Younis Khan</t>
  </si>
  <si>
    <t>MS Dhoni</t>
  </si>
  <si>
    <t>Abdur Rauf</t>
  </si>
  <si>
    <t>Shahid Afridi</t>
  </si>
  <si>
    <t>Gautam Gambhir</t>
  </si>
  <si>
    <t>Tillakaratne Dilshan</t>
  </si>
  <si>
    <t>Farveez Maharoof</t>
  </si>
  <si>
    <t>Dinesh Karthik</t>
  </si>
  <si>
    <t>Mirpur</t>
  </si>
  <si>
    <t>Mohammad Hafeez</t>
  </si>
  <si>
    <t>Virat Kohli</t>
  </si>
  <si>
    <t>Aizaz Cheema</t>
  </si>
  <si>
    <t>Shakib Al Hasan</t>
  </si>
  <si>
    <t xml:space="preserve"> Win D/L</t>
  </si>
  <si>
    <t xml:space="preserve"> Lose D/L</t>
  </si>
  <si>
    <t>Fatullah</t>
  </si>
  <si>
    <t>Lasith Malinga</t>
  </si>
  <si>
    <t>Afghanistan</t>
  </si>
  <si>
    <t>Umar Akmal</t>
  </si>
  <si>
    <t>Samiullah Shinwari</t>
  </si>
  <si>
    <t>Ravindra Jadeja</t>
  </si>
  <si>
    <t>Angelo Mathews</t>
  </si>
  <si>
    <t>T20I</t>
  </si>
  <si>
    <t>Rohit Sharma</t>
  </si>
  <si>
    <t>Mahmudullah</t>
  </si>
  <si>
    <t>Sabbir Rahman</t>
  </si>
  <si>
    <t>Soumya Sarkar</t>
  </si>
  <si>
    <t>Shikhar Dhawan</t>
  </si>
  <si>
    <t>Dubai(DSC)</t>
  </si>
  <si>
    <t>Mushfiqur Rahim</t>
  </si>
  <si>
    <t>Usman Shinwari</t>
  </si>
  <si>
    <t>Abu Dhabi</t>
  </si>
  <si>
    <t>Rahmat Shah</t>
  </si>
  <si>
    <t>Bhuvneshwar Kumar</t>
  </si>
  <si>
    <t>Rashid Khan</t>
  </si>
  <si>
    <t>Mohammad Shahzad</t>
  </si>
  <si>
    <t>Litton Das</t>
  </si>
  <si>
    <t>Fazalhaq Farooqi</t>
  </si>
  <si>
    <t>Hardik Pandya</t>
  </si>
  <si>
    <t>Mujeeb Ur Rahman</t>
  </si>
  <si>
    <t>Suryakumar Yadav</t>
  </si>
  <si>
    <t>Kusal Mendis</t>
  </si>
  <si>
    <t>Mohammad Rizwan</t>
  </si>
  <si>
    <t>Rahmanullah Gurbaz</t>
  </si>
  <si>
    <t>Mohammad Nawaz</t>
  </si>
  <si>
    <t>Dasun Shanaka</t>
  </si>
  <si>
    <t>Shadab Khan</t>
  </si>
  <si>
    <t>Wanindu Hasaranga de Silva</t>
  </si>
  <si>
    <t>Bhanuka Rajapaksa</t>
  </si>
  <si>
    <t>Count of Result</t>
  </si>
  <si>
    <t>Row Labels</t>
  </si>
  <si>
    <t>Grand Total</t>
  </si>
  <si>
    <t>Column Labels</t>
  </si>
  <si>
    <t>Matches win</t>
  </si>
  <si>
    <t xml:space="preserve"> </t>
  </si>
  <si>
    <t>Count of Player Of The Match</t>
  </si>
  <si>
    <t>MoM Won</t>
  </si>
  <si>
    <t>Champion</t>
  </si>
  <si>
    <t>Runner Up</t>
  </si>
  <si>
    <t>Player Of The Series</t>
  </si>
  <si>
    <t>Highest Run Scorer</t>
  </si>
  <si>
    <t>Highest Wicket Taker</t>
  </si>
  <si>
    <t>Ravi Shastri</t>
  </si>
  <si>
    <t>Abdul Qadir</t>
  </si>
  <si>
    <t>Ijaz Ahmed</t>
  </si>
  <si>
    <t>Not Awarded</t>
  </si>
  <si>
    <t>Kapil Dev</t>
  </si>
  <si>
    <t>Anil Kumble</t>
  </si>
  <si>
    <t>Venkatesh Prasad</t>
  </si>
  <si>
    <t>Yousuf Youhana</t>
  </si>
  <si>
    <t>Abdul Razzaq</t>
  </si>
  <si>
    <t>Irfan Pathan</t>
  </si>
  <si>
    <t>Umar Gul</t>
  </si>
  <si>
    <t>Lahiru Thirimanne</t>
  </si>
  <si>
    <t>Al Amin Hossain</t>
  </si>
  <si>
    <t>Wanindu Hasaranga</t>
  </si>
  <si>
    <t>Country organised</t>
  </si>
  <si>
    <t>Year2</t>
  </si>
  <si>
    <t>Count of Champion</t>
  </si>
  <si>
    <t>Country</t>
  </si>
  <si>
    <t>No of times won</t>
  </si>
  <si>
    <t>Player Name</t>
  </si>
  <si>
    <t>Time Period</t>
  </si>
  <si>
    <t>Matches</t>
  </si>
  <si>
    <t>Played</t>
  </si>
  <si>
    <t>Not Outs</t>
  </si>
  <si>
    <t>Runs</t>
  </si>
  <si>
    <t>Batting Average</t>
  </si>
  <si>
    <t>Balls Faced</t>
  </si>
  <si>
    <t>Strike Rate</t>
  </si>
  <si>
    <t>Centuries</t>
  </si>
  <si>
    <t>Fifties</t>
  </si>
  <si>
    <t>Ducks</t>
  </si>
  <si>
    <t xml:space="preserve">V Kohli </t>
  </si>
  <si>
    <t>2016-2022</t>
  </si>
  <si>
    <t xml:space="preserve">Mohammad Rizwan </t>
  </si>
  <si>
    <t>2022-2022</t>
  </si>
  <si>
    <t xml:space="preserve">RG Sharma </t>
  </si>
  <si>
    <t xml:space="preserve">Babar Hayat </t>
  </si>
  <si>
    <t xml:space="preserve">Ibrahim Zadran </t>
  </si>
  <si>
    <t xml:space="preserve">PBB Rajapaksa </t>
  </si>
  <si>
    <t xml:space="preserve">Sabbir Rahman </t>
  </si>
  <si>
    <t xml:space="preserve">Muhammad Usman </t>
  </si>
  <si>
    <t>2016-2016</t>
  </si>
  <si>
    <t xml:space="preserve">Najibullah Zadran </t>
  </si>
  <si>
    <t xml:space="preserve">P Nissanka </t>
  </si>
  <si>
    <t xml:space="preserve">Mahmudullah </t>
  </si>
  <si>
    <t xml:space="preserve">BKG Mendis </t>
  </si>
  <si>
    <t xml:space="preserve">Rahmanullah Gurbaz </t>
  </si>
  <si>
    <t xml:space="preserve">Shaiman Anwar </t>
  </si>
  <si>
    <t xml:space="preserve">LD Chandimal </t>
  </si>
  <si>
    <t xml:space="preserve">SA Yadav </t>
  </si>
  <si>
    <t xml:space="preserve">TM Dilshan </t>
  </si>
  <si>
    <t xml:space="preserve">KL Rahul </t>
  </si>
  <si>
    <t xml:space="preserve">MD Shanaka </t>
  </si>
  <si>
    <t xml:space="preserve">Mohammad Shahzad </t>
  </si>
  <si>
    <t xml:space="preserve">Rohan Mustafa </t>
  </si>
  <si>
    <t xml:space="preserve">Sarfaraz Ahmed </t>
  </si>
  <si>
    <t xml:space="preserve">Shoaib Malik </t>
  </si>
  <si>
    <t xml:space="preserve">Zeeshan Maqsood </t>
  </si>
  <si>
    <t>Oman</t>
  </si>
  <si>
    <t xml:space="preserve">Shakib Al Hasan </t>
  </si>
  <si>
    <t xml:space="preserve">Umar Akmal </t>
  </si>
  <si>
    <t xml:space="preserve">Iftikhar Ahmed </t>
  </si>
  <si>
    <t xml:space="preserve">Fakhar Zaman </t>
  </si>
  <si>
    <t xml:space="preserve">Soumya Sarkar </t>
  </si>
  <si>
    <t xml:space="preserve">Hazratullah Zazai </t>
  </si>
  <si>
    <t xml:space="preserve">Asghar Stanikzai </t>
  </si>
  <si>
    <t xml:space="preserve">Yuvraj Singh </t>
  </si>
  <si>
    <t xml:space="preserve">Muhammad Kaleem </t>
  </si>
  <si>
    <t xml:space="preserve">HH Pandya </t>
  </si>
  <si>
    <t xml:space="preserve">Karim Sadiq </t>
  </si>
  <si>
    <t xml:space="preserve">S Dhawan </t>
  </si>
  <si>
    <t xml:space="preserve">Mohammad Nawaz </t>
  </si>
  <si>
    <t xml:space="preserve">Adnan Ilyas </t>
  </si>
  <si>
    <t xml:space="preserve">Mosaddek Hossain </t>
  </si>
  <si>
    <t>-</t>
  </si>
  <si>
    <t xml:space="preserve">Noor Ali Zadran </t>
  </si>
  <si>
    <t xml:space="preserve">Jatinder Singh </t>
  </si>
  <si>
    <t xml:space="preserve">Babar Azam </t>
  </si>
  <si>
    <t xml:space="preserve">C Karunaratne </t>
  </si>
  <si>
    <t xml:space="preserve">PWH de Silva </t>
  </si>
  <si>
    <t xml:space="preserve">KD Shah </t>
  </si>
  <si>
    <t xml:space="preserve">MD Gunathilaka </t>
  </si>
  <si>
    <t xml:space="preserve">Anshuman Rath </t>
  </si>
  <si>
    <t xml:space="preserve">Amjad Javed </t>
  </si>
  <si>
    <t xml:space="preserve">Khushdil Shah </t>
  </si>
  <si>
    <t>Sum of Runs</t>
  </si>
  <si>
    <t xml:space="preserve">Player name </t>
  </si>
  <si>
    <t xml:space="preserve">R. Sharma </t>
  </si>
  <si>
    <t xml:space="preserve">M Rizwan </t>
  </si>
  <si>
    <t xml:space="preserve">Ibrahim Z </t>
  </si>
  <si>
    <t>Winner</t>
  </si>
  <si>
    <t>Runner</t>
  </si>
  <si>
    <t>Player of series</t>
  </si>
  <si>
    <t>Highest Wicket taker</t>
  </si>
  <si>
    <t>Runner up</t>
  </si>
  <si>
    <t>Player 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</si>
</sst>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39997558519241921"/>
        <bgColor indexed="64"/>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4" tint="0.39997558519241921"/>
      </top>
      <bottom style="thin">
        <color theme="4" tint="0.39997558519241921"/>
      </bottom>
      <diagonal/>
    </border>
    <border>
      <start/>
      <end style="thin">
        <color theme="4" tint="0.39997558519241921"/>
      </end>
      <top style="thin">
        <color theme="4" tint="0.39997558519241921"/>
      </top>
      <bottom style="thin">
        <color theme="4" tint="0.39997558519241921"/>
      </bottom>
      <diagonal/>
    </border>
    <border>
      <start style="thin">
        <color theme="4" tint="0.39997558519241921"/>
      </start>
      <end/>
      <top style="thin">
        <color theme="4" tint="0.39997558519241921"/>
      </top>
      <bottom style="thin">
        <color theme="4" tint="0.39997558519241921"/>
      </bottom>
      <diagonal/>
    </border>
    <border>
      <start/>
      <end/>
      <top style="thin">
        <color theme="4" tint="0.39997558519241921"/>
      </top>
      <bottom/>
      <diagonal/>
    </border>
    <border>
      <start style="thin">
        <color theme="4" tint="0.39997558519241921"/>
      </start>
      <end/>
      <top style="thin">
        <color theme="4" tint="0.39997558519241921"/>
      </top>
      <bottom/>
      <diagonal/>
    </border>
    <border>
      <start/>
      <end style="thin">
        <color theme="4" tint="0.39997558519241921"/>
      </end>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0" applyFont="1" applyAlignment="1">
      <alignment vertical="center"/>
    </xf>
    <xf numFmtId="0" fontId="18" fillId="34" borderId="12" xfId="0" applyFont="1" applyFill="1" applyBorder="1" applyAlignment="1">
      <alignment vertical="center"/>
    </xf>
    <xf numFmtId="0" fontId="18" fillId="34" borderId="10" xfId="0" applyFont="1" applyFill="1" applyBorder="1" applyAlignment="1">
      <alignment vertical="center"/>
    </xf>
    <xf numFmtId="0" fontId="18" fillId="34" borderId="11" xfId="0" applyFont="1" applyFill="1" applyBorder="1" applyAlignment="1">
      <alignment vertical="center"/>
    </xf>
    <xf numFmtId="0" fontId="18" fillId="0" borderId="12" xfId="0" applyFont="1" applyBorder="1" applyAlignment="1">
      <alignment vertical="center"/>
    </xf>
    <xf numFmtId="0" fontId="18" fillId="0" borderId="10" xfId="0" applyFont="1" applyBorder="1" applyAlignment="1">
      <alignment vertical="center"/>
    </xf>
    <xf numFmtId="0" fontId="18" fillId="0" borderId="11" xfId="0" applyFont="1" applyBorder="1" applyAlignment="1">
      <alignment vertical="center"/>
    </xf>
    <xf numFmtId="0" fontId="18" fillId="34" borderId="14" xfId="0" applyFont="1" applyFill="1" applyBorder="1" applyAlignment="1">
      <alignment vertical="center"/>
    </xf>
    <xf numFmtId="0" fontId="18" fillId="34" borderId="13" xfId="0" applyFont="1" applyFill="1" applyBorder="1" applyAlignment="1">
      <alignment vertical="center"/>
    </xf>
    <xf numFmtId="0" fontId="18" fillId="34" borderId="15" xfId="0" applyFont="1" applyFill="1" applyBorder="1" applyAlignment="1">
      <alignment vertical="center"/>
    </xf>
    <xf numFmtId="4" fontId="0" fillId="0" borderId="0" xfId="0" applyNumberForma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style="thin">
          <color theme="4" tint="0.39997558519241921"/>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style="thin">
          <color theme="4" tint="0.39997558519241921"/>
        </start>
        <end/>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pivotCacheDefinition" Target="pivotCache/pivotCacheDefinition2.xml"/><Relationship Id="rId18"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pivotCacheDefinition" Target="pivotCache/pivotCacheDefinition1.xml"/><Relationship Id="rId17" Type="http://purl.oclc.org/ooxml/officeDocument/relationships/styles" Target="styles.xml"/><Relationship Id="rId2" Type="http://purl.oclc.org/ooxml/officeDocument/relationships/worksheet" Target="worksheets/sheet2.xml"/><Relationship Id="rId16"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schemas.microsoft.com/office/2007/relationships/slicerCache" Target="slicerCaches/slicerCache1.xml"/><Relationship Id="rId10" Type="http://purl.oclc.org/ooxml/officeDocument/relationships/worksheet" Target="worksheets/sheet10.xml"/><Relationship Id="rId19" Type="http://purl.oclc.org/ooxml/officeDocument/relationships/calcChain" Target="calcChain.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DataSet.xlsx]Matches win!PivotTable11</c:name>
    <c:fmtId val="1"/>
  </c:pivotSource>
  <c:chart>
    <c:title>
      <c:tx>
        <c:rich>
          <a:bodyPr rot="0" spcFirstLastPara="1" vertOverflow="ellipsis" vert="horz" wrap="square" anchor="ctr" anchorCtr="1"/>
          <a:lstStyle/>
          <a:p>
            <a:pPr>
              <a:defRPr sz="1600" b="0" i="0" u="none" strike="noStrike" kern="1200" spc="0" baseline="0%">
                <a:solidFill>
                  <a:schemeClr val="tx1">
                    <a:lumMod val="65%"/>
                    <a:lumOff val="35%"/>
                  </a:schemeClr>
                </a:solidFill>
                <a:latin typeface="+mn-lt"/>
                <a:ea typeface="+mn-ea"/>
                <a:cs typeface="+mn-cs"/>
              </a:defRPr>
            </a:pPr>
            <a:r>
              <a:rPr lang="en-GB" sz="1600" b="1"/>
              <a:t>Matches</a:t>
            </a:r>
            <a:r>
              <a:rPr lang="en-GB" sz="1600" b="1" baseline="0%"/>
              <a:t> win by team wrt Bat first and Bowl first Since 1984</a:t>
            </a:r>
            <a:endParaRPr lang="en-GB" sz="1600" b="1"/>
          </a:p>
        </c:rich>
      </c:tx>
      <c:layout>
        <c:manualLayout>
          <c:xMode val="edge"/>
          <c:yMode val="edge"/>
          <c:x val="0.18115476873337852"/>
          <c:y val="3.00300300300300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4039735099338E-2"/>
          <c:y val="0.11737249060083704"/>
          <c:w val="0.89781078896594879"/>
          <c:h val="0.79735712090042798"/>
        </c:manualLayout>
      </c:layout>
      <c:barChart>
        <c:barDir val="col"/>
        <c:grouping val="stacked"/>
        <c:varyColors val="0"/>
        <c:ser>
          <c:idx val="0"/>
          <c:order val="0"/>
          <c:tx>
            <c:strRef>
              <c:f>'Matches win'!$B$3:$B$4</c:f>
              <c:strCache>
                <c:ptCount val="1"/>
                <c:pt idx="0">
                  <c:v>Batting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win'!$A$5:$A$8</c:f>
              <c:strCache>
                <c:ptCount val="3"/>
                <c:pt idx="0">
                  <c:v>Sri Lanka</c:v>
                </c:pt>
                <c:pt idx="1">
                  <c:v>Pakistan</c:v>
                </c:pt>
                <c:pt idx="2">
                  <c:v>Bangladesh</c:v>
                </c:pt>
              </c:strCache>
            </c:strRef>
          </c:cat>
          <c:val>
            <c:numRef>
              <c:f>'Matches win'!$B$5:$B$8</c:f>
              <c:numCache>
                <c:formatCode>General</c:formatCode>
                <c:ptCount val="3"/>
                <c:pt idx="1">
                  <c:v>2</c:v>
                </c:pt>
                <c:pt idx="2">
                  <c:v>2</c:v>
                </c:pt>
              </c:numCache>
            </c:numRef>
          </c:val>
          <c:extLst>
            <c:ext xmlns:c16="http://schemas.microsoft.com/office/drawing/2014/chart" uri="{C3380CC4-5D6E-409C-BE32-E72D297353CC}">
              <c16:uniqueId val="{00000000-11A0-EF45-91DB-E7341A7B79B0}"/>
            </c:ext>
          </c:extLst>
        </c:ser>
        <c:ser>
          <c:idx val="1"/>
          <c:order val="1"/>
          <c:tx>
            <c:strRef>
              <c:f>'Matches win'!$C$3:$C$4</c:f>
              <c:strCache>
                <c:ptCount val="1"/>
                <c:pt idx="0">
                  <c:v>Bowling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win'!$A$5:$A$8</c:f>
              <c:strCache>
                <c:ptCount val="3"/>
                <c:pt idx="0">
                  <c:v>Sri Lanka</c:v>
                </c:pt>
                <c:pt idx="1">
                  <c:v>Pakistan</c:v>
                </c:pt>
                <c:pt idx="2">
                  <c:v>Bangladesh</c:v>
                </c:pt>
              </c:strCache>
            </c:strRef>
          </c:cat>
          <c:val>
            <c:numRef>
              <c:f>'Matches win'!$C$5:$C$8</c:f>
              <c:numCache>
                <c:formatCode>General</c:formatCode>
                <c:ptCount val="3"/>
                <c:pt idx="0">
                  <c:v>3</c:v>
                </c:pt>
                <c:pt idx="1">
                  <c:v>1</c:v>
                </c:pt>
              </c:numCache>
            </c:numRef>
          </c:val>
          <c:extLst>
            <c:ext xmlns:c16="http://schemas.microsoft.com/office/drawing/2014/chart" uri="{C3380CC4-5D6E-409C-BE32-E72D297353CC}">
              <c16:uniqueId val="{00000001-11A0-EF45-91DB-E7341A7B79B0}"/>
            </c:ext>
          </c:extLst>
        </c:ser>
        <c:dLbls>
          <c:dLblPos val="inEnd"/>
          <c:showLegendKey val="0"/>
          <c:showVal val="1"/>
          <c:showCatName val="0"/>
          <c:showSerName val="0"/>
          <c:showPercent val="0"/>
          <c:showBubbleSize val="0"/>
        </c:dLbls>
        <c:gapWidth val="219"/>
        <c:overlap val="100"/>
        <c:axId val="2000756847"/>
        <c:axId val="2000760527"/>
      </c:barChart>
      <c:catAx>
        <c:axId val="2000756847"/>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0760527"/>
        <c:crosses val="autoZero"/>
        <c:auto val="1"/>
        <c:lblAlgn val="ctr"/>
        <c:lblOffset val="100"/>
        <c:noMultiLvlLbl val="0"/>
      </c:catAx>
      <c:valAx>
        <c:axId val="200076052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b="1"/>
                  <a:t>Matches</a:t>
                </a:r>
                <a:r>
                  <a:rPr lang="en-GB" b="1" baseline="0%"/>
                  <a:t> win</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0756847"/>
        <c:crosses val="autoZero"/>
        <c:crossBetween val="between"/>
      </c:valAx>
      <c:spPr>
        <a:noFill/>
        <a:ln>
          <a:noFill/>
        </a:ln>
        <a:effectLst/>
      </c:spPr>
    </c:plotArea>
    <c:legend>
      <c:legendPos val="r"/>
      <c:layout>
        <c:manualLayout>
          <c:xMode val="edge"/>
          <c:yMode val="edge"/>
          <c:x val="0.40140350419773685"/>
          <c:y val="9.098792313340251E-2"/>
          <c:w val="0.16647729050424989"/>
          <c:h val="0.110901840646125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DataSet.xlsx]Toss Based decision!Toss based </c:name>
    <c:fmtId val="0"/>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t>Toss</a:t>
            </a:r>
            <a:r>
              <a:rPr lang="en-US" baseline="0%"/>
              <a:t> Decision based Winning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pivotFmt>
      <c:pivotFmt>
        <c:idx val="2"/>
        <c:spPr>
          <a:solidFill>
            <a:schemeClr val="accent1"/>
          </a:solidFill>
          <a:ln>
            <a:noFill/>
          </a:ln>
          <a:effectLst>
            <a:outerShdw blurRad="254000" sx="102%" sy="102%" algn="ctr" rotWithShape="0">
              <a:prstClr val="black">
                <a:alpha val="20%"/>
              </a:prstClr>
            </a:outerShdw>
          </a:effectLst>
        </c:spPr>
      </c:pivotFmt>
    </c:pivotFmts>
    <c:plotArea>
      <c:layout>
        <c:manualLayout>
          <c:layoutTarget val="inner"/>
          <c:xMode val="edge"/>
          <c:yMode val="edge"/>
          <c:x val="0.16040048118985126"/>
          <c:y val="0.17354330708661417"/>
          <c:w val="0.5415540244969379"/>
          <c:h val="0.8006548206114892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F931-FA44-A5D9-674D6A6BDC11}"/>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F931-FA44-A5D9-674D6A6BDC11}"/>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Batting</c:v>
                </c:pt>
                <c:pt idx="1">
                  <c:v>Bowling</c:v>
                </c:pt>
              </c:strCache>
            </c:strRef>
          </c:cat>
          <c:val>
            <c:numRef>
              <c:f>'Toss Based decision'!$B$4:$B$6</c:f>
              <c:numCache>
                <c:formatCode>General</c:formatCode>
                <c:ptCount val="2"/>
                <c:pt idx="0">
                  <c:v>4</c:v>
                </c:pt>
                <c:pt idx="1">
                  <c:v>4</c:v>
                </c:pt>
              </c:numCache>
            </c:numRef>
          </c:val>
          <c:extLst>
            <c:ext xmlns:c16="http://schemas.microsoft.com/office/drawing/2014/chart" uri="{C3380CC4-5D6E-409C-BE32-E72D297353CC}">
              <c16:uniqueId val="{00000000-6FAD-0E4C-8472-E3E9322F26C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24365704286968"/>
          <c:y val="0.36957816617891953"/>
          <c:w val="0.18486745406824145"/>
          <c:h val="0.31412925027082089"/>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DataSet.xlsx]Top10 venue!PivotTable17</c:name>
    <c:fmtId val="0"/>
  </c:pivotSource>
  <c:chart>
    <c:title>
      <c:tx>
        <c:rich>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r>
              <a:rPr lang="en-GB" sz="1200" b="1"/>
              <a:t>      Top 10</a:t>
            </a:r>
            <a:r>
              <a:rPr lang="en-GB" sz="1200" b="1" baseline="0%"/>
              <a:t> venues with most matches and winning </a:t>
            </a:r>
          </a:p>
          <a:p>
            <a:pPr>
              <a:defRPr sz="1200"/>
            </a:pPr>
            <a:r>
              <a:rPr lang="en-GB" sz="1200" b="1" baseline="0%"/>
              <a:t>Based on Bat first and Bowl first  </a:t>
            </a:r>
            <a:endParaRPr lang="en-GB" sz="1200" b="1"/>
          </a:p>
        </c:rich>
      </c:tx>
      <c:layout>
        <c:manualLayout>
          <c:xMode val="edge"/>
          <c:yMode val="edge"/>
          <c:x val="0.24294689227676328"/>
          <c:y val="2.808866404892000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00040173549734"/>
          <c:y val="0.13788656852676023"/>
          <c:w val="0.80729163318870856"/>
          <c:h val="0.75487903685952307"/>
        </c:manualLayout>
      </c:layout>
      <c:barChart>
        <c:barDir val="bar"/>
        <c:grouping val="stacked"/>
        <c:varyColors val="0"/>
        <c:ser>
          <c:idx val="0"/>
          <c:order val="0"/>
          <c:tx>
            <c:strRef>
              <c:f>'Top10 venue'!$B$3:$B$4</c:f>
              <c:strCache>
                <c:ptCount val="1"/>
                <c:pt idx="0">
                  <c:v>Batting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'Top10 venue'!$A$5:$A$9</c:f>
              <c:strCache>
                <c:ptCount val="4"/>
                <c:pt idx="0">
                  <c:v>Colombo(SSC)</c:v>
                </c:pt>
                <c:pt idx="1">
                  <c:v>Kandy</c:v>
                </c:pt>
                <c:pt idx="2">
                  <c:v>Colombo(PSS)</c:v>
                </c:pt>
                <c:pt idx="3">
                  <c:v>Moratuwa</c:v>
                </c:pt>
              </c:strCache>
            </c:strRef>
          </c:cat>
          <c:val>
            <c:numRef>
              <c:f>'Top10 venue'!$B$5:$B$9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38AB-3747-812A-C9785CEF2B3B}"/>
            </c:ext>
          </c:extLst>
        </c:ser>
        <c:ser>
          <c:idx val="1"/>
          <c:order val="1"/>
          <c:tx>
            <c:strRef>
              <c:f>'Top10 venue'!$C$3:$C$4</c:f>
              <c:strCache>
                <c:ptCount val="1"/>
                <c:pt idx="0">
                  <c:v>Bowling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'Top10 venue'!$A$5:$A$9</c:f>
              <c:strCache>
                <c:ptCount val="4"/>
                <c:pt idx="0">
                  <c:v>Colombo(SSC)</c:v>
                </c:pt>
                <c:pt idx="1">
                  <c:v>Kandy</c:v>
                </c:pt>
                <c:pt idx="2">
                  <c:v>Colombo(PSS)</c:v>
                </c:pt>
                <c:pt idx="3">
                  <c:v>Moratuwa</c:v>
                </c:pt>
              </c:strCache>
            </c:strRef>
          </c:cat>
          <c:val>
            <c:numRef>
              <c:f>'Top10 venue'!$C$5:$C$9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1-38AB-3747-812A-C9785CEF2B3B}"/>
            </c:ext>
          </c:extLst>
        </c:ser>
        <c:dLbls>
          <c:dLblPos val="ctr"/>
          <c:showLegendKey val="0"/>
          <c:showVal val="1"/>
          <c:showCatName val="0"/>
          <c:showSerName val="0"/>
          <c:showPercent val="0"/>
          <c:showBubbleSize val="0"/>
        </c:dLbls>
        <c:gapWidth val="75"/>
        <c:overlap val="100"/>
        <c:axId val="385003823"/>
        <c:axId val="1219850367"/>
      </c:barChart>
      <c:catAx>
        <c:axId val="385003823"/>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50" b="1" i="0" u="none" strike="noStrike" kern="1200" baseline="0%">
                <a:solidFill>
                  <a:schemeClr val="tx1">
                    <a:lumMod val="65%"/>
                    <a:lumOff val="35%"/>
                  </a:schemeClr>
                </a:solidFill>
                <a:latin typeface="+mn-lt"/>
                <a:ea typeface="+mn-ea"/>
                <a:cs typeface="+mn-cs"/>
              </a:defRPr>
            </a:pPr>
            <a:endParaRPr lang="en-US"/>
          </a:p>
        </c:txPr>
        <c:crossAx val="1219850367"/>
        <c:crosses val="autoZero"/>
        <c:auto val="1"/>
        <c:lblAlgn val="ctr"/>
        <c:lblOffset val="100"/>
        <c:noMultiLvlLbl val="0"/>
      </c:catAx>
      <c:valAx>
        <c:axId val="1219850367"/>
        <c:scaling>
          <c:orientation val="minMax"/>
        </c:scaling>
        <c:delete val="0"/>
        <c:axPos val="b"/>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sz="1200" b="1">
                    <a:solidFill>
                      <a:schemeClr val="tx1"/>
                    </a:solidFill>
                  </a:rPr>
                  <a:t>Matches</a:t>
                </a:r>
                <a:r>
                  <a:rPr lang="en-GB" sz="1200" b="1" baseline="0%">
                    <a:solidFill>
                      <a:schemeClr val="tx1"/>
                    </a:solidFill>
                  </a:rPr>
                  <a:t> played</a:t>
                </a:r>
                <a:endParaRPr lang="en-GB" sz="12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8500382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Entry>
      <c:layout>
        <c:manualLayout>
          <c:xMode val="edge"/>
          <c:yMode val="edge"/>
          <c:x val="1.9571805478934893E-2"/>
          <c:y val="6.312795497316695E-2"/>
          <c:w val="0.2574469628056788"/>
          <c:h val="8.70987633506006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t>Top</a:t>
            </a:r>
            <a:r>
              <a:rPr lang="en-US" b="1" baseline="0%"/>
              <a:t> 10 MoM Award Winners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8.3085895935305382E-2"/>
          <c:y val="0.16243073782443862"/>
          <c:w val="0.87246967439880829"/>
          <c:h val="0.51408100029163017"/>
        </c:manualLayout>
      </c:layout>
      <c:barChart>
        <c:barDir val="col"/>
        <c:grouping val="clustered"/>
        <c:varyColors val="0"/>
        <c:ser>
          <c:idx val="0"/>
          <c:order val="0"/>
          <c:tx>
            <c:strRef>
              <c:f>MoM!$F$3</c:f>
              <c:strCache>
                <c:ptCount val="1"/>
                <c:pt idx="0">
                  <c:v>MoM Won</c:v>
                </c:pt>
              </c:strCache>
            </c:strRef>
          </c:tx>
          <c:spPr>
            <a:solidFill>
              <a:schemeClr val="accent6">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MoM!$E$4:$E$13</c:f>
              <c:strCache>
                <c:ptCount val="8"/>
                <c:pt idx="0">
                  <c:v>Wasim Akram</c:v>
                </c:pt>
                <c:pt idx="1">
                  <c:v>Mohsin Khan</c:v>
                </c:pt>
                <c:pt idx="2">
                  <c:v>Asanka Gurusinha</c:v>
                </c:pt>
                <c:pt idx="3">
                  <c:v>Javed Miandad</c:v>
                </c:pt>
                <c:pt idx="4">
                  <c:v>Grand Total</c:v>
                </c:pt>
                <c:pt idx="5">
                  <c:v>0</c:v>
                </c:pt>
                <c:pt idx="6">
                  <c:v>0</c:v>
                </c:pt>
                <c:pt idx="7">
                  <c:v>Grand Total</c:v>
                </c:pt>
              </c:strCache>
            </c:strRef>
          </c:cat>
          <c:val>
            <c:numRef>
              <c:f>MoM!$F$4:$F$13</c:f>
              <c:numCache>
                <c:formatCode>General</c:formatCode>
                <c:ptCount val="10"/>
                <c:pt idx="0">
                  <c:v>2</c:v>
                </c:pt>
                <c:pt idx="1">
                  <c:v>2</c:v>
                </c:pt>
                <c:pt idx="2">
                  <c:v>2</c:v>
                </c:pt>
                <c:pt idx="3">
                  <c:v>2</c:v>
                </c:pt>
                <c:pt idx="4">
                  <c:v>0</c:v>
                </c:pt>
                <c:pt idx="5">
                  <c:v>0</c:v>
                </c:pt>
                <c:pt idx="6">
                  <c:v>0</c:v>
                </c:pt>
                <c:pt idx="7">
                  <c:v>0</c:v>
                </c:pt>
              </c:numCache>
            </c:numRef>
          </c:val>
          <c:extLst>
            <c:ext xmlns:c16="http://schemas.microsoft.com/office/drawing/2014/chart" uri="{C3380CC4-5D6E-409C-BE32-E72D297353CC}">
              <c16:uniqueId val="{00000000-7A76-424B-87A2-9EEE623FFC40}"/>
            </c:ext>
          </c:extLst>
        </c:ser>
        <c:dLbls>
          <c:dLblPos val="inEnd"/>
          <c:showLegendKey val="0"/>
          <c:showVal val="1"/>
          <c:showCatName val="0"/>
          <c:showSerName val="0"/>
          <c:showPercent val="0"/>
          <c:showBubbleSize val="0"/>
        </c:dLbls>
        <c:gapWidth val="219"/>
        <c:overlap val="-27"/>
        <c:axId val="1640942080"/>
        <c:axId val="1640954064"/>
      </c:barChart>
      <c:catAx>
        <c:axId val="16409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Name</a:t>
                </a:r>
                <a:r>
                  <a:rPr lang="en-GB" baseline="0%"/>
                  <a:t> of the player</a:t>
                </a:r>
              </a:p>
            </c:rich>
          </c:tx>
          <c:layout>
            <c:manualLayout>
              <c:xMode val="edge"/>
              <c:yMode val="edge"/>
              <c:x val="0.43467546286443925"/>
              <c:y val="0.826551280146585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1640954064"/>
        <c:crosses val="autoZero"/>
        <c:auto val="1"/>
        <c:lblAlgn val="ctr"/>
        <c:lblOffset val="100"/>
        <c:noMultiLvlLbl val="0"/>
      </c:catAx>
      <c:valAx>
        <c:axId val="164095406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No</a:t>
                </a:r>
                <a:r>
                  <a:rPr lang="en-GB" baseline="0%"/>
                  <a:t>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09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DataSet.xlsx]Matches win!PivotTable11</c:name>
    <c:fmtId val="3"/>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GB" sz="1200">
                <a:solidFill>
                  <a:srgbClr val="002060"/>
                </a:solidFill>
                <a:latin typeface="Lucida Grande" panose="020B0600040502020204" pitchFamily="34" charset="0"/>
                <a:cs typeface="Lucida Grande" panose="020B0600040502020204" pitchFamily="34" charset="0"/>
              </a:rPr>
              <a:t>To show Matches win by team wrt Bat first and Bowl first Since 1984</a:t>
            </a:r>
          </a:p>
        </c:rich>
      </c:tx>
      <c:layout>
        <c:manualLayout>
          <c:xMode val="edge"/>
          <c:yMode val="edge"/>
          <c:x val="0.1794991941187484"/>
          <c:y val="2.8363421781937095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4039735099338E-2"/>
          <c:y val="0.11737249060083704"/>
          <c:w val="0.89781078896594879"/>
          <c:h val="0.79735712090042798"/>
        </c:manualLayout>
      </c:layout>
      <c:barChart>
        <c:barDir val="col"/>
        <c:grouping val="stacked"/>
        <c:varyColors val="0"/>
        <c:ser>
          <c:idx val="0"/>
          <c:order val="0"/>
          <c:tx>
            <c:strRef>
              <c:f>'Matches win'!$B$3:$B$4</c:f>
              <c:strCache>
                <c:ptCount val="1"/>
                <c:pt idx="0">
                  <c:v>Batting</c:v>
                </c:pt>
              </c:strCache>
            </c:strRef>
          </c:tx>
          <c:spPr>
            <a:solidFill>
              <a:schemeClr val="accent1">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'Matches win'!$A$5:$A$8</c:f>
              <c:strCache>
                <c:ptCount val="3"/>
                <c:pt idx="0">
                  <c:v>Sri Lanka</c:v>
                </c:pt>
                <c:pt idx="1">
                  <c:v>Pakistan</c:v>
                </c:pt>
                <c:pt idx="2">
                  <c:v>Bangladesh</c:v>
                </c:pt>
              </c:strCache>
            </c:strRef>
          </c:cat>
          <c:val>
            <c:numRef>
              <c:f>'Matches win'!$B$5:$B$8</c:f>
              <c:numCache>
                <c:formatCode>General</c:formatCode>
                <c:ptCount val="3"/>
                <c:pt idx="1">
                  <c:v>2</c:v>
                </c:pt>
                <c:pt idx="2">
                  <c:v>2</c:v>
                </c:pt>
              </c:numCache>
            </c:numRef>
          </c:val>
          <c:extLst>
            <c:ext xmlns:c16="http://schemas.microsoft.com/office/drawing/2014/chart" uri="{C3380CC4-5D6E-409C-BE32-E72D297353CC}">
              <c16:uniqueId val="{00000000-2759-884B-B0D0-7563325F0229}"/>
            </c:ext>
          </c:extLst>
        </c:ser>
        <c:ser>
          <c:idx val="1"/>
          <c:order val="1"/>
          <c:tx>
            <c:strRef>
              <c:f>'Matches win'!$C$3:$C$4</c:f>
              <c:strCache>
                <c:ptCount val="1"/>
                <c:pt idx="0">
                  <c:v>Bowling</c:v>
                </c:pt>
              </c:strCache>
            </c:strRef>
          </c:tx>
          <c:spPr>
            <a:solidFill>
              <a:schemeClr val="accent2">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'Matches win'!$A$5:$A$8</c:f>
              <c:strCache>
                <c:ptCount val="3"/>
                <c:pt idx="0">
                  <c:v>Sri Lanka</c:v>
                </c:pt>
                <c:pt idx="1">
                  <c:v>Pakistan</c:v>
                </c:pt>
                <c:pt idx="2">
                  <c:v>Bangladesh</c:v>
                </c:pt>
              </c:strCache>
            </c:strRef>
          </c:cat>
          <c:val>
            <c:numRef>
              <c:f>'Matches win'!$C$5:$C$8</c:f>
              <c:numCache>
                <c:formatCode>General</c:formatCode>
                <c:ptCount val="3"/>
                <c:pt idx="0">
                  <c:v>3</c:v>
                </c:pt>
                <c:pt idx="1">
                  <c:v>1</c:v>
                </c:pt>
              </c:numCache>
            </c:numRef>
          </c:val>
          <c:extLst>
            <c:ext xmlns:c16="http://schemas.microsoft.com/office/drawing/2014/chart" uri="{C3380CC4-5D6E-409C-BE32-E72D297353CC}">
              <c16:uniqueId val="{00000001-2759-884B-B0D0-7563325F0229}"/>
            </c:ext>
          </c:extLst>
        </c:ser>
        <c:dLbls>
          <c:dLblPos val="ctr"/>
          <c:showLegendKey val="0"/>
          <c:showVal val="1"/>
          <c:showCatName val="0"/>
          <c:showSerName val="0"/>
          <c:showPercent val="0"/>
          <c:showBubbleSize val="0"/>
        </c:dLbls>
        <c:gapWidth val="150"/>
        <c:overlap val="100"/>
        <c:axId val="2000756847"/>
        <c:axId val="2000760527"/>
      </c:barChart>
      <c:catAx>
        <c:axId val="2000756847"/>
        <c:scaling>
          <c:orientation val="minMax"/>
        </c:scaling>
        <c:delete val="0"/>
        <c:axPos val="b"/>
        <c:numFmt formatCode="General" sourceLinked="1"/>
        <c:majorTickMark val="none"/>
        <c:minorTickMark val="none"/>
        <c:tickLblPos val="nextTo"/>
        <c:spPr>
          <a:noFill/>
          <a:ln w="19050" cap="flat" cmpd="sng" algn="ctr">
            <a:solidFill>
              <a:schemeClr val="dk1">
                <a:lumMod val="75%"/>
                <a:lumOff val="25%"/>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000760527"/>
        <c:crosses val="autoZero"/>
        <c:auto val="1"/>
        <c:lblAlgn val="ctr"/>
        <c:lblOffset val="100"/>
        <c:noMultiLvlLbl val="0"/>
      </c:catAx>
      <c:valAx>
        <c:axId val="2000760527"/>
        <c:scaling>
          <c:orientation val="minMax"/>
        </c:scaling>
        <c:delete val="1"/>
        <c:axPos val="l"/>
        <c:majorGridlines>
          <c:spPr>
            <a:ln w="9525" cap="flat" cmpd="sng" algn="ctr">
              <a:gradFill>
                <a:gsLst>
                  <a:gs pos="100%">
                    <a:schemeClr val="dk1">
                      <a:lumMod val="95%"/>
                      <a:lumOff val="5%"/>
                      <a:alpha val="42%"/>
                    </a:schemeClr>
                  </a:gs>
                  <a:gs pos="0%">
                    <a:schemeClr val="lt1">
                      <a:lumMod val="75%"/>
                      <a:alpha val="36%"/>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GB">
                    <a:solidFill>
                      <a:schemeClr val="bg1"/>
                    </a:solidFill>
                  </a:rPr>
                  <a:t>Matches win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crossAx val="2000756847"/>
        <c:crosses val="autoZero"/>
        <c:crossBetween val="between"/>
      </c:valAx>
      <c:spPr>
        <a:noFill/>
        <a:ln>
          <a:noFill/>
        </a:ln>
        <a:effectLst/>
      </c:spPr>
    </c:plotArea>
    <c:legend>
      <c:legendPos val="r"/>
      <c:layout>
        <c:manualLayout>
          <c:xMode val="edge"/>
          <c:yMode val="edge"/>
          <c:x val="0.82062188815811654"/>
          <c:y val="0.13618657352175892"/>
          <c:w val="0.16647729050424989"/>
          <c:h val="0.1109018406461250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DataSet.xlsx]Toss Based decision!Toss based </c:name>
    <c:fmtId val="2"/>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sz="1400">
                <a:solidFill>
                  <a:schemeClr val="bg1"/>
                </a:solidFill>
                <a:latin typeface="Lucida Grande" panose="020B0600040502020204" pitchFamily="34" charset="0"/>
                <a:cs typeface="Lucida Grande" panose="020B0600040502020204" pitchFamily="34" charset="0"/>
              </a:rPr>
              <a:t> </a:t>
            </a:r>
            <a:r>
              <a:rPr lang="en-US" sz="1400" u="sng">
                <a:solidFill>
                  <a:srgbClr val="002060"/>
                </a:solidFill>
                <a:latin typeface="Lucida Grande" panose="020B0600040502020204" pitchFamily="34" charset="0"/>
                <a:cs typeface="Lucida Grande" panose="020B0600040502020204" pitchFamily="34" charset="0"/>
              </a:rPr>
              <a:t>To</a:t>
            </a:r>
            <a:r>
              <a:rPr lang="en-US" sz="1400" u="sng" baseline="0%">
                <a:solidFill>
                  <a:srgbClr val="002060"/>
                </a:solidFill>
                <a:latin typeface="Lucida Grande" panose="020B0600040502020204" pitchFamily="34" charset="0"/>
                <a:cs typeface="Lucida Grande" panose="020B0600040502020204" pitchFamily="34" charset="0"/>
              </a:rPr>
              <a:t> show </a:t>
            </a:r>
            <a:r>
              <a:rPr lang="en-US" sz="1400" u="sng">
                <a:solidFill>
                  <a:srgbClr val="002060"/>
                </a:solidFill>
                <a:latin typeface="Lucida Grande" panose="020B0600040502020204" pitchFamily="34" charset="0"/>
                <a:cs typeface="Lucida Grande" panose="020B0600040502020204" pitchFamily="34" charset="0"/>
              </a:rPr>
              <a:t>Toss Decision based Winning %</a:t>
            </a:r>
          </a:p>
        </c:rich>
      </c:tx>
      <c:layout>
        <c:manualLayout>
          <c:xMode val="edge"/>
          <c:yMode val="edge"/>
          <c:x val="0.14514917389982029"/>
          <c:y val="2.9871428009935558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 sy="102%" algn="ctr" rotWithShape="0">
              <a:prstClr val="black">
                <a:alpha val="20%"/>
              </a:prstClr>
            </a:outerShdw>
          </a:effectLst>
        </c:spPr>
      </c:pivotFmt>
      <c:pivotFmt>
        <c:idx val="6"/>
        <c:spPr>
          <a:solidFill>
            <a:schemeClr val="accent1"/>
          </a:solidFill>
          <a:ln>
            <a:noFill/>
          </a:ln>
          <a:effectLst>
            <a:outerShdw blurRad="254000" sx="102%" sy="102%" algn="ctr" rotWithShape="0">
              <a:prstClr val="black">
                <a:alpha val="20%"/>
              </a:prstClr>
            </a:outerShdw>
          </a:effectLst>
        </c:spPr>
      </c:pivotFmt>
    </c:pivotFmts>
    <c:plotArea>
      <c:layout>
        <c:manualLayout>
          <c:layoutTarget val="inner"/>
          <c:xMode val="edge"/>
          <c:yMode val="edge"/>
          <c:x val="0.18520576350122636"/>
          <c:y val="0.29170723981829499"/>
          <c:w val="0.5415540244969379"/>
          <c:h val="0.8006548206114892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BA25-B048-B28A-9F19BB3B1A80}"/>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BA25-B048-B28A-9F19BB3B1A80}"/>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Batting</c:v>
                </c:pt>
                <c:pt idx="1">
                  <c:v>Bowling</c:v>
                </c:pt>
              </c:strCache>
            </c:strRef>
          </c:cat>
          <c:val>
            <c:numRef>
              <c:f>'Toss Based decision'!$B$4:$B$6</c:f>
              <c:numCache>
                <c:formatCode>General</c:formatCode>
                <c:ptCount val="2"/>
                <c:pt idx="0">
                  <c:v>4</c:v>
                </c:pt>
                <c:pt idx="1">
                  <c:v>4</c:v>
                </c:pt>
              </c:numCache>
            </c:numRef>
          </c:val>
          <c:extLst>
            <c:ext xmlns:c16="http://schemas.microsoft.com/office/drawing/2014/chart" uri="{C3380CC4-5D6E-409C-BE32-E72D297353CC}">
              <c16:uniqueId val="{00000004-BA25-B048-B28A-9F19BB3B1A8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3943985153446479"/>
          <c:y val="0.43982595037921146"/>
          <c:w val="0.23202249113424994"/>
          <c:h val="0.22451535664388297"/>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DataSet.xlsx]Top10 venue!PivotTable17</c:name>
    <c:fmtId val="2"/>
  </c:pivotSource>
  <c:chart>
    <c:title>
      <c:tx>
        <c:rich>
          <a:bodyPr rot="0" spcFirstLastPara="1" vertOverflow="ellipsis" vert="horz" wrap="square" anchor="ctr" anchorCtr="1"/>
          <a:lstStyle/>
          <a:p>
            <a:pPr>
              <a:defRPr sz="1200" b="1" i="0" u="none" strike="noStrike" kern="1200" baseline="0%">
                <a:solidFill>
                  <a:schemeClr val="dk1">
                    <a:lumMod val="75%"/>
                    <a:lumOff val="25%"/>
                  </a:schemeClr>
                </a:solidFill>
                <a:latin typeface="+mn-lt"/>
                <a:ea typeface="+mn-ea"/>
                <a:cs typeface="+mn-cs"/>
              </a:defRPr>
            </a:pPr>
            <a:r>
              <a:rPr lang="en-GB" sz="1200"/>
              <a:t>   </a:t>
            </a:r>
            <a:r>
              <a:rPr lang="en-GB" sz="1200">
                <a:solidFill>
                  <a:srgbClr val="002060"/>
                </a:solidFill>
                <a:latin typeface="Lucida Bright" panose="02040602050505020304" pitchFamily="18" charset="77"/>
              </a:rPr>
              <a:t>To show Top 10 venues with most</a:t>
            </a:r>
            <a:r>
              <a:rPr lang="en-GB" sz="1200" baseline="0%">
                <a:solidFill>
                  <a:srgbClr val="002060"/>
                </a:solidFill>
                <a:latin typeface="Lucida Bright" panose="02040602050505020304" pitchFamily="18" charset="77"/>
              </a:rPr>
              <a:t> </a:t>
            </a:r>
            <a:r>
              <a:rPr lang="en-GB" sz="1200">
                <a:solidFill>
                  <a:srgbClr val="002060"/>
                </a:solidFill>
                <a:latin typeface="Lucida Bright" panose="02040602050505020304" pitchFamily="18" charset="77"/>
              </a:rPr>
              <a:t>matches and winning </a:t>
            </a:r>
          </a:p>
          <a:p>
            <a:pPr>
              <a:defRPr sz="1200"/>
            </a:pPr>
            <a:r>
              <a:rPr lang="en-GB" sz="1200">
                <a:solidFill>
                  <a:srgbClr val="002060"/>
                </a:solidFill>
                <a:latin typeface="Lucida Bright" panose="02040602050505020304" pitchFamily="18" charset="77"/>
              </a:rPr>
              <a:t>Based on Bat first and Bowl first</a:t>
            </a:r>
            <a:r>
              <a:rPr lang="en-GB" sz="1200">
                <a:solidFill>
                  <a:schemeClr val="tx1"/>
                </a:solidFill>
                <a:latin typeface="Lucida Bright" panose="02040602050505020304" pitchFamily="18" charset="77"/>
              </a:rPr>
              <a:t>  </a:t>
            </a:r>
          </a:p>
        </c:rich>
      </c:tx>
      <c:layout>
        <c:manualLayout>
          <c:xMode val="edge"/>
          <c:yMode val="edge"/>
          <c:x val="0.17391809347176831"/>
          <c:y val="1.7395968115432928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2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02036916411529"/>
          <c:y val="0.1504770078088869"/>
          <c:w val="0.80729163318870856"/>
          <c:h val="0.75487903685952307"/>
        </c:manualLayout>
      </c:layout>
      <c:barChart>
        <c:barDir val="bar"/>
        <c:grouping val="stacked"/>
        <c:varyColors val="0"/>
        <c:ser>
          <c:idx val="0"/>
          <c:order val="0"/>
          <c:tx>
            <c:strRef>
              <c:f>'Top10 venue'!$B$3:$B$4</c:f>
              <c:strCache>
                <c:ptCount val="1"/>
                <c:pt idx="0">
                  <c:v>Batting</c:v>
                </c:pt>
              </c:strCache>
            </c:strRef>
          </c:tx>
          <c:spPr>
            <a:solidFill>
              <a:schemeClr val="accent1">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'Top10 venue'!$A$5:$A$9</c:f>
              <c:strCache>
                <c:ptCount val="4"/>
                <c:pt idx="0">
                  <c:v>Colombo(SSC)</c:v>
                </c:pt>
                <c:pt idx="1">
                  <c:v>Kandy</c:v>
                </c:pt>
                <c:pt idx="2">
                  <c:v>Colombo(PSS)</c:v>
                </c:pt>
                <c:pt idx="3">
                  <c:v>Moratuwa</c:v>
                </c:pt>
              </c:strCache>
            </c:strRef>
          </c:cat>
          <c:val>
            <c:numRef>
              <c:f>'Top10 venue'!$B$5:$B$9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0078-5845-9BE9-8E1F91B0E909}"/>
            </c:ext>
          </c:extLst>
        </c:ser>
        <c:ser>
          <c:idx val="1"/>
          <c:order val="1"/>
          <c:tx>
            <c:strRef>
              <c:f>'Top10 venue'!$C$3:$C$4</c:f>
              <c:strCache>
                <c:ptCount val="1"/>
                <c:pt idx="0">
                  <c:v>Bowling</c:v>
                </c:pt>
              </c:strCache>
            </c:strRef>
          </c:tx>
          <c:spPr>
            <a:solidFill>
              <a:schemeClr val="accent2">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'Top10 venue'!$A$5:$A$9</c:f>
              <c:strCache>
                <c:ptCount val="4"/>
                <c:pt idx="0">
                  <c:v>Colombo(SSC)</c:v>
                </c:pt>
                <c:pt idx="1">
                  <c:v>Kandy</c:v>
                </c:pt>
                <c:pt idx="2">
                  <c:v>Colombo(PSS)</c:v>
                </c:pt>
                <c:pt idx="3">
                  <c:v>Moratuwa</c:v>
                </c:pt>
              </c:strCache>
            </c:strRef>
          </c:cat>
          <c:val>
            <c:numRef>
              <c:f>'Top10 venue'!$C$5:$C$9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1-0078-5845-9BE9-8E1F91B0E909}"/>
            </c:ext>
          </c:extLst>
        </c:ser>
        <c:dLbls>
          <c:dLblPos val="ctr"/>
          <c:showLegendKey val="0"/>
          <c:showVal val="1"/>
          <c:showCatName val="0"/>
          <c:showSerName val="0"/>
          <c:showPercent val="0"/>
          <c:showBubbleSize val="0"/>
        </c:dLbls>
        <c:gapWidth val="150"/>
        <c:overlap val="100"/>
        <c:axId val="385003823"/>
        <c:axId val="1219850367"/>
      </c:barChart>
      <c:catAx>
        <c:axId val="385003823"/>
        <c:scaling>
          <c:orientation val="minMax"/>
        </c:scaling>
        <c:delete val="0"/>
        <c:axPos val="l"/>
        <c:numFmt formatCode="General" sourceLinked="1"/>
        <c:majorTickMark val="none"/>
        <c:minorTickMark val="none"/>
        <c:tickLblPos val="nextTo"/>
        <c:spPr>
          <a:noFill/>
          <a:ln w="19050" cap="flat" cmpd="sng" algn="ctr">
            <a:solidFill>
              <a:schemeClr val="dk1">
                <a:lumMod val="75%"/>
                <a:lumOff val="25%"/>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219850367"/>
        <c:crosses val="autoZero"/>
        <c:auto val="1"/>
        <c:lblAlgn val="ctr"/>
        <c:lblOffset val="100"/>
        <c:noMultiLvlLbl val="0"/>
      </c:catAx>
      <c:valAx>
        <c:axId val="1219850367"/>
        <c:scaling>
          <c:orientation val="minMax"/>
        </c:scaling>
        <c:delete val="1"/>
        <c:axPos val="b"/>
        <c:majorGridlines>
          <c:spPr>
            <a:ln w="9525" cap="flat" cmpd="sng" algn="ctr">
              <a:gradFill>
                <a:gsLst>
                  <a:gs pos="100%">
                    <a:schemeClr val="dk1">
                      <a:lumMod val="95%"/>
                      <a:lumOff val="5%"/>
                      <a:alpha val="42%"/>
                    </a:schemeClr>
                  </a:gs>
                  <a:gs pos="0%">
                    <a:schemeClr val="lt1">
                      <a:lumMod val="75%"/>
                      <a:alpha val="36%"/>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
                        <a:lumOff val="25%"/>
                      </a:schemeClr>
                    </a:solidFill>
                    <a:latin typeface="+mn-lt"/>
                    <a:ea typeface="+mn-ea"/>
                    <a:cs typeface="+mn-cs"/>
                  </a:defRPr>
                </a:pPr>
                <a:r>
                  <a:rPr lang="en-GB"/>
                  <a:t>Matches played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
                      <a:lumOff val="25%"/>
                    </a:schemeClr>
                  </a:solidFill>
                  <a:latin typeface="+mn-lt"/>
                  <a:ea typeface="+mn-ea"/>
                  <a:cs typeface="+mn-cs"/>
                </a:defRPr>
              </a:pPr>
              <a:endParaRPr lang="en-US"/>
            </a:p>
          </c:txPr>
        </c:title>
        <c:numFmt formatCode="General" sourceLinked="1"/>
        <c:majorTickMark val="none"/>
        <c:minorTickMark val="none"/>
        <c:tickLblPos val="nextTo"/>
        <c:crossAx val="38500382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Entry>
      <c:layout>
        <c:manualLayout>
          <c:xMode val="edge"/>
          <c:yMode val="edge"/>
          <c:x val="0.42241424621328022"/>
          <c:y val="0.9111201913615975"/>
          <c:w val="0.2574469628056788"/>
          <c:h val="8.7098763350600697E-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solidFill>
                  <a:srgbClr val="002060"/>
                </a:solidFill>
              </a:rPr>
              <a:t>Top 10 MoM Award Winners </a:t>
            </a:r>
          </a:p>
        </c:rich>
      </c:tx>
      <c:layout>
        <c:manualLayout>
          <c:xMode val="edge"/>
          <c:yMode val="edge"/>
          <c:x val="0.31892264713042062"/>
          <c:y val="2.71113396493106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lotArea>
      <c:layout>
        <c:manualLayout>
          <c:layoutTarget val="inner"/>
          <c:xMode val="edge"/>
          <c:yMode val="edge"/>
          <c:x val="8.3085895935305382E-2"/>
          <c:y val="0.16243073782443862"/>
          <c:w val="0.87246967439880829"/>
          <c:h val="0.60476507830723092"/>
        </c:manualLayout>
      </c:layout>
      <c:barChart>
        <c:barDir val="col"/>
        <c:grouping val="clustered"/>
        <c:varyColors val="0"/>
        <c:ser>
          <c:idx val="0"/>
          <c:order val="0"/>
          <c:tx>
            <c:strRef>
              <c:f>MoM!$F$3</c:f>
              <c:strCache>
                <c:ptCount val="1"/>
                <c:pt idx="0">
                  <c:v>MoM Won</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MoM!$E$4:$E$13</c:f>
              <c:strCache>
                <c:ptCount val="8"/>
                <c:pt idx="0">
                  <c:v>Wasim Akram</c:v>
                </c:pt>
                <c:pt idx="1">
                  <c:v>Mohsin Khan</c:v>
                </c:pt>
                <c:pt idx="2">
                  <c:v>Asanka Gurusinha</c:v>
                </c:pt>
                <c:pt idx="3">
                  <c:v>Javed Miandad</c:v>
                </c:pt>
                <c:pt idx="4">
                  <c:v>Grand Total</c:v>
                </c:pt>
                <c:pt idx="5">
                  <c:v>0</c:v>
                </c:pt>
                <c:pt idx="6">
                  <c:v>0</c:v>
                </c:pt>
                <c:pt idx="7">
                  <c:v>Grand Total</c:v>
                </c:pt>
              </c:strCache>
            </c:strRef>
          </c:cat>
          <c:val>
            <c:numRef>
              <c:f>MoM!$F$4:$F$13</c:f>
              <c:numCache>
                <c:formatCode>General</c:formatCode>
                <c:ptCount val="10"/>
                <c:pt idx="0">
                  <c:v>2</c:v>
                </c:pt>
                <c:pt idx="1">
                  <c:v>2</c:v>
                </c:pt>
                <c:pt idx="2">
                  <c:v>2</c:v>
                </c:pt>
                <c:pt idx="3">
                  <c:v>2</c:v>
                </c:pt>
                <c:pt idx="4">
                  <c:v>0</c:v>
                </c:pt>
                <c:pt idx="5">
                  <c:v>0</c:v>
                </c:pt>
                <c:pt idx="6">
                  <c:v>0</c:v>
                </c:pt>
                <c:pt idx="7">
                  <c:v>0</c:v>
                </c:pt>
              </c:numCache>
            </c:numRef>
          </c:val>
          <c:extLst>
            <c:ext xmlns:c16="http://schemas.microsoft.com/office/drawing/2014/chart" uri="{C3380CC4-5D6E-409C-BE32-E72D297353CC}">
              <c16:uniqueId val="{00000000-5750-5F49-B700-6B75F617A403}"/>
            </c:ext>
          </c:extLst>
        </c:ser>
        <c:dLbls>
          <c:dLblPos val="inEnd"/>
          <c:showLegendKey val="0"/>
          <c:showVal val="1"/>
          <c:showCatName val="0"/>
          <c:showSerName val="0"/>
          <c:showPercent val="0"/>
          <c:showBubbleSize val="0"/>
        </c:dLbls>
        <c:gapWidth val="100"/>
        <c:overlap val="-24"/>
        <c:axId val="1640942080"/>
        <c:axId val="1640954064"/>
      </c:barChart>
      <c:catAx>
        <c:axId val="1640942080"/>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40954064"/>
        <c:crosses val="autoZero"/>
        <c:auto val="1"/>
        <c:lblAlgn val="ctr"/>
        <c:lblOffset val="100"/>
        <c:noMultiLvlLbl val="0"/>
      </c:catAx>
      <c:valAx>
        <c:axId val="1640954064"/>
        <c:scaling>
          <c:orientation val="minMax"/>
        </c:scaling>
        <c:delete val="0"/>
        <c:axPos val="l"/>
        <c:majorGridlines>
          <c:spPr>
            <a:ln w="9525" cap="flat" cmpd="sng" algn="ctr">
              <a:solidFill>
                <a:schemeClr val="lt1">
                  <a:lumMod val="95%"/>
                  <a:alpha val="1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GB">
                    <a:solidFill>
                      <a:schemeClr val="bg1"/>
                    </a:solidFill>
                  </a:rPr>
                  <a:t>No of times MoM Winner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409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6143E2A0-D3A7-5D4B-AA24-0AA9E5233874}">
          <cx:tx>
            <cx:txData>
              <cx:f>_xlchart.v1.2</cx:f>
              <cx:v>No of times won</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cx:f>
      </cx:strDim>
      <cx:numDim type="size">
        <cx:f>_xlchart.v1.5</cx:f>
      </cx:numDim>
    </cx:data>
  </cx:chartData>
  <cx:chart>
    <cx:title pos="t" align="ctr" overlay="0">
      <cx:tx>
        <cx:txData>
          <cx:v>Highest Runs Scored by a batsman</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GB" sz="1400" b="1" i="0" u="sng" strike="noStrike" baseline="0%">
              <a:solidFill>
                <a:sysClr val="windowText" lastClr="000000">
                  <a:lumMod val="65%"/>
                  <a:lumOff val="35%"/>
                </a:sysClr>
              </a:solidFill>
              <a:latin typeface="Calibri" panose="020F0502020204030204"/>
            </a:rPr>
            <a:t>Highest Runs Scored by a batsman</a:t>
          </a:r>
        </a:p>
      </cx:txPr>
    </cx:title>
    <cx:plotArea>
      <cx:plotAreaRegion>
        <cx:series layoutId="treemap" uniqueId="{46F503E1-691B-8F4B-8F7E-C357CE70B231}">
          <cx:tx>
            <cx:txData>
              <cx:f>_xlchart.v1.4</cx:f>
              <cx:v>Runs</cx:v>
            </cx:txData>
          </cx:tx>
          <cx:dataPt idx="2">
            <cx:spPr>
              <a:solidFill xmlns:a="http://schemas.openxmlformats.org/drawingml/2006/main">
                <a:srgbClr val="70AD47">
                  <a:lumMod val="50%"/>
                </a:srgbClr>
              </a:solidFill>
            </cx:spPr>
          </cx:dataPt>
          <cx:dataPt idx="3">
            <cx:spPr>
              <a:solidFill xmlns:a="http://schemas.openxmlformats.org/drawingml/2006/main">
                <a:srgbClr val="ED7D31">
                  <a:lumMod val="75%"/>
                </a:srgbClr>
              </a:solidFill>
            </cx:spPr>
          </cx:dataPt>
          <cx:dataLabels pos="inEnd">
            <cx:visibility seriesName="0" categoryName="1" value="1"/>
            <cx:separator>| </cx:separator>
            <cx:dataLabel idx="0">
              <cx:visibility seriesName="0" categoryName="1" value="1"/>
              <cx:separator>: </cx:separator>
            </cx:dataLabel>
          </cx:dataLabels>
          <cx:dataId val="0"/>
          <cx:layoutPr>
            <cx:parentLabelLayout val="overlapping"/>
          </cx:layoutPr>
        </cx:series>
      </cx:plotAreaRegion>
    </cx:plotArea>
    <cx:legend pos="t" align="ctr" overlay="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b="1" u="none"/>
          </a:pPr>
          <a:endParaRPr lang="en-GB" sz="900" b="1" i="0" u="none" strike="noStrike" baseline="0%">
            <a:solidFill>
              <a:sysClr val="windowText" lastClr="000000">
                <a:lumMod val="65%"/>
                <a:lumOff val="35%"/>
              </a:sysClr>
            </a:solidFill>
            <a:latin typeface="Calibri" panose="020F0502020204030204"/>
          </a:endParaRPr>
        </a:p>
      </cx:txPr>
    </cx:legend>
  </cx:chart>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_xlchart.v1.6</cx:f>
      </cx:strDim>
      <cx:numDim type="size">
        <cx:f>_xlchart.v1.8</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GB" sz="1400" b="1" i="0" u="dbl" strike="noStrike" baseline="0%">
                <a:solidFill>
                  <a:srgbClr val="002060"/>
                </a:solidFill>
                <a:latin typeface="Calibri" panose="020F0502020204030204"/>
              </a:rPr>
              <a:t>To Show </a:t>
            </a:r>
          </a:p>
          <a:p xmlns:a="http://schemas.openxmlformats.org/drawingml/2006/main">
            <a:pPr algn="ctr" rtl="0">
              <a:defRPr/>
            </a:pPr>
            <a:r>
              <a:rPr lang="en-GB" sz="1400" b="1" i="0" u="dbl" strike="noStrike" baseline="0%">
                <a:solidFill>
                  <a:srgbClr val="002060"/>
                </a:solidFill>
                <a:latin typeface="Calibri" panose="020F0502020204030204"/>
              </a:rPr>
              <a:t>Highest Runs Scored by a batsman</a:t>
            </a:r>
          </a:p>
        </cx:rich>
      </cx:tx>
      <cx:spPr>
        <a:solidFill xmlns:a="http://schemas.openxmlformats.org/drawingml/2006/main">
          <a:schemeClr val="tx2">
            <a:lumMod val="40%"/>
            <a:lumOff val="60%"/>
          </a:schemeClr>
        </a:solidFill>
      </cx:spPr>
    </cx:title>
    <cx:plotArea>
      <cx:plotAreaRegion>
        <cx:series layoutId="treemap" uniqueId="{46F503E1-691B-8F4B-8F7E-C357CE70B231}">
          <cx:tx>
            <cx:txData>
              <cx:f>_xlchart.v1.7</cx:f>
              <cx:v>Runs</cx:v>
            </cx:txData>
          </cx:tx>
          <cx:dataPt idx="2">
            <cx:spPr>
              <a:solidFill xmlns:a="http://schemas.openxmlformats.org/drawingml/2006/main">
                <a:srgbClr val="70AD47">
                  <a:lumMod val="50%"/>
                </a:srgbClr>
              </a:solidFill>
            </cx:spPr>
          </cx:dataPt>
          <cx:dataPt idx="3">
            <cx:spPr>
              <a:solidFill xmlns:a="http://schemas.openxmlformats.org/drawingml/2006/main">
                <a:srgbClr val="ED7D31">
                  <a:lumMod val="75%"/>
                </a:srgbClr>
              </a:solidFill>
            </cx:spPr>
          </cx:dataPt>
          <cx:dataLabels pos="inEnd">
            <cx:visibility seriesName="0" categoryName="1" value="1"/>
            <cx:separator>| </cx:separator>
            <cx:dataLabel idx="0">
              <cx:visibility seriesName="0" categoryName="1" value="1"/>
              <cx:separator>: </cx:separator>
            </cx:dataLabel>
          </cx:dataLabels>
          <cx:dataId val="0"/>
          <cx:layoutPr>
            <cx:parentLabelLayout val="overlapping"/>
          </cx:layoutPr>
        </cx:series>
      </cx:plotAreaRegion>
    </cx:plotArea>
    <cx:legend pos="t" align="ctr" overlay="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b="1" u="none"/>
          </a:pPr>
          <a:endParaRPr lang="en-GB" sz="900" b="1" i="0" u="none" strike="noStrike" baseline="0%">
            <a:solidFill>
              <a:sysClr val="windowText" lastClr="000000">
                <a:lumMod val="65%"/>
                <a:lumOff val="35%"/>
              </a:sysClr>
            </a:solidFill>
            <a:latin typeface="Calibri" panose="020F0502020204030204"/>
          </a:endParaRPr>
        </a:p>
      </cx:txPr>
    </cx:legend>
  </cx:chart>
  <cx:spPr>
    <a:noFill xmlns:a="http://schemas.openxmlformats.org/drawingml/2006/main"/>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300">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
          <a:lumOff val="35%"/>
          <a:alpha val="75%"/>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
  <cs:dataPoint3D>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purl.oclc.org/ooxml/drawingml/main" id="300">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
          <a:lumOff val="35%"/>
          <a:alpha val="75%"/>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
  <cs:dataPoint3D>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purl.oclc.org/ooxml/drawingml/main" id="417">
  <cs:axisTitle>
    <cs:lnRef idx="0"/>
    <cs:fillRef idx="0"/>
    <cs:effectRef idx="0"/>
    <cs:fontRef idx="minor">
      <a:schemeClr val="dk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dk1">
        <a:lumMod val="65%"/>
        <a:lumOff val="35%"/>
      </a:schemeClr>
    </cs:fontRef>
    <cs:defRPr sz="900"/>
  </cs:categoryAxis>
  <cs:chartArea>
    <cs:lnRef idx="0"/>
    <cs:fillRef idx="0"/>
    <cs:effectRef idx="0"/>
    <cs:fontRef idx="minor">
      <a:schemeClr val="dk1"/>
    </cs:fontRef>
    <cs:spPr>
      <a:pattFill prst="dkDnDiag">
        <a:fgClr>
          <a:schemeClr val="lt1">
            <a:lumMod val="95%"/>
          </a:schemeClr>
        </a:fgClr>
        <a:bgClr>
          <a:schemeClr val="lt1"/>
        </a:bgClr>
      </a:pattFill>
      <a:ln w="9525" cap="flat" cmpd="sng" algn="ctr">
        <a:solidFill>
          <a:schemeClr val="dk1">
            <a:lumMod val="15%"/>
            <a:lumOff val="85%"/>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2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lumOff val="10%"/>
          </a:schemeClr>
        </a:solidFill>
        <a:round/>
      </a:ln>
    </cs:spPr>
  </cs:gridlineMinor>
  <cs:hiLoLine>
    <cs:lnRef idx="0"/>
    <cs:fillRef idx="0"/>
    <cs:effectRef idx="0"/>
    <cs:fontRef idx="minor">
      <a:schemeClr val="dk1"/>
    </cs:fontRef>
    <cs:spPr>
      <a:ln w="9525" cap="flat" cmpd="sng" algn="ctr">
        <a:solidFill>
          <a:schemeClr val="dk1">
            <a:lumMod val="35%"/>
            <a:lumOff val="65%"/>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78%"/>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
        <a:lumOff val="35%"/>
      </a:schemeClr>
    </cs:fontRef>
    <cs:defRPr sz="900"/>
  </cs:seriesAxis>
  <cs:seriesLine>
    <cs:lnRef idx="0"/>
    <cs:fillRef idx="0"/>
    <cs:effectRef idx="0"/>
    <cs:fontRef idx="minor">
      <a:schemeClr val="dk1"/>
    </cs:fontRef>
    <cs:spPr>
      <a:ln w="9525" cap="flat">
        <a:solidFill>
          <a:schemeClr val="bg1">
            <a:lumMod val="50%"/>
          </a:schemeClr>
        </a:solidFill>
        <a:round/>
      </a:ln>
    </cs:spPr>
  </cs:seriesLine>
  <cs:title>
    <cs:lnRef idx="0"/>
    <cs:fillRef idx="0"/>
    <cs:effectRef idx="0"/>
    <cs:fontRef idx="minor">
      <a:schemeClr val="dk1">
        <a:lumMod val="65%"/>
        <a:lumOff val="35%"/>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
        <a:lumOff val="35%"/>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
        <a:lumOff val="35%"/>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image" Target="../media/image1.png"/><Relationship Id="rId6" Type="http://purl.oclc.org/ooxml/officeDocument/relationships/chart" Target="../charts/chart8.xml"/><Relationship Id="rId5" Type="http://schemas.microsoft.com/office/2014/relationships/chartEx" Target="../charts/chartEx3.xml"/><Relationship Id="rId4" Type="http://purl.oclc.org/ooxml/officeDocument/relationships/chart" Target="../charts/chart7.xml"/></Relationships>
</file>

<file path=xl/drawings/drawing1.xml><?xml version="1.0" encoding="utf-8"?>
<xdr:wsDr xmlns:xdr="http://purl.oclc.org/ooxml/drawingml/spreadsheetDrawing" xmlns:a="http://purl.oclc.org/ooxml/drawingml/main">
  <xdr:twoCellAnchor>
    <xdr:from>
      <xdr:col>4</xdr:col>
      <xdr:colOff>317500</xdr:colOff>
      <xdr:row>10</xdr:row>
      <xdr:rowOff>152400</xdr:rowOff>
    </xdr:from>
    <xdr:to>
      <xdr:col>12</xdr:col>
      <xdr:colOff>558800</xdr:colOff>
      <xdr:row>31</xdr:row>
      <xdr:rowOff>114300</xdr:rowOff>
    </xdr:to>
    <xdr:graphicFrame macro="">
      <xdr:nvGraphicFramePr>
        <xdr:cNvPr id="3" name="Matches win">
          <a:extLst>
            <a:ext uri="{FF2B5EF4-FFF2-40B4-BE49-F238E27FC236}">
              <a16:creationId xmlns:a16="http://schemas.microsoft.com/office/drawing/2014/main" id="{2602D67B-C39D-DC26-9C0D-415C1545E99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5</xdr:col>
      <xdr:colOff>50800</xdr:colOff>
      <xdr:row>9</xdr:row>
      <xdr:rowOff>165100</xdr:rowOff>
    </xdr:from>
    <xdr:to>
      <xdr:col>10</xdr:col>
      <xdr:colOff>495300</xdr:colOff>
      <xdr:row>25</xdr:row>
      <xdr:rowOff>6350</xdr:rowOff>
    </xdr:to>
    <xdr:graphicFrame macro="">
      <xdr:nvGraphicFramePr>
        <xdr:cNvPr id="2" name="Chart 1">
          <a:extLst>
            <a:ext uri="{FF2B5EF4-FFF2-40B4-BE49-F238E27FC236}">
              <a16:creationId xmlns:a16="http://schemas.microsoft.com/office/drawing/2014/main" id="{E547D1D2-4C27-713A-7B1C-DE4ACF7D949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660400</xdr:colOff>
      <xdr:row>21</xdr:row>
      <xdr:rowOff>91440</xdr:rowOff>
    </xdr:from>
    <xdr:to>
      <xdr:col>12</xdr:col>
      <xdr:colOff>279401</xdr:colOff>
      <xdr:row>49</xdr:row>
      <xdr:rowOff>177800</xdr:rowOff>
    </xdr:to>
    <xdr:graphicFrame macro="">
      <xdr:nvGraphicFramePr>
        <xdr:cNvPr id="2" name="Top10 venue">
          <a:extLst>
            <a:ext uri="{FF2B5EF4-FFF2-40B4-BE49-F238E27FC236}">
              <a16:creationId xmlns:a16="http://schemas.microsoft.com/office/drawing/2014/main" id="{E91A26A1-41A1-007F-A321-C719FA4A541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13</xdr:col>
      <xdr:colOff>279400</xdr:colOff>
      <xdr:row>27</xdr:row>
      <xdr:rowOff>114300</xdr:rowOff>
    </xdr:from>
    <xdr:to>
      <xdr:col>15</xdr:col>
      <xdr:colOff>457199</xdr:colOff>
      <xdr:row>40</xdr:row>
      <xdr:rowOff>92072</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E0482F4-FD31-7A18-C4C3-92D7F9FFB69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353800" y="5600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editAs="oneCell">
    <xdr:from>
      <xdr:col>7</xdr:col>
      <xdr:colOff>369147</xdr:colOff>
      <xdr:row>0</xdr:row>
      <xdr:rowOff>81280</xdr:rowOff>
    </xdr:from>
    <xdr:to>
      <xdr:col>9</xdr:col>
      <xdr:colOff>546947</xdr:colOff>
      <xdr:row>13</xdr:row>
      <xdr:rowOff>59052</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9DFE58F0-005A-6177-0790-CF7485F2995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8984827" y="81280"/>
              <a:ext cx="182372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497839</xdr:colOff>
      <xdr:row>13</xdr:row>
      <xdr:rowOff>121920</xdr:rowOff>
    </xdr:from>
    <xdr:to>
      <xdr:col>13</xdr:col>
      <xdr:colOff>121919</xdr:colOff>
      <xdr:row>29</xdr:row>
      <xdr:rowOff>101600</xdr:rowOff>
    </xdr:to>
    <xdr:graphicFrame macro="">
      <xdr:nvGraphicFramePr>
        <xdr:cNvPr id="4" name="Chart 3">
          <a:extLst>
            <a:ext uri="{FF2B5EF4-FFF2-40B4-BE49-F238E27FC236}">
              <a16:creationId xmlns:a16="http://schemas.microsoft.com/office/drawing/2014/main" id="{2B9B1AC1-1DF7-CC50-37BD-BF63E34165A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8</xdr:col>
      <xdr:colOff>260350</xdr:colOff>
      <xdr:row>10</xdr:row>
      <xdr:rowOff>146050</xdr:rowOff>
    </xdr:from>
    <xdr:to>
      <xdr:col>13</xdr:col>
      <xdr:colOff>704850</xdr:colOff>
      <xdr:row>24</xdr:row>
      <xdr:rowOff>44450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9DC24B-442D-7A07-ED0D-D363F265D377}"/>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7778750" y="2114550"/>
              <a:ext cx="45085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7</xdr:col>
      <xdr:colOff>69850</xdr:colOff>
      <xdr:row>11</xdr:row>
      <xdr:rowOff>107950</xdr:rowOff>
    </xdr:from>
    <xdr:to>
      <xdr:col>13</xdr:col>
      <xdr:colOff>114300</xdr:colOff>
      <xdr:row>28</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E9D86A0-839F-704F-4A6A-D1972902B0D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6826250" y="2273300"/>
              <a:ext cx="4921250" cy="3340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purl.oclc.org/ooxml/drawingml/spreadsheetDrawing" xmlns:a="http://purl.oclc.org/ooxml/drawingml/main">
  <xdr:twoCellAnchor editAs="oneCell">
    <xdr:from>
      <xdr:col>12</xdr:col>
      <xdr:colOff>812800</xdr:colOff>
      <xdr:row>5</xdr:row>
      <xdr:rowOff>63500</xdr:rowOff>
    </xdr:from>
    <xdr:to>
      <xdr:col>15</xdr:col>
      <xdr:colOff>165099</xdr:colOff>
      <xdr:row>31</xdr:row>
      <xdr:rowOff>25400</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6F03830C-6267-21E6-4208-91471A7FF84C}"/>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4630400" y="1079500"/>
              <a:ext cx="1828800" cy="5245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147388</xdr:colOff>
      <xdr:row>12</xdr:row>
      <xdr:rowOff>35569</xdr:rowOff>
    </xdr:from>
    <xdr:to>
      <xdr:col>9</xdr:col>
      <xdr:colOff>680084</xdr:colOff>
      <xdr:row>15</xdr:row>
      <xdr:rowOff>58337</xdr:rowOff>
    </xdr:to>
    <xdr:sp macro="" textlink="">
      <xdr:nvSpPr>
        <xdr:cNvPr id="17" name="Freeform 16">
          <a:extLst>
            <a:ext uri="{FF2B5EF4-FFF2-40B4-BE49-F238E27FC236}">
              <a16:creationId xmlns:a16="http://schemas.microsoft.com/office/drawing/2014/main" id="{A3023E14-7AA1-DDB2-7ABA-634BD5C2F845}"/>
            </a:ext>
          </a:extLst>
        </xdr:cNvPr>
        <xdr:cNvSpPr/>
      </xdr:nvSpPr>
      <xdr:spPr>
        <a:xfrm>
          <a:off x="9196138" y="2397769"/>
          <a:ext cx="1942396" cy="613318"/>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2800" kern="1200"/>
            <a:t>KPI</a:t>
          </a:r>
        </a:p>
      </xdr:txBody>
    </xdr:sp>
    <xdr:clientData/>
  </xdr:twoCellAnchor>
</xdr:wsDr>
</file>

<file path=xl/drawings/drawing8.xml><?xml version="1.0" encoding="utf-8"?>
<xdr:wsDr xmlns:xdr="http://purl.oclc.org/ooxml/drawingml/spreadsheetDrawing" xmlns:a="http://purl.oclc.org/ooxml/drawingml/main">
  <xdr:twoCellAnchor editAs="oneCell">
    <xdr:from>
      <xdr:col>0</xdr:col>
      <xdr:colOff>0</xdr:colOff>
      <xdr:row>0</xdr:row>
      <xdr:rowOff>0</xdr:rowOff>
    </xdr:from>
    <xdr:to>
      <xdr:col>20</xdr:col>
      <xdr:colOff>587375</xdr:colOff>
      <xdr:row>48</xdr:row>
      <xdr:rowOff>103372</xdr:rowOff>
    </xdr:to>
    <xdr:pic>
      <xdr:nvPicPr>
        <xdr:cNvPr id="21" name="Picture 20" descr="OYO Asia Cup Discounts Near Dubai Cricket Stadium">
          <a:extLst>
            <a:ext uri="{FF2B5EF4-FFF2-40B4-BE49-F238E27FC236}">
              <a16:creationId xmlns:a16="http://schemas.microsoft.com/office/drawing/2014/main" id="{A33FEB64-CAC2-8090-FEEA-0F1339BC0244}"/>
            </a:ext>
          </a:extLst>
        </xdr:cNvPr>
        <xdr:cNvPicPr>
          <a:picLocks noChangeAspect="1" noChangeArrowheads="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0" y="0"/>
          <a:ext cx="16779875" cy="9247372"/>
        </a:xfrm>
        <a:prstGeom prst="rect">
          <a:avLst/>
        </a:prstGeom>
        <a:noFill/>
        <a:effectLst>
          <a:outerShdw blurRad="50800" dist="50800" dir="5400000" algn="ctr" rotWithShape="0">
            <a:srgbClr val="000000">
              <a:alpha val="53.504%"/>
            </a:srgbClr>
          </a:outerShdw>
          <a:reflection endPos="0%" dist="50800" dir="5400000" sy="-1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2208</xdr:colOff>
      <xdr:row>0</xdr:row>
      <xdr:rowOff>20982</xdr:rowOff>
    </xdr:from>
    <xdr:to>
      <xdr:col>5</xdr:col>
      <xdr:colOff>110435</xdr:colOff>
      <xdr:row>4</xdr:row>
      <xdr:rowOff>154609</xdr:rowOff>
    </xdr:to>
    <xdr:sp macro="" textlink="">
      <xdr:nvSpPr>
        <xdr:cNvPr id="2" name="Rounded Rectangle 1">
          <a:extLst>
            <a:ext uri="{FF2B5EF4-FFF2-40B4-BE49-F238E27FC236}">
              <a16:creationId xmlns:a16="http://schemas.microsoft.com/office/drawing/2014/main" id="{B8750B0C-5A2E-E9EB-612C-53F8A5718019}"/>
            </a:ext>
          </a:extLst>
        </xdr:cNvPr>
        <xdr:cNvSpPr/>
      </xdr:nvSpPr>
      <xdr:spPr>
        <a:xfrm>
          <a:off x="2208" y="20982"/>
          <a:ext cx="4249531" cy="928757"/>
        </a:xfrm>
        <a:prstGeom prst="roundRect">
          <a:avLst/>
        </a:prstGeom>
        <a:solidFill>
          <a:schemeClr val="accent1">
            <a:lumMod val="7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atin typeface="Lucida Grande" panose="020B0600040502020204" pitchFamily="34" charset="0"/>
              <a:ea typeface="Krungthep" panose="02000400000000000000" pitchFamily="2" charset="-34"/>
              <a:cs typeface="Lucida Grande" panose="020B0600040502020204" pitchFamily="34" charset="0"/>
            </a:rPr>
            <a:t>Asia</a:t>
          </a:r>
          <a:r>
            <a:rPr lang="en-GB" sz="2000" b="1" baseline="0%">
              <a:latin typeface="Lucida Grande" panose="020B0600040502020204" pitchFamily="34" charset="0"/>
              <a:ea typeface="Krungthep" panose="02000400000000000000" pitchFamily="2" charset="-34"/>
              <a:cs typeface="Lucida Grande" panose="020B0600040502020204" pitchFamily="34" charset="0"/>
            </a:rPr>
            <a:t> Cup Analysis</a:t>
          </a:r>
        </a:p>
        <a:p>
          <a:pPr algn="ctr"/>
          <a:r>
            <a:rPr lang="en-GB" sz="2000" b="1" baseline="0%">
              <a:latin typeface="Lucida Grande" panose="020B0600040502020204" pitchFamily="34" charset="0"/>
              <a:ea typeface="Krungthep" panose="02000400000000000000" pitchFamily="2" charset="-34"/>
              <a:cs typeface="Lucida Grande" panose="020B0600040502020204" pitchFamily="34" charset="0"/>
            </a:rPr>
            <a:t>1984-2022</a:t>
          </a:r>
          <a:endParaRPr lang="en-GB" sz="2000" b="1">
            <a:latin typeface="Lucida Grande" panose="020B0600040502020204" pitchFamily="34" charset="0"/>
            <a:ea typeface="Krungthep" panose="02000400000000000000" pitchFamily="2" charset="-34"/>
            <a:cs typeface="Lucida Grande" panose="020B0600040502020204" pitchFamily="34" charset="0"/>
          </a:endParaRPr>
        </a:p>
      </xdr:txBody>
    </xdr:sp>
    <xdr:clientData/>
  </xdr:twoCellAnchor>
  <xdr:twoCellAnchor>
    <xdr:from>
      <xdr:col>5</xdr:col>
      <xdr:colOff>441789</xdr:colOff>
      <xdr:row>0</xdr:row>
      <xdr:rowOff>10545</xdr:rowOff>
    </xdr:from>
    <xdr:to>
      <xdr:col>8</xdr:col>
      <xdr:colOff>467029</xdr:colOff>
      <xdr:row>4</xdr:row>
      <xdr:rowOff>175171</xdr:rowOff>
    </xdr:to>
    <xdr:grpSp>
      <xdr:nvGrpSpPr>
        <xdr:cNvPr id="3" name="Group 2">
          <a:extLst>
            <a:ext uri="{FF2B5EF4-FFF2-40B4-BE49-F238E27FC236}">
              <a16:creationId xmlns:a16="http://schemas.microsoft.com/office/drawing/2014/main" id="{3A333181-D629-1842-AA0C-FB464CFDBAE2}"/>
            </a:ext>
          </a:extLst>
        </xdr:cNvPr>
        <xdr:cNvGrpSpPr/>
      </xdr:nvGrpSpPr>
      <xdr:grpSpPr>
        <a:xfrm>
          <a:off x="4496020" y="10545"/>
          <a:ext cx="2457778" cy="946164"/>
          <a:chOff x="9614215" y="2515417"/>
          <a:chExt cx="1676085" cy="851365"/>
        </a:xfrm>
      </xdr:grpSpPr>
      <xdr:sp macro="" textlink="KPI!C24">
        <xdr:nvSpPr>
          <xdr:cNvPr id="4" name="Freeform 3">
            <a:extLst>
              <a:ext uri="{FF2B5EF4-FFF2-40B4-BE49-F238E27FC236}">
                <a16:creationId xmlns:a16="http://schemas.microsoft.com/office/drawing/2014/main" id="{6C695EFF-C0A2-4037-3009-3EE54EBCF67D}"/>
              </a:ext>
            </a:extLst>
          </xdr:cNvPr>
          <xdr:cNvSpPr/>
        </xdr:nvSpPr>
        <xdr:spPr>
          <a:xfrm>
            <a:off x="9614215" y="2515417"/>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US" sz="1600" b="1" i="0" u="none" strike="noStrike" kern="1200">
                <a:solidFill>
                  <a:srgbClr val="FFFFFF"/>
                </a:solidFill>
                <a:latin typeface="Lucida Grande" panose="020B0600040502020204" pitchFamily="34" charset="0"/>
                <a:cs typeface="Lucida Grande" panose="020B0600040502020204" pitchFamily="34" charset="0"/>
              </a:rPr>
              <a:t>Year</a:t>
            </a:r>
          </a:p>
        </xdr:txBody>
      </xdr:sp>
      <xdr:sp macro="" textlink="KPI!C25">
        <xdr:nvSpPr>
          <xdr:cNvPr id="5" name="Freeform 4">
            <a:extLst>
              <a:ext uri="{FF2B5EF4-FFF2-40B4-BE49-F238E27FC236}">
                <a16:creationId xmlns:a16="http://schemas.microsoft.com/office/drawing/2014/main" id="{C56AA387-BD6B-E752-9E60-C43BC8780C35}"/>
              </a:ext>
            </a:extLst>
          </xdr:cNvPr>
          <xdr:cNvSpPr/>
        </xdr:nvSpPr>
        <xdr:spPr>
          <a:xfrm>
            <a:off x="9986691" y="2945345"/>
            <a:ext cx="1303609" cy="421437"/>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38625D9F-3E5A-7242-A7DC-B18C22BC3873}"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1986</a:t>
            </a:fld>
            <a:endParaRPr lang="en-GB" sz="1600" b="1" u="none" kern="1200">
              <a:latin typeface="Lucida Grande" panose="020B0600040502020204" pitchFamily="34" charset="0"/>
              <a:cs typeface="Lucida Grande" panose="020B0600040502020204" pitchFamily="34" charset="0"/>
            </a:endParaRPr>
          </a:p>
        </xdr:txBody>
      </xdr:sp>
    </xdr:grpSp>
    <xdr:clientData/>
  </xdr:twoCellAnchor>
  <xdr:twoCellAnchor>
    <xdr:from>
      <xdr:col>8</xdr:col>
      <xdr:colOff>693528</xdr:colOff>
      <xdr:row>0</xdr:row>
      <xdr:rowOff>19881</xdr:rowOff>
    </xdr:from>
    <xdr:to>
      <xdr:col>11</xdr:col>
      <xdr:colOff>803964</xdr:colOff>
      <xdr:row>4</xdr:row>
      <xdr:rowOff>206955</xdr:rowOff>
    </xdr:to>
    <xdr:grpSp>
      <xdr:nvGrpSpPr>
        <xdr:cNvPr id="6" name="Group 5">
          <a:extLst>
            <a:ext uri="{FF2B5EF4-FFF2-40B4-BE49-F238E27FC236}">
              <a16:creationId xmlns:a16="http://schemas.microsoft.com/office/drawing/2014/main" id="{05D4DBC8-22E0-FD4E-90CE-3B48E83D066E}"/>
            </a:ext>
          </a:extLst>
        </xdr:cNvPr>
        <xdr:cNvGrpSpPr/>
      </xdr:nvGrpSpPr>
      <xdr:grpSpPr>
        <a:xfrm>
          <a:off x="7180297" y="19881"/>
          <a:ext cx="2542975" cy="955912"/>
          <a:chOff x="9621589" y="2524769"/>
          <a:chExt cx="1668711" cy="909093"/>
        </a:xfrm>
      </xdr:grpSpPr>
      <xdr:sp macro="" textlink="KPI!D24">
        <xdr:nvSpPr>
          <xdr:cNvPr id="7" name="Freeform 6">
            <a:extLst>
              <a:ext uri="{FF2B5EF4-FFF2-40B4-BE49-F238E27FC236}">
                <a16:creationId xmlns:a16="http://schemas.microsoft.com/office/drawing/2014/main" id="{107CA1B9-C05D-FB89-F47B-4022F3637668}"/>
              </a:ext>
            </a:extLst>
          </xdr:cNvPr>
          <xdr:cNvSpPr/>
        </xdr:nvSpPr>
        <xdr:spPr>
          <a:xfrm>
            <a:off x="9621589" y="25247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Winner</a:t>
            </a:r>
          </a:p>
        </xdr:txBody>
      </xdr:sp>
      <xdr:sp macro="" textlink="KPI!D25">
        <xdr:nvSpPr>
          <xdr:cNvPr id="8" name="Freeform 7">
            <a:extLst>
              <a:ext uri="{FF2B5EF4-FFF2-40B4-BE49-F238E27FC236}">
                <a16:creationId xmlns:a16="http://schemas.microsoft.com/office/drawing/2014/main" id="{6A429864-530B-3F0F-C4E7-61348ECE3D80}"/>
              </a:ext>
            </a:extLst>
          </xdr:cNvPr>
          <xdr:cNvSpPr/>
        </xdr:nvSpPr>
        <xdr:spPr>
          <a:xfrm>
            <a:off x="9986691" y="2957596"/>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073A7D0C-3AE6-9145-962F-186462C7265B}"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Sri Lanka</a:t>
            </a:fld>
            <a:endParaRPr lang="en-GB" sz="1600" b="1" kern="1200">
              <a:latin typeface="Lucida Grande" panose="020B0600040502020204" pitchFamily="34" charset="0"/>
              <a:cs typeface="Lucida Grande" panose="020B0600040502020204" pitchFamily="34" charset="0"/>
            </a:endParaRPr>
          </a:p>
        </xdr:txBody>
      </xdr:sp>
    </xdr:grpSp>
    <xdr:clientData/>
  </xdr:twoCellAnchor>
  <xdr:twoCellAnchor>
    <xdr:from>
      <xdr:col>12</xdr:col>
      <xdr:colOff>40891</xdr:colOff>
      <xdr:row>0</xdr:row>
      <xdr:rowOff>28714</xdr:rowOff>
    </xdr:from>
    <xdr:to>
      <xdr:col>15</xdr:col>
      <xdr:colOff>151327</xdr:colOff>
      <xdr:row>5</xdr:row>
      <xdr:rowOff>18720</xdr:rowOff>
    </xdr:to>
    <xdr:grpSp>
      <xdr:nvGrpSpPr>
        <xdr:cNvPr id="9" name="Group 8">
          <a:extLst>
            <a:ext uri="{FF2B5EF4-FFF2-40B4-BE49-F238E27FC236}">
              <a16:creationId xmlns:a16="http://schemas.microsoft.com/office/drawing/2014/main" id="{5E950EE5-6796-944F-8515-2A961920B995}"/>
            </a:ext>
          </a:extLst>
        </xdr:cNvPr>
        <xdr:cNvGrpSpPr/>
      </xdr:nvGrpSpPr>
      <xdr:grpSpPr>
        <a:xfrm>
          <a:off x="9771045" y="28714"/>
          <a:ext cx="2542974" cy="966929"/>
          <a:chOff x="9621589" y="2524769"/>
          <a:chExt cx="1668711" cy="918860"/>
        </a:xfrm>
      </xdr:grpSpPr>
      <xdr:sp macro="" textlink="KPI!E24">
        <xdr:nvSpPr>
          <xdr:cNvPr id="10" name="Freeform 9">
            <a:extLst>
              <a:ext uri="{FF2B5EF4-FFF2-40B4-BE49-F238E27FC236}">
                <a16:creationId xmlns:a16="http://schemas.microsoft.com/office/drawing/2014/main" id="{1B97A1A5-9C07-E4DE-94B1-EE72D25144E2}"/>
              </a:ext>
            </a:extLst>
          </xdr:cNvPr>
          <xdr:cNvSpPr/>
        </xdr:nvSpPr>
        <xdr:spPr>
          <a:xfrm>
            <a:off x="9621589" y="25247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Runner</a:t>
            </a:r>
            <a:r>
              <a:rPr lang="en-GB" sz="1600" b="1" kern="1200" baseline="0%">
                <a:latin typeface="Lucida Grande" panose="020B0600040502020204" pitchFamily="34" charset="0"/>
                <a:cs typeface="Lucida Grande" panose="020B0600040502020204" pitchFamily="34" charset="0"/>
              </a:rPr>
              <a:t> up</a:t>
            </a:r>
            <a:endParaRPr lang="en-GB" sz="1600" b="1" kern="1200">
              <a:latin typeface="Lucida Grande" panose="020B0600040502020204" pitchFamily="34" charset="0"/>
              <a:cs typeface="Lucida Grande" panose="020B0600040502020204" pitchFamily="34" charset="0"/>
            </a:endParaRPr>
          </a:p>
        </xdr:txBody>
      </xdr:sp>
      <xdr:sp macro="" textlink="KPI!E25">
        <xdr:nvSpPr>
          <xdr:cNvPr id="11" name="Freeform 10">
            <a:extLst>
              <a:ext uri="{FF2B5EF4-FFF2-40B4-BE49-F238E27FC236}">
                <a16:creationId xmlns:a16="http://schemas.microsoft.com/office/drawing/2014/main" id="{7549B895-E1A0-7E16-B86D-C0AC753A9741}"/>
              </a:ext>
            </a:extLst>
          </xdr:cNvPr>
          <xdr:cNvSpPr/>
        </xdr:nvSpPr>
        <xdr:spPr>
          <a:xfrm>
            <a:off x="9986691" y="2967363"/>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375851F2-4895-C34D-A563-ACD023F837E2}"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Pakistan</a:t>
            </a:fld>
            <a:endParaRPr lang="en-GB" sz="1600" b="1" kern="1200">
              <a:latin typeface="Lucida Grande" panose="020B0600040502020204" pitchFamily="34" charset="0"/>
              <a:cs typeface="Lucida Grande" panose="020B0600040502020204" pitchFamily="34" charset="0"/>
            </a:endParaRPr>
          </a:p>
        </xdr:txBody>
      </xdr:sp>
    </xdr:grpSp>
    <xdr:clientData/>
  </xdr:twoCellAnchor>
  <xdr:twoCellAnchor>
    <xdr:from>
      <xdr:col>15</xdr:col>
      <xdr:colOff>257565</xdr:colOff>
      <xdr:row>0</xdr:row>
      <xdr:rowOff>26133</xdr:rowOff>
    </xdr:from>
    <xdr:to>
      <xdr:col>18</xdr:col>
      <xdr:colOff>393201</xdr:colOff>
      <xdr:row>5</xdr:row>
      <xdr:rowOff>27086</xdr:rowOff>
    </xdr:to>
    <xdr:grpSp>
      <xdr:nvGrpSpPr>
        <xdr:cNvPr id="12" name="Group 11">
          <a:extLst>
            <a:ext uri="{FF2B5EF4-FFF2-40B4-BE49-F238E27FC236}">
              <a16:creationId xmlns:a16="http://schemas.microsoft.com/office/drawing/2014/main" id="{CB2616E7-4F71-C74A-9A44-F02A947E54DF}"/>
            </a:ext>
          </a:extLst>
        </xdr:cNvPr>
        <xdr:cNvGrpSpPr/>
      </xdr:nvGrpSpPr>
      <xdr:grpSpPr>
        <a:xfrm>
          <a:off x="12420257" y="26133"/>
          <a:ext cx="2568175" cy="977876"/>
          <a:chOff x="9586143" y="2515003"/>
          <a:chExt cx="1682889" cy="928625"/>
        </a:xfrm>
      </xdr:grpSpPr>
      <xdr:sp macro="" textlink="">
        <xdr:nvSpPr>
          <xdr:cNvPr id="13" name="Freeform 12">
            <a:extLst>
              <a:ext uri="{FF2B5EF4-FFF2-40B4-BE49-F238E27FC236}">
                <a16:creationId xmlns:a16="http://schemas.microsoft.com/office/drawing/2014/main" id="{B36E412B-D682-45EA-64F6-B7EFF8F3C106}"/>
              </a:ext>
            </a:extLst>
          </xdr:cNvPr>
          <xdr:cNvSpPr/>
        </xdr:nvSpPr>
        <xdr:spPr>
          <a:xfrm>
            <a:off x="9586143" y="2515003"/>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 Player</a:t>
            </a:r>
            <a:r>
              <a:rPr lang="en-GB" sz="1600" b="1" kern="1200" baseline="0%">
                <a:latin typeface="Lucida Grande" panose="020B0600040502020204" pitchFamily="34" charset="0"/>
                <a:cs typeface="Lucida Grande" panose="020B0600040502020204" pitchFamily="34" charset="0"/>
              </a:rPr>
              <a:t> of series</a:t>
            </a:r>
            <a:endParaRPr lang="en-GB" sz="1600" b="1" kern="1200">
              <a:latin typeface="Lucida Grande" panose="020B0600040502020204" pitchFamily="34" charset="0"/>
              <a:cs typeface="Lucida Grande" panose="020B0600040502020204" pitchFamily="34" charset="0"/>
            </a:endParaRPr>
          </a:p>
        </xdr:txBody>
      </xdr:sp>
      <xdr:sp macro="" textlink="KPI!F25">
        <xdr:nvSpPr>
          <xdr:cNvPr id="14" name="Freeform 13">
            <a:extLst>
              <a:ext uri="{FF2B5EF4-FFF2-40B4-BE49-F238E27FC236}">
                <a16:creationId xmlns:a16="http://schemas.microsoft.com/office/drawing/2014/main" id="{F7DD2A53-A8F8-787F-0F0D-5F2C172A66AE}"/>
              </a:ext>
            </a:extLst>
          </xdr:cNvPr>
          <xdr:cNvSpPr/>
        </xdr:nvSpPr>
        <xdr:spPr>
          <a:xfrm>
            <a:off x="9965423" y="2967362"/>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FD3963F7-536E-8247-BC85-6F876CF1B170}" type="TxLink">
              <a:rPr lang="en-US" sz="14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Arjuna Ranatunga</a:t>
            </a:fld>
            <a:endParaRPr lang="en-GB" sz="1400" b="1" kern="1200">
              <a:latin typeface="Lucida Grande" panose="020B0600040502020204" pitchFamily="34" charset="0"/>
              <a:cs typeface="Lucida Grande" panose="020B0600040502020204" pitchFamily="34" charset="0"/>
            </a:endParaRPr>
          </a:p>
        </xdr:txBody>
      </xdr:sp>
    </xdr:grpSp>
    <xdr:clientData/>
  </xdr:twoCellAnchor>
  <xdr:twoCellAnchor editAs="oneCell">
    <xdr:from>
      <xdr:col>0</xdr:col>
      <xdr:colOff>32844</xdr:colOff>
      <xdr:row>5</xdr:row>
      <xdr:rowOff>142327</xdr:rowOff>
    </xdr:from>
    <xdr:to>
      <xdr:col>18</xdr:col>
      <xdr:colOff>607391</xdr:colOff>
      <xdr:row>9</xdr:row>
      <xdr:rowOff>76637</xdr:rowOff>
    </xdr:to>
    <mc:AlternateContent xmlns:mc="http://schemas.openxmlformats.org/markup-compatibility/2006" xmlns:a14="http://schemas.microsoft.com/office/drawing/2010/main">
      <mc:Choice Requires="a14">
        <xdr:graphicFrame macro="">
          <xdr:nvGraphicFramePr>
            <xdr:cNvPr id="15" name="Year 3">
              <a:extLst>
                <a:ext uri="{FF2B5EF4-FFF2-40B4-BE49-F238E27FC236}">
                  <a16:creationId xmlns:a16="http://schemas.microsoft.com/office/drawing/2014/main" id="{E3E27D2B-55EA-2444-9BE3-25A28F9C191F}"/>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32844" y="1136240"/>
              <a:ext cx="15483243" cy="7294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119954</xdr:rowOff>
    </xdr:from>
    <xdr:to>
      <xdr:col>9</xdr:col>
      <xdr:colOff>514568</xdr:colOff>
      <xdr:row>22</xdr:row>
      <xdr:rowOff>98059</xdr:rowOff>
    </xdr:to>
    <xdr:graphicFrame macro="">
      <xdr:nvGraphicFramePr>
        <xdr:cNvPr id="16" name="Matches win">
          <a:extLst>
            <a:ext uri="{FF2B5EF4-FFF2-40B4-BE49-F238E27FC236}">
              <a16:creationId xmlns:a16="http://schemas.microsoft.com/office/drawing/2014/main" id="{DD4F9D82-C6F3-954A-AEC3-56E2F4EE2CA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9</xdr:col>
      <xdr:colOff>580449</xdr:colOff>
      <xdr:row>9</xdr:row>
      <xdr:rowOff>131190</xdr:rowOff>
    </xdr:from>
    <xdr:to>
      <xdr:col>13</xdr:col>
      <xdr:colOff>394327</xdr:colOff>
      <xdr:row>22</xdr:row>
      <xdr:rowOff>142138</xdr:rowOff>
    </xdr:to>
    <xdr:graphicFrame macro="">
      <xdr:nvGraphicFramePr>
        <xdr:cNvPr id="17" name="Chart 16">
          <a:extLst>
            <a:ext uri="{FF2B5EF4-FFF2-40B4-BE49-F238E27FC236}">
              <a16:creationId xmlns:a16="http://schemas.microsoft.com/office/drawing/2014/main" id="{C20F292C-716A-6F4B-91F9-137A3E9CB0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13</xdr:col>
      <xdr:colOff>460300</xdr:colOff>
      <xdr:row>9</xdr:row>
      <xdr:rowOff>109865</xdr:rowOff>
    </xdr:from>
    <xdr:to>
      <xdr:col>18</xdr:col>
      <xdr:colOff>580731</xdr:colOff>
      <xdr:row>39</xdr:row>
      <xdr:rowOff>101600</xdr:rowOff>
    </xdr:to>
    <xdr:graphicFrame macro="">
      <xdr:nvGraphicFramePr>
        <xdr:cNvPr id="18" name="Top10 venue">
          <a:extLst>
            <a:ext uri="{FF2B5EF4-FFF2-40B4-BE49-F238E27FC236}">
              <a16:creationId xmlns:a16="http://schemas.microsoft.com/office/drawing/2014/main" id="{9CB232F0-466A-9D46-991E-3B31782C4EE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0</xdr:col>
      <xdr:colOff>0</xdr:colOff>
      <xdr:row>23</xdr:row>
      <xdr:rowOff>32939</xdr:rowOff>
    </xdr:from>
    <xdr:to>
      <xdr:col>6</xdr:col>
      <xdr:colOff>70726</xdr:colOff>
      <xdr:row>39</xdr:row>
      <xdr:rowOff>152713</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C2BAD6C3-5385-E243-B623-B111F27A334A}"/>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5"/>
            </a:graphicData>
          </a:graphic>
        </xdr:graphicFrame>
      </mc:Choice>
      <mc:Fallback>
        <xdr:sp macro="" textlink="">
          <xdr:nvSpPr>
            <xdr:cNvPr id="0" name=""/>
            <xdr:cNvSpPr>
              <a:spLocks noTextEdit="1"/>
            </xdr:cNvSpPr>
          </xdr:nvSpPr>
          <xdr:spPr>
            <a:xfrm>
              <a:off x="0" y="4560489"/>
              <a:ext cx="4947526" cy="32693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76253</xdr:colOff>
      <xdr:row>22</xdr:row>
      <xdr:rowOff>198498</xdr:rowOff>
    </xdr:from>
    <xdr:to>
      <xdr:col>13</xdr:col>
      <xdr:colOff>317117</xdr:colOff>
      <xdr:row>39</xdr:row>
      <xdr:rowOff>99391</xdr:rowOff>
    </xdr:to>
    <xdr:graphicFrame macro="">
      <xdr:nvGraphicFramePr>
        <xdr:cNvPr id="20" name="Chart 19">
          <a:extLst>
            <a:ext uri="{FF2B5EF4-FFF2-40B4-BE49-F238E27FC236}">
              <a16:creationId xmlns:a16="http://schemas.microsoft.com/office/drawing/2014/main" id="{8210597D-FA6A-1448-9444-55F777B9F60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3:14:39.38500000163912550" createdVersion="8" refreshedVersion="8" minRefreshableVersion="3" recordCount="254" xr:uid="{00000000-000A-0000-FFFF-FFFF35000000}">
  <cacheSource type="worksheet">
    <worksheetSource name="Table1"/>
  </cacheSource>
  <cacheFields count="20">
    <cacheField name="Team" numFmtId="0">
      <sharedItems count="7">
        <s v="Pakistan"/>
        <s v="Sri Lanka"/>
        <s v="India"/>
        <s v="Bangladesh"/>
        <s v="Hong Kong"/>
        <s v="UAE"/>
        <s v="Afghanistan"/>
      </sharedItems>
    </cacheField>
    <cacheField name="Opponent" numFmtId="0">
      <sharedItems count="7">
        <s v="Sri Lanka"/>
        <s v="Pakistan"/>
        <s v="India"/>
        <s v="Bangladesh"/>
        <s v="Hong Kong"/>
        <s v="UAE"/>
        <s v="Afghanistan"/>
      </sharedItems>
    </cacheField>
    <cacheField name="Format" numFmtId="0">
      <sharedItems count="2">
        <s v="ODI"/>
        <s v="T20I"/>
      </sharedItems>
    </cacheField>
    <cacheField name="Stadium" numFmtId="0">
      <sharedItems count="18">
        <s v="Sharjah"/>
        <s v="Colombo(PSS)"/>
        <s v="Moratuwa"/>
        <s v="Kandy"/>
        <s v="Colombo(SSC)"/>
        <s v="Dhaka"/>
        <s v="Chattogram"/>
        <s v="Chandigarh"/>
        <s v="Cuttack"/>
        <s v="Kolkata"/>
        <s v="Colombo(RPS)"/>
        <s v="Dambulla"/>
        <s v="Lahore"/>
        <s v="Karachi"/>
        <s v="Mirpur"/>
        <s v="Fatullah"/>
        <s v="Dubai(DSC)"/>
        <s v="Abu Dhabi"/>
      </sharedItems>
    </cacheField>
    <cacheField name="Year" numFmtId="0">
      <sharedItems containsSemiMixedTypes="0" containsString="0" containsNumber="1" containsInteger="1" minValue="1984" maxValue="2022" count="16">
        <n v="1984"/>
        <n v="1986"/>
        <n v="1988"/>
        <n v="1990"/>
        <n v="1991"/>
        <n v="1995"/>
        <n v="1997"/>
        <n v="2000"/>
        <n v="2004"/>
        <n v="2008"/>
        <n v="2010"/>
        <n v="2012"/>
        <n v="2014"/>
        <n v="2016"/>
        <n v="2018"/>
        <n v="2022"/>
      </sharedItems>
    </cacheField>
    <cacheField name="Toss" numFmtId="0">
      <sharedItems count="2">
        <s v="Lose"/>
        <s v="Win"/>
      </sharedItems>
    </cacheField>
    <cacheField name="Selection" numFmtId="0">
      <sharedItems count="2">
        <s v="Batting"/>
        <s v="Bowling"/>
      </sharedItems>
    </cacheField>
    <cacheField name="Run Scored" numFmtId="0">
      <sharedItems containsString="0" containsBlank="1" containsNumber="1" containsInteger="1" minValue="38" maxValue="385"/>
    </cacheField>
    <cacheField name="Wicket Lost" numFmtId="0">
      <sharedItems containsString="0" containsBlank="1" containsNumber="1" containsInteger="1" minValue="0" maxValue="10"/>
    </cacheField>
    <cacheField name="Fours" numFmtId="0">
      <sharedItems containsString="0" containsBlank="1" containsNumber="1" containsInteger="1" minValue="0" maxValue="41"/>
    </cacheField>
    <cacheField name="Sixes" numFmtId="0">
      <sharedItems containsString="0" containsBlank="1" containsNumber="1" containsInteger="1" minValue="0" maxValue="14"/>
    </cacheField>
    <cacheField name="Extras" numFmtId="0">
      <sharedItems containsString="0" containsBlank="1" containsNumber="1" containsInteger="1" minValue="0" maxValue="38"/>
    </cacheField>
    <cacheField name="Run Rate" numFmtId="0">
      <sharedItems containsString="0" containsBlank="1" containsNumber="1" minValue="2.2000000000000002" maxValue="10.6"/>
    </cacheField>
    <cacheField name="Avg Bat Strike Rate" numFmtId="0">
      <sharedItems containsString="0" containsBlank="1" containsNumber="1" minValue="24.63" maxValue="194.05"/>
    </cacheField>
    <cacheField name="Highest Score" numFmtId="0">
      <sharedItems containsString="0" containsBlank="1" containsNumber="1" containsInteger="1" minValue="8" maxValue="183" count="99">
        <n v="47"/>
        <n v="57"/>
        <n v="51"/>
        <n v="38"/>
        <n v="56"/>
        <n v="35"/>
        <n v="34"/>
        <n v="39"/>
        <n v="37"/>
        <n v="44"/>
        <n v="40"/>
        <n v="67"/>
        <n v="54"/>
        <n v="55"/>
        <n v="22"/>
        <n v="50"/>
        <n v="69"/>
        <n v="124"/>
        <n v="74"/>
        <n v="30"/>
        <n v="58"/>
        <n v="76"/>
        <n v="36"/>
        <n v="104"/>
        <n v="53"/>
        <n v="78"/>
        <n v="89"/>
        <n v="75"/>
        <n v="49"/>
        <n v="26"/>
        <n v="71"/>
        <n v="88"/>
        <n v="112"/>
        <n v="48"/>
        <n v="73"/>
        <n v="90"/>
        <n v="85"/>
        <n v="80"/>
        <n v="82"/>
        <n v="131"/>
        <n v="81"/>
        <m/>
        <n v="108"/>
        <n v="33"/>
        <n v="84"/>
        <n v="96"/>
        <n v="64"/>
        <n v="135"/>
        <n v="93"/>
        <n v="105"/>
        <n v="23"/>
        <n v="100"/>
        <n v="62"/>
        <n v="68"/>
        <n v="20"/>
        <n v="102"/>
        <n v="144"/>
        <n v="43"/>
        <n v="107"/>
        <n v="66"/>
        <n v="143"/>
        <n v="130"/>
        <n v="79"/>
        <n v="65"/>
        <n v="109"/>
        <n v="101"/>
        <n v="25"/>
        <n v="125"/>
        <n v="119"/>
        <n v="77"/>
        <n v="115"/>
        <n v="116"/>
        <n v="52"/>
        <n v="123"/>
        <n v="60"/>
        <n v="83"/>
        <n v="97"/>
        <n v="70"/>
        <n v="114"/>
        <n v="183"/>
        <n v="59"/>
        <n v="46"/>
        <n v="117"/>
        <n v="136"/>
        <n v="94"/>
        <n v="103"/>
        <n v="63"/>
        <n v="29"/>
        <n v="27"/>
        <n v="72"/>
        <n v="92"/>
        <n v="127"/>
        <n v="32"/>
        <n v="42"/>
        <n v="99"/>
        <n v="121"/>
        <n v="41"/>
        <n v="8"/>
        <n v="122"/>
      </sharedItems>
    </cacheField>
    <cacheField name="Wicket Taken" numFmtId="0">
      <sharedItems containsString="0" containsBlank="1" containsNumber="1" containsInteger="1" minValue="0" maxValue="10"/>
    </cacheField>
    <cacheField name="Given Extras" numFmtId="0">
      <sharedItems containsString="0" containsBlank="1" containsNumber="1" containsInteger="1" minValue="0" maxValue="38"/>
    </cacheField>
    <cacheField name="Highest Individual wicket" numFmtId="0">
      <sharedItems containsString="0" containsBlank="1" containsNumber="1" containsInteger="1" minValue="0" maxValue="6"/>
    </cacheField>
    <cacheField name="Player Of The Match" numFmtId="0">
      <sharedItems containsBlank="1" count="79">
        <s v="Roy Dias"/>
        <s v="Surinder Khanna"/>
        <s v="Mohsin Khan"/>
        <s v="Wasim Akram"/>
        <s v="Asanka Gurusinha"/>
        <s v="Javed Miandad"/>
        <s v="Roshan Mahanama"/>
        <s v="Navjot Sidhu"/>
        <s v="Aravinda de Silva"/>
        <s v="Moin ul Atiq"/>
        <s v="Arshad Ayub"/>
        <s v="Brendon Kuruppu"/>
        <s v="Arjuna Ranatunga"/>
        <s v="Athar Ali Khan"/>
        <s v="Mohammad Azharuddin"/>
        <s v="Manoj Prabhakar"/>
        <s v="Aaqib Javed"/>
        <s v="Sachin Tendulkar"/>
        <s v="Sanath Jayasuriya"/>
        <s v="Marvan Atapattu"/>
        <s v="Saeed Anwar"/>
        <m/>
        <s v="Sourav Ganguly"/>
        <s v="Imran Nazir"/>
        <s v="Mohammad Yousuf"/>
        <s v="Moin Khan"/>
        <s v="Javed Omar"/>
        <s v="Rahul Dravid"/>
        <s v="Yasir Hameed"/>
        <s v="Khurram Khan"/>
        <s v="Shoaib Malik"/>
        <s v="Nuwan Zoysa"/>
        <s v="Virender Sehwag"/>
        <s v="Mohammad Ashraful"/>
        <s v="Sohail Tanvir"/>
        <s v="Kumar Sangakkara"/>
        <s v="Suresh Raina"/>
        <s v="Ajantha Mendis"/>
        <s v="Younis Khan"/>
        <s v="MS Dhoni"/>
        <s v="Abdur Rauf"/>
        <s v="Shahid Afridi"/>
        <s v="Gautam Gambhir"/>
        <s v="Tillakaratne Dilshan"/>
        <s v="Farveez Maharoof"/>
        <s v="Dinesh Karthik"/>
        <s v="Mohammad Hafeez"/>
        <s v="Virat Kohli"/>
        <s v="Aizaz Cheema"/>
        <s v="Shakib Al Hasan"/>
        <s v="Lasith Malinga"/>
        <s v="Umar Akmal"/>
        <s v="Samiullah Shinwari"/>
        <s v="Ravindra Jadeja"/>
        <s v="Angelo Mathews"/>
        <s v="Rohit Sharma"/>
        <s v="Mahmudullah"/>
        <s v="Sabbir Rahman"/>
        <s v="Soumya Sarkar"/>
        <s v="Shikhar Dhawan"/>
        <s v="Mushfiqur Rahim"/>
        <s v="Usman Shinwari"/>
        <s v="Rahmat Shah"/>
        <s v="Bhuvneshwar Kumar"/>
        <s v="Rashid Khan"/>
        <s v="Mohammad Shahzad"/>
        <s v="Litton Das"/>
        <s v="Fazalhaq Farooqi"/>
        <s v="Hardik Pandya"/>
        <s v="Mujeeb Ur Rahman"/>
        <s v="Suryakumar Yadav"/>
        <s v="Kusal Mendis"/>
        <s v="Mohammad Rizwan"/>
        <s v="Rahmanullah Gurbaz"/>
        <s v="Mohammad Nawaz"/>
        <s v="Dasun Shanaka"/>
        <s v="Shadab Khan"/>
        <s v="Wanindu Hasaranga de Silva"/>
        <s v="Bhanuka Rajapaksa"/>
      </sharedItems>
    </cacheField>
    <cacheField name="Result" numFmtId="0">
      <sharedItems/>
    </cacheField>
  </cacheFields>
  <extLst>
    <ext xmlns:x14="http://schemas.microsoft.com/office/spreadsheetml/2009/9/main" uri="{725AE2AE-9491-48be-B2B4-4EB974FC3084}">
      <x14:pivotCacheDefinition pivotCacheId="147029940"/>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7:18:16.79999998770654525" createdVersion="8" refreshedVersion="8" minRefreshableVersion="3" recordCount="15" xr:uid="{00000000-000A-0000-FFFF-FFFF2E000000}">
  <cacheSource type="worksheet">
    <worksheetSource name="Table2"/>
  </cacheSource>
  <cacheFields count="8">
    <cacheField name="Year" numFmtId="0">
      <sharedItems containsSemiMixedTypes="0" containsString="0" containsNumber="1" containsInteger="1" minValue="1984" maxValue="2022" count="15">
        <n v="1984"/>
        <n v="1986"/>
        <n v="1988"/>
        <n v="1990"/>
        <n v="1995"/>
        <n v="1997"/>
        <n v="2000"/>
        <n v="2004"/>
        <n v="2008"/>
        <n v="2010"/>
        <n v="2012"/>
        <n v="2014"/>
        <n v="2016"/>
        <n v="2018"/>
        <n v="2022"/>
      </sharedItems>
    </cacheField>
    <cacheField name="Country organised" numFmtId="0">
      <sharedItems/>
    </cacheField>
    <cacheField name="Year2" numFmtId="0">
      <sharedItems containsSemiMixedTypes="0" containsString="0" containsNumber="1" containsInteger="1" minValue="3" maxValue="6" count="4">
        <n v="3"/>
        <n v="4"/>
        <n v="6"/>
        <n v="5"/>
      </sharedItems>
    </cacheField>
    <cacheField name="Champion" numFmtId="0">
      <sharedItems count="3">
        <s v="India"/>
        <s v="Sri Lanka"/>
        <s v="Pakistan"/>
      </sharedItems>
    </cacheField>
    <cacheField name="Runner Up" numFmtId="0">
      <sharedItems/>
    </cacheField>
    <cacheField name="Player Of The Series" numFmtId="0">
      <sharedItems/>
    </cacheField>
    <cacheField name="Highest Run Scorer" numFmtId="0">
      <sharedItems/>
    </cacheField>
    <cacheField name="Highest Wicket Taker"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7:34:03.35900028236210175" createdVersion="8" refreshedVersion="8" minRefreshableVersion="3" recordCount="49" xr:uid="{00000000-000A-0000-FFFF-FFFF33000000}">
  <cacheSource type="worksheet">
    <worksheetSource name="Table3"/>
  </cacheSource>
  <cacheFields count="16">
    <cacheField name="Player Name" numFmtId="0">
      <sharedItems count="49">
        <s v="V Kohli "/>
        <s v="Mohammad Rizwan "/>
        <s v="RG Sharma "/>
        <s v="Babar Hayat "/>
        <s v="Ibrahim Zadran "/>
        <s v="PBB Rajapaksa "/>
        <s v="Sabbir Rahman "/>
        <s v="Muhammad Usman "/>
        <s v="Najibullah Zadran "/>
        <s v="P Nissanka "/>
        <s v="Mahmudullah "/>
        <s v="BKG Mendis "/>
        <s v="Rahmanullah Gurbaz "/>
        <s v="Shaiman Anwar "/>
        <s v="LD Chandimal "/>
        <s v="SA Yadav "/>
        <s v="TM Dilshan "/>
        <s v="KL Rahul "/>
        <s v="MD Shanaka "/>
        <s v="Mohammad Shahzad "/>
        <s v="Rohan Mustafa "/>
        <s v="Sarfaraz Ahmed "/>
        <s v="Shoaib Malik "/>
        <s v="Zeeshan Maqsood "/>
        <s v="Shakib Al Hasan "/>
        <s v="Umar Akmal "/>
        <s v="Iftikhar Ahmed "/>
        <s v="Fakhar Zaman "/>
        <s v="Soumya Sarkar "/>
        <s v="Hazratullah Zazai "/>
        <s v="Asghar Stanikzai "/>
        <s v="Yuvraj Singh "/>
        <s v="Muhammad Kaleem "/>
        <s v="HH Pandya "/>
        <s v="Karim Sadiq "/>
        <s v="S Dhawan "/>
        <s v="Mohammad Nawaz "/>
        <s v="Adnan Ilyas "/>
        <s v="Mosaddek Hossain "/>
        <s v="Noor Ali Zadran "/>
        <s v="Jatinder Singh "/>
        <s v="Babar Azam "/>
        <s v="C Karunaratne "/>
        <s v="PWH de Silva "/>
        <s v="KD Shah "/>
        <s v="MD Gunathilaka "/>
        <s v="Anshuman Rath "/>
        <s v="Amjad Javed "/>
        <s v="Khushdil Shah "/>
      </sharedItems>
    </cacheField>
    <cacheField name="Country" numFmtId="0">
      <sharedItems/>
    </cacheField>
    <cacheField name="Time Period" numFmtId="0">
      <sharedItems/>
    </cacheField>
    <cacheField name="Matches" numFmtId="0">
      <sharedItems containsSemiMixedTypes="0" containsString="0" containsNumber="1" containsInteger="1" minValue="2" maxValue="10"/>
    </cacheField>
    <cacheField name="Played" numFmtId="0">
      <sharedItems containsSemiMixedTypes="0" containsString="0" containsNumber="1" containsInteger="1" minValue="2" maxValue="10"/>
    </cacheField>
    <cacheField name="Not Outs" numFmtId="0">
      <sharedItems containsSemiMixedTypes="0" containsString="0" containsNumber="1" containsInteger="1" minValue="0" maxValue="4"/>
    </cacheField>
    <cacheField name="Runs" numFmtId="0">
      <sharedItems containsSemiMixedTypes="0" containsString="0" containsNumber="1" containsInteger="1" minValue="58" maxValue="429"/>
    </cacheField>
    <cacheField name="Highest Score" numFmtId="0">
      <sharedItems containsSemiMixedTypes="0" containsString="0" containsNumber="1" containsInteger="1" minValue="27" maxValue="122"/>
    </cacheField>
    <cacheField name="Batting Average" numFmtId="0">
      <sharedItems containsMixedTypes="1" containsNumber="1" minValue="10.5" maxValue="85.8"/>
    </cacheField>
    <cacheField name="Balls Faced" numFmtId="0">
      <sharedItems containsSemiMixedTypes="0" containsString="0" containsNumber="1" containsInteger="1" minValue="40" maxValue="325"/>
    </cacheField>
    <cacheField name="Strike Rate" numFmtId="0">
      <sharedItems containsSemiMixedTypes="0" containsString="0" containsNumber="1" minValue="85.57" maxValue="180"/>
    </cacheField>
    <cacheField name="Centuries" numFmtId="0">
      <sharedItems containsSemiMixedTypes="0" containsString="0" containsNumber="1" containsInteger="1" minValue="0" maxValue="1"/>
    </cacheField>
    <cacheField name="Fifties" numFmtId="0">
      <sharedItems containsSemiMixedTypes="0" containsString="0" containsNumber="1" containsInteger="1" minValue="0" maxValue="3"/>
    </cacheField>
    <cacheField name="Ducks" numFmtId="0">
      <sharedItems containsSemiMixedTypes="0" containsString="0" containsNumber="1" containsInteger="1" minValue="0" maxValue="2"/>
    </cacheField>
    <cacheField name="Fours" numFmtId="0">
      <sharedItems containsSemiMixedTypes="0" containsString="0" containsNumber="1" containsInteger="1" minValue="1" maxValue="40"/>
    </cacheField>
    <cacheField name="Sixes" numFmtId="0">
      <sharedItems containsSemiMixedTypes="0" containsString="0" containsNumber="1" containsInteger="1" minValue="0" maxValue="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254">
  <r>
    <x v="0"/>
    <x v="0"/>
    <x v="0"/>
    <x v="0"/>
    <x v="0"/>
    <x v="0"/>
    <x v="0"/>
    <n v="187"/>
    <n v="9"/>
    <n v="9"/>
    <n v="3"/>
    <n v="21"/>
    <n v="4.0599999999999996"/>
    <n v="52.04"/>
    <x v="0"/>
    <n v="5"/>
    <n v="26"/>
    <n v="2"/>
    <x v="0"/>
    <s v="Lose"/>
  </r>
  <r>
    <x v="1"/>
    <x v="1"/>
    <x v="0"/>
    <x v="0"/>
    <x v="0"/>
    <x v="1"/>
    <x v="1"/>
    <n v="190"/>
    <n v="5"/>
    <n v="11"/>
    <n v="1"/>
    <n v="26"/>
    <n v="4.3600000000000003"/>
    <n v="68.510000000000005"/>
    <x v="1"/>
    <n v="9"/>
    <n v="21"/>
    <n v="3"/>
    <x v="0"/>
    <s v="Win"/>
  </r>
  <r>
    <x v="2"/>
    <x v="0"/>
    <x v="0"/>
    <x v="0"/>
    <x v="0"/>
    <x v="1"/>
    <x v="1"/>
    <n v="97"/>
    <n v="0"/>
    <n v="9"/>
    <n v="0"/>
    <n v="14"/>
    <n v="4.47"/>
    <n v="60.48"/>
    <x v="2"/>
    <n v="10"/>
    <n v="8"/>
    <n v="3"/>
    <x v="1"/>
    <s v="Win"/>
  </r>
  <r>
    <x v="1"/>
    <x v="2"/>
    <x v="0"/>
    <x v="0"/>
    <x v="0"/>
    <x v="0"/>
    <x v="0"/>
    <n v="96"/>
    <n v="10"/>
    <n v="7"/>
    <n v="0"/>
    <n v="8"/>
    <n v="2.34"/>
    <n v="25.74"/>
    <x v="3"/>
    <n v="0"/>
    <n v="14"/>
    <n v="0"/>
    <x v="1"/>
    <s v="Lose"/>
  </r>
  <r>
    <x v="2"/>
    <x v="1"/>
    <x v="0"/>
    <x v="0"/>
    <x v="0"/>
    <x v="1"/>
    <x v="0"/>
    <n v="188"/>
    <n v="4"/>
    <n v="13"/>
    <n v="3"/>
    <n v="17"/>
    <n v="4.08"/>
    <n v="60.21"/>
    <x v="4"/>
    <n v="10"/>
    <n v="5"/>
    <n v="3"/>
    <x v="1"/>
    <s v="Win"/>
  </r>
  <r>
    <x v="0"/>
    <x v="2"/>
    <x v="0"/>
    <x v="0"/>
    <x v="0"/>
    <x v="0"/>
    <x v="1"/>
    <n v="134"/>
    <n v="10"/>
    <n v="5"/>
    <n v="0"/>
    <n v="5"/>
    <n v="3.37"/>
    <n v="39.46"/>
    <x v="5"/>
    <n v="4"/>
    <n v="17"/>
    <n v="1"/>
    <x v="1"/>
    <s v="Lose"/>
  </r>
  <r>
    <x v="1"/>
    <x v="1"/>
    <x v="0"/>
    <x v="1"/>
    <x v="1"/>
    <x v="1"/>
    <x v="1"/>
    <n v="116"/>
    <n v="10"/>
    <n v="10"/>
    <n v="0"/>
    <n v="14"/>
    <n v="3.42"/>
    <n v="37.869999999999997"/>
    <x v="6"/>
    <n v="10"/>
    <n v="15"/>
    <n v="3"/>
    <x v="2"/>
    <s v="Lose"/>
  </r>
  <r>
    <x v="0"/>
    <x v="0"/>
    <x v="0"/>
    <x v="1"/>
    <x v="1"/>
    <x v="0"/>
    <x v="0"/>
    <n v="197"/>
    <n v="10"/>
    <n v="14"/>
    <n v="3"/>
    <n v="15"/>
    <n v="4.37"/>
    <n v="65.14"/>
    <x v="7"/>
    <n v="10"/>
    <n v="14"/>
    <n v="3"/>
    <x v="2"/>
    <s v="Win"/>
  </r>
  <r>
    <x v="3"/>
    <x v="1"/>
    <x v="0"/>
    <x v="2"/>
    <x v="1"/>
    <x v="0"/>
    <x v="0"/>
    <n v="94"/>
    <n v="10"/>
    <n v="0"/>
    <n v="0"/>
    <n v="9"/>
    <n v="2.64"/>
    <n v="24.63"/>
    <x v="8"/>
    <n v="3"/>
    <n v="5"/>
    <n v="2"/>
    <x v="3"/>
    <s v="Lose"/>
  </r>
  <r>
    <x v="0"/>
    <x v="3"/>
    <x v="0"/>
    <x v="2"/>
    <x v="1"/>
    <x v="1"/>
    <x v="1"/>
    <n v="98"/>
    <n v="3"/>
    <n v="4"/>
    <n v="0"/>
    <n v="5"/>
    <n v="3.04"/>
    <n v="36.79"/>
    <x v="0"/>
    <n v="10"/>
    <n v="9"/>
    <n v="4"/>
    <x v="3"/>
    <s v="Win"/>
  </r>
  <r>
    <x v="1"/>
    <x v="3"/>
    <x v="0"/>
    <x v="3"/>
    <x v="1"/>
    <x v="1"/>
    <x v="1"/>
    <n v="132"/>
    <n v="3"/>
    <n v="0"/>
    <n v="0"/>
    <n v="19"/>
    <n v="4.1900000000000004"/>
    <n v="46.07"/>
    <x v="9"/>
    <n v="8"/>
    <n v="10"/>
    <n v="2"/>
    <x v="4"/>
    <s v="Win"/>
  </r>
  <r>
    <x v="3"/>
    <x v="0"/>
    <x v="0"/>
    <x v="3"/>
    <x v="1"/>
    <x v="0"/>
    <x v="0"/>
    <n v="131"/>
    <n v="8"/>
    <n v="0"/>
    <n v="0"/>
    <n v="10"/>
    <n v="2.91"/>
    <n v="47.03"/>
    <x v="10"/>
    <n v="3"/>
    <n v="19"/>
    <n v="1"/>
    <x v="4"/>
    <s v="Lose"/>
  </r>
  <r>
    <x v="1"/>
    <x v="1"/>
    <x v="0"/>
    <x v="4"/>
    <x v="1"/>
    <x v="1"/>
    <x v="1"/>
    <n v="195"/>
    <n v="5"/>
    <n v="15"/>
    <n v="1"/>
    <n v="9"/>
    <n v="4.5999999999999996"/>
    <n v="62.09"/>
    <x v="1"/>
    <n v="9"/>
    <n v="14"/>
    <n v="4"/>
    <x v="5"/>
    <s v="Win"/>
  </r>
  <r>
    <x v="0"/>
    <x v="0"/>
    <x v="0"/>
    <x v="4"/>
    <x v="1"/>
    <x v="0"/>
    <x v="0"/>
    <n v="191"/>
    <n v="9"/>
    <n v="11"/>
    <n v="4"/>
    <n v="14"/>
    <n v="4.24"/>
    <n v="70.13"/>
    <x v="11"/>
    <n v="5"/>
    <n v="9"/>
    <n v="3"/>
    <x v="5"/>
    <s v="Lose"/>
  </r>
  <r>
    <x v="0"/>
    <x v="0"/>
    <x v="0"/>
    <x v="5"/>
    <x v="2"/>
    <x v="0"/>
    <x v="0"/>
    <n v="194"/>
    <n v="7"/>
    <n v="5"/>
    <n v="0"/>
    <n v="7"/>
    <n v="4.4000000000000004"/>
    <n v="74.430000000000007"/>
    <x v="12"/>
    <n v="5"/>
    <n v="18"/>
    <n v="2"/>
    <x v="6"/>
    <s v="Lose"/>
  </r>
  <r>
    <x v="1"/>
    <x v="1"/>
    <x v="0"/>
    <x v="5"/>
    <x v="2"/>
    <x v="1"/>
    <x v="1"/>
    <n v="195"/>
    <n v="5"/>
    <n v="10"/>
    <n v="0"/>
    <n v="18"/>
    <n v="5.0199999999999996"/>
    <n v="73.08"/>
    <x v="13"/>
    <n v="7"/>
    <n v="7"/>
    <n v="3"/>
    <x v="6"/>
    <s v="Win"/>
  </r>
  <r>
    <x v="3"/>
    <x v="2"/>
    <x v="0"/>
    <x v="6"/>
    <x v="2"/>
    <x v="0"/>
    <x v="0"/>
    <n v="99"/>
    <n v="8"/>
    <n v="5"/>
    <n v="0"/>
    <n v="13"/>
    <n v="2.2000000000000002"/>
    <n v="36.130000000000003"/>
    <x v="14"/>
    <n v="1"/>
    <n v="7"/>
    <n v="1"/>
    <x v="7"/>
    <s v="Lose"/>
  </r>
  <r>
    <x v="2"/>
    <x v="3"/>
    <x v="0"/>
    <x v="6"/>
    <x v="2"/>
    <x v="1"/>
    <x v="1"/>
    <n v="100"/>
    <n v="1"/>
    <n v="7"/>
    <n v="1"/>
    <n v="7"/>
    <n v="3.84"/>
    <n v="56.7"/>
    <x v="15"/>
    <n v="8"/>
    <n v="13"/>
    <n v="3"/>
    <x v="7"/>
    <s v="Win"/>
  </r>
  <r>
    <x v="2"/>
    <x v="0"/>
    <x v="0"/>
    <x v="5"/>
    <x v="2"/>
    <x v="1"/>
    <x v="1"/>
    <n v="254"/>
    <n v="10"/>
    <n v="14"/>
    <n v="4"/>
    <n v="5"/>
    <n v="5.77"/>
    <n v="97.52"/>
    <x v="15"/>
    <n v="6"/>
    <n v="13"/>
    <n v="2"/>
    <x v="8"/>
    <s v="Lose"/>
  </r>
  <r>
    <x v="1"/>
    <x v="2"/>
    <x v="0"/>
    <x v="5"/>
    <x v="2"/>
    <x v="0"/>
    <x v="0"/>
    <n v="271"/>
    <n v="6"/>
    <n v="12"/>
    <n v="2"/>
    <n v="13"/>
    <n v="6.02"/>
    <n v="106.61"/>
    <x v="16"/>
    <n v="10"/>
    <n v="5"/>
    <n v="4"/>
    <x v="8"/>
    <s v="Win"/>
  </r>
  <r>
    <x v="3"/>
    <x v="1"/>
    <x v="0"/>
    <x v="6"/>
    <x v="2"/>
    <x v="0"/>
    <x v="1"/>
    <n v="111"/>
    <n v="6"/>
    <n v="0"/>
    <n v="0"/>
    <n v="15"/>
    <n v="2.46"/>
    <n v="31.02"/>
    <x v="14"/>
    <n v="3"/>
    <n v="23"/>
    <n v="1"/>
    <x v="9"/>
    <s v="Lose"/>
  </r>
  <r>
    <x v="0"/>
    <x v="3"/>
    <x v="0"/>
    <x v="6"/>
    <x v="2"/>
    <x v="1"/>
    <x v="0"/>
    <n v="284"/>
    <n v="3"/>
    <n v="9"/>
    <n v="4"/>
    <n v="23"/>
    <n v="6.31"/>
    <n v="76.52"/>
    <x v="17"/>
    <n v="6"/>
    <n v="15"/>
    <n v="3"/>
    <x v="9"/>
    <s v="Win"/>
  </r>
  <r>
    <x v="2"/>
    <x v="1"/>
    <x v="0"/>
    <x v="5"/>
    <x v="2"/>
    <x v="1"/>
    <x v="1"/>
    <n v="143"/>
    <n v="6"/>
    <n v="8"/>
    <n v="0"/>
    <n v="19"/>
    <n v="3.51"/>
    <n v="38.29"/>
    <x v="18"/>
    <n v="10"/>
    <n v="17"/>
    <n v="5"/>
    <x v="10"/>
    <s v="Win"/>
  </r>
  <r>
    <x v="0"/>
    <x v="2"/>
    <x v="0"/>
    <x v="5"/>
    <x v="2"/>
    <x v="0"/>
    <x v="0"/>
    <n v="142"/>
    <n v="10"/>
    <n v="7"/>
    <n v="0"/>
    <n v="17"/>
    <n v="3.35"/>
    <n v="47.42"/>
    <x v="3"/>
    <n v="6"/>
    <n v="19"/>
    <n v="3"/>
    <x v="10"/>
    <s v="Lose"/>
  </r>
  <r>
    <x v="3"/>
    <x v="0"/>
    <x v="0"/>
    <x v="5"/>
    <x v="2"/>
    <x v="0"/>
    <x v="0"/>
    <n v="118"/>
    <n v="8"/>
    <n v="0"/>
    <n v="0"/>
    <n v="12"/>
    <n v="2.62"/>
    <n v="30.28"/>
    <x v="19"/>
    <n v="1"/>
    <n v="7"/>
    <n v="1"/>
    <x v="11"/>
    <s v="Lose"/>
  </r>
  <r>
    <x v="1"/>
    <x v="3"/>
    <x v="0"/>
    <x v="5"/>
    <x v="2"/>
    <x v="1"/>
    <x v="1"/>
    <n v="120"/>
    <n v="1"/>
    <n v="0"/>
    <n v="0"/>
    <n v="7"/>
    <n v="3.89"/>
    <n v="59.78"/>
    <x v="20"/>
    <n v="8"/>
    <n v="12"/>
    <n v="4"/>
    <x v="11"/>
    <s v="Win"/>
  </r>
  <r>
    <x v="2"/>
    <x v="0"/>
    <x v="0"/>
    <x v="5"/>
    <x v="2"/>
    <x v="1"/>
    <x v="1"/>
    <n v="180"/>
    <n v="4"/>
    <n v="10"/>
    <n v="3"/>
    <n v="12"/>
    <n v="4.84"/>
    <n v="62.06"/>
    <x v="21"/>
    <n v="10"/>
    <n v="18"/>
    <n v="3"/>
    <x v="7"/>
    <s v="Win"/>
  </r>
  <r>
    <x v="1"/>
    <x v="2"/>
    <x v="0"/>
    <x v="5"/>
    <x v="2"/>
    <x v="0"/>
    <x v="0"/>
    <n v="176"/>
    <n v="10"/>
    <n v="8"/>
    <n v="1"/>
    <n v="18"/>
    <n v="4.0599999999999996"/>
    <n v="54.48"/>
    <x v="22"/>
    <n v="4"/>
    <n v="12"/>
    <n v="2"/>
    <x v="7"/>
    <s v="Lose"/>
  </r>
  <r>
    <x v="2"/>
    <x v="3"/>
    <x v="0"/>
    <x v="7"/>
    <x v="3"/>
    <x v="0"/>
    <x v="1"/>
    <n v="171"/>
    <n v="1"/>
    <n v="12"/>
    <n v="3"/>
    <n v="12"/>
    <n v="4.6399999999999997"/>
    <n v="63.78"/>
    <x v="23"/>
    <n v="6"/>
    <n v="29"/>
    <n v="2"/>
    <x v="7"/>
    <s v="Win"/>
  </r>
  <r>
    <x v="3"/>
    <x v="2"/>
    <x v="0"/>
    <x v="7"/>
    <x v="3"/>
    <x v="1"/>
    <x v="0"/>
    <n v="170"/>
    <n v="6"/>
    <n v="11"/>
    <n v="0"/>
    <n v="29"/>
    <n v="3.4"/>
    <n v="46.26"/>
    <x v="1"/>
    <n v="1"/>
    <n v="12"/>
    <n v="1"/>
    <x v="7"/>
    <s v="Lose"/>
  </r>
  <r>
    <x v="2"/>
    <x v="0"/>
    <x v="0"/>
    <x v="8"/>
    <x v="3"/>
    <x v="0"/>
    <x v="1"/>
    <n v="178"/>
    <n v="10"/>
    <n v="9"/>
    <n v="0"/>
    <n v="13"/>
    <n v="3.88"/>
    <n v="51.31"/>
    <x v="10"/>
    <n v="10"/>
    <n v="32"/>
    <n v="3"/>
    <x v="12"/>
    <s v="Lose"/>
  </r>
  <r>
    <x v="1"/>
    <x v="2"/>
    <x v="0"/>
    <x v="8"/>
    <x v="3"/>
    <x v="1"/>
    <x v="0"/>
    <n v="214"/>
    <n v="10"/>
    <n v="2"/>
    <n v="1"/>
    <n v="32"/>
    <n v="4.33"/>
    <n v="46.93"/>
    <x v="24"/>
    <n v="10"/>
    <n v="13"/>
    <n v="3"/>
    <x v="12"/>
    <s v="Win"/>
  </r>
  <r>
    <x v="3"/>
    <x v="0"/>
    <x v="0"/>
    <x v="9"/>
    <x v="3"/>
    <x v="0"/>
    <x v="1"/>
    <n v="178"/>
    <n v="9"/>
    <n v="0"/>
    <n v="0"/>
    <n v="20"/>
    <n v="3.95"/>
    <n v="43.2"/>
    <x v="25"/>
    <n v="4"/>
    <n v="15"/>
    <n v="1"/>
    <x v="13"/>
    <s v="Lose"/>
  </r>
  <r>
    <x v="1"/>
    <x v="3"/>
    <x v="0"/>
    <x v="9"/>
    <x v="3"/>
    <x v="1"/>
    <x v="0"/>
    <n v="249"/>
    <n v="4"/>
    <n v="0"/>
    <n v="0"/>
    <n v="15"/>
    <n v="5.53"/>
    <n v="81.819999999999993"/>
    <x v="26"/>
    <n v="9"/>
    <n v="20"/>
    <n v="2"/>
    <x v="13"/>
    <s v="Win"/>
  </r>
  <r>
    <x v="2"/>
    <x v="0"/>
    <x v="0"/>
    <x v="9"/>
    <x v="4"/>
    <x v="1"/>
    <x v="1"/>
    <n v="205"/>
    <n v="3"/>
    <n v="7"/>
    <n v="1"/>
    <n v="2"/>
    <n v="4.8600000000000003"/>
    <n v="73.75"/>
    <x v="27"/>
    <n v="9"/>
    <n v="21"/>
    <n v="4"/>
    <x v="14"/>
    <s v="Win"/>
  </r>
  <r>
    <x v="1"/>
    <x v="2"/>
    <x v="0"/>
    <x v="9"/>
    <x v="4"/>
    <x v="0"/>
    <x v="0"/>
    <n v="204"/>
    <n v="9"/>
    <n v="3"/>
    <n v="0"/>
    <n v="21"/>
    <n v="4.53"/>
    <n v="55.73"/>
    <x v="28"/>
    <n v="3"/>
    <n v="2"/>
    <n v="1"/>
    <x v="14"/>
    <s v="Lose"/>
  </r>
  <r>
    <x v="3"/>
    <x v="2"/>
    <x v="0"/>
    <x v="0"/>
    <x v="5"/>
    <x v="1"/>
    <x v="0"/>
    <n v="163"/>
    <n v="10"/>
    <n v="12"/>
    <n v="1"/>
    <n v="11"/>
    <n v="3.64"/>
    <n v="66.87"/>
    <x v="19"/>
    <n v="1"/>
    <n v="7"/>
    <n v="1"/>
    <x v="15"/>
    <s v="Lose"/>
  </r>
  <r>
    <x v="2"/>
    <x v="3"/>
    <x v="0"/>
    <x v="0"/>
    <x v="5"/>
    <x v="0"/>
    <x v="1"/>
    <n v="164"/>
    <n v="1"/>
    <n v="21"/>
    <n v="1"/>
    <n v="7"/>
    <n v="5.89"/>
    <n v="110.24"/>
    <x v="4"/>
    <n v="10"/>
    <n v="11"/>
    <n v="2"/>
    <x v="15"/>
    <s v="Win"/>
  </r>
  <r>
    <x v="3"/>
    <x v="0"/>
    <x v="0"/>
    <x v="0"/>
    <x v="5"/>
    <x v="1"/>
    <x v="1"/>
    <n v="126"/>
    <n v="10"/>
    <n v="8"/>
    <n v="0"/>
    <n v="12"/>
    <n v="2.84"/>
    <n v="36.15"/>
    <x v="29"/>
    <n v="10"/>
    <n v="10"/>
    <n v="4"/>
    <x v="12"/>
    <s v="Lose"/>
  </r>
  <r>
    <x v="1"/>
    <x v="3"/>
    <x v="0"/>
    <x v="0"/>
    <x v="5"/>
    <x v="0"/>
    <x v="0"/>
    <n v="233"/>
    <n v="10"/>
    <n v="15"/>
    <n v="1"/>
    <n v="10"/>
    <n v="4.6900000000000004"/>
    <n v="70.569999999999993"/>
    <x v="30"/>
    <n v="10"/>
    <n v="12"/>
    <n v="4"/>
    <x v="12"/>
    <s v="Win"/>
  </r>
  <r>
    <x v="2"/>
    <x v="1"/>
    <x v="0"/>
    <x v="0"/>
    <x v="5"/>
    <x v="0"/>
    <x v="1"/>
    <n v="169"/>
    <n v="10"/>
    <n v="11"/>
    <n v="2"/>
    <n v="26"/>
    <n v="3.96"/>
    <n v="28.93"/>
    <x v="12"/>
    <n v="9"/>
    <n v="16"/>
    <n v="2"/>
    <x v="16"/>
    <s v="Lose"/>
  </r>
  <r>
    <x v="0"/>
    <x v="2"/>
    <x v="0"/>
    <x v="0"/>
    <x v="5"/>
    <x v="1"/>
    <x v="0"/>
    <n v="266"/>
    <n v="9"/>
    <n v="21"/>
    <n v="5"/>
    <n v="16"/>
    <n v="5.32"/>
    <n v="92.95"/>
    <x v="31"/>
    <n v="10"/>
    <n v="26"/>
    <n v="5"/>
    <x v="16"/>
    <s v="Win"/>
  </r>
  <r>
    <x v="3"/>
    <x v="1"/>
    <x v="0"/>
    <x v="0"/>
    <x v="5"/>
    <x v="1"/>
    <x v="0"/>
    <n v="151"/>
    <n v="8"/>
    <n v="7"/>
    <n v="0"/>
    <n v="14"/>
    <n v="3.02"/>
    <n v="29.93"/>
    <x v="9"/>
    <n v="4"/>
    <n v="7"/>
    <n v="1"/>
    <x v="3"/>
    <s v="Lose"/>
  </r>
  <r>
    <x v="0"/>
    <x v="3"/>
    <x v="0"/>
    <x v="0"/>
    <x v="5"/>
    <x v="0"/>
    <x v="1"/>
    <n v="152"/>
    <n v="4"/>
    <n v="15"/>
    <n v="2"/>
    <n v="7"/>
    <n v="5.12"/>
    <n v="79.03"/>
    <x v="3"/>
    <n v="8"/>
    <n v="14"/>
    <n v="2"/>
    <x v="3"/>
    <s v="Win"/>
  </r>
  <r>
    <x v="2"/>
    <x v="0"/>
    <x v="0"/>
    <x v="0"/>
    <x v="5"/>
    <x v="0"/>
    <x v="1"/>
    <n v="206"/>
    <n v="2"/>
    <n v="24"/>
    <n v="1"/>
    <n v="17"/>
    <n v="6.21"/>
    <n v="85.03"/>
    <x v="32"/>
    <n v="9"/>
    <n v="29"/>
    <n v="3"/>
    <x v="17"/>
    <s v="Win"/>
  </r>
  <r>
    <x v="1"/>
    <x v="2"/>
    <x v="0"/>
    <x v="0"/>
    <x v="5"/>
    <x v="1"/>
    <x v="0"/>
    <n v="202"/>
    <n v="9"/>
    <n v="15"/>
    <n v="2"/>
    <n v="29"/>
    <n v="4.04"/>
    <n v="49.64"/>
    <x v="33"/>
    <n v="2"/>
    <n v="17"/>
    <n v="2"/>
    <x v="17"/>
    <s v="Lose"/>
  </r>
  <r>
    <x v="0"/>
    <x v="0"/>
    <x v="0"/>
    <x v="0"/>
    <x v="5"/>
    <x v="0"/>
    <x v="0"/>
    <n v="178"/>
    <n v="9"/>
    <n v="5"/>
    <n v="3"/>
    <n v="22"/>
    <n v="3.56"/>
    <n v="40.74"/>
    <x v="34"/>
    <n v="5"/>
    <n v="17"/>
    <n v="2"/>
    <x v="18"/>
    <s v="Lose"/>
  </r>
  <r>
    <x v="1"/>
    <x v="1"/>
    <x v="0"/>
    <x v="0"/>
    <x v="5"/>
    <x v="1"/>
    <x v="1"/>
    <n v="180"/>
    <n v="5"/>
    <n v="16"/>
    <n v="2"/>
    <n v="17"/>
    <n v="5.83"/>
    <n v="101.55"/>
    <x v="33"/>
    <n v="9"/>
    <n v="22"/>
    <n v="3"/>
    <x v="18"/>
    <s v="Win"/>
  </r>
  <r>
    <x v="2"/>
    <x v="0"/>
    <x v="0"/>
    <x v="0"/>
    <x v="5"/>
    <x v="1"/>
    <x v="1"/>
    <n v="233"/>
    <n v="2"/>
    <n v="15"/>
    <n v="2"/>
    <n v="9"/>
    <n v="5.56"/>
    <n v="83.33"/>
    <x v="35"/>
    <n v="7"/>
    <n v="37"/>
    <n v="2"/>
    <x v="14"/>
    <s v="Win"/>
  </r>
  <r>
    <x v="1"/>
    <x v="2"/>
    <x v="0"/>
    <x v="0"/>
    <x v="5"/>
    <x v="0"/>
    <x v="0"/>
    <n v="230"/>
    <n v="7"/>
    <n v="12"/>
    <n v="3"/>
    <n v="37"/>
    <n v="4.5999999999999996"/>
    <n v="72.28"/>
    <x v="36"/>
    <n v="2"/>
    <n v="9"/>
    <n v="1"/>
    <x v="14"/>
    <s v="Lose"/>
  </r>
  <r>
    <x v="1"/>
    <x v="1"/>
    <x v="0"/>
    <x v="10"/>
    <x v="6"/>
    <x v="0"/>
    <x v="0"/>
    <n v="239"/>
    <n v="10"/>
    <n v="9"/>
    <n v="1"/>
    <n v="12"/>
    <n v="4.79"/>
    <n v="63.56"/>
    <x v="37"/>
    <n v="9"/>
    <n v="15"/>
    <n v="4"/>
    <x v="19"/>
    <s v="Win"/>
  </r>
  <r>
    <x v="0"/>
    <x v="0"/>
    <x v="0"/>
    <x v="10"/>
    <x v="6"/>
    <x v="1"/>
    <x v="1"/>
    <n v="224"/>
    <n v="9"/>
    <n v="11"/>
    <n v="3"/>
    <n v="15"/>
    <n v="4.4800000000000004"/>
    <n v="68.02"/>
    <x v="1"/>
    <n v="10"/>
    <n v="12"/>
    <n v="2"/>
    <x v="19"/>
    <s v="Lose"/>
  </r>
  <r>
    <x v="3"/>
    <x v="1"/>
    <x v="0"/>
    <x v="10"/>
    <x v="6"/>
    <x v="0"/>
    <x v="1"/>
    <n v="210"/>
    <n v="10"/>
    <n v="15"/>
    <n v="1"/>
    <n v="18"/>
    <n v="4.24"/>
    <n v="54.03"/>
    <x v="38"/>
    <n v="5"/>
    <n v="13"/>
    <n v="1"/>
    <x v="20"/>
    <s v="Lose"/>
  </r>
  <r>
    <x v="0"/>
    <x v="3"/>
    <x v="0"/>
    <x v="10"/>
    <x v="6"/>
    <x v="1"/>
    <x v="0"/>
    <n v="319"/>
    <n v="5"/>
    <n v="28"/>
    <n v="3"/>
    <n v="13"/>
    <n v="6.38"/>
    <n v="129.1"/>
    <x v="35"/>
    <n v="10"/>
    <n v="18"/>
    <n v="5"/>
    <x v="20"/>
    <s v="Win"/>
  </r>
  <r>
    <x v="1"/>
    <x v="2"/>
    <x v="0"/>
    <x v="10"/>
    <x v="6"/>
    <x v="1"/>
    <x v="1"/>
    <n v="231"/>
    <n v="4"/>
    <n v="23"/>
    <n v="0"/>
    <n v="21"/>
    <n v="5.17"/>
    <n v="66.430000000000007"/>
    <x v="39"/>
    <n v="6"/>
    <n v="4"/>
    <n v="2"/>
    <x v="12"/>
    <s v="Win"/>
  </r>
  <r>
    <x v="2"/>
    <x v="0"/>
    <x v="0"/>
    <x v="10"/>
    <x v="6"/>
    <x v="0"/>
    <x v="0"/>
    <n v="227"/>
    <n v="6"/>
    <n v="19"/>
    <n v="2"/>
    <n v="4"/>
    <n v="4.54"/>
    <n v="86.79"/>
    <x v="40"/>
    <n v="4"/>
    <n v="21"/>
    <n v="2"/>
    <x v="12"/>
    <s v="Lose"/>
  </r>
  <r>
    <x v="2"/>
    <x v="1"/>
    <x v="0"/>
    <x v="4"/>
    <x v="6"/>
    <x v="1"/>
    <x v="1"/>
    <m/>
    <m/>
    <m/>
    <m/>
    <m/>
    <m/>
    <m/>
    <x v="41"/>
    <m/>
    <m/>
    <m/>
    <x v="21"/>
    <s v="No Result"/>
  </r>
  <r>
    <x v="0"/>
    <x v="2"/>
    <x v="0"/>
    <x v="4"/>
    <x v="6"/>
    <x v="0"/>
    <x v="0"/>
    <m/>
    <m/>
    <m/>
    <m/>
    <m/>
    <m/>
    <m/>
    <x v="41"/>
    <m/>
    <m/>
    <m/>
    <x v="21"/>
    <s v="No Result"/>
  </r>
  <r>
    <x v="1"/>
    <x v="3"/>
    <x v="0"/>
    <x v="4"/>
    <x v="6"/>
    <x v="0"/>
    <x v="0"/>
    <n v="296"/>
    <n v="4"/>
    <n v="31"/>
    <n v="4"/>
    <n v="13"/>
    <n v="6.43"/>
    <n v="104.29"/>
    <x v="42"/>
    <n v="8"/>
    <n v="23"/>
    <n v="2"/>
    <x v="18"/>
    <s v="Win"/>
  </r>
  <r>
    <x v="3"/>
    <x v="0"/>
    <x v="0"/>
    <x v="4"/>
    <x v="6"/>
    <x v="1"/>
    <x v="1"/>
    <n v="193"/>
    <n v="8"/>
    <n v="15"/>
    <n v="1"/>
    <n v="23"/>
    <n v="4.1900000000000004"/>
    <n v="56.86"/>
    <x v="0"/>
    <n v="4"/>
    <n v="13"/>
    <n v="2"/>
    <x v="18"/>
    <s v="Lose"/>
  </r>
  <r>
    <x v="3"/>
    <x v="2"/>
    <x v="0"/>
    <x v="4"/>
    <x v="6"/>
    <x v="0"/>
    <x v="0"/>
    <n v="130"/>
    <n v="8"/>
    <n v="10"/>
    <n v="0"/>
    <n v="19"/>
    <n v="3.02"/>
    <n v="31.66"/>
    <x v="43"/>
    <n v="1"/>
    <n v="8"/>
    <n v="1"/>
    <x v="22"/>
    <s v="Lose"/>
  </r>
  <r>
    <x v="2"/>
    <x v="3"/>
    <x v="0"/>
    <x v="4"/>
    <x v="6"/>
    <x v="1"/>
    <x v="1"/>
    <n v="132"/>
    <n v="1"/>
    <n v="16"/>
    <n v="2"/>
    <n v="8"/>
    <n v="8.8000000000000007"/>
    <n v="129.57"/>
    <x v="34"/>
    <n v="8"/>
    <n v="19"/>
    <n v="3"/>
    <x v="22"/>
    <s v="Win"/>
  </r>
  <r>
    <x v="1"/>
    <x v="2"/>
    <x v="0"/>
    <x v="10"/>
    <x v="6"/>
    <x v="0"/>
    <x v="1"/>
    <n v="240"/>
    <n v="2"/>
    <n v="19"/>
    <n v="6"/>
    <n v="25"/>
    <n v="6.51"/>
    <n v="99.56"/>
    <x v="44"/>
    <n v="7"/>
    <n v="15"/>
    <n v="2"/>
    <x v="19"/>
    <s v="Win"/>
  </r>
  <r>
    <x v="2"/>
    <x v="0"/>
    <x v="0"/>
    <x v="10"/>
    <x v="6"/>
    <x v="1"/>
    <x v="0"/>
    <n v="239"/>
    <n v="7"/>
    <n v="11"/>
    <n v="2"/>
    <n v="15"/>
    <n v="4.78"/>
    <n v="91.52"/>
    <x v="40"/>
    <n v="2"/>
    <n v="25"/>
    <n v="1"/>
    <x v="19"/>
    <s v="Lose"/>
  </r>
  <r>
    <x v="3"/>
    <x v="0"/>
    <x v="0"/>
    <x v="5"/>
    <x v="7"/>
    <x v="0"/>
    <x v="0"/>
    <n v="175"/>
    <n v="6"/>
    <n v="8"/>
    <n v="1"/>
    <n v="12"/>
    <n v="3.5"/>
    <n v="46.74"/>
    <x v="36"/>
    <n v="1"/>
    <n v="13"/>
    <n v="1"/>
    <x v="8"/>
    <s v="Lose"/>
  </r>
  <r>
    <x v="1"/>
    <x v="3"/>
    <x v="0"/>
    <x v="5"/>
    <x v="7"/>
    <x v="1"/>
    <x v="1"/>
    <n v="178"/>
    <n v="1"/>
    <n v="20"/>
    <n v="4"/>
    <n v="13"/>
    <n v="5.8"/>
    <n v="82.31"/>
    <x v="45"/>
    <n v="6"/>
    <n v="12"/>
    <n v="2"/>
    <x v="8"/>
    <s v="Win"/>
  </r>
  <r>
    <x v="3"/>
    <x v="2"/>
    <x v="0"/>
    <x v="5"/>
    <x v="7"/>
    <x v="1"/>
    <x v="0"/>
    <n v="249"/>
    <n v="6"/>
    <n v="17"/>
    <n v="4"/>
    <n v="17"/>
    <n v="4.9800000000000004"/>
    <n v="90.75"/>
    <x v="46"/>
    <n v="2"/>
    <n v="11"/>
    <n v="1"/>
    <x v="22"/>
    <s v="Lose"/>
  </r>
  <r>
    <x v="2"/>
    <x v="3"/>
    <x v="0"/>
    <x v="5"/>
    <x v="7"/>
    <x v="0"/>
    <x v="1"/>
    <n v="252"/>
    <n v="2"/>
    <n v="17"/>
    <n v="9"/>
    <n v="11"/>
    <n v="6.27"/>
    <n v="100.72"/>
    <x v="47"/>
    <n v="6"/>
    <n v="17"/>
    <n v="3"/>
    <x v="22"/>
    <s v="Win"/>
  </r>
  <r>
    <x v="2"/>
    <x v="0"/>
    <x v="0"/>
    <x v="5"/>
    <x v="7"/>
    <x v="0"/>
    <x v="1"/>
    <n v="205"/>
    <n v="10"/>
    <n v="18"/>
    <n v="2"/>
    <n v="17"/>
    <n v="4.55"/>
    <n v="52.18"/>
    <x v="48"/>
    <n v="8"/>
    <n v="23"/>
    <n v="2"/>
    <x v="18"/>
    <s v="Lose"/>
  </r>
  <r>
    <x v="1"/>
    <x v="2"/>
    <x v="0"/>
    <x v="5"/>
    <x v="7"/>
    <x v="1"/>
    <x v="0"/>
    <n v="276"/>
    <n v="8"/>
    <n v="21"/>
    <n v="2"/>
    <n v="23"/>
    <n v="5.52"/>
    <n v="84.47"/>
    <x v="49"/>
    <n v="10"/>
    <n v="17"/>
    <n v="3"/>
    <x v="18"/>
    <s v="Win"/>
  </r>
  <r>
    <x v="3"/>
    <x v="1"/>
    <x v="0"/>
    <x v="5"/>
    <x v="7"/>
    <x v="0"/>
    <x v="1"/>
    <n v="87"/>
    <n v="10"/>
    <n v="7"/>
    <n v="0"/>
    <n v="22"/>
    <n v="2.5299999999999998"/>
    <n v="28.78"/>
    <x v="50"/>
    <n v="3"/>
    <n v="9"/>
    <n v="1"/>
    <x v="23"/>
    <s v="Lose"/>
  </r>
  <r>
    <x v="0"/>
    <x v="3"/>
    <x v="0"/>
    <x v="5"/>
    <x v="7"/>
    <x v="1"/>
    <x v="0"/>
    <n v="320"/>
    <n v="3"/>
    <n v="33"/>
    <n v="6"/>
    <n v="9"/>
    <n v="6.4"/>
    <n v="111.43"/>
    <x v="37"/>
    <n v="10"/>
    <n v="22"/>
    <n v="3"/>
    <x v="23"/>
    <s v="Win"/>
  </r>
  <r>
    <x v="2"/>
    <x v="1"/>
    <x v="0"/>
    <x v="5"/>
    <x v="7"/>
    <x v="0"/>
    <x v="1"/>
    <n v="251"/>
    <n v="10"/>
    <n v="19"/>
    <n v="4"/>
    <n v="38"/>
    <n v="5.26"/>
    <n v="54.83"/>
    <x v="48"/>
    <n v="7"/>
    <n v="16"/>
    <n v="3"/>
    <x v="24"/>
    <s v="Lose"/>
  </r>
  <r>
    <x v="0"/>
    <x v="2"/>
    <x v="0"/>
    <x v="5"/>
    <x v="7"/>
    <x v="1"/>
    <x v="0"/>
    <n v="295"/>
    <n v="7"/>
    <n v="29"/>
    <n v="3"/>
    <n v="16"/>
    <n v="5.9"/>
    <n v="100.53"/>
    <x v="51"/>
    <n v="10"/>
    <n v="38"/>
    <n v="4"/>
    <x v="24"/>
    <s v="Win"/>
  </r>
  <r>
    <x v="0"/>
    <x v="0"/>
    <x v="0"/>
    <x v="5"/>
    <x v="7"/>
    <x v="0"/>
    <x v="1"/>
    <n v="193"/>
    <n v="3"/>
    <n v="14"/>
    <n v="3"/>
    <n v="15"/>
    <n v="3.99"/>
    <n v="64.61"/>
    <x v="35"/>
    <n v="10"/>
    <n v="12"/>
    <n v="3"/>
    <x v="24"/>
    <s v="Win"/>
  </r>
  <r>
    <x v="1"/>
    <x v="1"/>
    <x v="0"/>
    <x v="5"/>
    <x v="7"/>
    <x v="1"/>
    <x v="0"/>
    <n v="192"/>
    <n v="10"/>
    <n v="10"/>
    <n v="2"/>
    <n v="12"/>
    <n v="3.91"/>
    <n v="46.81"/>
    <x v="52"/>
    <n v="3"/>
    <n v="15"/>
    <n v="2"/>
    <x v="24"/>
    <s v="Lose"/>
  </r>
  <r>
    <x v="0"/>
    <x v="0"/>
    <x v="0"/>
    <x v="5"/>
    <x v="7"/>
    <x v="1"/>
    <x v="0"/>
    <n v="277"/>
    <n v="4"/>
    <n v="16"/>
    <n v="6"/>
    <n v="17"/>
    <n v="5.54"/>
    <n v="85.63"/>
    <x v="38"/>
    <n v="10"/>
    <n v="15"/>
    <n v="2"/>
    <x v="25"/>
    <s v="Win"/>
  </r>
  <r>
    <x v="1"/>
    <x v="1"/>
    <x v="0"/>
    <x v="5"/>
    <x v="7"/>
    <x v="0"/>
    <x v="1"/>
    <n v="238"/>
    <n v="10"/>
    <n v="20"/>
    <n v="3"/>
    <n v="15"/>
    <n v="5.25"/>
    <n v="61.8"/>
    <x v="51"/>
    <n v="4"/>
    <n v="17"/>
    <n v="2"/>
    <x v="25"/>
    <s v="Lose"/>
  </r>
  <r>
    <x v="3"/>
    <x v="4"/>
    <x v="0"/>
    <x v="4"/>
    <x v="8"/>
    <x v="0"/>
    <x v="0"/>
    <n v="221"/>
    <n v="9"/>
    <n v="15"/>
    <n v="0"/>
    <n v="20"/>
    <n v="4.42"/>
    <n v="74.38"/>
    <x v="53"/>
    <n v="10"/>
    <n v="13"/>
    <n v="3"/>
    <x v="26"/>
    <s v="Win"/>
  </r>
  <r>
    <x v="4"/>
    <x v="3"/>
    <x v="0"/>
    <x v="4"/>
    <x v="8"/>
    <x v="1"/>
    <x v="1"/>
    <n v="105"/>
    <n v="10"/>
    <n v="6"/>
    <n v="0"/>
    <n v="13"/>
    <n v="2.31"/>
    <n v="31.01"/>
    <x v="54"/>
    <n v="9"/>
    <n v="20"/>
    <n v="3"/>
    <x v="26"/>
    <s v="Lose"/>
  </r>
  <r>
    <x v="2"/>
    <x v="5"/>
    <x v="0"/>
    <x v="11"/>
    <x v="8"/>
    <x v="1"/>
    <x v="0"/>
    <n v="260"/>
    <n v="6"/>
    <n v="17"/>
    <n v="1"/>
    <n v="14"/>
    <n v="5.2"/>
    <n v="74.59"/>
    <x v="23"/>
    <n v="10"/>
    <n v="34"/>
    <n v="3"/>
    <x v="27"/>
    <s v="Win"/>
  </r>
  <r>
    <x v="5"/>
    <x v="2"/>
    <x v="0"/>
    <x v="11"/>
    <x v="8"/>
    <x v="0"/>
    <x v="1"/>
    <n v="144"/>
    <n v="10"/>
    <n v="14"/>
    <n v="0"/>
    <n v="34"/>
    <n v="4.1100000000000003"/>
    <n v="34.93"/>
    <x v="13"/>
    <n v="6"/>
    <n v="14"/>
    <n v="2"/>
    <x v="27"/>
    <s v="Lose"/>
  </r>
  <r>
    <x v="3"/>
    <x v="1"/>
    <x v="0"/>
    <x v="4"/>
    <x v="8"/>
    <x v="0"/>
    <x v="1"/>
    <n v="181"/>
    <n v="10"/>
    <n v="13"/>
    <n v="1"/>
    <n v="20"/>
    <n v="3.99"/>
    <n v="45.64"/>
    <x v="52"/>
    <n v="6"/>
    <n v="11"/>
    <n v="2"/>
    <x v="28"/>
    <s v="Lose"/>
  </r>
  <r>
    <x v="0"/>
    <x v="3"/>
    <x v="0"/>
    <x v="4"/>
    <x v="8"/>
    <x v="1"/>
    <x v="0"/>
    <n v="257"/>
    <n v="6"/>
    <n v="19"/>
    <n v="2"/>
    <n v="11"/>
    <n v="5.14"/>
    <n v="83.96"/>
    <x v="55"/>
    <n v="10"/>
    <n v="20"/>
    <n v="3"/>
    <x v="28"/>
    <s v="Win"/>
  </r>
  <r>
    <x v="1"/>
    <x v="5"/>
    <x v="0"/>
    <x v="11"/>
    <x v="8"/>
    <x v="1"/>
    <x v="0"/>
    <n v="239"/>
    <n v="10"/>
    <n v="20"/>
    <n v="1"/>
    <n v="24"/>
    <n v="4.78"/>
    <n v="65.42"/>
    <x v="34"/>
    <n v="10"/>
    <n v="24"/>
    <n v="4"/>
    <x v="29"/>
    <s v="Win"/>
  </r>
  <r>
    <x v="5"/>
    <x v="0"/>
    <x v="0"/>
    <x v="11"/>
    <x v="8"/>
    <x v="0"/>
    <x v="1"/>
    <n v="123"/>
    <n v="10"/>
    <n v="8"/>
    <n v="0"/>
    <n v="24"/>
    <n v="2.57"/>
    <n v="28.99"/>
    <x v="7"/>
    <n v="10"/>
    <n v="24"/>
    <n v="4"/>
    <x v="29"/>
    <s v="Lose"/>
  </r>
  <r>
    <x v="4"/>
    <x v="1"/>
    <x v="0"/>
    <x v="4"/>
    <x v="8"/>
    <x v="0"/>
    <x v="1"/>
    <n v="165"/>
    <n v="10"/>
    <n v="17"/>
    <n v="1"/>
    <n v="29"/>
    <n v="3.73"/>
    <n v="38.65"/>
    <x v="22"/>
    <n v="5"/>
    <n v="13"/>
    <n v="2"/>
    <x v="30"/>
    <s v="Lose"/>
  </r>
  <r>
    <x v="0"/>
    <x v="4"/>
    <x v="0"/>
    <x v="4"/>
    <x v="8"/>
    <x v="1"/>
    <x v="0"/>
    <n v="343"/>
    <n v="5"/>
    <n v="24"/>
    <n v="6"/>
    <n v="13"/>
    <n v="6.86"/>
    <n v="136.56"/>
    <x v="56"/>
    <n v="10"/>
    <n v="29"/>
    <n v="4"/>
    <x v="30"/>
    <s v="Win"/>
  </r>
  <r>
    <x v="1"/>
    <x v="2"/>
    <x v="0"/>
    <x v="11"/>
    <x v="8"/>
    <x v="1"/>
    <x v="0"/>
    <n v="282"/>
    <n v="4"/>
    <n v="19"/>
    <n v="3"/>
    <n v="27"/>
    <n v="5.64"/>
    <n v="87.88"/>
    <x v="20"/>
    <n v="8"/>
    <n v="34"/>
    <n v="3"/>
    <x v="31"/>
    <s v="Win"/>
  </r>
  <r>
    <x v="2"/>
    <x v="0"/>
    <x v="0"/>
    <x v="11"/>
    <x v="8"/>
    <x v="0"/>
    <x v="1"/>
    <n v="270"/>
    <n v="8"/>
    <n v="23"/>
    <n v="2"/>
    <n v="34"/>
    <n v="5.4"/>
    <n v="73.760000000000005"/>
    <x v="38"/>
    <n v="4"/>
    <n v="27"/>
    <n v="1"/>
    <x v="31"/>
    <s v="Lose"/>
  </r>
  <r>
    <x v="3"/>
    <x v="2"/>
    <x v="0"/>
    <x v="4"/>
    <x v="8"/>
    <x v="0"/>
    <x v="0"/>
    <n v="177"/>
    <n v="10"/>
    <n v="9"/>
    <n v="2"/>
    <n v="37"/>
    <n v="3.6"/>
    <n v="34.200000000000003"/>
    <x v="5"/>
    <n v="2"/>
    <n v="19"/>
    <n v="1"/>
    <x v="17"/>
    <s v="Lose"/>
  </r>
  <r>
    <x v="2"/>
    <x v="3"/>
    <x v="0"/>
    <x v="4"/>
    <x v="8"/>
    <x v="1"/>
    <x v="1"/>
    <n v="178"/>
    <n v="2"/>
    <n v="16"/>
    <n v="4"/>
    <n v="19"/>
    <n v="4.62"/>
    <n v="89.6"/>
    <x v="38"/>
    <n v="10"/>
    <n v="37"/>
    <n v="3"/>
    <x v="17"/>
    <s v="Win"/>
  </r>
  <r>
    <x v="1"/>
    <x v="1"/>
    <x v="0"/>
    <x v="10"/>
    <x v="8"/>
    <x v="0"/>
    <x v="1"/>
    <n v="123"/>
    <n v="3"/>
    <n v="10"/>
    <n v="0"/>
    <n v="25"/>
    <n v="3.84"/>
    <n v="56.99"/>
    <x v="29"/>
    <n v="10"/>
    <n v="16"/>
    <n v="3"/>
    <x v="31"/>
    <s v="Win"/>
  </r>
  <r>
    <x v="0"/>
    <x v="0"/>
    <x v="0"/>
    <x v="10"/>
    <x v="8"/>
    <x v="1"/>
    <x v="0"/>
    <n v="122"/>
    <n v="10"/>
    <n v="7"/>
    <n v="1"/>
    <n v="16"/>
    <n v="3.06"/>
    <n v="33.51"/>
    <x v="57"/>
    <n v="3"/>
    <n v="25"/>
    <n v="2"/>
    <x v="31"/>
    <s v="Lose"/>
  </r>
  <r>
    <x v="1"/>
    <x v="3"/>
    <x v="0"/>
    <x v="10"/>
    <x v="8"/>
    <x v="0"/>
    <x v="1"/>
    <n v="191"/>
    <n v="0"/>
    <n v="15"/>
    <n v="0"/>
    <n v="20"/>
    <n v="5.7"/>
    <n v="84.97"/>
    <x v="58"/>
    <n v="9"/>
    <n v="20"/>
    <n v="3"/>
    <x v="18"/>
    <s v="Win"/>
  </r>
  <r>
    <x v="3"/>
    <x v="0"/>
    <x v="0"/>
    <x v="10"/>
    <x v="8"/>
    <x v="1"/>
    <x v="0"/>
    <n v="190"/>
    <n v="9"/>
    <n v="12"/>
    <n v="1"/>
    <n v="20"/>
    <n v="3.8"/>
    <n v="79.55"/>
    <x v="59"/>
    <n v="0"/>
    <n v="20"/>
    <n v="0"/>
    <x v="18"/>
    <s v="Lose"/>
  </r>
  <r>
    <x v="2"/>
    <x v="1"/>
    <x v="0"/>
    <x v="10"/>
    <x v="8"/>
    <x v="0"/>
    <x v="1"/>
    <n v="241"/>
    <n v="8"/>
    <n v="18"/>
    <n v="1"/>
    <n v="38"/>
    <n v="4.82"/>
    <n v="59.68"/>
    <x v="25"/>
    <n v="9"/>
    <n v="21"/>
    <n v="3"/>
    <x v="30"/>
    <s v="Lose"/>
  </r>
  <r>
    <x v="0"/>
    <x v="2"/>
    <x v="0"/>
    <x v="10"/>
    <x v="8"/>
    <x v="1"/>
    <x v="0"/>
    <n v="300"/>
    <n v="9"/>
    <n v="29"/>
    <n v="2"/>
    <n v="21"/>
    <n v="6"/>
    <n v="68.11"/>
    <x v="60"/>
    <n v="8"/>
    <n v="38"/>
    <n v="2"/>
    <x v="30"/>
    <s v="Win"/>
  </r>
  <r>
    <x v="1"/>
    <x v="2"/>
    <x v="0"/>
    <x v="10"/>
    <x v="8"/>
    <x v="0"/>
    <x v="1"/>
    <n v="267"/>
    <n v="9"/>
    <n v="20"/>
    <n v="3"/>
    <n v="26"/>
    <n v="5.34"/>
    <n v="72.7"/>
    <x v="61"/>
    <n v="6"/>
    <n v="20"/>
    <n v="2"/>
    <x v="32"/>
    <s v="Lose"/>
  </r>
  <r>
    <x v="2"/>
    <x v="0"/>
    <x v="0"/>
    <x v="10"/>
    <x v="8"/>
    <x v="1"/>
    <x v="0"/>
    <n v="271"/>
    <n v="6"/>
    <n v="23"/>
    <n v="2"/>
    <n v="20"/>
    <n v="5.42"/>
    <n v="84.49"/>
    <x v="62"/>
    <n v="9"/>
    <n v="26"/>
    <n v="3"/>
    <x v="32"/>
    <s v="Win"/>
  </r>
  <r>
    <x v="3"/>
    <x v="1"/>
    <x v="0"/>
    <x v="10"/>
    <x v="8"/>
    <x v="1"/>
    <x v="0"/>
    <n v="166"/>
    <n v="10"/>
    <n v="12"/>
    <n v="0"/>
    <n v="37"/>
    <n v="3.66"/>
    <n v="34.08"/>
    <x v="12"/>
    <n v="4"/>
    <n v="10"/>
    <n v="1"/>
    <x v="30"/>
    <s v="Lose"/>
  </r>
  <r>
    <x v="0"/>
    <x v="3"/>
    <x v="0"/>
    <x v="10"/>
    <x v="8"/>
    <x v="0"/>
    <x v="1"/>
    <n v="167"/>
    <n v="4"/>
    <n v="22"/>
    <n v="0"/>
    <n v="10"/>
    <n v="4.07"/>
    <n v="62.75"/>
    <x v="33"/>
    <n v="10"/>
    <n v="37"/>
    <n v="3"/>
    <x v="30"/>
    <s v="Win"/>
  </r>
  <r>
    <x v="1"/>
    <x v="2"/>
    <x v="0"/>
    <x v="10"/>
    <x v="8"/>
    <x v="1"/>
    <x v="0"/>
    <n v="228"/>
    <n v="9"/>
    <n v="18"/>
    <n v="0"/>
    <n v="32"/>
    <n v="4.5599999999999996"/>
    <n v="60.69"/>
    <x v="63"/>
    <n v="9"/>
    <n v="25"/>
    <n v="3"/>
    <x v="19"/>
    <s v="Win"/>
  </r>
  <r>
    <x v="2"/>
    <x v="0"/>
    <x v="0"/>
    <x v="10"/>
    <x v="8"/>
    <x v="0"/>
    <x v="1"/>
    <n v="203"/>
    <n v="9"/>
    <n v="13"/>
    <n v="3"/>
    <n v="25"/>
    <n v="4.0599999999999996"/>
    <n v="58.39"/>
    <x v="18"/>
    <n v="9"/>
    <n v="32"/>
    <n v="2"/>
    <x v="19"/>
    <s v="Lose"/>
  </r>
  <r>
    <x v="3"/>
    <x v="5"/>
    <x v="0"/>
    <x v="12"/>
    <x v="9"/>
    <x v="1"/>
    <x v="0"/>
    <n v="300"/>
    <n v="8"/>
    <n v="22"/>
    <n v="1"/>
    <n v="18"/>
    <n v="6"/>
    <n v="95.6"/>
    <x v="64"/>
    <n v="10"/>
    <n v="10"/>
    <n v="3"/>
    <x v="33"/>
    <s v="Win"/>
  </r>
  <r>
    <x v="5"/>
    <x v="3"/>
    <x v="0"/>
    <x v="12"/>
    <x v="9"/>
    <x v="0"/>
    <x v="1"/>
    <n v="204"/>
    <n v="10"/>
    <n v="22"/>
    <n v="1"/>
    <n v="10"/>
    <n v="4.46"/>
    <n v="57.53"/>
    <x v="25"/>
    <n v="8"/>
    <n v="18"/>
    <n v="3"/>
    <x v="33"/>
    <s v="Lose"/>
  </r>
  <r>
    <x v="0"/>
    <x v="4"/>
    <x v="0"/>
    <x v="13"/>
    <x v="9"/>
    <x v="1"/>
    <x v="0"/>
    <n v="288"/>
    <n v="9"/>
    <n v="30"/>
    <n v="1"/>
    <n v="12"/>
    <n v="5.76"/>
    <n v="79.88"/>
    <x v="11"/>
    <n v="10"/>
    <n v="16"/>
    <n v="2"/>
    <x v="34"/>
    <s v="Win"/>
  </r>
  <r>
    <x v="4"/>
    <x v="1"/>
    <x v="0"/>
    <x v="13"/>
    <x v="9"/>
    <x v="0"/>
    <x v="1"/>
    <n v="133"/>
    <n v="10"/>
    <n v="13"/>
    <n v="0"/>
    <n v="16"/>
    <n v="3.56"/>
    <n v="40.08"/>
    <x v="29"/>
    <n v="9"/>
    <n v="12"/>
    <n v="4"/>
    <x v="34"/>
    <s v="Lose"/>
  </r>
  <r>
    <x v="3"/>
    <x v="0"/>
    <x v="0"/>
    <x v="12"/>
    <x v="9"/>
    <x v="1"/>
    <x v="1"/>
    <n v="226"/>
    <n v="7"/>
    <n v="13"/>
    <n v="2"/>
    <n v="20"/>
    <n v="4.5199999999999996"/>
    <n v="60.82"/>
    <x v="9"/>
    <n v="9"/>
    <n v="22"/>
    <n v="3"/>
    <x v="35"/>
    <s v="Lose"/>
  </r>
  <r>
    <x v="1"/>
    <x v="3"/>
    <x v="0"/>
    <x v="12"/>
    <x v="9"/>
    <x v="0"/>
    <x v="0"/>
    <n v="357"/>
    <n v="9"/>
    <n v="36"/>
    <n v="5"/>
    <n v="22"/>
    <n v="7.14"/>
    <n v="97.7"/>
    <x v="65"/>
    <n v="7"/>
    <n v="20"/>
    <n v="2"/>
    <x v="35"/>
    <s v="Win"/>
  </r>
  <r>
    <x v="4"/>
    <x v="2"/>
    <x v="0"/>
    <x v="13"/>
    <x v="9"/>
    <x v="0"/>
    <x v="1"/>
    <n v="118"/>
    <n v="10"/>
    <n v="17"/>
    <n v="0"/>
    <n v="9"/>
    <n v="3.2"/>
    <n v="40.44"/>
    <x v="66"/>
    <n v="4"/>
    <n v="9"/>
    <n v="2"/>
    <x v="36"/>
    <s v="Lose"/>
  </r>
  <r>
    <x v="2"/>
    <x v="4"/>
    <x v="0"/>
    <x v="13"/>
    <x v="9"/>
    <x v="1"/>
    <x v="0"/>
    <n v="374"/>
    <n v="4"/>
    <n v="33"/>
    <n v="14"/>
    <n v="9"/>
    <n v="7.48"/>
    <n v="123.06"/>
    <x v="64"/>
    <n v="10"/>
    <n v="9"/>
    <n v="4"/>
    <x v="36"/>
    <s v="Win"/>
  </r>
  <r>
    <x v="0"/>
    <x v="2"/>
    <x v="0"/>
    <x v="13"/>
    <x v="9"/>
    <x v="1"/>
    <x v="0"/>
    <n v="299"/>
    <n v="4"/>
    <n v="33"/>
    <n v="1"/>
    <n v="7"/>
    <n v="5.98"/>
    <n v="123.3"/>
    <x v="67"/>
    <n v="4"/>
    <n v="15"/>
    <n v="2"/>
    <x v="36"/>
    <s v="Lose"/>
  </r>
  <r>
    <x v="2"/>
    <x v="1"/>
    <x v="0"/>
    <x v="13"/>
    <x v="9"/>
    <x v="0"/>
    <x v="1"/>
    <n v="301"/>
    <n v="4"/>
    <n v="25"/>
    <n v="12"/>
    <n v="15"/>
    <n v="7.13"/>
    <n v="85.13"/>
    <x v="68"/>
    <n v="4"/>
    <n v="7"/>
    <n v="1"/>
    <x v="36"/>
    <s v="Win"/>
  </r>
  <r>
    <x v="1"/>
    <x v="5"/>
    <x v="0"/>
    <x v="12"/>
    <x v="9"/>
    <x v="1"/>
    <x v="0"/>
    <n v="290"/>
    <n v="9"/>
    <n v="22"/>
    <n v="0"/>
    <n v="19"/>
    <n v="5.8"/>
    <n v="80.53"/>
    <x v="11"/>
    <n v="10"/>
    <n v="9"/>
    <n v="5"/>
    <x v="37"/>
    <s v="Win"/>
  </r>
  <r>
    <x v="5"/>
    <x v="0"/>
    <x v="0"/>
    <x v="12"/>
    <x v="9"/>
    <x v="0"/>
    <x v="1"/>
    <n v="148"/>
    <n v="10"/>
    <n v="16"/>
    <n v="0"/>
    <n v="9"/>
    <n v="4.05"/>
    <n v="42.01"/>
    <x v="69"/>
    <n v="9"/>
    <n v="19"/>
    <n v="3"/>
    <x v="37"/>
    <s v="Lose"/>
  </r>
  <r>
    <x v="3"/>
    <x v="2"/>
    <x v="0"/>
    <x v="13"/>
    <x v="9"/>
    <x v="1"/>
    <x v="0"/>
    <n v="283"/>
    <n v="6"/>
    <n v="27"/>
    <n v="6"/>
    <n v="14"/>
    <n v="5.66"/>
    <n v="71.069999999999993"/>
    <x v="70"/>
    <n v="3"/>
    <n v="18"/>
    <n v="2"/>
    <x v="36"/>
    <s v="Lose"/>
  </r>
  <r>
    <x v="2"/>
    <x v="3"/>
    <x v="0"/>
    <x v="13"/>
    <x v="9"/>
    <x v="0"/>
    <x v="1"/>
    <n v="284"/>
    <n v="3"/>
    <n v="25"/>
    <n v="6"/>
    <n v="18"/>
    <n v="6.55"/>
    <n v="86.45"/>
    <x v="71"/>
    <n v="6"/>
    <n v="14"/>
    <n v="2"/>
    <x v="36"/>
    <s v="Win"/>
  </r>
  <r>
    <x v="0"/>
    <x v="0"/>
    <x v="0"/>
    <x v="13"/>
    <x v="9"/>
    <x v="1"/>
    <x v="1"/>
    <n v="238"/>
    <n v="9"/>
    <n v="17"/>
    <n v="4"/>
    <n v="3"/>
    <n v="4.76"/>
    <n v="62.63"/>
    <x v="21"/>
    <n v="7"/>
    <n v="23"/>
    <n v="5"/>
    <x v="35"/>
    <s v="Lose"/>
  </r>
  <r>
    <x v="1"/>
    <x v="1"/>
    <x v="0"/>
    <x v="13"/>
    <x v="9"/>
    <x v="0"/>
    <x v="0"/>
    <n v="302"/>
    <n v="7"/>
    <n v="26"/>
    <n v="4"/>
    <n v="23"/>
    <n v="6.04"/>
    <n v="93.22"/>
    <x v="32"/>
    <n v="9"/>
    <n v="3"/>
    <n v="4"/>
    <x v="35"/>
    <s v="Win"/>
  </r>
  <r>
    <x v="3"/>
    <x v="0"/>
    <x v="0"/>
    <x v="13"/>
    <x v="9"/>
    <x v="0"/>
    <x v="1"/>
    <n v="174"/>
    <n v="10"/>
    <n v="20"/>
    <n v="1"/>
    <n v="14"/>
    <n v="4.51"/>
    <n v="55.06"/>
    <x v="72"/>
    <n v="8"/>
    <n v="10"/>
    <n v="2"/>
    <x v="18"/>
    <s v="Lose"/>
  </r>
  <r>
    <x v="1"/>
    <x v="3"/>
    <x v="0"/>
    <x v="13"/>
    <x v="9"/>
    <x v="1"/>
    <x v="0"/>
    <n v="332"/>
    <n v="8"/>
    <n v="36"/>
    <n v="8"/>
    <n v="10"/>
    <n v="6.64"/>
    <n v="96.79"/>
    <x v="61"/>
    <n v="10"/>
    <n v="14"/>
    <n v="5"/>
    <x v="18"/>
    <s v="Win"/>
  </r>
  <r>
    <x v="0"/>
    <x v="2"/>
    <x v="0"/>
    <x v="13"/>
    <x v="9"/>
    <x v="0"/>
    <x v="1"/>
    <n v="309"/>
    <n v="2"/>
    <n v="35"/>
    <n v="2"/>
    <n v="6"/>
    <n v="6.79"/>
    <n v="137.16999999999999"/>
    <x v="73"/>
    <n v="7"/>
    <n v="13"/>
    <n v="3"/>
    <x v="38"/>
    <s v="Win"/>
  </r>
  <r>
    <x v="2"/>
    <x v="1"/>
    <x v="0"/>
    <x v="13"/>
    <x v="9"/>
    <x v="1"/>
    <x v="0"/>
    <n v="308"/>
    <n v="7"/>
    <n v="26"/>
    <n v="3"/>
    <n v="13"/>
    <n v="6.16"/>
    <n v="89.22"/>
    <x v="21"/>
    <n v="2"/>
    <n v="6"/>
    <n v="1"/>
    <x v="38"/>
    <s v="Lose"/>
  </r>
  <r>
    <x v="2"/>
    <x v="0"/>
    <x v="0"/>
    <x v="13"/>
    <x v="9"/>
    <x v="0"/>
    <x v="1"/>
    <n v="310"/>
    <n v="4"/>
    <n v="30"/>
    <n v="3"/>
    <n v="21"/>
    <n v="6.61"/>
    <n v="103.26"/>
    <x v="53"/>
    <n v="8"/>
    <n v="15"/>
    <n v="2"/>
    <x v="39"/>
    <s v="Win"/>
  </r>
  <r>
    <x v="1"/>
    <x v="2"/>
    <x v="0"/>
    <x v="13"/>
    <x v="9"/>
    <x v="1"/>
    <x v="0"/>
    <n v="308"/>
    <n v="8"/>
    <n v="30"/>
    <n v="3"/>
    <n v="15"/>
    <n v="6.16"/>
    <n v="107.2"/>
    <x v="27"/>
    <n v="4"/>
    <n v="21"/>
    <n v="2"/>
    <x v="39"/>
    <s v="Lose"/>
  </r>
  <r>
    <x v="0"/>
    <x v="3"/>
    <x v="0"/>
    <x v="13"/>
    <x v="9"/>
    <x v="0"/>
    <x v="1"/>
    <n v="116"/>
    <n v="0"/>
    <n v="14"/>
    <n v="2"/>
    <n v="8"/>
    <n v="5.89"/>
    <n v="91.59"/>
    <x v="4"/>
    <n v="10"/>
    <n v="16"/>
    <n v="3"/>
    <x v="40"/>
    <s v="Win"/>
  </r>
  <r>
    <x v="3"/>
    <x v="1"/>
    <x v="0"/>
    <x v="13"/>
    <x v="9"/>
    <x v="1"/>
    <x v="0"/>
    <n v="115"/>
    <n v="10"/>
    <n v="8"/>
    <n v="2"/>
    <n v="16"/>
    <n v="3"/>
    <n v="38.31"/>
    <x v="29"/>
    <n v="0"/>
    <n v="8"/>
    <n v="0"/>
    <x v="40"/>
    <s v="Lose"/>
  </r>
  <r>
    <x v="2"/>
    <x v="0"/>
    <x v="0"/>
    <x v="13"/>
    <x v="9"/>
    <x v="1"/>
    <x v="1"/>
    <n v="173"/>
    <n v="10"/>
    <n v="23"/>
    <n v="0"/>
    <n v="3"/>
    <n v="4.37"/>
    <n v="50.41"/>
    <x v="74"/>
    <n v="10"/>
    <n v="9"/>
    <n v="3"/>
    <x v="37"/>
    <s v="Lose"/>
  </r>
  <r>
    <x v="1"/>
    <x v="2"/>
    <x v="0"/>
    <x v="13"/>
    <x v="9"/>
    <x v="0"/>
    <x v="0"/>
    <n v="273"/>
    <n v="10"/>
    <n v="21"/>
    <n v="5"/>
    <n v="9"/>
    <n v="5.47"/>
    <n v="82.77"/>
    <x v="67"/>
    <n v="10"/>
    <n v="3"/>
    <n v="6"/>
    <x v="37"/>
    <s v="Win"/>
  </r>
  <r>
    <x v="1"/>
    <x v="1"/>
    <x v="0"/>
    <x v="11"/>
    <x v="10"/>
    <x v="1"/>
    <x v="0"/>
    <n v="242"/>
    <n v="9"/>
    <n v="17"/>
    <n v="1"/>
    <n v="11"/>
    <n v="4.84"/>
    <n v="73.73"/>
    <x v="13"/>
    <n v="10"/>
    <n v="15"/>
    <n v="5"/>
    <x v="41"/>
    <s v="Win"/>
  </r>
  <r>
    <x v="0"/>
    <x v="0"/>
    <x v="0"/>
    <x v="11"/>
    <x v="10"/>
    <x v="0"/>
    <x v="1"/>
    <n v="226"/>
    <n v="10"/>
    <n v="12"/>
    <n v="7"/>
    <n v="15"/>
    <n v="4.8"/>
    <n v="48.35"/>
    <x v="64"/>
    <n v="9"/>
    <n v="11"/>
    <n v="3"/>
    <x v="41"/>
    <s v="Lose"/>
  </r>
  <r>
    <x v="3"/>
    <x v="2"/>
    <x v="0"/>
    <x v="11"/>
    <x v="10"/>
    <x v="1"/>
    <x v="0"/>
    <n v="167"/>
    <n v="10"/>
    <n v="15"/>
    <n v="1"/>
    <n v="21"/>
    <n v="4.79"/>
    <n v="61.7"/>
    <x v="8"/>
    <n v="4"/>
    <n v="25"/>
    <n v="2"/>
    <x v="42"/>
    <s v="Lose"/>
  </r>
  <r>
    <x v="2"/>
    <x v="3"/>
    <x v="0"/>
    <x v="11"/>
    <x v="10"/>
    <x v="0"/>
    <x v="1"/>
    <n v="168"/>
    <n v="4"/>
    <n v="11"/>
    <n v="1"/>
    <n v="25"/>
    <n v="5.47"/>
    <n v="65.7"/>
    <x v="38"/>
    <n v="10"/>
    <n v="21"/>
    <n v="4"/>
    <x v="42"/>
    <s v="Win"/>
  </r>
  <r>
    <x v="1"/>
    <x v="3"/>
    <x v="0"/>
    <x v="11"/>
    <x v="10"/>
    <x v="1"/>
    <x v="0"/>
    <n v="312"/>
    <n v="4"/>
    <n v="28"/>
    <n v="5"/>
    <n v="13"/>
    <n v="6.24"/>
    <n v="106.19"/>
    <x v="30"/>
    <n v="10"/>
    <n v="18"/>
    <n v="3"/>
    <x v="43"/>
    <s v="Win"/>
  </r>
  <r>
    <x v="3"/>
    <x v="0"/>
    <x v="0"/>
    <x v="11"/>
    <x v="10"/>
    <x v="0"/>
    <x v="1"/>
    <n v="186"/>
    <n v="10"/>
    <n v="17"/>
    <n v="1"/>
    <n v="18"/>
    <n v="4.6100000000000003"/>
    <n v="56.09"/>
    <x v="2"/>
    <n v="4"/>
    <n v="13"/>
    <n v="2"/>
    <x v="43"/>
    <s v="Lose"/>
  </r>
  <r>
    <x v="2"/>
    <x v="1"/>
    <x v="0"/>
    <x v="11"/>
    <x v="10"/>
    <x v="0"/>
    <x v="1"/>
    <n v="271"/>
    <n v="7"/>
    <n v="14"/>
    <n v="6"/>
    <n v="24"/>
    <n v="5.43"/>
    <n v="92.55"/>
    <x v="75"/>
    <n v="10"/>
    <n v="11"/>
    <n v="3"/>
    <x v="42"/>
    <s v="Win"/>
  </r>
  <r>
    <x v="0"/>
    <x v="2"/>
    <x v="0"/>
    <x v="11"/>
    <x v="10"/>
    <x v="1"/>
    <x v="0"/>
    <n v="267"/>
    <n v="10"/>
    <n v="20"/>
    <n v="4"/>
    <n v="11"/>
    <n v="5.39"/>
    <n v="70.7"/>
    <x v="18"/>
    <n v="7"/>
    <n v="24"/>
    <n v="3"/>
    <x v="42"/>
    <s v="Lose"/>
  </r>
  <r>
    <x v="3"/>
    <x v="1"/>
    <x v="0"/>
    <x v="11"/>
    <x v="10"/>
    <x v="0"/>
    <x v="1"/>
    <n v="246"/>
    <n v="5"/>
    <n v="18"/>
    <n v="2"/>
    <n v="12"/>
    <n v="4.92"/>
    <n v="67.64"/>
    <x v="76"/>
    <n v="7"/>
    <n v="11"/>
    <n v="3"/>
    <x v="41"/>
    <s v="Lose"/>
  </r>
  <r>
    <x v="0"/>
    <x v="3"/>
    <x v="0"/>
    <x v="11"/>
    <x v="10"/>
    <x v="1"/>
    <x v="0"/>
    <n v="385"/>
    <n v="7"/>
    <n v="41"/>
    <n v="10"/>
    <n v="11"/>
    <n v="7.7"/>
    <n v="129.97999999999999"/>
    <x v="17"/>
    <n v="5"/>
    <n v="12"/>
    <n v="1"/>
    <x v="41"/>
    <s v="Win"/>
  </r>
  <r>
    <x v="1"/>
    <x v="2"/>
    <x v="0"/>
    <x v="11"/>
    <x v="10"/>
    <x v="1"/>
    <x v="1"/>
    <n v="211"/>
    <n v="3"/>
    <n v="25"/>
    <n v="2"/>
    <n v="16"/>
    <n v="5.62"/>
    <n v="90.14"/>
    <x v="34"/>
    <n v="10"/>
    <n v="6"/>
    <n v="5"/>
    <x v="44"/>
    <s v="Win"/>
  </r>
  <r>
    <x v="2"/>
    <x v="0"/>
    <x v="0"/>
    <x v="11"/>
    <x v="10"/>
    <x v="0"/>
    <x v="0"/>
    <n v="209"/>
    <n v="10"/>
    <n v="23"/>
    <n v="1"/>
    <n v="6"/>
    <n v="4.91"/>
    <n v="45.94"/>
    <x v="16"/>
    <n v="3"/>
    <n v="16"/>
    <n v="2"/>
    <x v="44"/>
    <s v="Lose"/>
  </r>
  <r>
    <x v="1"/>
    <x v="2"/>
    <x v="0"/>
    <x v="11"/>
    <x v="10"/>
    <x v="0"/>
    <x v="1"/>
    <n v="187"/>
    <n v="10"/>
    <n v="16"/>
    <n v="1"/>
    <n v="18"/>
    <n v="4.18"/>
    <n v="53.4"/>
    <x v="13"/>
    <n v="6"/>
    <n v="19"/>
    <n v="2"/>
    <x v="45"/>
    <s v="Lose"/>
  </r>
  <r>
    <x v="2"/>
    <x v="0"/>
    <x v="0"/>
    <x v="11"/>
    <x v="10"/>
    <x v="1"/>
    <x v="0"/>
    <n v="268"/>
    <n v="6"/>
    <n v="24"/>
    <n v="1"/>
    <n v="19"/>
    <n v="5.36"/>
    <n v="87"/>
    <x v="59"/>
    <n v="10"/>
    <n v="18"/>
    <n v="4"/>
    <x v="45"/>
    <s v="Win"/>
  </r>
  <r>
    <x v="3"/>
    <x v="1"/>
    <x v="0"/>
    <x v="14"/>
    <x v="11"/>
    <x v="1"/>
    <x v="1"/>
    <n v="241"/>
    <n v="10"/>
    <n v="20"/>
    <n v="3"/>
    <n v="7"/>
    <n v="5"/>
    <n v="55.13"/>
    <x v="46"/>
    <n v="8"/>
    <n v="8"/>
    <n v="3"/>
    <x v="46"/>
    <s v="Lose"/>
  </r>
  <r>
    <x v="0"/>
    <x v="3"/>
    <x v="0"/>
    <x v="14"/>
    <x v="11"/>
    <x v="0"/>
    <x v="0"/>
    <n v="262"/>
    <n v="8"/>
    <n v="21"/>
    <n v="2"/>
    <n v="8"/>
    <n v="5.24"/>
    <n v="95.87"/>
    <x v="26"/>
    <n v="10"/>
    <n v="7"/>
    <n v="3"/>
    <x v="46"/>
    <s v="Win"/>
  </r>
  <r>
    <x v="2"/>
    <x v="0"/>
    <x v="0"/>
    <x v="14"/>
    <x v="11"/>
    <x v="0"/>
    <x v="0"/>
    <n v="304"/>
    <n v="3"/>
    <n v="24"/>
    <n v="2"/>
    <n v="14"/>
    <n v="6.08"/>
    <n v="111.94"/>
    <x v="42"/>
    <n v="10"/>
    <n v="8"/>
    <n v="4"/>
    <x v="47"/>
    <s v="Win"/>
  </r>
  <r>
    <x v="1"/>
    <x v="2"/>
    <x v="0"/>
    <x v="14"/>
    <x v="11"/>
    <x v="1"/>
    <x v="1"/>
    <n v="254"/>
    <n v="10"/>
    <n v="20"/>
    <n v="5"/>
    <n v="8"/>
    <n v="5.62"/>
    <n v="73.819999999999993"/>
    <x v="25"/>
    <n v="3"/>
    <n v="14"/>
    <n v="2"/>
    <x v="47"/>
    <s v="Lose"/>
  </r>
  <r>
    <x v="0"/>
    <x v="0"/>
    <x v="0"/>
    <x v="14"/>
    <x v="11"/>
    <x v="0"/>
    <x v="1"/>
    <n v="189"/>
    <n v="4"/>
    <n v="21"/>
    <n v="3"/>
    <n v="5"/>
    <n v="4.74"/>
    <n v="64.33"/>
    <x v="69"/>
    <n v="10"/>
    <n v="9"/>
    <n v="4"/>
    <x v="48"/>
    <s v="Win"/>
  </r>
  <r>
    <x v="1"/>
    <x v="1"/>
    <x v="0"/>
    <x v="14"/>
    <x v="11"/>
    <x v="1"/>
    <x v="0"/>
    <n v="188"/>
    <n v="10"/>
    <n v="14"/>
    <n v="1"/>
    <n v="9"/>
    <n v="4.1100000000000003"/>
    <n v="42.65"/>
    <x v="30"/>
    <n v="4"/>
    <n v="5"/>
    <n v="2"/>
    <x v="48"/>
    <s v="Lose"/>
  </r>
  <r>
    <x v="3"/>
    <x v="2"/>
    <x v="0"/>
    <x v="14"/>
    <x v="11"/>
    <x v="1"/>
    <x v="1"/>
    <n v="293"/>
    <n v="5"/>
    <n v="24"/>
    <n v="6"/>
    <n v="12"/>
    <n v="5.93"/>
    <n v="116.73"/>
    <x v="77"/>
    <n v="5"/>
    <n v="18"/>
    <n v="2"/>
    <x v="49"/>
    <s v="Win"/>
  </r>
  <r>
    <x v="2"/>
    <x v="3"/>
    <x v="0"/>
    <x v="14"/>
    <x v="11"/>
    <x v="0"/>
    <x v="0"/>
    <n v="289"/>
    <n v="5"/>
    <n v="25"/>
    <n v="3"/>
    <n v="18"/>
    <n v="5.78"/>
    <n v="116.94"/>
    <x v="78"/>
    <n v="5"/>
    <n v="12"/>
    <n v="3"/>
    <x v="49"/>
    <s v="Lose"/>
  </r>
  <r>
    <x v="2"/>
    <x v="1"/>
    <x v="0"/>
    <x v="14"/>
    <x v="11"/>
    <x v="0"/>
    <x v="1"/>
    <n v="330"/>
    <n v="4"/>
    <n v="34"/>
    <n v="4"/>
    <n v="11"/>
    <n v="6.89"/>
    <n v="152.32"/>
    <x v="79"/>
    <n v="6"/>
    <n v="15"/>
    <n v="2"/>
    <x v="47"/>
    <s v="Win"/>
  </r>
  <r>
    <x v="0"/>
    <x v="2"/>
    <x v="0"/>
    <x v="14"/>
    <x v="11"/>
    <x v="1"/>
    <x v="0"/>
    <n v="329"/>
    <n v="6"/>
    <n v="27"/>
    <n v="2"/>
    <n v="15"/>
    <n v="6.58"/>
    <n v="86.28"/>
    <x v="32"/>
    <n v="4"/>
    <n v="11"/>
    <n v="2"/>
    <x v="47"/>
    <s v="Lose"/>
  </r>
  <r>
    <x v="3"/>
    <x v="0"/>
    <x v="0"/>
    <x v="14"/>
    <x v="11"/>
    <x v="1"/>
    <x v="1"/>
    <n v="212"/>
    <n v="5"/>
    <n v="23"/>
    <n v="0"/>
    <n v="20"/>
    <n v="5.7"/>
    <n v="72.180000000000007"/>
    <x v="80"/>
    <n v="10"/>
    <n v="11"/>
    <n v="3"/>
    <x v="49"/>
    <s v=" Win D/L"/>
  </r>
  <r>
    <x v="1"/>
    <x v="3"/>
    <x v="0"/>
    <x v="14"/>
    <x v="11"/>
    <x v="0"/>
    <x v="0"/>
    <n v="232"/>
    <n v="10"/>
    <n v="19"/>
    <n v="1"/>
    <n v="11"/>
    <n v="4.6500000000000004"/>
    <n v="64.14"/>
    <x v="52"/>
    <n v="5"/>
    <n v="20"/>
    <n v="2"/>
    <x v="49"/>
    <s v=" Lose D/L"/>
  </r>
  <r>
    <x v="3"/>
    <x v="1"/>
    <x v="0"/>
    <x v="14"/>
    <x v="11"/>
    <x v="1"/>
    <x v="1"/>
    <n v="234"/>
    <n v="8"/>
    <n v="20"/>
    <n v="1"/>
    <n v="11"/>
    <n v="4.68"/>
    <n v="76.41"/>
    <x v="53"/>
    <n v="9"/>
    <n v="18"/>
    <n v="2"/>
    <x v="41"/>
    <s v="Lose"/>
  </r>
  <r>
    <x v="0"/>
    <x v="3"/>
    <x v="0"/>
    <x v="14"/>
    <x v="11"/>
    <x v="0"/>
    <x v="0"/>
    <n v="236"/>
    <n v="9"/>
    <n v="19"/>
    <n v="3"/>
    <n v="18"/>
    <n v="4.72"/>
    <n v="74.75"/>
    <x v="81"/>
    <n v="8"/>
    <n v="11"/>
    <n v="3"/>
    <x v="41"/>
    <s v="Win"/>
  </r>
  <r>
    <x v="0"/>
    <x v="0"/>
    <x v="0"/>
    <x v="15"/>
    <x v="12"/>
    <x v="0"/>
    <x v="1"/>
    <n v="284"/>
    <n v="10"/>
    <n v="26"/>
    <n v="6"/>
    <n v="13"/>
    <n v="5.81"/>
    <n v="101.36"/>
    <x v="18"/>
    <n v="6"/>
    <n v="18"/>
    <n v="2"/>
    <x v="50"/>
    <s v="Lose"/>
  </r>
  <r>
    <x v="1"/>
    <x v="1"/>
    <x v="0"/>
    <x v="15"/>
    <x v="12"/>
    <x v="1"/>
    <x v="0"/>
    <n v="296"/>
    <n v="6"/>
    <n v="29"/>
    <n v="2"/>
    <n v="18"/>
    <n v="5.92"/>
    <n v="86.84"/>
    <x v="55"/>
    <n v="10"/>
    <n v="13"/>
    <n v="5"/>
    <x v="50"/>
    <s v="Win"/>
  </r>
  <r>
    <x v="3"/>
    <x v="2"/>
    <x v="0"/>
    <x v="15"/>
    <x v="12"/>
    <x v="0"/>
    <x v="0"/>
    <n v="279"/>
    <n v="7"/>
    <n v="20"/>
    <n v="6"/>
    <n v="18"/>
    <n v="5.58"/>
    <n v="81.02"/>
    <x v="82"/>
    <n v="4"/>
    <n v="11"/>
    <n v="1"/>
    <x v="47"/>
    <s v="Lose"/>
  </r>
  <r>
    <x v="2"/>
    <x v="3"/>
    <x v="0"/>
    <x v="15"/>
    <x v="12"/>
    <x v="1"/>
    <x v="1"/>
    <n v="280"/>
    <n v="4"/>
    <n v="29"/>
    <n v="4"/>
    <n v="11"/>
    <n v="5.71"/>
    <n v="82.58"/>
    <x v="83"/>
    <n v="7"/>
    <n v="18"/>
    <n v="4"/>
    <x v="47"/>
    <s v="Win"/>
  </r>
  <r>
    <x v="6"/>
    <x v="1"/>
    <x v="0"/>
    <x v="15"/>
    <x v="12"/>
    <x v="1"/>
    <x v="1"/>
    <n v="176"/>
    <n v="10"/>
    <n v="18"/>
    <n v="0"/>
    <n v="13"/>
    <n v="3.71"/>
    <n v="45.44"/>
    <x v="9"/>
    <n v="8"/>
    <n v="5"/>
    <n v="2"/>
    <x v="51"/>
    <s v="Lose"/>
  </r>
  <r>
    <x v="0"/>
    <x v="6"/>
    <x v="0"/>
    <x v="15"/>
    <x v="12"/>
    <x v="0"/>
    <x v="0"/>
    <n v="248"/>
    <n v="8"/>
    <n v="22"/>
    <n v="5"/>
    <n v="5"/>
    <n v="4.96"/>
    <n v="70.209999999999994"/>
    <x v="55"/>
    <n v="10"/>
    <n v="13"/>
    <n v="3"/>
    <x v="51"/>
    <s v="Win"/>
  </r>
  <r>
    <x v="2"/>
    <x v="0"/>
    <x v="0"/>
    <x v="15"/>
    <x v="12"/>
    <x v="0"/>
    <x v="0"/>
    <n v="264"/>
    <n v="9"/>
    <n v="17"/>
    <n v="5"/>
    <n v="11"/>
    <n v="5.28"/>
    <n v="82.73"/>
    <x v="84"/>
    <n v="8"/>
    <n v="8"/>
    <n v="3"/>
    <x v="35"/>
    <s v="Lose"/>
  </r>
  <r>
    <x v="1"/>
    <x v="2"/>
    <x v="0"/>
    <x v="15"/>
    <x v="12"/>
    <x v="1"/>
    <x v="1"/>
    <n v="265"/>
    <n v="8"/>
    <n v="25"/>
    <n v="4"/>
    <n v="8"/>
    <n v="5.37"/>
    <n v="85.75"/>
    <x v="85"/>
    <n v="9"/>
    <n v="11"/>
    <n v="4"/>
    <x v="35"/>
    <s v="Win"/>
  </r>
  <r>
    <x v="3"/>
    <x v="6"/>
    <x v="0"/>
    <x v="15"/>
    <x v="12"/>
    <x v="1"/>
    <x v="1"/>
    <n v="222"/>
    <n v="10"/>
    <n v="16"/>
    <n v="4"/>
    <n v="12"/>
    <n v="4.6399999999999997"/>
    <n v="52.1"/>
    <x v="15"/>
    <n v="6"/>
    <n v="17"/>
    <n v="2"/>
    <x v="52"/>
    <s v="Lose"/>
  </r>
  <r>
    <x v="6"/>
    <x v="3"/>
    <x v="0"/>
    <x v="15"/>
    <x v="12"/>
    <x v="0"/>
    <x v="0"/>
    <n v="254"/>
    <n v="6"/>
    <n v="21"/>
    <n v="5"/>
    <n v="17"/>
    <n v="5.08"/>
    <n v="55.1"/>
    <x v="35"/>
    <n v="10"/>
    <n v="12"/>
    <n v="3"/>
    <x v="52"/>
    <s v="Win"/>
  </r>
  <r>
    <x v="2"/>
    <x v="1"/>
    <x v="0"/>
    <x v="14"/>
    <x v="12"/>
    <x v="0"/>
    <x v="0"/>
    <n v="245"/>
    <n v="8"/>
    <n v="23"/>
    <n v="5"/>
    <n v="8"/>
    <n v="4.9000000000000004"/>
    <n v="74.319999999999993"/>
    <x v="20"/>
    <n v="9"/>
    <n v="17"/>
    <n v="3"/>
    <x v="46"/>
    <s v="Lose"/>
  </r>
  <r>
    <x v="0"/>
    <x v="2"/>
    <x v="0"/>
    <x v="14"/>
    <x v="12"/>
    <x v="1"/>
    <x v="1"/>
    <n v="249"/>
    <n v="9"/>
    <n v="16"/>
    <n v="8"/>
    <n v="17"/>
    <n v="5.01"/>
    <n v="68.36"/>
    <x v="27"/>
    <n v="8"/>
    <n v="8"/>
    <n v="3"/>
    <x v="46"/>
    <s v="Win"/>
  </r>
  <r>
    <x v="6"/>
    <x v="0"/>
    <x v="0"/>
    <x v="14"/>
    <x v="12"/>
    <x v="0"/>
    <x v="1"/>
    <n v="124"/>
    <n v="10"/>
    <n v="11"/>
    <n v="2"/>
    <n v="9"/>
    <n v="3.2"/>
    <n v="38.46"/>
    <x v="8"/>
    <n v="6"/>
    <n v="18"/>
    <n v="2"/>
    <x v="35"/>
    <s v="Lose"/>
  </r>
  <r>
    <x v="1"/>
    <x v="6"/>
    <x v="0"/>
    <x v="14"/>
    <x v="12"/>
    <x v="1"/>
    <x v="0"/>
    <n v="253"/>
    <n v="6"/>
    <n v="18"/>
    <n v="2"/>
    <n v="18"/>
    <n v="5.0599999999999996"/>
    <n v="79.39"/>
    <x v="21"/>
    <n v="10"/>
    <n v="9"/>
    <n v="3"/>
    <x v="35"/>
    <s v="Win"/>
  </r>
  <r>
    <x v="3"/>
    <x v="1"/>
    <x v="0"/>
    <x v="14"/>
    <x v="12"/>
    <x v="1"/>
    <x v="0"/>
    <n v="326"/>
    <n v="3"/>
    <n v="31"/>
    <n v="8"/>
    <n v="21"/>
    <n v="6.52"/>
    <n v="138.5"/>
    <x v="51"/>
    <n v="7"/>
    <n v="13"/>
    <n v="2"/>
    <x v="41"/>
    <s v="Lose"/>
  </r>
  <r>
    <x v="0"/>
    <x v="3"/>
    <x v="0"/>
    <x v="14"/>
    <x v="12"/>
    <x v="0"/>
    <x v="1"/>
    <n v="329"/>
    <n v="7"/>
    <n v="29"/>
    <n v="10"/>
    <n v="13"/>
    <n v="6.6"/>
    <n v="114.45"/>
    <x v="85"/>
    <n v="3"/>
    <n v="21"/>
    <n v="2"/>
    <x v="41"/>
    <s v="Win"/>
  </r>
  <r>
    <x v="6"/>
    <x v="2"/>
    <x v="0"/>
    <x v="14"/>
    <x v="12"/>
    <x v="0"/>
    <x v="0"/>
    <n v="159"/>
    <n v="10"/>
    <n v="16"/>
    <n v="2"/>
    <n v="14"/>
    <n v="3.5"/>
    <n v="45.2"/>
    <x v="15"/>
    <n v="2"/>
    <n v="5"/>
    <n v="1"/>
    <x v="53"/>
    <s v="Lose"/>
  </r>
  <r>
    <x v="2"/>
    <x v="6"/>
    <x v="0"/>
    <x v="14"/>
    <x v="12"/>
    <x v="1"/>
    <x v="1"/>
    <n v="160"/>
    <n v="2"/>
    <n v="13"/>
    <n v="1"/>
    <n v="5"/>
    <n v="4.9400000000000004"/>
    <n v="78.63"/>
    <x v="74"/>
    <n v="10"/>
    <n v="14"/>
    <n v="4"/>
    <x v="53"/>
    <s v="Win"/>
  </r>
  <r>
    <x v="3"/>
    <x v="0"/>
    <x v="0"/>
    <x v="14"/>
    <x v="12"/>
    <x v="1"/>
    <x v="0"/>
    <n v="204"/>
    <n v="9"/>
    <n v="14"/>
    <n v="1"/>
    <n v="17"/>
    <n v="4.08"/>
    <n v="49.51"/>
    <x v="28"/>
    <n v="7"/>
    <n v="9"/>
    <n v="2"/>
    <x v="54"/>
    <s v="Lose"/>
  </r>
  <r>
    <x v="1"/>
    <x v="3"/>
    <x v="0"/>
    <x v="14"/>
    <x v="12"/>
    <x v="0"/>
    <x v="1"/>
    <n v="208"/>
    <n v="7"/>
    <n v="19"/>
    <n v="1"/>
    <n v="9"/>
    <n v="4.24"/>
    <n v="55.16"/>
    <x v="18"/>
    <n v="9"/>
    <n v="17"/>
    <n v="2"/>
    <x v="54"/>
    <s v="Win"/>
  </r>
  <r>
    <x v="0"/>
    <x v="0"/>
    <x v="0"/>
    <x v="14"/>
    <x v="12"/>
    <x v="1"/>
    <x v="0"/>
    <n v="260"/>
    <n v="5"/>
    <n v="21"/>
    <n v="5"/>
    <n v="6"/>
    <n v="5.2"/>
    <n v="86.61"/>
    <x v="78"/>
    <n v="5"/>
    <n v="8"/>
    <n v="3"/>
    <x v="50"/>
    <s v="Lose"/>
  </r>
  <r>
    <x v="1"/>
    <x v="1"/>
    <x v="0"/>
    <x v="14"/>
    <x v="12"/>
    <x v="0"/>
    <x v="1"/>
    <n v="261"/>
    <n v="5"/>
    <n v="33"/>
    <n v="2"/>
    <n v="8"/>
    <n v="5.63"/>
    <n v="78.52"/>
    <x v="65"/>
    <n v="5"/>
    <n v="6"/>
    <n v="5"/>
    <x v="50"/>
    <s v="Win"/>
  </r>
  <r>
    <x v="3"/>
    <x v="2"/>
    <x v="1"/>
    <x v="14"/>
    <x v="13"/>
    <x v="1"/>
    <x v="1"/>
    <n v="121"/>
    <n v="7"/>
    <n v="8"/>
    <n v="3"/>
    <n v="10"/>
    <n v="6.05"/>
    <n v="72.89"/>
    <x v="9"/>
    <n v="6"/>
    <n v="7"/>
    <n v="3"/>
    <x v="55"/>
    <s v="Lose"/>
  </r>
  <r>
    <x v="2"/>
    <x v="3"/>
    <x v="1"/>
    <x v="14"/>
    <x v="13"/>
    <x v="0"/>
    <x v="0"/>
    <n v="166"/>
    <n v="6"/>
    <n v="15"/>
    <n v="5"/>
    <n v="7"/>
    <n v="8.3000000000000007"/>
    <n v="146.47999999999999"/>
    <x v="75"/>
    <n v="7"/>
    <n v="10"/>
    <n v="3"/>
    <x v="55"/>
    <s v="Win"/>
  </r>
  <r>
    <x v="1"/>
    <x v="5"/>
    <x v="1"/>
    <x v="14"/>
    <x v="13"/>
    <x v="0"/>
    <x v="0"/>
    <n v="129"/>
    <n v="8"/>
    <n v="14"/>
    <n v="1"/>
    <n v="5"/>
    <n v="6.45"/>
    <n v="87.84"/>
    <x v="15"/>
    <n v="9"/>
    <n v="16"/>
    <n v="4"/>
    <x v="50"/>
    <s v="Win"/>
  </r>
  <r>
    <x v="5"/>
    <x v="0"/>
    <x v="1"/>
    <x v="14"/>
    <x v="13"/>
    <x v="1"/>
    <x v="1"/>
    <n v="115"/>
    <n v="9"/>
    <n v="7"/>
    <n v="2"/>
    <n v="16"/>
    <n v="5.75"/>
    <n v="65.099999999999994"/>
    <x v="8"/>
    <n v="8"/>
    <n v="5"/>
    <n v="3"/>
    <x v="50"/>
    <s v="Lose"/>
  </r>
  <r>
    <x v="3"/>
    <x v="5"/>
    <x v="1"/>
    <x v="14"/>
    <x v="13"/>
    <x v="0"/>
    <x v="0"/>
    <n v="133"/>
    <n v="8"/>
    <n v="8"/>
    <n v="5"/>
    <n v="5"/>
    <n v="6.65"/>
    <n v="64.8"/>
    <x v="0"/>
    <n v="10"/>
    <n v="3"/>
    <n v="2"/>
    <x v="56"/>
    <s v="Win"/>
  </r>
  <r>
    <x v="5"/>
    <x v="3"/>
    <x v="1"/>
    <x v="14"/>
    <x v="13"/>
    <x v="1"/>
    <x v="1"/>
    <n v="82"/>
    <n v="10"/>
    <n v="7"/>
    <n v="4"/>
    <n v="3"/>
    <n v="4.6399999999999997"/>
    <n v="50.99"/>
    <x v="19"/>
    <n v="8"/>
    <n v="5"/>
    <n v="2"/>
    <x v="56"/>
    <s v="Lose"/>
  </r>
  <r>
    <x v="2"/>
    <x v="1"/>
    <x v="1"/>
    <x v="14"/>
    <x v="13"/>
    <x v="1"/>
    <x v="1"/>
    <n v="85"/>
    <n v="5"/>
    <n v="10"/>
    <n v="0"/>
    <n v="14"/>
    <n v="5.48"/>
    <n v="56.88"/>
    <x v="28"/>
    <n v="10"/>
    <n v="15"/>
    <n v="3"/>
    <x v="47"/>
    <s v="Win"/>
  </r>
  <r>
    <x v="0"/>
    <x v="2"/>
    <x v="1"/>
    <x v="14"/>
    <x v="13"/>
    <x v="0"/>
    <x v="0"/>
    <n v="83"/>
    <n v="10"/>
    <n v="8"/>
    <n v="0"/>
    <n v="15"/>
    <n v="4.74"/>
    <n v="70.39"/>
    <x v="66"/>
    <n v="5"/>
    <n v="14"/>
    <n v="3"/>
    <x v="47"/>
    <s v="Lose"/>
  </r>
  <r>
    <x v="3"/>
    <x v="0"/>
    <x v="1"/>
    <x v="14"/>
    <x v="13"/>
    <x v="1"/>
    <x v="0"/>
    <n v="147"/>
    <n v="7"/>
    <n v="15"/>
    <n v="4"/>
    <n v="4"/>
    <n v="7.35"/>
    <n v="68.709999999999994"/>
    <x v="37"/>
    <n v="8"/>
    <n v="3"/>
    <n v="3"/>
    <x v="57"/>
    <s v="Win"/>
  </r>
  <r>
    <x v="1"/>
    <x v="3"/>
    <x v="1"/>
    <x v="14"/>
    <x v="13"/>
    <x v="0"/>
    <x v="1"/>
    <n v="124"/>
    <n v="8"/>
    <n v="7"/>
    <n v="4"/>
    <n v="3"/>
    <n v="6.2"/>
    <n v="93.02"/>
    <x v="8"/>
    <n v="7"/>
    <n v="4"/>
    <n v="3"/>
    <x v="57"/>
    <s v="Lose"/>
  </r>
  <r>
    <x v="0"/>
    <x v="5"/>
    <x v="1"/>
    <x v="14"/>
    <x v="13"/>
    <x v="0"/>
    <x v="1"/>
    <n v="131"/>
    <n v="3"/>
    <n v="12"/>
    <n v="6"/>
    <n v="3"/>
    <n v="7.01"/>
    <n v="92.45"/>
    <x v="86"/>
    <n v="6"/>
    <n v="9"/>
    <n v="2"/>
    <x v="30"/>
    <s v="Win"/>
  </r>
  <r>
    <x v="5"/>
    <x v="1"/>
    <x v="1"/>
    <x v="14"/>
    <x v="13"/>
    <x v="1"/>
    <x v="0"/>
    <n v="129"/>
    <n v="6"/>
    <n v="13"/>
    <n v="6"/>
    <n v="9"/>
    <n v="6.45"/>
    <n v="103.27"/>
    <x v="81"/>
    <n v="3"/>
    <n v="3"/>
    <n v="3"/>
    <x v="30"/>
    <s v="Lose"/>
  </r>
  <r>
    <x v="2"/>
    <x v="0"/>
    <x v="1"/>
    <x v="14"/>
    <x v="13"/>
    <x v="1"/>
    <x v="1"/>
    <n v="142"/>
    <n v="5"/>
    <n v="15"/>
    <n v="4"/>
    <n v="1"/>
    <n v="7.34"/>
    <n v="110.74"/>
    <x v="4"/>
    <n v="9"/>
    <n v="10"/>
    <n v="2"/>
    <x v="47"/>
    <s v="Win"/>
  </r>
  <r>
    <x v="1"/>
    <x v="2"/>
    <x v="1"/>
    <x v="14"/>
    <x v="13"/>
    <x v="0"/>
    <x v="0"/>
    <n v="138"/>
    <n v="9"/>
    <n v="14"/>
    <n v="2"/>
    <n v="10"/>
    <n v="6.9"/>
    <n v="107.95"/>
    <x v="19"/>
    <n v="5"/>
    <n v="1"/>
    <n v="2"/>
    <x v="47"/>
    <s v="Lose"/>
  </r>
  <r>
    <x v="3"/>
    <x v="1"/>
    <x v="1"/>
    <x v="14"/>
    <x v="13"/>
    <x v="0"/>
    <x v="1"/>
    <n v="131"/>
    <n v="5"/>
    <n v="10"/>
    <n v="3"/>
    <n v="8"/>
    <n v="6.83"/>
    <n v="118.28"/>
    <x v="33"/>
    <n v="7"/>
    <n v="0"/>
    <n v="3"/>
    <x v="58"/>
    <s v="Win"/>
  </r>
  <r>
    <x v="0"/>
    <x v="3"/>
    <x v="1"/>
    <x v="14"/>
    <x v="13"/>
    <x v="1"/>
    <x v="0"/>
    <n v="129"/>
    <n v="7"/>
    <n v="12"/>
    <n v="4"/>
    <n v="0"/>
    <n v="6.45"/>
    <n v="68.11"/>
    <x v="20"/>
    <n v="5"/>
    <n v="8"/>
    <n v="2"/>
    <x v="58"/>
    <s v="Lose"/>
  </r>
  <r>
    <x v="2"/>
    <x v="5"/>
    <x v="1"/>
    <x v="14"/>
    <x v="13"/>
    <x v="0"/>
    <x v="1"/>
    <n v="82"/>
    <n v="1"/>
    <n v="14"/>
    <n v="2"/>
    <n v="2"/>
    <n v="8.06"/>
    <n v="132.62"/>
    <x v="7"/>
    <n v="9"/>
    <n v="7"/>
    <n v="2"/>
    <x v="55"/>
    <s v="Win"/>
  </r>
  <r>
    <x v="5"/>
    <x v="2"/>
    <x v="1"/>
    <x v="14"/>
    <x v="13"/>
    <x v="1"/>
    <x v="0"/>
    <n v="81"/>
    <n v="9"/>
    <n v="6"/>
    <n v="1"/>
    <n v="7"/>
    <n v="4.05"/>
    <n v="34.28"/>
    <x v="57"/>
    <n v="1"/>
    <n v="2"/>
    <n v="1"/>
    <x v="55"/>
    <s v="Lose"/>
  </r>
  <r>
    <x v="0"/>
    <x v="0"/>
    <x v="1"/>
    <x v="14"/>
    <x v="13"/>
    <x v="1"/>
    <x v="1"/>
    <n v="151"/>
    <n v="4"/>
    <n v="18"/>
    <n v="3"/>
    <n v="7"/>
    <n v="7.81"/>
    <n v="120.67"/>
    <x v="33"/>
    <n v="4"/>
    <n v="7"/>
    <n v="2"/>
    <x v="51"/>
    <s v="Win"/>
  </r>
  <r>
    <x v="1"/>
    <x v="1"/>
    <x v="1"/>
    <x v="14"/>
    <x v="13"/>
    <x v="0"/>
    <x v="0"/>
    <n v="150"/>
    <n v="4"/>
    <n v="17"/>
    <n v="2"/>
    <n v="7"/>
    <n v="7.5"/>
    <n v="80.930000000000007"/>
    <x v="27"/>
    <n v="4"/>
    <n v="7"/>
    <n v="1"/>
    <x v="51"/>
    <s v="Lose"/>
  </r>
  <r>
    <x v="3"/>
    <x v="2"/>
    <x v="1"/>
    <x v="14"/>
    <x v="13"/>
    <x v="0"/>
    <x v="0"/>
    <n v="120"/>
    <n v="5"/>
    <n v="12"/>
    <n v="2"/>
    <n v="3"/>
    <n v="8"/>
    <n v="115.35"/>
    <x v="43"/>
    <n v="2"/>
    <n v="0"/>
    <n v="1"/>
    <x v="59"/>
    <s v="Lose"/>
  </r>
  <r>
    <x v="2"/>
    <x v="3"/>
    <x v="1"/>
    <x v="14"/>
    <x v="13"/>
    <x v="1"/>
    <x v="1"/>
    <n v="122"/>
    <n v="2"/>
    <n v="15"/>
    <n v="3"/>
    <n v="0"/>
    <n v="8.81"/>
    <n v="159.03"/>
    <x v="74"/>
    <n v="5"/>
    <n v="3"/>
    <n v="1"/>
    <x v="59"/>
    <s v="Win"/>
  </r>
  <r>
    <x v="3"/>
    <x v="0"/>
    <x v="0"/>
    <x v="16"/>
    <x v="14"/>
    <x v="1"/>
    <x v="0"/>
    <n v="261"/>
    <n v="10"/>
    <n v="19"/>
    <n v="6"/>
    <n v="12"/>
    <n v="5.27"/>
    <n v="47.61"/>
    <x v="56"/>
    <n v="10"/>
    <n v="1"/>
    <n v="2"/>
    <x v="60"/>
    <s v="Win"/>
  </r>
  <r>
    <x v="1"/>
    <x v="3"/>
    <x v="0"/>
    <x v="16"/>
    <x v="14"/>
    <x v="0"/>
    <x v="1"/>
    <n v="124"/>
    <n v="10"/>
    <n v="8"/>
    <n v="4"/>
    <n v="1"/>
    <n v="3.5"/>
    <n v="56.26"/>
    <x v="87"/>
    <n v="10"/>
    <n v="12"/>
    <n v="4"/>
    <x v="60"/>
    <s v="Lose"/>
  </r>
  <r>
    <x v="4"/>
    <x v="1"/>
    <x v="0"/>
    <x v="16"/>
    <x v="14"/>
    <x v="1"/>
    <x v="0"/>
    <n v="116"/>
    <n v="10"/>
    <n v="10"/>
    <n v="1"/>
    <n v="4"/>
    <n v="3.12"/>
    <n v="40.6"/>
    <x v="88"/>
    <n v="2"/>
    <n v="4"/>
    <n v="2"/>
    <x v="61"/>
    <s v="Lose"/>
  </r>
  <r>
    <x v="0"/>
    <x v="4"/>
    <x v="0"/>
    <x v="16"/>
    <x v="14"/>
    <x v="0"/>
    <x v="1"/>
    <n v="120"/>
    <n v="2"/>
    <n v="9"/>
    <n v="3"/>
    <n v="4"/>
    <n v="5.07"/>
    <n v="83.7"/>
    <x v="15"/>
    <n v="10"/>
    <n v="4"/>
    <n v="3"/>
    <x v="61"/>
    <s v="Win"/>
  </r>
  <r>
    <x v="6"/>
    <x v="0"/>
    <x v="0"/>
    <x v="17"/>
    <x v="14"/>
    <x v="1"/>
    <x v="0"/>
    <n v="249"/>
    <n v="10"/>
    <n v="19"/>
    <n v="3"/>
    <n v="9"/>
    <n v="4.9800000000000004"/>
    <n v="106.37"/>
    <x v="89"/>
    <n v="10"/>
    <n v="13"/>
    <n v="2"/>
    <x v="62"/>
    <s v="Win"/>
  </r>
  <r>
    <x v="1"/>
    <x v="6"/>
    <x v="0"/>
    <x v="17"/>
    <x v="14"/>
    <x v="0"/>
    <x v="1"/>
    <n v="158"/>
    <n v="10"/>
    <n v="10"/>
    <n v="1"/>
    <n v="13"/>
    <n v="3.82"/>
    <n v="43.2"/>
    <x v="22"/>
    <n v="10"/>
    <n v="9"/>
    <n v="5"/>
    <x v="62"/>
    <s v="Lose"/>
  </r>
  <r>
    <x v="4"/>
    <x v="2"/>
    <x v="0"/>
    <x v="16"/>
    <x v="14"/>
    <x v="1"/>
    <x v="1"/>
    <n v="259"/>
    <n v="8"/>
    <n v="19"/>
    <n v="6"/>
    <n v="13"/>
    <n v="5.18"/>
    <n v="77.72"/>
    <x v="90"/>
    <n v="7"/>
    <n v="5"/>
    <n v="3"/>
    <x v="59"/>
    <s v="Lose"/>
  </r>
  <r>
    <x v="2"/>
    <x v="4"/>
    <x v="0"/>
    <x v="16"/>
    <x v="14"/>
    <x v="0"/>
    <x v="0"/>
    <n v="285"/>
    <n v="7"/>
    <n v="25"/>
    <n v="5"/>
    <n v="5"/>
    <n v="5.7"/>
    <n v="67.08"/>
    <x v="91"/>
    <n v="8"/>
    <n v="13"/>
    <n v="3"/>
    <x v="59"/>
    <s v="Win"/>
  </r>
  <r>
    <x v="2"/>
    <x v="1"/>
    <x v="0"/>
    <x v="16"/>
    <x v="14"/>
    <x v="0"/>
    <x v="1"/>
    <n v="164"/>
    <n v="2"/>
    <n v="17"/>
    <n v="5"/>
    <n v="4"/>
    <n v="5.65"/>
    <n v="92.42"/>
    <x v="72"/>
    <n v="10"/>
    <n v="7"/>
    <n v="3"/>
    <x v="63"/>
    <s v="Win"/>
  </r>
  <r>
    <x v="0"/>
    <x v="2"/>
    <x v="0"/>
    <x v="16"/>
    <x v="14"/>
    <x v="1"/>
    <x v="0"/>
    <n v="162"/>
    <n v="10"/>
    <n v="10"/>
    <n v="2"/>
    <n v="7"/>
    <n v="3.75"/>
    <n v="45.54"/>
    <x v="0"/>
    <n v="2"/>
    <n v="4"/>
    <n v="1"/>
    <x v="63"/>
    <s v="Lose"/>
  </r>
  <r>
    <x v="6"/>
    <x v="3"/>
    <x v="0"/>
    <x v="17"/>
    <x v="14"/>
    <x v="1"/>
    <x v="0"/>
    <n v="255"/>
    <n v="7"/>
    <n v="24"/>
    <n v="1"/>
    <n v="7"/>
    <n v="5.0999999999999996"/>
    <n v="93.22"/>
    <x v="20"/>
    <n v="10"/>
    <n v="5"/>
    <n v="2"/>
    <x v="64"/>
    <s v="Win"/>
  </r>
  <r>
    <x v="3"/>
    <x v="6"/>
    <x v="0"/>
    <x v="17"/>
    <x v="14"/>
    <x v="0"/>
    <x v="1"/>
    <n v="119"/>
    <n v="10"/>
    <n v="5"/>
    <n v="0"/>
    <n v="5"/>
    <n v="2.82"/>
    <n v="34.44"/>
    <x v="92"/>
    <n v="7"/>
    <n v="7"/>
    <n v="4"/>
    <x v="64"/>
    <s v="Lose"/>
  </r>
  <r>
    <x v="3"/>
    <x v="2"/>
    <x v="0"/>
    <x v="16"/>
    <x v="14"/>
    <x v="0"/>
    <x v="0"/>
    <n v="173"/>
    <n v="10"/>
    <n v="11"/>
    <n v="4"/>
    <n v="3"/>
    <n v="3.51"/>
    <n v="56.81"/>
    <x v="93"/>
    <n v="3"/>
    <n v="4"/>
    <n v="1"/>
    <x v="53"/>
    <s v="Lose"/>
  </r>
  <r>
    <x v="2"/>
    <x v="3"/>
    <x v="0"/>
    <x v="16"/>
    <x v="14"/>
    <x v="1"/>
    <x v="1"/>
    <n v="174"/>
    <n v="3"/>
    <n v="13"/>
    <n v="4"/>
    <n v="4"/>
    <n v="4.78"/>
    <n v="66.77"/>
    <x v="75"/>
    <n v="10"/>
    <n v="3"/>
    <n v="4"/>
    <x v="53"/>
    <s v="Win"/>
  </r>
  <r>
    <x v="6"/>
    <x v="1"/>
    <x v="0"/>
    <x v="17"/>
    <x v="14"/>
    <x v="1"/>
    <x v="0"/>
    <n v="257"/>
    <n v="6"/>
    <n v="16"/>
    <n v="5"/>
    <n v="5"/>
    <n v="5.14"/>
    <n v="92.35"/>
    <x v="76"/>
    <n v="7"/>
    <n v="17"/>
    <n v="3"/>
    <x v="30"/>
    <s v="Lose"/>
  </r>
  <r>
    <x v="0"/>
    <x v="6"/>
    <x v="0"/>
    <x v="17"/>
    <x v="14"/>
    <x v="0"/>
    <x v="1"/>
    <n v="258"/>
    <n v="7"/>
    <n v="13"/>
    <n v="6"/>
    <n v="17"/>
    <n v="5.21"/>
    <n v="92.88"/>
    <x v="37"/>
    <n v="6"/>
    <n v="5"/>
    <n v="3"/>
    <x v="30"/>
    <s v="Win"/>
  </r>
  <r>
    <x v="2"/>
    <x v="1"/>
    <x v="0"/>
    <x v="16"/>
    <x v="14"/>
    <x v="0"/>
    <x v="1"/>
    <n v="238"/>
    <n v="1"/>
    <n v="24"/>
    <n v="6"/>
    <n v="1"/>
    <n v="6.02"/>
    <n v="91.31"/>
    <x v="78"/>
    <n v="7"/>
    <n v="8"/>
    <n v="2"/>
    <x v="59"/>
    <s v="Win"/>
  </r>
  <r>
    <x v="0"/>
    <x v="2"/>
    <x v="0"/>
    <x v="16"/>
    <x v="14"/>
    <x v="1"/>
    <x v="0"/>
    <n v="237"/>
    <n v="7"/>
    <n v="11"/>
    <n v="5"/>
    <n v="8"/>
    <n v="4.74"/>
    <n v="78.760000000000005"/>
    <x v="25"/>
    <n v="1"/>
    <n v="1"/>
    <n v="0"/>
    <x v="59"/>
    <s v="Lose"/>
  </r>
  <r>
    <x v="6"/>
    <x v="3"/>
    <x v="0"/>
    <x v="17"/>
    <x v="14"/>
    <x v="0"/>
    <x v="1"/>
    <n v="246"/>
    <n v="7"/>
    <n v="20"/>
    <n v="3"/>
    <n v="8"/>
    <n v="4.92"/>
    <n v="76.19"/>
    <x v="30"/>
    <n v="7"/>
    <n v="7"/>
    <n v="3"/>
    <x v="56"/>
    <s v="Lose"/>
  </r>
  <r>
    <x v="3"/>
    <x v="6"/>
    <x v="0"/>
    <x v="17"/>
    <x v="14"/>
    <x v="1"/>
    <x v="0"/>
    <n v="249"/>
    <n v="7"/>
    <n v="15"/>
    <n v="3"/>
    <n v="7"/>
    <n v="4.9800000000000004"/>
    <n v="72.28"/>
    <x v="18"/>
    <n v="7"/>
    <n v="8"/>
    <n v="2"/>
    <x v="56"/>
    <s v="Win"/>
  </r>
  <r>
    <x v="6"/>
    <x v="2"/>
    <x v="0"/>
    <x v="16"/>
    <x v="14"/>
    <x v="1"/>
    <x v="0"/>
    <n v="252"/>
    <n v="8"/>
    <n v="17"/>
    <n v="11"/>
    <n v="7"/>
    <n v="5.04"/>
    <n v="54.19"/>
    <x v="17"/>
    <n v="10"/>
    <n v="9"/>
    <n v="2"/>
    <x v="65"/>
    <s v="No Result"/>
  </r>
  <r>
    <x v="2"/>
    <x v="6"/>
    <x v="0"/>
    <x v="16"/>
    <x v="14"/>
    <x v="0"/>
    <x v="1"/>
    <n v="252"/>
    <n v="10"/>
    <n v="17"/>
    <n v="5"/>
    <n v="9"/>
    <n v="5.05"/>
    <n v="71.67"/>
    <x v="74"/>
    <n v="8"/>
    <n v="7"/>
    <n v="3"/>
    <x v="65"/>
    <s v="No Result"/>
  </r>
  <r>
    <x v="3"/>
    <x v="1"/>
    <x v="0"/>
    <x v="17"/>
    <x v="14"/>
    <x v="1"/>
    <x v="0"/>
    <n v="239"/>
    <n v="10"/>
    <n v="17"/>
    <n v="1"/>
    <n v="9"/>
    <n v="4.8899999999999997"/>
    <n v="73.23"/>
    <x v="94"/>
    <n v="9"/>
    <n v="9"/>
    <n v="4"/>
    <x v="60"/>
    <s v="Win"/>
  </r>
  <r>
    <x v="0"/>
    <x v="3"/>
    <x v="0"/>
    <x v="17"/>
    <x v="14"/>
    <x v="0"/>
    <x v="1"/>
    <n v="202"/>
    <n v="9"/>
    <n v="10"/>
    <n v="2"/>
    <n v="9"/>
    <n v="4.04"/>
    <n v="60.59"/>
    <x v="75"/>
    <n v="10"/>
    <n v="9"/>
    <n v="4"/>
    <x v="60"/>
    <s v="Lose"/>
  </r>
  <r>
    <x v="3"/>
    <x v="2"/>
    <x v="0"/>
    <x v="16"/>
    <x v="14"/>
    <x v="0"/>
    <x v="0"/>
    <n v="222"/>
    <n v="10"/>
    <n v="17"/>
    <n v="4"/>
    <n v="7"/>
    <n v="4.57"/>
    <n v="49.98"/>
    <x v="95"/>
    <n v="7"/>
    <n v="13"/>
    <n v="2"/>
    <x v="66"/>
    <s v="Lose"/>
  </r>
  <r>
    <x v="2"/>
    <x v="3"/>
    <x v="0"/>
    <x v="16"/>
    <x v="14"/>
    <x v="1"/>
    <x v="1"/>
    <n v="223"/>
    <n v="7"/>
    <n v="13"/>
    <n v="6"/>
    <n v="13"/>
    <n v="4.46"/>
    <n v="73.33"/>
    <x v="33"/>
    <n v="10"/>
    <n v="7"/>
    <n v="3"/>
    <x v="66"/>
    <s v="Win"/>
  </r>
  <r>
    <x v="6"/>
    <x v="0"/>
    <x v="1"/>
    <x v="16"/>
    <x v="15"/>
    <x v="1"/>
    <x v="1"/>
    <n v="106"/>
    <n v="2"/>
    <n v="10"/>
    <n v="5"/>
    <n v="12"/>
    <n v="10.42"/>
    <n v="142.44"/>
    <x v="10"/>
    <n v="10"/>
    <n v="6"/>
    <n v="3"/>
    <x v="67"/>
    <s v="Win"/>
  </r>
  <r>
    <x v="1"/>
    <x v="6"/>
    <x v="1"/>
    <x v="16"/>
    <x v="15"/>
    <x v="0"/>
    <x v="0"/>
    <n v="105"/>
    <n v="10"/>
    <n v="11"/>
    <n v="2"/>
    <n v="6"/>
    <n v="5.33"/>
    <n v="47.46"/>
    <x v="3"/>
    <n v="2"/>
    <n v="12"/>
    <n v="1"/>
    <x v="67"/>
    <s v="Lose"/>
  </r>
  <r>
    <x v="2"/>
    <x v="1"/>
    <x v="1"/>
    <x v="16"/>
    <x v="15"/>
    <x v="1"/>
    <x v="1"/>
    <n v="148"/>
    <n v="5"/>
    <n v="10"/>
    <n v="5"/>
    <n v="14"/>
    <n v="7.52"/>
    <n v="97.77"/>
    <x v="5"/>
    <n v="10"/>
    <n v="5"/>
    <n v="4"/>
    <x v="68"/>
    <s v="Win"/>
  </r>
  <r>
    <x v="0"/>
    <x v="2"/>
    <x v="1"/>
    <x v="16"/>
    <x v="15"/>
    <x v="0"/>
    <x v="0"/>
    <n v="147"/>
    <n v="10"/>
    <n v="13"/>
    <n v="4"/>
    <n v="5"/>
    <n v="7.41"/>
    <n v="114.67"/>
    <x v="57"/>
    <n v="5"/>
    <n v="14"/>
    <n v="3"/>
    <x v="68"/>
    <s v="Lose"/>
  </r>
  <r>
    <x v="6"/>
    <x v="3"/>
    <x v="1"/>
    <x v="0"/>
    <x v="15"/>
    <x v="0"/>
    <x v="1"/>
    <n v="131"/>
    <n v="3"/>
    <n v="10"/>
    <n v="6"/>
    <n v="4"/>
    <n v="7.08"/>
    <n v="118.76"/>
    <x v="57"/>
    <n v="7"/>
    <n v="5"/>
    <n v="3"/>
    <x v="69"/>
    <s v="Win"/>
  </r>
  <r>
    <x v="3"/>
    <x v="6"/>
    <x v="1"/>
    <x v="0"/>
    <x v="15"/>
    <x v="1"/>
    <x v="0"/>
    <n v="127"/>
    <n v="7"/>
    <n v="10"/>
    <n v="1"/>
    <n v="5"/>
    <n v="6.35"/>
    <n v="87.75"/>
    <x v="33"/>
    <n v="3"/>
    <n v="4"/>
    <n v="1"/>
    <x v="69"/>
    <s v="Lose"/>
  </r>
  <r>
    <x v="4"/>
    <x v="2"/>
    <x v="1"/>
    <x v="16"/>
    <x v="15"/>
    <x v="1"/>
    <x v="1"/>
    <n v="152"/>
    <n v="5"/>
    <n v="14"/>
    <n v="5"/>
    <n v="6"/>
    <n v="7.6"/>
    <n v="124.03"/>
    <x v="96"/>
    <n v="2"/>
    <n v="8"/>
    <n v="1"/>
    <x v="70"/>
    <s v="Lose"/>
  </r>
  <r>
    <x v="2"/>
    <x v="4"/>
    <x v="1"/>
    <x v="16"/>
    <x v="15"/>
    <x v="0"/>
    <x v="0"/>
    <n v="192"/>
    <n v="2"/>
    <n v="9"/>
    <n v="12"/>
    <n v="8"/>
    <n v="9.6"/>
    <n v="162.36000000000001"/>
    <x v="53"/>
    <n v="5"/>
    <n v="6"/>
    <n v="1"/>
    <x v="70"/>
    <s v="Win"/>
  </r>
  <r>
    <x v="3"/>
    <x v="0"/>
    <x v="1"/>
    <x v="16"/>
    <x v="15"/>
    <x v="0"/>
    <x v="0"/>
    <n v="183"/>
    <n v="7"/>
    <n v="15"/>
    <n v="6"/>
    <n v="10"/>
    <n v="9.15"/>
    <n v="135.4"/>
    <x v="7"/>
    <n v="8"/>
    <n v="17"/>
    <n v="3"/>
    <x v="71"/>
    <s v="Lose"/>
  </r>
  <r>
    <x v="1"/>
    <x v="3"/>
    <x v="1"/>
    <x v="16"/>
    <x v="15"/>
    <x v="1"/>
    <x v="1"/>
    <n v="184"/>
    <n v="8"/>
    <n v="14"/>
    <n v="6"/>
    <n v="17"/>
    <n v="9.51"/>
    <n v="123.04"/>
    <x v="74"/>
    <n v="7"/>
    <n v="10"/>
    <n v="2"/>
    <x v="71"/>
    <s v="Win"/>
  </r>
  <r>
    <x v="4"/>
    <x v="1"/>
    <x v="1"/>
    <x v="0"/>
    <x v="15"/>
    <x v="1"/>
    <x v="1"/>
    <n v="38"/>
    <n v="10"/>
    <n v="2"/>
    <n v="0"/>
    <n v="10"/>
    <n v="3.56"/>
    <n v="35.31"/>
    <x v="97"/>
    <n v="2"/>
    <n v="18"/>
    <n v="2"/>
    <x v="72"/>
    <s v="Lose"/>
  </r>
  <r>
    <x v="0"/>
    <x v="4"/>
    <x v="1"/>
    <x v="0"/>
    <x v="15"/>
    <x v="0"/>
    <x v="0"/>
    <n v="193"/>
    <n v="2"/>
    <n v="10"/>
    <n v="8"/>
    <n v="18"/>
    <n v="9.65"/>
    <n v="152.97999999999999"/>
    <x v="25"/>
    <n v="10"/>
    <n v="10"/>
    <n v="4"/>
    <x v="72"/>
    <s v="Win"/>
  </r>
  <r>
    <x v="6"/>
    <x v="0"/>
    <x v="1"/>
    <x v="0"/>
    <x v="15"/>
    <x v="0"/>
    <x v="0"/>
    <n v="175"/>
    <n v="6"/>
    <n v="9"/>
    <n v="9"/>
    <n v="12"/>
    <n v="8.75"/>
    <n v="86.31"/>
    <x v="44"/>
    <n v="6"/>
    <n v="5"/>
    <n v="2"/>
    <x v="73"/>
    <s v="Lose"/>
  </r>
  <r>
    <x v="1"/>
    <x v="6"/>
    <x v="1"/>
    <x v="0"/>
    <x v="15"/>
    <x v="1"/>
    <x v="1"/>
    <n v="179"/>
    <n v="6"/>
    <n v="16"/>
    <n v="7"/>
    <n v="5"/>
    <n v="9.33"/>
    <n v="162.11000000000001"/>
    <x v="22"/>
    <n v="6"/>
    <n v="12"/>
    <n v="2"/>
    <x v="73"/>
    <s v="Win"/>
  </r>
  <r>
    <x v="2"/>
    <x v="1"/>
    <x v="1"/>
    <x v="16"/>
    <x v="15"/>
    <x v="0"/>
    <x v="0"/>
    <n v="181"/>
    <n v="7"/>
    <n v="16"/>
    <n v="5"/>
    <n v="14"/>
    <n v="9.0500000000000007"/>
    <n v="151.54"/>
    <x v="74"/>
    <n v="5"/>
    <n v="8"/>
    <n v="1"/>
    <x v="74"/>
    <s v="Lose"/>
  </r>
  <r>
    <x v="0"/>
    <x v="2"/>
    <x v="1"/>
    <x v="16"/>
    <x v="15"/>
    <x v="1"/>
    <x v="1"/>
    <n v="182"/>
    <n v="5"/>
    <n v="19"/>
    <n v="5"/>
    <n v="8"/>
    <n v="9.17"/>
    <n v="157.12"/>
    <x v="30"/>
    <n v="7"/>
    <n v="14"/>
    <n v="2"/>
    <x v="74"/>
    <s v="Win"/>
  </r>
  <r>
    <x v="2"/>
    <x v="0"/>
    <x v="1"/>
    <x v="16"/>
    <x v="15"/>
    <x v="0"/>
    <x v="0"/>
    <n v="173"/>
    <n v="8"/>
    <n v="10"/>
    <n v="7"/>
    <n v="8"/>
    <n v="8.65"/>
    <n v="102.94"/>
    <x v="89"/>
    <n v="4"/>
    <n v="6"/>
    <n v="3"/>
    <x v="75"/>
    <s v="Lose"/>
  </r>
  <r>
    <x v="1"/>
    <x v="2"/>
    <x v="1"/>
    <x v="16"/>
    <x v="15"/>
    <x v="1"/>
    <x v="1"/>
    <n v="174"/>
    <n v="4"/>
    <n v="12"/>
    <n v="8"/>
    <n v="6"/>
    <n v="8.77"/>
    <n v="106.54"/>
    <x v="1"/>
    <n v="8"/>
    <n v="8"/>
    <n v="3"/>
    <x v="75"/>
    <s v="Win"/>
  </r>
  <r>
    <x v="6"/>
    <x v="1"/>
    <x v="1"/>
    <x v="0"/>
    <x v="15"/>
    <x v="0"/>
    <x v="0"/>
    <n v="129"/>
    <n v="6"/>
    <n v="10"/>
    <n v="5"/>
    <n v="3"/>
    <n v="6.45"/>
    <n v="93.31"/>
    <x v="5"/>
    <n v="9"/>
    <n v="5"/>
    <n v="3"/>
    <x v="76"/>
    <s v="Lose"/>
  </r>
  <r>
    <x v="0"/>
    <x v="6"/>
    <x v="1"/>
    <x v="0"/>
    <x v="15"/>
    <x v="1"/>
    <x v="1"/>
    <n v="131"/>
    <n v="9"/>
    <n v="6"/>
    <n v="8"/>
    <n v="5"/>
    <n v="6.77"/>
    <n v="102.52"/>
    <x v="22"/>
    <n v="6"/>
    <n v="3"/>
    <n v="2"/>
    <x v="76"/>
    <s v="Win"/>
  </r>
  <r>
    <x v="6"/>
    <x v="2"/>
    <x v="1"/>
    <x v="16"/>
    <x v="15"/>
    <x v="1"/>
    <x v="1"/>
    <n v="111"/>
    <n v="8"/>
    <n v="9"/>
    <n v="3"/>
    <n v="3"/>
    <n v="5.55"/>
    <n v="51.25"/>
    <x v="46"/>
    <n v="2"/>
    <n v="2"/>
    <n v="2"/>
    <x v="47"/>
    <s v="Lose"/>
  </r>
  <r>
    <x v="2"/>
    <x v="6"/>
    <x v="1"/>
    <x v="16"/>
    <x v="15"/>
    <x v="0"/>
    <x v="0"/>
    <n v="212"/>
    <n v="2"/>
    <n v="21"/>
    <n v="9"/>
    <n v="2"/>
    <n v="10.6"/>
    <n v="194.05"/>
    <x v="98"/>
    <n v="8"/>
    <n v="3"/>
    <n v="5"/>
    <x v="47"/>
    <s v="Win"/>
  </r>
  <r>
    <x v="0"/>
    <x v="0"/>
    <x v="1"/>
    <x v="16"/>
    <x v="15"/>
    <x v="0"/>
    <x v="0"/>
    <n v="121"/>
    <n v="10"/>
    <n v="4"/>
    <n v="3"/>
    <n v="17"/>
    <n v="6.31"/>
    <n v="58.78"/>
    <x v="19"/>
    <n v="5"/>
    <n v="5"/>
    <n v="2"/>
    <x v="77"/>
    <s v="Lose"/>
  </r>
  <r>
    <x v="1"/>
    <x v="1"/>
    <x v="1"/>
    <x v="16"/>
    <x v="15"/>
    <x v="1"/>
    <x v="1"/>
    <n v="124"/>
    <n v="5"/>
    <n v="9"/>
    <n v="5"/>
    <n v="5"/>
    <n v="7.29"/>
    <n v="111.5"/>
    <x v="13"/>
    <n v="10"/>
    <n v="17"/>
    <n v="3"/>
    <x v="77"/>
    <s v="Win"/>
  </r>
  <r>
    <x v="0"/>
    <x v="0"/>
    <x v="1"/>
    <x v="16"/>
    <x v="15"/>
    <x v="1"/>
    <x v="1"/>
    <n v="147"/>
    <n v="10"/>
    <n v="9"/>
    <n v="4"/>
    <n v="14"/>
    <n v="7.35"/>
    <n v="99.38"/>
    <x v="13"/>
    <n v="6"/>
    <n v="10"/>
    <n v="3"/>
    <x v="78"/>
    <s v="Lose"/>
  </r>
  <r>
    <x v="1"/>
    <x v="1"/>
    <x v="1"/>
    <x v="16"/>
    <x v="15"/>
    <x v="0"/>
    <x v="0"/>
    <n v="170"/>
    <n v="6"/>
    <n v="16"/>
    <n v="5"/>
    <n v="10"/>
    <n v="8.5"/>
    <n v="90.86"/>
    <x v="30"/>
    <n v="10"/>
    <n v="14"/>
    <n v="4"/>
    <x v="78"/>
    <s v="Win"/>
  </r>
</pivotCacheRecords>
</file>

<file path=xl/pivotCache/pivotCacheRecords2.xml><?xml version="1.0" encoding="utf-8"?>
<pivotCacheRecords xmlns="http://purl.oclc.org/ooxml/spreadsheetml/main" xmlns:r="http://purl.oclc.org/ooxml/officeDocument/relationships" count="15">
  <r>
    <x v="0"/>
    <s v="UAE"/>
    <x v="0"/>
    <x v="0"/>
    <s v="Sri Lanka"/>
    <s v="Surinder Khanna"/>
    <s v="Surinder Khanna"/>
    <s v="Ravi Shastri"/>
  </r>
  <r>
    <x v="1"/>
    <s v="Sri Lanka"/>
    <x v="0"/>
    <x v="1"/>
    <s v="Pakistan"/>
    <s v="Arjuna Ranatunga"/>
    <s v="Arjuna Ranatunga"/>
    <s v="Abdul Qadir"/>
  </r>
  <r>
    <x v="2"/>
    <s v="Bangladesh"/>
    <x v="1"/>
    <x v="0"/>
    <s v="Sri Lanka"/>
    <s v="Navjot Sidhu"/>
    <s v="Ijaz Ahmed"/>
    <s v="Arshad Ayub"/>
  </r>
  <r>
    <x v="3"/>
    <s v="India"/>
    <x v="0"/>
    <x v="0"/>
    <s v="Sri Lanka"/>
    <s v="Not Awarded"/>
    <s v="Arjuna Ranatunga"/>
    <s v="Kapil Dev"/>
  </r>
  <r>
    <x v="4"/>
    <s v="UAE"/>
    <x v="1"/>
    <x v="0"/>
    <s v="Sri Lanka"/>
    <s v="Navjot Sidhu"/>
    <s v="Sachin Tendulkar"/>
    <s v="Anil Kumble"/>
  </r>
  <r>
    <x v="5"/>
    <s v="Sri Lanka"/>
    <x v="1"/>
    <x v="1"/>
    <s v="India"/>
    <s v="Arjuna Ranatunga"/>
    <s v="Arjuna Ranatunga"/>
    <s v="Venkatesh Prasad"/>
  </r>
  <r>
    <x v="6"/>
    <s v="Bangladesh"/>
    <x v="1"/>
    <x v="2"/>
    <s v="Sri Lanka"/>
    <s v="Yousuf Youhana"/>
    <s v="Yousuf Youhana"/>
    <s v="Abdul Razzaq"/>
  </r>
  <r>
    <x v="7"/>
    <s v="Sri Lanka"/>
    <x v="2"/>
    <x v="1"/>
    <s v="India"/>
    <s v="Sanath Jayasuriya"/>
    <s v="Shoaib Malik"/>
    <s v="Irfan Pathan"/>
  </r>
  <r>
    <x v="8"/>
    <s v="Pakistan"/>
    <x v="2"/>
    <x v="1"/>
    <s v="India"/>
    <s v="Ajantha Mendis"/>
    <s v="Sanath Jayasuriya"/>
    <s v="Ajantha Mendis"/>
  </r>
  <r>
    <x v="9"/>
    <s v="Sri Lanka"/>
    <x v="1"/>
    <x v="0"/>
    <s v="Sri Lanka"/>
    <s v="Shahid Afridi"/>
    <s v="Shahid Afridi"/>
    <s v="Lasith Malinga"/>
  </r>
  <r>
    <x v="10"/>
    <s v="Bangladesh"/>
    <x v="1"/>
    <x v="2"/>
    <s v="Bangladesh"/>
    <s v="Shakib Al Hasan"/>
    <s v="Virat Kohli"/>
    <s v="Umar Gul"/>
  </r>
  <r>
    <x v="11"/>
    <s v="Bangladesh"/>
    <x v="3"/>
    <x v="1"/>
    <s v="Pakistan"/>
    <s v="Lahiru Thirimanne"/>
    <s v="Lahiru Thirimanne"/>
    <s v="Lasith Malinga"/>
  </r>
  <r>
    <x v="12"/>
    <s v="Bangladesh"/>
    <x v="3"/>
    <x v="0"/>
    <s v="Bangladesh"/>
    <s v="Sabbir Rahman"/>
    <s v="Sabbir Rahman"/>
    <s v="Al Amin Hossain"/>
  </r>
  <r>
    <x v="13"/>
    <s v="UAE"/>
    <x v="2"/>
    <x v="0"/>
    <s v="Bangladesh"/>
    <s v="Shikhar Dhawan"/>
    <s v="Shikhar Dhawan"/>
    <s v="Rashid Khan"/>
  </r>
  <r>
    <x v="14"/>
    <s v="UAE"/>
    <x v="2"/>
    <x v="1"/>
    <s v="Pakistan"/>
    <s v="Wanindu Hasaranga"/>
    <s v="Mohammad Rizwan"/>
    <s v="Bhuvneshwar Kumar"/>
  </r>
</pivotCacheRecords>
</file>

<file path=xl/pivotCache/pivotCacheRecords3.xml><?xml version="1.0" encoding="utf-8"?>
<pivotCacheRecords xmlns="http://purl.oclc.org/ooxml/spreadsheetml/main" xmlns:r="http://purl.oclc.org/ooxml/officeDocument/relationships" count="49">
  <r>
    <x v="0"/>
    <s v="India"/>
    <s v="2016-2022"/>
    <n v="10"/>
    <n v="9"/>
    <n v="4"/>
    <n v="429"/>
    <n v="122"/>
    <n v="85.8"/>
    <n v="325"/>
    <n v="132"/>
    <n v="1"/>
    <n v="3"/>
    <n v="1"/>
    <n v="40"/>
    <n v="11"/>
  </r>
  <r>
    <x v="1"/>
    <s v="Pakistan"/>
    <s v="2022-2022"/>
    <n v="6"/>
    <n v="6"/>
    <n v="1"/>
    <n v="281"/>
    <n v="78"/>
    <n v="56.2"/>
    <n v="239"/>
    <n v="117.57"/>
    <n v="0"/>
    <n v="3"/>
    <n v="0"/>
    <n v="21"/>
    <n v="6"/>
  </r>
  <r>
    <x v="2"/>
    <s v="India"/>
    <s v="2016-2022"/>
    <n v="9"/>
    <n v="9"/>
    <n v="0"/>
    <n v="271"/>
    <n v="83"/>
    <n v="30.11"/>
    <n v="192"/>
    <n v="141.13999999999999"/>
    <n v="0"/>
    <n v="2"/>
    <n v="1"/>
    <n v="27"/>
    <n v="12"/>
  </r>
  <r>
    <x v="3"/>
    <s v="Hong Kong"/>
    <s v="2016-2022"/>
    <n v="5"/>
    <n v="5"/>
    <n v="0"/>
    <n v="235"/>
    <n v="122"/>
    <n v="47"/>
    <n v="160"/>
    <n v="146.87"/>
    <n v="1"/>
    <n v="1"/>
    <n v="1"/>
    <n v="22"/>
    <n v="10"/>
  </r>
  <r>
    <x v="4"/>
    <s v="Afghanistan"/>
    <s v="2022-2022"/>
    <n v="5"/>
    <n v="5"/>
    <n v="2"/>
    <n v="196"/>
    <n v="64"/>
    <n v="65.33"/>
    <n v="188"/>
    <n v="104.25"/>
    <n v="0"/>
    <n v="1"/>
    <n v="0"/>
    <n v="14"/>
    <n v="4"/>
  </r>
  <r>
    <x v="5"/>
    <s v="Sri Lanka"/>
    <s v="2022-2022"/>
    <n v="6"/>
    <n v="6"/>
    <n v="2"/>
    <n v="191"/>
    <n v="71"/>
    <n v="47.75"/>
    <n v="128"/>
    <n v="149.21"/>
    <n v="0"/>
    <n v="1"/>
    <n v="0"/>
    <n v="15"/>
    <n v="9"/>
  </r>
  <r>
    <x v="6"/>
    <s v="Bangladesh"/>
    <s v="2016-2022"/>
    <n v="6"/>
    <n v="6"/>
    <n v="1"/>
    <n v="181"/>
    <n v="80"/>
    <n v="36.200000000000003"/>
    <n v="148"/>
    <n v="122.29"/>
    <n v="0"/>
    <n v="1"/>
    <n v="0"/>
    <n v="16"/>
    <n v="5"/>
  </r>
  <r>
    <x v="7"/>
    <s v="UAE"/>
    <s v="2016-2016"/>
    <n v="7"/>
    <n v="7"/>
    <n v="1"/>
    <n v="176"/>
    <n v="46"/>
    <n v="29.33"/>
    <n v="149"/>
    <n v="118.12"/>
    <n v="0"/>
    <n v="0"/>
    <n v="0"/>
    <n v="21"/>
    <n v="5"/>
  </r>
  <r>
    <x v="8"/>
    <s v="Afghanistan"/>
    <s v="2016-2022"/>
    <n v="8"/>
    <n v="8"/>
    <n v="3"/>
    <n v="176"/>
    <n v="60"/>
    <n v="35.200000000000003"/>
    <n v="112"/>
    <n v="157.13999999999999"/>
    <n v="0"/>
    <n v="1"/>
    <n v="1"/>
    <n v="6"/>
    <n v="13"/>
  </r>
  <r>
    <x v="9"/>
    <s v="Sri Lanka"/>
    <s v="2022-2022"/>
    <n v="6"/>
    <n v="6"/>
    <n v="1"/>
    <n v="173"/>
    <n v="55"/>
    <n v="34.6"/>
    <n v="150"/>
    <n v="115.33"/>
    <n v="0"/>
    <n v="2"/>
    <n v="0"/>
    <n v="15"/>
    <n v="5"/>
  </r>
  <r>
    <x v="10"/>
    <s v="Bangladesh"/>
    <s v="2016-2022"/>
    <n v="7"/>
    <n v="7"/>
    <n v="4"/>
    <n v="173"/>
    <n v="36"/>
    <n v="57.66"/>
    <n v="122"/>
    <n v="141.80000000000001"/>
    <n v="0"/>
    <n v="0"/>
    <n v="0"/>
    <n v="10"/>
    <n v="7"/>
  </r>
  <r>
    <x v="11"/>
    <s v="Sri Lanka"/>
    <s v="2022-2022"/>
    <n v="6"/>
    <n v="6"/>
    <n v="0"/>
    <n v="155"/>
    <n v="60"/>
    <n v="25.83"/>
    <n v="99"/>
    <n v="156.56"/>
    <n v="0"/>
    <n v="2"/>
    <n v="2"/>
    <n v="10"/>
    <n v="9"/>
  </r>
  <r>
    <x v="12"/>
    <s v="Afghanistan"/>
    <s v="2022-2022"/>
    <n v="5"/>
    <n v="5"/>
    <n v="0"/>
    <n v="152"/>
    <n v="84"/>
    <n v="30.4"/>
    <n v="93"/>
    <n v="163.44"/>
    <n v="0"/>
    <n v="1"/>
    <n v="1"/>
    <n v="8"/>
    <n v="12"/>
  </r>
  <r>
    <x v="13"/>
    <s v="UAE"/>
    <s v="2016-2016"/>
    <n v="7"/>
    <n v="7"/>
    <n v="1"/>
    <n v="151"/>
    <n v="46"/>
    <n v="25.16"/>
    <n v="144"/>
    <n v="104.86"/>
    <n v="0"/>
    <n v="0"/>
    <n v="0"/>
    <n v="15"/>
    <n v="4"/>
  </r>
  <r>
    <x v="14"/>
    <s v="Sri Lanka"/>
    <s v="2016-2016"/>
    <n v="4"/>
    <n v="4"/>
    <n v="0"/>
    <n v="149"/>
    <n v="58"/>
    <n v="37.25"/>
    <n v="136"/>
    <n v="109.55"/>
    <n v="0"/>
    <n v="2"/>
    <n v="0"/>
    <n v="19"/>
    <n v="2"/>
  </r>
  <r>
    <x v="15"/>
    <s v="India"/>
    <s v="2022-2022"/>
    <n v="5"/>
    <n v="5"/>
    <n v="1"/>
    <n v="139"/>
    <n v="68"/>
    <n v="34.75"/>
    <n v="85"/>
    <n v="163.52000000000001"/>
    <n v="0"/>
    <n v="1"/>
    <n v="0"/>
    <n v="10"/>
    <n v="8"/>
  </r>
  <r>
    <x v="16"/>
    <s v="Sri Lanka"/>
    <s v="2016-2016"/>
    <n v="4"/>
    <n v="4"/>
    <n v="1"/>
    <n v="132"/>
    <n v="75"/>
    <n v="44"/>
    <n v="109"/>
    <n v="121.1"/>
    <n v="0"/>
    <n v="1"/>
    <n v="0"/>
    <n v="18"/>
    <n v="1"/>
  </r>
  <r>
    <x v="17"/>
    <s v="India"/>
    <s v="2022-2022"/>
    <n v="5"/>
    <n v="5"/>
    <n v="0"/>
    <n v="132"/>
    <n v="62"/>
    <n v="26.4"/>
    <n v="108"/>
    <n v="122.22"/>
    <n v="0"/>
    <n v="1"/>
    <n v="1"/>
    <n v="8"/>
    <n v="6"/>
  </r>
  <r>
    <x v="18"/>
    <s v="Sri Lanka"/>
    <s v="2016-2022"/>
    <n v="10"/>
    <n v="10"/>
    <n v="1"/>
    <n v="131"/>
    <n v="45"/>
    <n v="14.55"/>
    <n v="111"/>
    <n v="118.01"/>
    <n v="0"/>
    <n v="0"/>
    <n v="2"/>
    <n v="9"/>
    <n v="6"/>
  </r>
  <r>
    <x v="19"/>
    <s v="UAE"/>
    <s v="2016-2016"/>
    <n v="7"/>
    <n v="7"/>
    <n v="1"/>
    <n v="129"/>
    <n v="52"/>
    <n v="21.5"/>
    <n v="107"/>
    <n v="120.56"/>
    <n v="0"/>
    <n v="1"/>
    <n v="1"/>
    <n v="10"/>
    <n v="4"/>
  </r>
  <r>
    <x v="20"/>
    <s v="UAE"/>
    <s v="2016-2016"/>
    <n v="7"/>
    <n v="7"/>
    <n v="0"/>
    <n v="122"/>
    <n v="77"/>
    <n v="17.420000000000002"/>
    <n v="107"/>
    <n v="114.01"/>
    <n v="0"/>
    <n v="1"/>
    <n v="1"/>
    <n v="13"/>
    <n v="6"/>
  </r>
  <r>
    <x v="21"/>
    <s v="Pakistan"/>
    <s v="2016-2016"/>
    <n v="4"/>
    <n v="3"/>
    <n v="1"/>
    <n v="121"/>
    <n v="58"/>
    <n v="60.5"/>
    <n v="93"/>
    <n v="130.1"/>
    <n v="0"/>
    <n v="1"/>
    <n v="0"/>
    <n v="14"/>
    <n v="2"/>
  </r>
  <r>
    <x v="22"/>
    <s v="Pakistan"/>
    <s v="2016-2016"/>
    <n v="4"/>
    <n v="4"/>
    <n v="2"/>
    <n v="121"/>
    <n v="63"/>
    <n v="60.5"/>
    <n v="108"/>
    <n v="112.03"/>
    <n v="0"/>
    <n v="1"/>
    <n v="0"/>
    <n v="13"/>
    <n v="4"/>
  </r>
  <r>
    <x v="23"/>
    <s v="Oman"/>
    <s v="2016-2016"/>
    <n v="3"/>
    <n v="3"/>
    <n v="0"/>
    <n v="115"/>
    <n v="52"/>
    <n v="38.33"/>
    <n v="97"/>
    <n v="118.55"/>
    <n v="0"/>
    <n v="1"/>
    <n v="0"/>
    <n v="11"/>
    <n v="4"/>
  </r>
  <r>
    <x v="24"/>
    <s v="Bangladesh"/>
    <s v="2016-2022"/>
    <n v="7"/>
    <n v="7"/>
    <n v="0"/>
    <n v="112"/>
    <n v="32"/>
    <n v="16"/>
    <n v="115"/>
    <n v="97.39"/>
    <n v="0"/>
    <n v="0"/>
    <n v="0"/>
    <n v="12"/>
    <n v="0"/>
  </r>
  <r>
    <x v="25"/>
    <s v="Pakistan"/>
    <s v="2016-2016"/>
    <n v="4"/>
    <n v="4"/>
    <n v="1"/>
    <n v="105"/>
    <n v="50"/>
    <n v="35"/>
    <n v="98"/>
    <n v="107.14"/>
    <n v="0"/>
    <n v="1"/>
    <n v="0"/>
    <n v="6"/>
    <n v="5"/>
  </r>
  <r>
    <x v="26"/>
    <s v="Pakistan"/>
    <s v="2016-2022"/>
    <n v="7"/>
    <n v="6"/>
    <n v="2"/>
    <n v="105"/>
    <n v="32"/>
    <n v="26.25"/>
    <n v="104"/>
    <n v="100.96"/>
    <n v="0"/>
    <n v="0"/>
    <n v="0"/>
    <n v="6"/>
    <n v="3"/>
  </r>
  <r>
    <x v="27"/>
    <s v="Pakistan"/>
    <s v="2022-2022"/>
    <n v="6"/>
    <n v="6"/>
    <n v="0"/>
    <n v="96"/>
    <n v="53"/>
    <n v="16"/>
    <n v="93"/>
    <n v="103.22"/>
    <n v="0"/>
    <n v="1"/>
    <n v="1"/>
    <n v="9"/>
    <n v="2"/>
  </r>
  <r>
    <x v="28"/>
    <s v="Bangladesh"/>
    <s v="2016-2016"/>
    <n v="5"/>
    <n v="5"/>
    <n v="0"/>
    <n v="94"/>
    <n v="48"/>
    <n v="18.8"/>
    <n v="88"/>
    <n v="106.81"/>
    <n v="0"/>
    <n v="0"/>
    <n v="1"/>
    <n v="11"/>
    <n v="2"/>
  </r>
  <r>
    <x v="29"/>
    <s v="Afghanistan"/>
    <s v="2022-2022"/>
    <n v="5"/>
    <n v="5"/>
    <n v="1"/>
    <n v="93"/>
    <n v="37"/>
    <n v="23.25"/>
    <n v="91"/>
    <n v="102.19"/>
    <n v="0"/>
    <n v="0"/>
    <n v="1"/>
    <n v="14"/>
    <n v="1"/>
  </r>
  <r>
    <x v="30"/>
    <s v="Afghanistan"/>
    <s v="2016-2016"/>
    <n v="3"/>
    <n v="3"/>
    <n v="0"/>
    <n v="89"/>
    <n v="49"/>
    <n v="29.66"/>
    <n v="61"/>
    <n v="145.9"/>
    <n v="0"/>
    <n v="0"/>
    <n v="0"/>
    <n v="10"/>
    <n v="4"/>
  </r>
  <r>
    <x v="31"/>
    <s v="India"/>
    <s v="2016-2016"/>
    <n v="5"/>
    <n v="4"/>
    <n v="2"/>
    <n v="89"/>
    <n v="35"/>
    <n v="44.5"/>
    <n v="80"/>
    <n v="111.25"/>
    <n v="0"/>
    <n v="0"/>
    <n v="0"/>
    <n v="10"/>
    <n v="4"/>
  </r>
  <r>
    <x v="32"/>
    <s v="UAE"/>
    <s v="2016-2016"/>
    <n v="7"/>
    <n v="7"/>
    <n v="0"/>
    <n v="89"/>
    <n v="50"/>
    <n v="12.71"/>
    <n v="104"/>
    <n v="85.57"/>
    <n v="0"/>
    <n v="1"/>
    <n v="1"/>
    <n v="9"/>
    <n v="3"/>
  </r>
  <r>
    <x v="33"/>
    <s v="India"/>
    <s v="2016-2022"/>
    <n v="8"/>
    <n v="6"/>
    <n v="1"/>
    <n v="83"/>
    <n v="33"/>
    <n v="16.600000000000001"/>
    <n v="56"/>
    <n v="148.21"/>
    <n v="0"/>
    <n v="0"/>
    <n v="2"/>
    <n v="8"/>
    <n v="3"/>
  </r>
  <r>
    <x v="34"/>
    <s v="Afghanistan"/>
    <s v="2016-2016"/>
    <n v="3"/>
    <n v="3"/>
    <n v="0"/>
    <n v="82"/>
    <n v="72"/>
    <n v="27.33"/>
    <n v="58"/>
    <n v="141.37"/>
    <n v="0"/>
    <n v="1"/>
    <n v="1"/>
    <n v="9"/>
    <n v="1"/>
  </r>
  <r>
    <x v="35"/>
    <s v="India"/>
    <s v="2016-2016"/>
    <n v="4"/>
    <n v="4"/>
    <n v="1"/>
    <n v="79"/>
    <n v="60"/>
    <n v="26.33"/>
    <n v="71"/>
    <n v="111.26"/>
    <n v="0"/>
    <n v="1"/>
    <n v="0"/>
    <n v="12"/>
    <n v="1"/>
  </r>
  <r>
    <x v="36"/>
    <s v="Pakistan"/>
    <s v="2016-2022"/>
    <n v="8"/>
    <n v="5"/>
    <n v="0"/>
    <n v="79"/>
    <n v="42"/>
    <n v="15.8"/>
    <n v="55"/>
    <n v="143.63"/>
    <n v="0"/>
    <n v="0"/>
    <n v="0"/>
    <n v="8"/>
    <n v="4"/>
  </r>
  <r>
    <x v="37"/>
    <s v="Oman"/>
    <s v="2016-2016"/>
    <n v="3"/>
    <n v="3"/>
    <n v="0"/>
    <n v="78"/>
    <n v="54"/>
    <n v="26"/>
    <n v="46"/>
    <n v="169.56"/>
    <n v="0"/>
    <n v="1"/>
    <n v="0"/>
    <n v="4"/>
    <n v="5"/>
  </r>
  <r>
    <x v="38"/>
    <s v="Bangladesh"/>
    <s v="2022-2022"/>
    <n v="2"/>
    <n v="2"/>
    <n v="2"/>
    <n v="72"/>
    <n v="48"/>
    <s v="-"/>
    <n v="40"/>
    <n v="180"/>
    <n v="0"/>
    <n v="0"/>
    <n v="0"/>
    <n v="8"/>
    <n v="1"/>
  </r>
  <r>
    <x v="39"/>
    <s v="Afghanistan"/>
    <s v="2016-2016"/>
    <n v="2"/>
    <n v="2"/>
    <n v="0"/>
    <n v="72"/>
    <n v="63"/>
    <n v="36"/>
    <n v="61"/>
    <n v="118.03"/>
    <n v="0"/>
    <n v="1"/>
    <n v="0"/>
    <n v="9"/>
    <n v="0"/>
  </r>
  <r>
    <x v="40"/>
    <s v="Oman"/>
    <s v="2016-2016"/>
    <n v="3"/>
    <n v="3"/>
    <n v="0"/>
    <n v="69"/>
    <n v="42"/>
    <n v="23"/>
    <n v="68"/>
    <n v="101.47"/>
    <n v="0"/>
    <n v="0"/>
    <n v="0"/>
    <n v="7"/>
    <n v="1"/>
  </r>
  <r>
    <x v="41"/>
    <s v="Pakistan"/>
    <s v="2022-2022"/>
    <n v="6"/>
    <n v="6"/>
    <n v="0"/>
    <n v="68"/>
    <n v="30"/>
    <n v="11.33"/>
    <n v="63"/>
    <n v="107.93"/>
    <n v="0"/>
    <n v="0"/>
    <n v="1"/>
    <n v="7"/>
    <n v="0"/>
  </r>
  <r>
    <x v="42"/>
    <s v="Sri Lanka"/>
    <s v="2022-2022"/>
    <n v="6"/>
    <n v="4"/>
    <n v="2"/>
    <n v="66"/>
    <n v="31"/>
    <n v="33"/>
    <n v="64"/>
    <n v="103.12"/>
    <n v="0"/>
    <n v="0"/>
    <n v="0"/>
    <n v="5"/>
    <n v="2"/>
  </r>
  <r>
    <x v="43"/>
    <s v="Sri Lanka"/>
    <s v="2022-2022"/>
    <n v="6"/>
    <n v="5"/>
    <n v="2"/>
    <n v="66"/>
    <n v="36"/>
    <n v="22"/>
    <n v="44"/>
    <n v="150"/>
    <n v="0"/>
    <n v="0"/>
    <n v="0"/>
    <n v="10"/>
    <n v="1"/>
  </r>
  <r>
    <x v="44"/>
    <s v="Hong Kong"/>
    <s v="2016-2022"/>
    <n v="5"/>
    <n v="5"/>
    <n v="0"/>
    <n v="65"/>
    <n v="30"/>
    <n v="13"/>
    <n v="60"/>
    <n v="108.33"/>
    <n v="0"/>
    <n v="0"/>
    <n v="2"/>
    <n v="8"/>
    <n v="2"/>
  </r>
  <r>
    <x v="45"/>
    <s v="Sri Lanka"/>
    <s v="2022-2022"/>
    <n v="6"/>
    <n v="6"/>
    <n v="0"/>
    <n v="63"/>
    <n v="33"/>
    <n v="10.5"/>
    <n v="58"/>
    <n v="108.62"/>
    <n v="0"/>
    <n v="0"/>
    <n v="1"/>
    <n v="7"/>
    <n v="2"/>
  </r>
  <r>
    <x v="46"/>
    <s v="Hong Kong"/>
    <s v="2016-2016"/>
    <n v="3"/>
    <n v="3"/>
    <n v="0"/>
    <n v="62"/>
    <n v="41"/>
    <n v="20.66"/>
    <n v="70"/>
    <n v="88.57"/>
    <n v="0"/>
    <n v="0"/>
    <n v="0"/>
    <n v="7"/>
    <n v="0"/>
  </r>
  <r>
    <x v="47"/>
    <s v="UAE"/>
    <s v="2016-2016"/>
    <n v="7"/>
    <n v="7"/>
    <n v="2"/>
    <n v="61"/>
    <n v="27"/>
    <n v="12.2"/>
    <n v="66"/>
    <n v="92.42"/>
    <n v="0"/>
    <n v="0"/>
    <n v="1"/>
    <n v="4"/>
    <n v="3"/>
  </r>
  <r>
    <x v="48"/>
    <s v="Pakistan"/>
    <s v="2022-2022"/>
    <n v="6"/>
    <n v="6"/>
    <n v="2"/>
    <n v="58"/>
    <n v="35"/>
    <n v="14.5"/>
    <n v="48"/>
    <n v="120.83"/>
    <n v="0"/>
    <n v="0"/>
    <n v="0"/>
    <n v="1"/>
    <n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 ">
  <location ref="A3:D8" firstHeaderRow="1" firstDataRow="2" firstDataCol="1"/>
  <pivotFields count="20">
    <pivotField axis="axisRow" showAll="0" sortType="descending">
      <items count="8">
        <item x="6"/>
        <item x="3"/>
        <item x="4"/>
        <item x="2"/>
        <item x="0"/>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7">
        <item h="1" x="0"/>
        <item x="1"/>
        <item h="1" x="2"/>
        <item h="1" x="3"/>
        <item h="1" x="4"/>
        <item h="1" x="5"/>
        <item h="1" x="6"/>
        <item h="1" x="7"/>
        <item h="1" x="8"/>
        <item h="1" x="9"/>
        <item h="1" x="10"/>
        <item h="1" x="11"/>
        <item h="1" x="12"/>
        <item h="1" x="13"/>
        <item h="1" x="14"/>
        <item h="1" x="15"/>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
    <i>
      <x v="5"/>
    </i>
    <i>
      <x v="4"/>
    </i>
    <i>
      <x v="1"/>
    </i>
    <i t="grand">
      <x/>
    </i>
  </rowItems>
  <colFields count="1">
    <field x="6"/>
  </colFields>
  <colItems count="3">
    <i>
      <x/>
    </i>
    <i>
      <x v="1"/>
    </i>
    <i t="grand">
      <x/>
    </i>
  </colItems>
  <dataFields count="1">
    <dataField name="Matches win" fld="19"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2">
          <reference field="4294967294" count="1" selected="0">
            <x v="0"/>
          </reference>
          <reference field="6" count="1" selected="0">
            <x v="0"/>
          </reference>
        </references>
      </pivotArea>
    </chartFormat>
    <chartFormat chart="3"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100-000000000000}" name="Toss based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20">
    <pivotField showAll="0"/>
    <pivotField showAll="0"/>
    <pivotField showAll="0"/>
    <pivotField showAll="0"/>
    <pivotField showAll="0">
      <items count="17">
        <item h="1" x="0"/>
        <item x="1"/>
        <item h="1" x="2"/>
        <item h="1" x="3"/>
        <item h="1" x="4"/>
        <item h="1" x="5"/>
        <item h="1" x="6"/>
        <item h="1" x="7"/>
        <item h="1" x="8"/>
        <item h="1" x="9"/>
        <item h="1" x="10"/>
        <item h="1" x="11"/>
        <item h="1" x="12"/>
        <item h="1" x="13"/>
        <item h="1" x="14"/>
        <item h="1" x="15"/>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3">
    <i>
      <x/>
    </i>
    <i>
      <x v="1"/>
    </i>
    <i t="grand">
      <x/>
    </i>
  </rowItems>
  <colItems count="1">
    <i/>
  </colItems>
  <dataFields count="1">
    <dataField name="Count of Result" fld="19"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9" firstHeaderRow="1" firstDataRow="2" firstDataCol="1"/>
  <pivotFields count="20">
    <pivotField showAll="0"/>
    <pivotField showAll="0"/>
    <pivotField showAll="0"/>
    <pivotField axis="axisRow" showAll="0" measureFilter="1" sortType="ascending">
      <items count="19">
        <item x="17"/>
        <item x="7"/>
        <item x="6"/>
        <item x="1"/>
        <item x="10"/>
        <item x="4"/>
        <item x="8"/>
        <item x="11"/>
        <item x="5"/>
        <item x="16"/>
        <item x="15"/>
        <item x="3"/>
        <item x="13"/>
        <item x="9"/>
        <item x="12"/>
        <item x="14"/>
        <item x="2"/>
        <item x="0"/>
        <item t="default"/>
      </items>
      <autoSortScope>
        <pivotArea dataOnly="0" outline="0" fieldPosition="0">
          <references count="1">
            <reference field="4294967294" count="1" selected="0">
              <x v="0"/>
            </reference>
          </references>
        </pivotArea>
      </autoSortScope>
    </pivotField>
    <pivotField showAll="0">
      <items count="17">
        <item h="1" x="0"/>
        <item x="1"/>
        <item h="1" x="2"/>
        <item h="1" x="3"/>
        <item h="1" x="4"/>
        <item h="1" x="5"/>
        <item h="1" x="6"/>
        <item h="1" x="7"/>
        <item h="1" x="8"/>
        <item h="1" x="9"/>
        <item h="1" x="10"/>
        <item h="1" x="11"/>
        <item h="1" x="12"/>
        <item h="1" x="13"/>
        <item h="1" x="14"/>
        <item h="1" x="15"/>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5">
    <i>
      <x v="5"/>
    </i>
    <i>
      <x v="11"/>
    </i>
    <i>
      <x v="3"/>
    </i>
    <i>
      <x v="16"/>
    </i>
    <i t="grand">
      <x/>
    </i>
  </rowItems>
  <colFields count="1">
    <field x="6"/>
  </colFields>
  <colItems count="3">
    <i>
      <x/>
    </i>
    <i>
      <x v="1"/>
    </i>
    <i t="grand">
      <x/>
    </i>
  </colItems>
  <dataFields count="1">
    <dataField name="Count of Result" fld="19"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3"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300-000000000000}" name="Mo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0">
    <pivotField showAll="0"/>
    <pivotField showAll="0"/>
    <pivotField showAll="0">
      <items count="3">
        <item h="1" x="0"/>
        <item x="1"/>
        <item t="default"/>
      </items>
    </pivotField>
    <pivotField showAll="0"/>
    <pivotField showAll="0">
      <items count="17">
        <item h="1" x="0"/>
        <item x="1"/>
        <item h="1" x="2"/>
        <item h="1" x="3"/>
        <item h="1" x="4"/>
        <item h="1" x="5"/>
        <item h="1" x="6"/>
        <item h="1" x="7"/>
        <item h="1" x="8"/>
        <item h="1" x="9"/>
        <item h="1" x="10"/>
        <item h="1" x="11"/>
        <item h="1" x="12"/>
        <item h="1" x="13"/>
        <item h="1" x="1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0">
        <item x="16"/>
        <item x="40"/>
        <item x="48"/>
        <item x="37"/>
        <item x="54"/>
        <item x="8"/>
        <item x="12"/>
        <item x="10"/>
        <item x="4"/>
        <item x="13"/>
        <item x="78"/>
        <item x="63"/>
        <item x="11"/>
        <item x="75"/>
        <item x="45"/>
        <item x="44"/>
        <item x="67"/>
        <item x="42"/>
        <item x="68"/>
        <item x="23"/>
        <item x="5"/>
        <item x="26"/>
        <item x="29"/>
        <item x="35"/>
        <item x="71"/>
        <item x="50"/>
        <item x="66"/>
        <item x="56"/>
        <item x="15"/>
        <item x="19"/>
        <item x="33"/>
        <item x="14"/>
        <item x="46"/>
        <item x="74"/>
        <item x="72"/>
        <item x="65"/>
        <item x="24"/>
        <item x="2"/>
        <item x="25"/>
        <item x="9"/>
        <item x="39"/>
        <item x="69"/>
        <item x="60"/>
        <item x="7"/>
        <item x="31"/>
        <item x="73"/>
        <item x="62"/>
        <item x="27"/>
        <item x="64"/>
        <item x="53"/>
        <item x="55"/>
        <item x="6"/>
        <item x="0"/>
        <item x="57"/>
        <item x="17"/>
        <item x="20"/>
        <item x="52"/>
        <item x="18"/>
        <item x="76"/>
        <item x="41"/>
        <item x="49"/>
        <item x="59"/>
        <item x="30"/>
        <item x="34"/>
        <item x="58"/>
        <item x="22"/>
        <item x="36"/>
        <item x="1"/>
        <item x="70"/>
        <item x="43"/>
        <item x="51"/>
        <item x="61"/>
        <item x="47"/>
        <item x="32"/>
        <item x="77"/>
        <item x="3"/>
        <item x="28"/>
        <item x="38"/>
        <item x="21"/>
        <item t="default"/>
      </items>
      <autoSortScope>
        <pivotArea dataOnly="0" outline="0" fieldPosition="0">
          <references count="1">
            <reference field="4294967294" count="1" selected="0">
              <x v="0"/>
            </reference>
          </references>
        </pivotArea>
      </autoSortScope>
    </pivotField>
    <pivotField showAll="0"/>
  </pivotFields>
  <rowFields count="1">
    <field x="18"/>
  </rowFields>
  <rowItems count="5">
    <i>
      <x v="75"/>
    </i>
    <i>
      <x v="37"/>
    </i>
    <i>
      <x v="8"/>
    </i>
    <i>
      <x v="20"/>
    </i>
    <i t="grand">
      <x/>
    </i>
  </rowItems>
  <colItems count="1">
    <i/>
  </colItems>
  <dataFields count="1">
    <dataField name="Count of Player Of The Match"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8">
    <pivotField showAll="0">
      <items count="16">
        <item x="0"/>
        <item x="1"/>
        <item x="2"/>
        <item x="3"/>
        <item x="4"/>
        <item x="5"/>
        <item x="6"/>
        <item x="7"/>
        <item x="8"/>
        <item x="9"/>
        <item x="10"/>
        <item x="11"/>
        <item x="12"/>
        <item x="13"/>
        <item x="14"/>
        <item t="default"/>
      </items>
    </pivotField>
    <pivotField showAll="0"/>
    <pivotField showAll="0">
      <items count="5">
        <item x="0"/>
        <item x="1"/>
        <item x="3"/>
        <item x="2"/>
        <item t="default"/>
      </items>
    </pivotField>
    <pivotField axis="axisRow" dataField="1" showAll="0">
      <items count="4">
        <item x="0"/>
        <item x="2"/>
        <item x="1"/>
        <item t="default"/>
      </items>
    </pivotField>
    <pivotField showAll="0"/>
    <pivotField showAll="0"/>
    <pivotField showAll="0"/>
    <pivotField showAll="0"/>
  </pivotFields>
  <rowFields count="1">
    <field x="3"/>
  </rowFields>
  <rowItems count="4">
    <i>
      <x/>
    </i>
    <i>
      <x v="1"/>
    </i>
    <i>
      <x v="2"/>
    </i>
    <i t="grand">
      <x/>
    </i>
  </rowItems>
  <colItems count="1">
    <i/>
  </colItems>
  <dataFields count="1">
    <dataField name="Count of Champ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500-000000000000}" name="Highest run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5" firstHeaderRow="1" firstDataRow="1" firstDataCol="1"/>
  <pivotFields count="16">
    <pivotField axis="axisRow" showAll="0" measureFilter="1">
      <items count="50">
        <item x="37"/>
        <item x="47"/>
        <item x="46"/>
        <item x="30"/>
        <item x="41"/>
        <item x="3"/>
        <item x="11"/>
        <item x="42"/>
        <item x="27"/>
        <item x="29"/>
        <item x="33"/>
        <item x="4"/>
        <item x="26"/>
        <item x="40"/>
        <item x="34"/>
        <item x="44"/>
        <item x="48"/>
        <item x="17"/>
        <item x="14"/>
        <item x="10"/>
        <item x="45"/>
        <item x="18"/>
        <item x="36"/>
        <item x="1"/>
        <item x="19"/>
        <item x="38"/>
        <item x="32"/>
        <item x="7"/>
        <item x="8"/>
        <item x="39"/>
        <item x="9"/>
        <item x="5"/>
        <item x="43"/>
        <item x="12"/>
        <item x="2"/>
        <item x="20"/>
        <item x="35"/>
        <item x="15"/>
        <item x="6"/>
        <item x="21"/>
        <item x="13"/>
        <item x="24"/>
        <item x="22"/>
        <item x="28"/>
        <item x="16"/>
        <item x="25"/>
        <item x="0"/>
        <item x="31"/>
        <item x="2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12">
    <i>
      <x v="46"/>
    </i>
    <i>
      <x v="23"/>
    </i>
    <i>
      <x v="34"/>
    </i>
    <i>
      <x v="5"/>
    </i>
    <i>
      <x v="11"/>
    </i>
    <i>
      <x v="31"/>
    </i>
    <i>
      <x v="38"/>
    </i>
    <i>
      <x v="27"/>
    </i>
    <i>
      <x v="28"/>
    </i>
    <i>
      <x v="30"/>
    </i>
    <i>
      <x v="19"/>
    </i>
    <i t="grand">
      <x/>
    </i>
  </rowItems>
  <colItems count="1">
    <i/>
  </colItems>
  <dataFields count="1">
    <dataField name="Sum of Runs" fld="6" baseField="0" baseItem="0"/>
  </dataFields>
  <pivotTableStyleInfo name="PivotStyleLight16" showRowHeaders="1" showColHeaders="1" showRowStripes="0" showColStripes="0" showLastColumn="1"/>
  <filters count="1">
    <filter fld="0"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0000000-0007-0000-0900-00000000000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20">
    <pivotField showAll="0"/>
    <pivotField showAll="0">
      <items count="8">
        <item x="6"/>
        <item x="3"/>
        <item x="4"/>
        <item x="2"/>
        <item x="1"/>
        <item x="0"/>
        <item x="5"/>
        <item t="default"/>
      </items>
    </pivotField>
    <pivotField showAll="0"/>
    <pivotField showAll="0"/>
    <pivotField axis="axisRow" showAll="0">
      <items count="17">
        <item h="1" x="0"/>
        <item x="1"/>
        <item h="1" x="2"/>
        <item h="1" x="3"/>
        <item h="1" x="4"/>
        <item h="1" x="5"/>
        <item h="1" x="6"/>
        <item h="1" x="7"/>
        <item h="1" x="8"/>
        <item h="1" x="9"/>
        <item h="1" x="10"/>
        <item h="1" x="11"/>
        <item h="1" x="12"/>
        <item h="1" x="13"/>
        <item h="1" x="1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2" xr10:uid="{00000000-0013-0000-FFFF-FFFF01000000}" sourceName="Year">
  <pivotTables>
    <pivotTable tabId="17" name="PivotTable22"/>
    <pivotTable tabId="4" name="PivotTable11"/>
    <pivotTable tabId="11" name="Mom"/>
    <pivotTable tabId="10" name="PivotTable17"/>
    <pivotTable tabId="9" name="Toss based "/>
  </pivotTables>
  <data>
    <tabular pivotCacheId="147029940">
      <items count="16">
        <i x="0"/>
        <i x="1" s="1"/>
        <i x="2"/>
        <i x="3"/>
        <i x="4"/>
        <i x="5"/>
        <i x="6"/>
        <i x="7"/>
        <i x="8"/>
        <i x="9"/>
        <i x="10"/>
        <i x="11"/>
        <i x="12"/>
        <i x="13"/>
        <i x="14"/>
        <i x="15"/>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xr10:uid="{00000000-0014-0000-FFFF-FFFF01000000}" cache="Slicer_Year2" caption="Year" startItem="8"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1" xr10:uid="{00000000-0014-0000-FFFF-FFFF02000000}" cache="Slicer_Year2" caption="Year"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2" xr10:uid="{00000000-0014-0000-FFFF-FFFF03000000}" cache="Slicer_Year2" caption="Year"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3" xr10:uid="{00000000-0014-0000-FFFF-FFFF04000000}" cache="Slicer_Year2" caption="Year" columnCount="16" style="SlicerStyleDark1"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55" totalsRowShown="0">
  <autoFilter ref="A1:T255" xr:uid="{00000000-0009-0000-0100-000001000000}"/>
  <tableColumns count="20">
    <tableColumn id="1" xr3:uid="{00000000-0010-0000-0000-000001000000}" name="Team"/>
    <tableColumn id="2" xr3:uid="{00000000-0010-0000-0000-000002000000}" name="Opponent"/>
    <tableColumn id="3" xr3:uid="{00000000-0010-0000-0000-000003000000}" name="Format"/>
    <tableColumn id="4" xr3:uid="{00000000-0010-0000-0000-000004000000}" name="Stadium"/>
    <tableColumn id="5" xr3:uid="{00000000-0010-0000-0000-000005000000}" name="Year"/>
    <tableColumn id="6" xr3:uid="{00000000-0010-0000-0000-000006000000}" name="Toss"/>
    <tableColumn id="7" xr3:uid="{00000000-0010-0000-0000-000007000000}" name="Selection"/>
    <tableColumn id="8" xr3:uid="{00000000-0010-0000-0000-000008000000}" name="Run Scored"/>
    <tableColumn id="9" xr3:uid="{00000000-0010-0000-0000-000009000000}" name="Wicket Lost"/>
    <tableColumn id="10" xr3:uid="{00000000-0010-0000-0000-00000A000000}" name="Fours"/>
    <tableColumn id="11" xr3:uid="{00000000-0010-0000-0000-00000B000000}" name="Sixes"/>
    <tableColumn id="12" xr3:uid="{00000000-0010-0000-0000-00000C000000}" name="Extras"/>
    <tableColumn id="13" xr3:uid="{00000000-0010-0000-0000-00000D000000}" name="Run Rate"/>
    <tableColumn id="14" xr3:uid="{00000000-0010-0000-0000-00000E000000}" name="Avg Bat Strike Rate"/>
    <tableColumn id="15" xr3:uid="{00000000-0010-0000-0000-00000F000000}" name="Highest Score"/>
    <tableColumn id="16" xr3:uid="{00000000-0010-0000-0000-000010000000}" name="Wicket Taken"/>
    <tableColumn id="17" xr3:uid="{00000000-0010-0000-0000-000011000000}" name="Given Extras"/>
    <tableColumn id="18" xr3:uid="{00000000-0010-0000-0000-000012000000}" name="Highest Individual wicket"/>
    <tableColumn id="19" xr3:uid="{00000000-0010-0000-0000-000013000000}" name="Player Of The Match"/>
    <tableColumn id="20" xr3:uid="{00000000-0010-0000-0000-000014000000}" name="Result"/>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H16" totalsRowShown="0" headerRowDxfId="34" dataDxfId="33">
  <autoFilter ref="A1:H16" xr:uid="{00000000-0009-0000-0100-000002000000}"/>
  <tableColumns count="8">
    <tableColumn id="1" xr3:uid="{00000000-0010-0000-0100-000001000000}" name="Year" dataDxfId="32"/>
    <tableColumn id="2" xr3:uid="{00000000-0010-0000-0100-000002000000}" name="Country organised" dataDxfId="31"/>
    <tableColumn id="3" xr3:uid="{00000000-0010-0000-0100-000003000000}" name="Year2" dataDxfId="30"/>
    <tableColumn id="4" xr3:uid="{00000000-0010-0000-0100-000004000000}" name="Champion" dataDxfId="29"/>
    <tableColumn id="5" xr3:uid="{00000000-0010-0000-0100-000005000000}" name="Runner Up" dataDxfId="28"/>
    <tableColumn id="6" xr3:uid="{00000000-0010-0000-0100-000006000000}" name="Player Of The Series" dataDxfId="27"/>
    <tableColumn id="7" xr3:uid="{00000000-0010-0000-0100-000007000000}" name="Highest Run Scorer" dataDxfId="26"/>
    <tableColumn id="8" xr3:uid="{00000000-0010-0000-0100-000008000000}" name="Highest Wicket Taker" dataDxfId="25"/>
  </tableColumns>
  <tableStyleInfo name="TableStyleMedium2"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P50" totalsRowShown="0" headerRowDxfId="24" dataDxfId="23">
  <autoFilter ref="A1:P50" xr:uid="{00000000-0009-0000-0100-000003000000}"/>
  <tableColumns count="16">
    <tableColumn id="1" xr3:uid="{00000000-0010-0000-0200-000001000000}" name="Player Name" dataDxfId="22"/>
    <tableColumn id="2" xr3:uid="{00000000-0010-0000-0200-000002000000}" name="Country" dataDxfId="21"/>
    <tableColumn id="3" xr3:uid="{00000000-0010-0000-0200-000003000000}" name="Time Period" dataDxfId="20"/>
    <tableColumn id="4" xr3:uid="{00000000-0010-0000-0200-000004000000}" name="Matches" dataDxfId="19"/>
    <tableColumn id="5" xr3:uid="{00000000-0010-0000-0200-000005000000}" name="Played" dataDxfId="18"/>
    <tableColumn id="6" xr3:uid="{00000000-0010-0000-0200-000006000000}" name="Not Outs" dataDxfId="17"/>
    <tableColumn id="7" xr3:uid="{00000000-0010-0000-0200-000007000000}" name="Runs" dataDxfId="16"/>
    <tableColumn id="8" xr3:uid="{00000000-0010-0000-0200-000008000000}" name="Highest Score" dataDxfId="15"/>
    <tableColumn id="9" xr3:uid="{00000000-0010-0000-0200-000009000000}" name="Batting Average" dataDxfId="14"/>
    <tableColumn id="10" xr3:uid="{00000000-0010-0000-0200-00000A000000}" name="Balls Faced" dataDxfId="13"/>
    <tableColumn id="11" xr3:uid="{00000000-0010-0000-0200-00000B000000}" name="Strike Rate" dataDxfId="12"/>
    <tableColumn id="12" xr3:uid="{00000000-0010-0000-0200-00000C000000}" name="Centuries" dataDxfId="11"/>
    <tableColumn id="13" xr3:uid="{00000000-0010-0000-0200-00000D000000}" name="Fifties" dataDxfId="10"/>
    <tableColumn id="14" xr3:uid="{00000000-0010-0000-0200-00000E000000}" name="Ducks" dataDxfId="9"/>
    <tableColumn id="15" xr3:uid="{00000000-0010-0000-0200-00000F000000}" name="Fours" dataDxfId="8"/>
    <tableColumn id="16" xr3:uid="{00000000-0010-0000-0200-000010000000}" name="Sixes" dataDxfId="7"/>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C3:G18" totalsRowShown="0" dataDxfId="6" tableBorderDxfId="5">
  <autoFilter ref="C3:G18" xr:uid="{00000000-0009-0000-0100-000004000000}"/>
  <tableColumns count="5">
    <tableColumn id="1" xr3:uid="{00000000-0010-0000-0300-000001000000}" name="Year" dataDxfId="4"/>
    <tableColumn id="4" xr3:uid="{00000000-0010-0000-0300-000004000000}" name="Winner" dataDxfId="3"/>
    <tableColumn id="5" xr3:uid="{00000000-0010-0000-0300-000005000000}" name="Runner" dataDxfId="2"/>
    <tableColumn id="6" xr3:uid="{00000000-0010-0000-0300-000006000000}" name="Player of series" dataDxfId="1"/>
    <tableColumn id="8" xr3:uid="{00000000-0010-0000-0300-000008000000}" name="Highest Wicket taker" dataDxfId="0"/>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3.xml"/><Relationship Id="rId1" Type="http://purl.oclc.org/ooxml/officeDocument/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4.xml"/><Relationship Id="rId1" Type="http://purl.oclc.org/ooxml/officeDocument/relationships/pivotTable" Target="../pivotTables/pivotTable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6.xml"/></Relationships>
</file>

<file path=xl/worksheets/_rels/sheet7.xml.rels><?xml version="1.0" encoding="UTF-8" standalone="yes"?>
<Relationships xmlns="http://schemas.openxmlformats.org/package/2006/relationships"><Relationship Id="rId1" Type="http://purl.oclc.org/ooxml/officeDocument/relationships/table" Target="../tables/table1.xml"/></Relationships>
</file>

<file path=xl/worksheets/_rels/sheet8.xml.rels><?xml version="1.0" encoding="UTF-8" standalone="yes"?>
<Relationships xmlns="http://schemas.openxmlformats.org/package/2006/relationships"><Relationship Id="rId1" Type="http://purl.oclc.org/ooxml/officeDocument/relationships/table" Target="../tables/table2.xml"/></Relationships>
</file>

<file path=xl/worksheets/_rels/sheet9.xml.rels><?xml version="1.0" encoding="UTF-8" standalone="yes"?>
<Relationships xmlns="http://schemas.openxmlformats.org/package/2006/relationships"><Relationship Id="rId1" Type="http://purl.oclc.org/ooxml/officeDocument/relationships/table" Target="../tables/table3.xml"/></Relationships>
</file>

<file path=xl/worksheets/_rels/sheet10.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drawing" Target="../drawings/drawing7.xml"/><Relationship Id="rId1" Type="http://purl.oclc.org/ooxml/officeDocument/relationships/pivotTable" Target="../pivotTables/pivotTable7.xml"/><Relationship Id="rId4" Type="http://schemas.microsoft.com/office/2007/relationships/slicer" Target="../slicers/slicer3.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8"/>
  <sheetViews>
    <sheetView topLeftCell="A4" zoomScale="65" workbookViewId="0">
      <selection activeCell="Q25" sqref="Q25"/>
    </sheetView>
  </sheetViews>
  <sheetFormatPr defaultColWidth="10.6640625" defaultRowHeight="15.5" x14ac:dyDescent="0.35"/>
  <cols>
    <col min="1" max="1" width="13.83203125" bestFit="1" customWidth="1"/>
    <col min="2" max="2" width="7.25" bestFit="1" customWidth="1"/>
    <col min="3" max="3" width="7.9140625" bestFit="1" customWidth="1"/>
    <col min="4" max="4" width="11.25" bestFit="1" customWidth="1"/>
    <col min="5" max="5" width="7.83203125" bestFit="1" customWidth="1"/>
    <col min="6" max="6" width="18.5" bestFit="1" customWidth="1"/>
    <col min="7" max="7" width="17" bestFit="1" customWidth="1"/>
  </cols>
  <sheetData>
    <row r="3" spans="1:4" x14ac:dyDescent="0.35">
      <c r="A3" s="5" t="s">
        <v>137</v>
      </c>
      <c r="B3" s="5" t="s">
        <v>138</v>
      </c>
    </row>
    <row r="4" spans="1:4" x14ac:dyDescent="0.35">
      <c r="A4" s="5" t="s">
        <v>134</v>
      </c>
      <c r="B4" t="s">
        <v>25</v>
      </c>
      <c r="C4" t="s">
        <v>28</v>
      </c>
      <c r="D4" t="s">
        <v>135</v>
      </c>
    </row>
    <row r="5" spans="1:4" x14ac:dyDescent="0.35">
      <c r="A5" s="6" t="s">
        <v>21</v>
      </c>
      <c r="B5" s="4"/>
      <c r="C5" s="4">
        <v>3</v>
      </c>
      <c r="D5" s="4">
        <v>3</v>
      </c>
    </row>
    <row r="6" spans="1:4" x14ac:dyDescent="0.35">
      <c r="A6" s="6" t="s">
        <v>20</v>
      </c>
      <c r="B6" s="4">
        <v>2</v>
      </c>
      <c r="C6" s="4">
        <v>1</v>
      </c>
      <c r="D6" s="4">
        <v>3</v>
      </c>
    </row>
    <row r="7" spans="1:4" x14ac:dyDescent="0.35">
      <c r="A7" s="6" t="s">
        <v>33</v>
      </c>
      <c r="B7" s="4">
        <v>2</v>
      </c>
      <c r="C7" s="4"/>
      <c r="D7" s="4">
        <v>2</v>
      </c>
    </row>
    <row r="8" spans="1:4" x14ac:dyDescent="0.35">
      <c r="A8" s="6" t="s">
        <v>135</v>
      </c>
      <c r="B8" s="4">
        <v>4</v>
      </c>
      <c r="C8" s="4">
        <v>4</v>
      </c>
      <c r="D8" s="4">
        <v>8</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6"/>
  <sheetViews>
    <sheetView topLeftCell="A6" zoomScale="80" workbookViewId="0">
      <selection activeCell="D21" sqref="D21"/>
    </sheetView>
  </sheetViews>
  <sheetFormatPr defaultColWidth="10.6640625" defaultRowHeight="15.5" x14ac:dyDescent="0.35"/>
  <cols>
    <col min="1" max="1" width="12.83203125" bestFit="1" customWidth="1"/>
    <col min="2" max="2" width="13.75" bestFit="1" customWidth="1"/>
  </cols>
  <sheetData>
    <row r="3" spans="1:2" x14ac:dyDescent="0.35">
      <c r="A3" s="5" t="s">
        <v>134</v>
      </c>
      <c r="B3" t="s">
        <v>133</v>
      </c>
    </row>
    <row r="4" spans="1:2" x14ac:dyDescent="0.35">
      <c r="A4" s="6" t="s">
        <v>25</v>
      </c>
      <c r="B4" s="4">
        <v>4</v>
      </c>
    </row>
    <row r="5" spans="1:2" x14ac:dyDescent="0.35">
      <c r="A5" s="6" t="s">
        <v>28</v>
      </c>
      <c r="B5" s="4">
        <v>4</v>
      </c>
    </row>
    <row r="6" spans="1:2" x14ac:dyDescent="0.35">
      <c r="A6" s="6" t="s">
        <v>135</v>
      </c>
      <c r="B6" s="4">
        <v>8</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20"/>
  <sheetViews>
    <sheetView topLeftCell="A5" zoomScale="54" workbookViewId="0">
      <selection activeCell="D45" sqref="D45"/>
    </sheetView>
  </sheetViews>
  <sheetFormatPr defaultColWidth="10.6640625" defaultRowHeight="15.5" x14ac:dyDescent="0.35"/>
  <cols>
    <col min="1" max="1" width="14.25" bestFit="1" customWidth="1"/>
    <col min="2" max="2" width="17.08203125" bestFit="1" customWidth="1"/>
    <col min="3" max="3" width="7.6640625" bestFit="1" customWidth="1"/>
    <col min="4" max="4" width="10.75" bestFit="1" customWidth="1"/>
  </cols>
  <sheetData>
    <row r="3" spans="1:4" x14ac:dyDescent="0.35">
      <c r="A3" s="5" t="s">
        <v>133</v>
      </c>
      <c r="B3" s="5" t="s">
        <v>136</v>
      </c>
    </row>
    <row r="4" spans="1:4" x14ac:dyDescent="0.35">
      <c r="A4" s="5" t="s">
        <v>134</v>
      </c>
      <c r="B4" t="s">
        <v>25</v>
      </c>
      <c r="C4" t="s">
        <v>28</v>
      </c>
      <c r="D4" t="s">
        <v>135</v>
      </c>
    </row>
    <row r="5" spans="1:4" x14ac:dyDescent="0.35">
      <c r="A5" s="6" t="s">
        <v>39</v>
      </c>
      <c r="B5" s="4">
        <v>1</v>
      </c>
      <c r="C5" s="4">
        <v>1</v>
      </c>
      <c r="D5" s="4">
        <v>2</v>
      </c>
    </row>
    <row r="6" spans="1:4" x14ac:dyDescent="0.35">
      <c r="A6" s="6" t="s">
        <v>36</v>
      </c>
      <c r="B6" s="4">
        <v>1</v>
      </c>
      <c r="C6" s="4">
        <v>1</v>
      </c>
      <c r="D6" s="4">
        <v>2</v>
      </c>
    </row>
    <row r="7" spans="1:4" x14ac:dyDescent="0.35">
      <c r="A7" s="6" t="s">
        <v>31</v>
      </c>
      <c r="B7" s="4">
        <v>1</v>
      </c>
      <c r="C7" s="4">
        <v>1</v>
      </c>
      <c r="D7" s="4">
        <v>2</v>
      </c>
    </row>
    <row r="8" spans="1:4" x14ac:dyDescent="0.35">
      <c r="A8" s="6" t="s">
        <v>34</v>
      </c>
      <c r="B8" s="4">
        <v>1</v>
      </c>
      <c r="C8" s="4">
        <v>1</v>
      </c>
      <c r="D8" s="4">
        <v>2</v>
      </c>
    </row>
    <row r="9" spans="1:4" x14ac:dyDescent="0.35">
      <c r="A9" s="6" t="s">
        <v>135</v>
      </c>
      <c r="B9" s="4">
        <v>4</v>
      </c>
      <c r="C9" s="4">
        <v>4</v>
      </c>
      <c r="D9" s="4">
        <v>8</v>
      </c>
    </row>
    <row r="20" spans="18:18" x14ac:dyDescent="0.35">
      <c r="R20" t="s">
        <v>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16"/>
  <sheetViews>
    <sheetView topLeftCell="A47" zoomScale="63" workbookViewId="0">
      <selection activeCell="E6" sqref="E6"/>
    </sheetView>
  </sheetViews>
  <sheetFormatPr defaultColWidth="10.6640625" defaultRowHeight="15.5" x14ac:dyDescent="0.35"/>
  <cols>
    <col min="1" max="1" width="15.6640625" bestFit="1" customWidth="1"/>
    <col min="2" max="2" width="25.58203125" bestFit="1" customWidth="1"/>
    <col min="5" max="5" width="19.6640625" customWidth="1"/>
    <col min="6" max="6" width="11.25" customWidth="1"/>
  </cols>
  <sheetData>
    <row r="3" spans="1:7" x14ac:dyDescent="0.35">
      <c r="A3" s="5" t="s">
        <v>134</v>
      </c>
      <c r="B3" t="s">
        <v>139</v>
      </c>
      <c r="E3" s="19" t="s">
        <v>241</v>
      </c>
      <c r="F3" s="19" t="s">
        <v>140</v>
      </c>
    </row>
    <row r="4" spans="1:7" x14ac:dyDescent="0.35">
      <c r="A4" s="6" t="s">
        <v>35</v>
      </c>
      <c r="B4" s="4">
        <v>2</v>
      </c>
      <c r="E4" t="str">
        <f>A4</f>
        <v>Wasim Akram</v>
      </c>
      <c r="F4">
        <f>GETPIVOTDATA("Player Of The Match",$A$3,"Player Of The Match",A4)</f>
        <v>2</v>
      </c>
    </row>
    <row r="5" spans="1:7" x14ac:dyDescent="0.35">
      <c r="A5" s="6" t="s">
        <v>32</v>
      </c>
      <c r="B5" s="4">
        <v>2</v>
      </c>
      <c r="E5" t="str">
        <f t="shared" ref="E5:E13" si="0">A5</f>
        <v>Mohsin Khan</v>
      </c>
      <c r="F5">
        <f t="shared" ref="F5:F13" si="1">GETPIVOTDATA("Player Of The Match",$A$3,"Player Of The Match",A5)</f>
        <v>2</v>
      </c>
    </row>
    <row r="6" spans="1:7" x14ac:dyDescent="0.35">
      <c r="A6" s="6" t="s">
        <v>38</v>
      </c>
      <c r="B6" s="4">
        <v>2</v>
      </c>
      <c r="E6" t="str">
        <f t="shared" si="0"/>
        <v>Asanka Gurusinha</v>
      </c>
      <c r="F6">
        <f t="shared" si="1"/>
        <v>2</v>
      </c>
    </row>
    <row r="7" spans="1:7" x14ac:dyDescent="0.35">
      <c r="A7" s="6" t="s">
        <v>40</v>
      </c>
      <c r="B7" s="4">
        <v>2</v>
      </c>
      <c r="E7" t="str">
        <f t="shared" si="0"/>
        <v>Javed Miandad</v>
      </c>
      <c r="F7">
        <f t="shared" si="1"/>
        <v>2</v>
      </c>
    </row>
    <row r="8" spans="1:7" x14ac:dyDescent="0.35">
      <c r="A8" s="6" t="s">
        <v>135</v>
      </c>
      <c r="B8" s="4">
        <v>8</v>
      </c>
      <c r="E8" t="str">
        <f t="shared" si="0"/>
        <v>Grand Total</v>
      </c>
      <c r="F8" t="e">
        <f t="shared" si="1"/>
        <v>#REF!</v>
      </c>
    </row>
    <row r="9" spans="1:7" x14ac:dyDescent="0.35">
      <c r="E9">
        <f t="shared" si="0"/>
        <v>0</v>
      </c>
      <c r="F9" t="e">
        <f t="shared" si="1"/>
        <v>#REF!</v>
      </c>
    </row>
    <row r="10" spans="1:7" x14ac:dyDescent="0.35">
      <c r="E10">
        <f t="shared" si="0"/>
        <v>0</v>
      </c>
      <c r="F10" t="e">
        <f t="shared" si="1"/>
        <v>#REF!</v>
      </c>
    </row>
    <row r="11" spans="1:7" x14ac:dyDescent="0.35">
      <c r="E11" t="s">
        <v>135</v>
      </c>
      <c r="F11" t="e">
        <f>SUM(F4:F10)</f>
        <v>#REF!</v>
      </c>
    </row>
    <row r="13" spans="1:7" x14ac:dyDescent="0.35">
      <c r="G13" t="s">
        <v>138</v>
      </c>
    </row>
    <row r="16" spans="1:7" x14ac:dyDescent="0.35">
      <c r="D16" t="s">
        <v>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G24"/>
  <sheetViews>
    <sheetView zoomScale="60" workbookViewId="0">
      <selection activeCell="G26" sqref="G26"/>
    </sheetView>
  </sheetViews>
  <sheetFormatPr defaultColWidth="10.6640625" defaultRowHeight="15.5" x14ac:dyDescent="0.35"/>
  <cols>
    <col min="1" max="1" width="13" bestFit="1" customWidth="1"/>
    <col min="2" max="2" width="16.83203125" bestFit="1" customWidth="1"/>
    <col min="3" max="3" width="11.1640625" bestFit="1" customWidth="1"/>
    <col min="7" max="7" width="15" customWidth="1"/>
  </cols>
  <sheetData>
    <row r="3" spans="1:7" x14ac:dyDescent="0.35">
      <c r="A3" s="5" t="s">
        <v>134</v>
      </c>
      <c r="B3" t="s">
        <v>162</v>
      </c>
    </row>
    <row r="4" spans="1:7" x14ac:dyDescent="0.35">
      <c r="A4" s="6" t="s">
        <v>29</v>
      </c>
      <c r="B4" s="4">
        <v>7</v>
      </c>
    </row>
    <row r="5" spans="1:7" x14ac:dyDescent="0.35">
      <c r="A5" s="6" t="s">
        <v>20</v>
      </c>
      <c r="B5" s="4">
        <v>2</v>
      </c>
    </row>
    <row r="6" spans="1:7" x14ac:dyDescent="0.35">
      <c r="A6" s="6" t="s">
        <v>21</v>
      </c>
      <c r="B6" s="4">
        <v>6</v>
      </c>
    </row>
    <row r="7" spans="1:7" x14ac:dyDescent="0.35">
      <c r="A7" s="6" t="s">
        <v>135</v>
      </c>
      <c r="B7" s="4">
        <v>15</v>
      </c>
    </row>
    <row r="9" spans="1:7" x14ac:dyDescent="0.35">
      <c r="F9" t="s">
        <v>163</v>
      </c>
      <c r="G9" t="s">
        <v>164</v>
      </c>
    </row>
    <row r="10" spans="1:7" x14ac:dyDescent="0.35">
      <c r="E10" s="7"/>
      <c r="F10" s="6" t="s">
        <v>29</v>
      </c>
      <c r="G10" s="4">
        <v>7</v>
      </c>
    </row>
    <row r="11" spans="1:7" x14ac:dyDescent="0.35">
      <c r="E11" s="7"/>
      <c r="F11" s="6" t="s">
        <v>20</v>
      </c>
      <c r="G11" s="4">
        <v>2</v>
      </c>
    </row>
    <row r="12" spans="1:7" x14ac:dyDescent="0.35">
      <c r="E12" s="7"/>
      <c r="F12" s="6" t="s">
        <v>21</v>
      </c>
      <c r="G12" s="4">
        <v>6</v>
      </c>
    </row>
    <row r="13" spans="1:7" x14ac:dyDescent="0.35">
      <c r="E13" s="7"/>
      <c r="F13" s="4"/>
    </row>
    <row r="14" spans="1:7" x14ac:dyDescent="0.35">
      <c r="E14" s="7"/>
      <c r="F14" s="4"/>
    </row>
    <row r="15" spans="1:7" x14ac:dyDescent="0.35">
      <c r="E15" s="7"/>
      <c r="F15" s="4"/>
    </row>
    <row r="16" spans="1:7" x14ac:dyDescent="0.35">
      <c r="E16" s="7"/>
      <c r="F16" s="4"/>
    </row>
    <row r="17" spans="5:6" x14ac:dyDescent="0.35">
      <c r="E17" s="7"/>
      <c r="F17" s="4"/>
    </row>
    <row r="18" spans="5:6" x14ac:dyDescent="0.35">
      <c r="E18" s="7"/>
      <c r="F18" s="4"/>
    </row>
    <row r="19" spans="5:6" x14ac:dyDescent="0.35">
      <c r="E19" s="7"/>
      <c r="F19" s="4"/>
    </row>
    <row r="20" spans="5:6" x14ac:dyDescent="0.35">
      <c r="E20" s="7"/>
      <c r="F20" s="4"/>
    </row>
    <row r="21" spans="5:6" x14ac:dyDescent="0.35">
      <c r="E21" s="7"/>
      <c r="F21" s="4"/>
    </row>
    <row r="22" spans="5:6" x14ac:dyDescent="0.35">
      <c r="E22" s="7"/>
      <c r="F22" s="4"/>
    </row>
    <row r="23" spans="5:6" x14ac:dyDescent="0.35">
      <c r="E23" s="7"/>
      <c r="F23" s="4"/>
    </row>
    <row r="24" spans="5:6" x14ac:dyDescent="0.35">
      <c r="E24" s="7"/>
      <c r="F24" s="4"/>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5"/>
  <sheetViews>
    <sheetView topLeftCell="B8" zoomScale="65" workbookViewId="0">
      <selection activeCell="I10" sqref="I10"/>
    </sheetView>
  </sheetViews>
  <sheetFormatPr defaultColWidth="10.6640625" defaultRowHeight="15.5" x14ac:dyDescent="0.35"/>
  <cols>
    <col min="1" max="1" width="18.33203125" bestFit="1" customWidth="1"/>
    <col min="2" max="2" width="11.5" bestFit="1" customWidth="1"/>
    <col min="4" max="4" width="16.1640625" customWidth="1"/>
  </cols>
  <sheetData>
    <row r="3" spans="1:5" x14ac:dyDescent="0.35">
      <c r="A3" s="5" t="s">
        <v>134</v>
      </c>
      <c r="B3" t="s">
        <v>231</v>
      </c>
      <c r="D3" t="s">
        <v>232</v>
      </c>
      <c r="E3" t="s">
        <v>170</v>
      </c>
    </row>
    <row r="4" spans="1:5" x14ac:dyDescent="0.35">
      <c r="A4" s="6" t="s">
        <v>177</v>
      </c>
      <c r="B4" s="4">
        <v>429</v>
      </c>
      <c r="D4" s="6" t="s">
        <v>177</v>
      </c>
      <c r="E4" s="4">
        <v>429</v>
      </c>
    </row>
    <row r="5" spans="1:5" x14ac:dyDescent="0.35">
      <c r="A5" s="6" t="s">
        <v>179</v>
      </c>
      <c r="B5" s="4">
        <v>281</v>
      </c>
      <c r="D5" s="6" t="s">
        <v>234</v>
      </c>
      <c r="E5" s="4">
        <v>281</v>
      </c>
    </row>
    <row r="6" spans="1:5" x14ac:dyDescent="0.35">
      <c r="A6" s="6" t="s">
        <v>181</v>
      </c>
      <c r="B6" s="4">
        <v>271</v>
      </c>
      <c r="D6" s="6" t="s">
        <v>233</v>
      </c>
      <c r="E6" s="4">
        <v>271</v>
      </c>
    </row>
    <row r="7" spans="1:5" x14ac:dyDescent="0.35">
      <c r="A7" s="6" t="s">
        <v>182</v>
      </c>
      <c r="B7" s="4">
        <v>235</v>
      </c>
      <c r="D7" s="6" t="s">
        <v>182</v>
      </c>
      <c r="E7" s="4">
        <v>235</v>
      </c>
    </row>
    <row r="8" spans="1:5" x14ac:dyDescent="0.35">
      <c r="A8" s="6" t="s">
        <v>183</v>
      </c>
      <c r="B8" s="4">
        <v>196</v>
      </c>
      <c r="D8" s="6" t="s">
        <v>235</v>
      </c>
      <c r="E8" s="4">
        <v>196</v>
      </c>
    </row>
    <row r="9" spans="1:5" x14ac:dyDescent="0.35">
      <c r="A9" s="6" t="s">
        <v>184</v>
      </c>
      <c r="B9" s="4">
        <v>191</v>
      </c>
      <c r="D9" s="6" t="s">
        <v>184</v>
      </c>
      <c r="E9" s="4">
        <v>191</v>
      </c>
    </row>
    <row r="10" spans="1:5" x14ac:dyDescent="0.35">
      <c r="A10" s="6" t="s">
        <v>185</v>
      </c>
      <c r="B10" s="4">
        <v>181</v>
      </c>
      <c r="D10" s="6" t="s">
        <v>185</v>
      </c>
      <c r="E10" s="4">
        <v>181</v>
      </c>
    </row>
    <row r="11" spans="1:5" x14ac:dyDescent="0.35">
      <c r="A11" s="6" t="s">
        <v>186</v>
      </c>
      <c r="B11" s="4">
        <v>176</v>
      </c>
      <c r="D11" s="6" t="s">
        <v>186</v>
      </c>
      <c r="E11" s="4">
        <v>176</v>
      </c>
    </row>
    <row r="12" spans="1:5" x14ac:dyDescent="0.35">
      <c r="A12" s="6" t="s">
        <v>188</v>
      </c>
      <c r="B12" s="4">
        <v>176</v>
      </c>
      <c r="D12" s="6" t="s">
        <v>188</v>
      </c>
      <c r="E12" s="4">
        <v>176</v>
      </c>
    </row>
    <row r="13" spans="1:5" x14ac:dyDescent="0.35">
      <c r="A13" s="6" t="s">
        <v>189</v>
      </c>
      <c r="B13" s="4">
        <v>173</v>
      </c>
      <c r="D13" s="6" t="s">
        <v>189</v>
      </c>
      <c r="E13" s="4">
        <v>173</v>
      </c>
    </row>
    <row r="14" spans="1:5" x14ac:dyDescent="0.35">
      <c r="A14" s="6" t="s">
        <v>190</v>
      </c>
      <c r="B14" s="4">
        <v>173</v>
      </c>
      <c r="D14" s="6" t="s">
        <v>190</v>
      </c>
      <c r="E14" s="4">
        <v>173</v>
      </c>
    </row>
    <row r="15" spans="1:5" x14ac:dyDescent="0.35">
      <c r="A15" s="6" t="s">
        <v>135</v>
      </c>
      <c r="B15" s="4">
        <v>2482</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55"/>
  <sheetViews>
    <sheetView topLeftCell="A32" zoomScale="67" workbookViewId="0">
      <selection activeCell="F12" sqref="F12"/>
    </sheetView>
  </sheetViews>
  <sheetFormatPr defaultColWidth="10.6640625" defaultRowHeight="15.5" x14ac:dyDescent="0.35"/>
  <cols>
    <col min="2" max="2" width="11.5" customWidth="1"/>
    <col min="4" max="4" width="13" customWidth="1"/>
    <col min="7" max="7" width="11" customWidth="1"/>
    <col min="8" max="8" width="12.6640625" customWidth="1"/>
    <col min="9" max="9" width="13.1640625" customWidth="1"/>
    <col min="13" max="13" width="11" customWidth="1"/>
    <col min="14" max="14" width="19.6640625" customWidth="1"/>
    <col min="15" max="16" width="14.83203125" customWidth="1"/>
    <col min="17" max="17" width="14" customWidth="1"/>
    <col min="18" max="18" width="24.33203125" customWidth="1"/>
    <col min="19" max="19" width="26.33203125"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t="s">
        <v>22</v>
      </c>
      <c r="D2" t="s">
        <v>23</v>
      </c>
      <c r="E2">
        <v>1984</v>
      </c>
      <c r="F2" t="s">
        <v>24</v>
      </c>
      <c r="G2" t="s">
        <v>25</v>
      </c>
      <c r="H2">
        <v>187</v>
      </c>
      <c r="I2">
        <v>9</v>
      </c>
      <c r="J2">
        <v>9</v>
      </c>
      <c r="K2">
        <v>3</v>
      </c>
      <c r="L2">
        <v>21</v>
      </c>
      <c r="M2">
        <v>4.0599999999999996</v>
      </c>
      <c r="N2">
        <v>52.04</v>
      </c>
      <c r="O2">
        <v>47</v>
      </c>
      <c r="P2">
        <v>5</v>
      </c>
      <c r="Q2">
        <v>26</v>
      </c>
      <c r="R2">
        <v>2</v>
      </c>
      <c r="S2" t="s">
        <v>26</v>
      </c>
      <c r="T2" t="s">
        <v>24</v>
      </c>
    </row>
    <row r="3" spans="1:20" x14ac:dyDescent="0.35">
      <c r="A3" t="s">
        <v>21</v>
      </c>
      <c r="B3" t="s">
        <v>20</v>
      </c>
      <c r="C3" t="s">
        <v>22</v>
      </c>
      <c r="D3" t="s">
        <v>23</v>
      </c>
      <c r="E3">
        <v>1984</v>
      </c>
      <c r="F3" t="s">
        <v>27</v>
      </c>
      <c r="G3" t="s">
        <v>28</v>
      </c>
      <c r="H3">
        <v>190</v>
      </c>
      <c r="I3">
        <v>5</v>
      </c>
      <c r="J3">
        <v>11</v>
      </c>
      <c r="K3">
        <v>1</v>
      </c>
      <c r="L3">
        <v>26</v>
      </c>
      <c r="M3">
        <v>4.3600000000000003</v>
      </c>
      <c r="N3">
        <v>68.510000000000005</v>
      </c>
      <c r="O3">
        <v>57</v>
      </c>
      <c r="P3">
        <v>9</v>
      </c>
      <c r="Q3">
        <v>21</v>
      </c>
      <c r="R3">
        <v>3</v>
      </c>
      <c r="S3" t="s">
        <v>26</v>
      </c>
      <c r="T3" t="s">
        <v>27</v>
      </c>
    </row>
    <row r="4" spans="1:20" x14ac:dyDescent="0.35">
      <c r="A4" t="s">
        <v>29</v>
      </c>
      <c r="B4" t="s">
        <v>21</v>
      </c>
      <c r="C4" t="s">
        <v>22</v>
      </c>
      <c r="D4" t="s">
        <v>23</v>
      </c>
      <c r="E4">
        <v>1984</v>
      </c>
      <c r="F4" t="s">
        <v>27</v>
      </c>
      <c r="G4" t="s">
        <v>28</v>
      </c>
      <c r="H4">
        <v>97</v>
      </c>
      <c r="I4">
        <v>0</v>
      </c>
      <c r="J4">
        <v>9</v>
      </c>
      <c r="K4">
        <v>0</v>
      </c>
      <c r="L4">
        <v>14</v>
      </c>
      <c r="M4">
        <v>4.47</v>
      </c>
      <c r="N4">
        <v>60.48</v>
      </c>
      <c r="O4">
        <v>51</v>
      </c>
      <c r="P4">
        <v>10</v>
      </c>
      <c r="Q4">
        <v>8</v>
      </c>
      <c r="R4">
        <v>3</v>
      </c>
      <c r="S4" t="s">
        <v>30</v>
      </c>
      <c r="T4" t="s">
        <v>27</v>
      </c>
    </row>
    <row r="5" spans="1:20" x14ac:dyDescent="0.35">
      <c r="A5" t="s">
        <v>21</v>
      </c>
      <c r="B5" t="s">
        <v>29</v>
      </c>
      <c r="C5" t="s">
        <v>22</v>
      </c>
      <c r="D5" t="s">
        <v>23</v>
      </c>
      <c r="E5">
        <v>1984</v>
      </c>
      <c r="F5" t="s">
        <v>24</v>
      </c>
      <c r="G5" t="s">
        <v>25</v>
      </c>
      <c r="H5">
        <v>96</v>
      </c>
      <c r="I5">
        <v>10</v>
      </c>
      <c r="J5">
        <v>7</v>
      </c>
      <c r="K5">
        <v>0</v>
      </c>
      <c r="L5">
        <v>8</v>
      </c>
      <c r="M5">
        <v>2.34</v>
      </c>
      <c r="N5">
        <v>25.74</v>
      </c>
      <c r="O5">
        <v>38</v>
      </c>
      <c r="P5">
        <v>0</v>
      </c>
      <c r="Q5">
        <v>14</v>
      </c>
      <c r="R5">
        <v>0</v>
      </c>
      <c r="S5" t="s">
        <v>30</v>
      </c>
      <c r="T5" t="s">
        <v>24</v>
      </c>
    </row>
    <row r="6" spans="1:20" x14ac:dyDescent="0.35">
      <c r="A6" t="s">
        <v>29</v>
      </c>
      <c r="B6" t="s">
        <v>20</v>
      </c>
      <c r="C6" t="s">
        <v>22</v>
      </c>
      <c r="D6" t="s">
        <v>23</v>
      </c>
      <c r="E6">
        <v>1984</v>
      </c>
      <c r="F6" t="s">
        <v>27</v>
      </c>
      <c r="G6" t="s">
        <v>25</v>
      </c>
      <c r="H6">
        <v>188</v>
      </c>
      <c r="I6">
        <v>4</v>
      </c>
      <c r="J6">
        <v>13</v>
      </c>
      <c r="K6">
        <v>3</v>
      </c>
      <c r="L6">
        <v>17</v>
      </c>
      <c r="M6">
        <v>4.08</v>
      </c>
      <c r="N6">
        <v>60.21</v>
      </c>
      <c r="O6">
        <v>56</v>
      </c>
      <c r="P6">
        <v>10</v>
      </c>
      <c r="Q6">
        <v>5</v>
      </c>
      <c r="R6">
        <v>3</v>
      </c>
      <c r="S6" t="s">
        <v>30</v>
      </c>
      <c r="T6" t="s">
        <v>27</v>
      </c>
    </row>
    <row r="7" spans="1:20" x14ac:dyDescent="0.35">
      <c r="A7" t="s">
        <v>20</v>
      </c>
      <c r="B7" t="s">
        <v>29</v>
      </c>
      <c r="C7" t="s">
        <v>22</v>
      </c>
      <c r="D7" t="s">
        <v>23</v>
      </c>
      <c r="E7">
        <v>1984</v>
      </c>
      <c r="F7" t="s">
        <v>27</v>
      </c>
      <c r="G7" t="s">
        <v>28</v>
      </c>
      <c r="H7">
        <v>134</v>
      </c>
      <c r="I7">
        <v>10</v>
      </c>
      <c r="J7">
        <v>5</v>
      </c>
      <c r="K7">
        <v>0</v>
      </c>
      <c r="L7">
        <v>5</v>
      </c>
      <c r="M7">
        <v>3.37</v>
      </c>
      <c r="N7">
        <v>39.46</v>
      </c>
      <c r="O7">
        <v>35</v>
      </c>
      <c r="P7">
        <v>4</v>
      </c>
      <c r="Q7">
        <v>17</v>
      </c>
      <c r="R7">
        <v>1</v>
      </c>
      <c r="S7" t="s">
        <v>30</v>
      </c>
      <c r="T7" t="s">
        <v>24</v>
      </c>
    </row>
    <row r="8" spans="1:20" x14ac:dyDescent="0.35">
      <c r="A8" t="s">
        <v>21</v>
      </c>
      <c r="B8" t="s">
        <v>20</v>
      </c>
      <c r="C8" t="s">
        <v>22</v>
      </c>
      <c r="D8" t="s">
        <v>31</v>
      </c>
      <c r="E8">
        <v>1986</v>
      </c>
      <c r="F8" t="s">
        <v>27</v>
      </c>
      <c r="G8" t="s">
        <v>28</v>
      </c>
      <c r="H8">
        <v>116</v>
      </c>
      <c r="I8">
        <v>10</v>
      </c>
      <c r="J8">
        <v>10</v>
      </c>
      <c r="K8">
        <v>0</v>
      </c>
      <c r="L8">
        <v>14</v>
      </c>
      <c r="M8">
        <v>3.42</v>
      </c>
      <c r="N8">
        <v>37.869999999999997</v>
      </c>
      <c r="O8">
        <v>34</v>
      </c>
      <c r="P8">
        <v>10</v>
      </c>
      <c r="Q8">
        <v>15</v>
      </c>
      <c r="R8">
        <v>3</v>
      </c>
      <c r="S8" t="s">
        <v>32</v>
      </c>
      <c r="T8" t="s">
        <v>24</v>
      </c>
    </row>
    <row r="9" spans="1:20" x14ac:dyDescent="0.35">
      <c r="A9" t="s">
        <v>20</v>
      </c>
      <c r="B9" t="s">
        <v>21</v>
      </c>
      <c r="C9" t="s">
        <v>22</v>
      </c>
      <c r="D9" t="s">
        <v>31</v>
      </c>
      <c r="E9">
        <v>1986</v>
      </c>
      <c r="F9" t="s">
        <v>24</v>
      </c>
      <c r="G9" t="s">
        <v>25</v>
      </c>
      <c r="H9">
        <v>197</v>
      </c>
      <c r="I9">
        <v>10</v>
      </c>
      <c r="J9">
        <v>14</v>
      </c>
      <c r="K9">
        <v>3</v>
      </c>
      <c r="L9">
        <v>15</v>
      </c>
      <c r="M9">
        <v>4.37</v>
      </c>
      <c r="N9">
        <v>65.14</v>
      </c>
      <c r="O9">
        <v>39</v>
      </c>
      <c r="P9">
        <v>10</v>
      </c>
      <c r="Q9">
        <v>14</v>
      </c>
      <c r="R9">
        <v>3</v>
      </c>
      <c r="S9" t="s">
        <v>32</v>
      </c>
      <c r="T9" t="s">
        <v>27</v>
      </c>
    </row>
    <row r="10" spans="1:20" x14ac:dyDescent="0.35">
      <c r="A10" t="s">
        <v>33</v>
      </c>
      <c r="B10" t="s">
        <v>20</v>
      </c>
      <c r="C10" t="s">
        <v>22</v>
      </c>
      <c r="D10" t="s">
        <v>34</v>
      </c>
      <c r="E10">
        <v>1986</v>
      </c>
      <c r="F10" t="s">
        <v>24</v>
      </c>
      <c r="G10" t="s">
        <v>25</v>
      </c>
      <c r="H10">
        <v>94</v>
      </c>
      <c r="I10">
        <v>10</v>
      </c>
      <c r="J10">
        <v>0</v>
      </c>
      <c r="K10">
        <v>0</v>
      </c>
      <c r="L10">
        <v>9</v>
      </c>
      <c r="M10">
        <v>2.64</v>
      </c>
      <c r="N10">
        <v>24.63</v>
      </c>
      <c r="O10">
        <v>37</v>
      </c>
      <c r="P10">
        <v>3</v>
      </c>
      <c r="Q10">
        <v>5</v>
      </c>
      <c r="R10">
        <v>2</v>
      </c>
      <c r="S10" t="s">
        <v>35</v>
      </c>
      <c r="T10" t="s">
        <v>24</v>
      </c>
    </row>
    <row r="11" spans="1:20" x14ac:dyDescent="0.35">
      <c r="A11" t="s">
        <v>20</v>
      </c>
      <c r="B11" t="s">
        <v>33</v>
      </c>
      <c r="C11" t="s">
        <v>22</v>
      </c>
      <c r="D11" t="s">
        <v>34</v>
      </c>
      <c r="E11">
        <v>1986</v>
      </c>
      <c r="F11" t="s">
        <v>27</v>
      </c>
      <c r="G11" t="s">
        <v>28</v>
      </c>
      <c r="H11">
        <v>98</v>
      </c>
      <c r="I11">
        <v>3</v>
      </c>
      <c r="J11">
        <v>4</v>
      </c>
      <c r="K11">
        <v>0</v>
      </c>
      <c r="L11">
        <v>5</v>
      </c>
      <c r="M11">
        <v>3.04</v>
      </c>
      <c r="N11">
        <v>36.79</v>
      </c>
      <c r="O11">
        <v>47</v>
      </c>
      <c r="P11">
        <v>10</v>
      </c>
      <c r="Q11">
        <v>9</v>
      </c>
      <c r="R11">
        <v>4</v>
      </c>
      <c r="S11" t="s">
        <v>35</v>
      </c>
      <c r="T11" t="s">
        <v>27</v>
      </c>
    </row>
    <row r="12" spans="1:20" x14ac:dyDescent="0.35">
      <c r="A12" t="s">
        <v>21</v>
      </c>
      <c r="B12" t="s">
        <v>33</v>
      </c>
      <c r="C12" t="s">
        <v>22</v>
      </c>
      <c r="D12" t="s">
        <v>36</v>
      </c>
      <c r="E12">
        <v>1986</v>
      </c>
      <c r="F12" t="s">
        <v>27</v>
      </c>
      <c r="G12" t="s">
        <v>28</v>
      </c>
      <c r="H12">
        <v>132</v>
      </c>
      <c r="I12">
        <v>3</v>
      </c>
      <c r="J12">
        <v>0</v>
      </c>
      <c r="K12">
        <v>0</v>
      </c>
      <c r="L12">
        <v>19</v>
      </c>
      <c r="M12">
        <v>4.1900000000000004</v>
      </c>
      <c r="N12">
        <v>46.07</v>
      </c>
      <c r="O12">
        <v>44</v>
      </c>
      <c r="P12">
        <v>8</v>
      </c>
      <c r="Q12">
        <v>10</v>
      </c>
      <c r="R12">
        <v>2</v>
      </c>
      <c r="S12" t="s">
        <v>38</v>
      </c>
      <c r="T12" t="s">
        <v>37</v>
      </c>
    </row>
    <row r="13" spans="1:20" x14ac:dyDescent="0.35">
      <c r="A13" t="s">
        <v>33</v>
      </c>
      <c r="B13" t="s">
        <v>21</v>
      </c>
      <c r="C13" t="s">
        <v>22</v>
      </c>
      <c r="D13" t="s">
        <v>36</v>
      </c>
      <c r="E13">
        <v>1986</v>
      </c>
      <c r="F13" t="s">
        <v>24</v>
      </c>
      <c r="G13" t="s">
        <v>25</v>
      </c>
      <c r="H13">
        <v>131</v>
      </c>
      <c r="I13">
        <v>8</v>
      </c>
      <c r="J13">
        <v>0</v>
      </c>
      <c r="K13">
        <v>0</v>
      </c>
      <c r="L13">
        <v>10</v>
      </c>
      <c r="M13">
        <v>2.91</v>
      </c>
      <c r="N13">
        <v>47.03</v>
      </c>
      <c r="O13">
        <v>40</v>
      </c>
      <c r="P13">
        <v>3</v>
      </c>
      <c r="Q13">
        <v>19</v>
      </c>
      <c r="R13">
        <v>1</v>
      </c>
      <c r="S13" t="s">
        <v>38</v>
      </c>
      <c r="T13" t="s">
        <v>24</v>
      </c>
    </row>
    <row r="14" spans="1:20" x14ac:dyDescent="0.35">
      <c r="A14" t="s">
        <v>21</v>
      </c>
      <c r="B14" t="s">
        <v>20</v>
      </c>
      <c r="C14" t="s">
        <v>22</v>
      </c>
      <c r="D14" t="s">
        <v>39</v>
      </c>
      <c r="E14">
        <v>1986</v>
      </c>
      <c r="F14" t="s">
        <v>27</v>
      </c>
      <c r="G14" t="s">
        <v>28</v>
      </c>
      <c r="H14">
        <v>195</v>
      </c>
      <c r="I14">
        <v>5</v>
      </c>
      <c r="J14">
        <v>15</v>
      </c>
      <c r="K14">
        <v>1</v>
      </c>
      <c r="L14">
        <v>9</v>
      </c>
      <c r="M14">
        <v>4.5999999999999996</v>
      </c>
      <c r="N14">
        <v>62.09</v>
      </c>
      <c r="O14">
        <v>57</v>
      </c>
      <c r="P14">
        <v>9</v>
      </c>
      <c r="Q14">
        <v>14</v>
      </c>
      <c r="R14">
        <v>4</v>
      </c>
      <c r="S14" t="s">
        <v>40</v>
      </c>
      <c r="T14" t="s">
        <v>27</v>
      </c>
    </row>
    <row r="15" spans="1:20" x14ac:dyDescent="0.35">
      <c r="A15" t="s">
        <v>20</v>
      </c>
      <c r="B15" t="s">
        <v>21</v>
      </c>
      <c r="C15" t="s">
        <v>22</v>
      </c>
      <c r="D15" t="s">
        <v>39</v>
      </c>
      <c r="E15">
        <v>1986</v>
      </c>
      <c r="F15" t="s">
        <v>24</v>
      </c>
      <c r="G15" t="s">
        <v>25</v>
      </c>
      <c r="H15">
        <v>191</v>
      </c>
      <c r="I15">
        <v>9</v>
      </c>
      <c r="J15">
        <v>11</v>
      </c>
      <c r="K15">
        <v>4</v>
      </c>
      <c r="L15">
        <v>14</v>
      </c>
      <c r="M15">
        <v>4.24</v>
      </c>
      <c r="N15">
        <v>70.13</v>
      </c>
      <c r="O15">
        <v>67</v>
      </c>
      <c r="P15">
        <v>5</v>
      </c>
      <c r="Q15">
        <v>9</v>
      </c>
      <c r="R15">
        <v>3</v>
      </c>
      <c r="S15" t="s">
        <v>40</v>
      </c>
      <c r="T15" t="s">
        <v>24</v>
      </c>
    </row>
    <row r="16" spans="1:20" x14ac:dyDescent="0.35">
      <c r="A16" t="s">
        <v>20</v>
      </c>
      <c r="B16" t="s">
        <v>21</v>
      </c>
      <c r="C16" t="s">
        <v>22</v>
      </c>
      <c r="D16" t="s">
        <v>41</v>
      </c>
      <c r="E16">
        <v>1988</v>
      </c>
      <c r="F16" t="s">
        <v>24</v>
      </c>
      <c r="G16" t="s">
        <v>25</v>
      </c>
      <c r="H16">
        <v>194</v>
      </c>
      <c r="I16">
        <v>7</v>
      </c>
      <c r="J16">
        <v>5</v>
      </c>
      <c r="K16">
        <v>0</v>
      </c>
      <c r="L16">
        <v>7</v>
      </c>
      <c r="M16">
        <v>4.4000000000000004</v>
      </c>
      <c r="N16">
        <v>74.430000000000007</v>
      </c>
      <c r="O16">
        <v>54</v>
      </c>
      <c r="P16">
        <v>5</v>
      </c>
      <c r="Q16">
        <v>18</v>
      </c>
      <c r="R16">
        <v>2</v>
      </c>
      <c r="S16" t="s">
        <v>42</v>
      </c>
      <c r="T16" t="s">
        <v>24</v>
      </c>
    </row>
    <row r="17" spans="1:20" x14ac:dyDescent="0.35">
      <c r="A17" t="s">
        <v>21</v>
      </c>
      <c r="B17" t="s">
        <v>20</v>
      </c>
      <c r="C17" t="s">
        <v>22</v>
      </c>
      <c r="D17" t="s">
        <v>41</v>
      </c>
      <c r="E17">
        <v>1988</v>
      </c>
      <c r="F17" t="s">
        <v>27</v>
      </c>
      <c r="G17" t="s">
        <v>28</v>
      </c>
      <c r="H17">
        <v>195</v>
      </c>
      <c r="I17">
        <v>5</v>
      </c>
      <c r="J17">
        <v>10</v>
      </c>
      <c r="K17">
        <v>0</v>
      </c>
      <c r="L17">
        <v>18</v>
      </c>
      <c r="M17">
        <v>5.0199999999999996</v>
      </c>
      <c r="N17">
        <v>73.08</v>
      </c>
      <c r="O17">
        <v>55</v>
      </c>
      <c r="P17">
        <v>7</v>
      </c>
      <c r="Q17">
        <v>7</v>
      </c>
      <c r="R17">
        <v>3</v>
      </c>
      <c r="S17" t="s">
        <v>42</v>
      </c>
      <c r="T17" t="s">
        <v>27</v>
      </c>
    </row>
    <row r="18" spans="1:20" x14ac:dyDescent="0.35">
      <c r="A18" t="s">
        <v>33</v>
      </c>
      <c r="B18" t="s">
        <v>29</v>
      </c>
      <c r="C18" t="s">
        <v>22</v>
      </c>
      <c r="D18" t="s">
        <v>43</v>
      </c>
      <c r="E18">
        <v>1988</v>
      </c>
      <c r="F18" t="s">
        <v>27</v>
      </c>
      <c r="G18" t="s">
        <v>25</v>
      </c>
      <c r="H18">
        <v>99</v>
      </c>
      <c r="I18">
        <v>8</v>
      </c>
      <c r="J18">
        <v>5</v>
      </c>
      <c r="K18">
        <v>0</v>
      </c>
      <c r="L18">
        <v>13</v>
      </c>
      <c r="M18">
        <v>2.2000000000000002</v>
      </c>
      <c r="N18">
        <v>36.130000000000003</v>
      </c>
      <c r="O18">
        <v>22</v>
      </c>
      <c r="P18">
        <v>1</v>
      </c>
      <c r="Q18">
        <v>7</v>
      </c>
      <c r="R18">
        <v>1</v>
      </c>
      <c r="S18" t="s">
        <v>44</v>
      </c>
      <c r="T18" t="s">
        <v>27</v>
      </c>
    </row>
    <row r="19" spans="1:20" x14ac:dyDescent="0.35">
      <c r="A19" t="s">
        <v>29</v>
      </c>
      <c r="B19" t="s">
        <v>33</v>
      </c>
      <c r="C19" t="s">
        <v>22</v>
      </c>
      <c r="D19" t="s">
        <v>43</v>
      </c>
      <c r="E19">
        <v>1988</v>
      </c>
      <c r="F19" t="s">
        <v>27</v>
      </c>
      <c r="G19" t="s">
        <v>28</v>
      </c>
      <c r="H19">
        <v>100</v>
      </c>
      <c r="I19">
        <v>1</v>
      </c>
      <c r="J19">
        <v>7</v>
      </c>
      <c r="K19">
        <v>1</v>
      </c>
      <c r="L19">
        <v>7</v>
      </c>
      <c r="M19">
        <v>3.84</v>
      </c>
      <c r="N19">
        <v>56.7</v>
      </c>
      <c r="O19">
        <v>50</v>
      </c>
      <c r="P19">
        <v>8</v>
      </c>
      <c r="Q19">
        <v>13</v>
      </c>
      <c r="R19">
        <v>3</v>
      </c>
      <c r="S19" t="s">
        <v>44</v>
      </c>
      <c r="T19" t="s">
        <v>27</v>
      </c>
    </row>
    <row r="20" spans="1:20" x14ac:dyDescent="0.35">
      <c r="A20" t="s">
        <v>29</v>
      </c>
      <c r="B20" t="s">
        <v>21</v>
      </c>
      <c r="C20" t="s">
        <v>22</v>
      </c>
      <c r="D20" t="s">
        <v>41</v>
      </c>
      <c r="E20">
        <v>1988</v>
      </c>
      <c r="F20" t="s">
        <v>27</v>
      </c>
      <c r="G20" t="s">
        <v>28</v>
      </c>
      <c r="H20">
        <v>254</v>
      </c>
      <c r="I20">
        <v>10</v>
      </c>
      <c r="J20">
        <v>14</v>
      </c>
      <c r="K20">
        <v>4</v>
      </c>
      <c r="L20">
        <v>5</v>
      </c>
      <c r="M20">
        <v>5.77</v>
      </c>
      <c r="N20">
        <v>97.52</v>
      </c>
      <c r="O20">
        <v>50</v>
      </c>
      <c r="P20">
        <v>6</v>
      </c>
      <c r="Q20">
        <v>13</v>
      </c>
      <c r="R20">
        <v>2</v>
      </c>
      <c r="S20" t="s">
        <v>45</v>
      </c>
      <c r="T20" t="s">
        <v>24</v>
      </c>
    </row>
    <row r="21" spans="1:20" x14ac:dyDescent="0.35">
      <c r="A21" t="s">
        <v>21</v>
      </c>
      <c r="B21" t="s">
        <v>29</v>
      </c>
      <c r="C21" t="s">
        <v>22</v>
      </c>
      <c r="D21" t="s">
        <v>41</v>
      </c>
      <c r="E21">
        <v>1988</v>
      </c>
      <c r="F21" t="s">
        <v>24</v>
      </c>
      <c r="G21" t="s">
        <v>25</v>
      </c>
      <c r="H21">
        <v>271</v>
      </c>
      <c r="I21">
        <v>6</v>
      </c>
      <c r="J21">
        <v>12</v>
      </c>
      <c r="K21">
        <v>2</v>
      </c>
      <c r="L21">
        <v>13</v>
      </c>
      <c r="M21">
        <v>6.02</v>
      </c>
      <c r="N21">
        <v>106.61</v>
      </c>
      <c r="O21">
        <v>69</v>
      </c>
      <c r="P21">
        <v>10</v>
      </c>
      <c r="Q21">
        <v>5</v>
      </c>
      <c r="R21">
        <v>4</v>
      </c>
      <c r="S21" t="s">
        <v>45</v>
      </c>
      <c r="T21" t="s">
        <v>27</v>
      </c>
    </row>
    <row r="22" spans="1:20" x14ac:dyDescent="0.35">
      <c r="A22" t="s">
        <v>33</v>
      </c>
      <c r="B22" t="s">
        <v>20</v>
      </c>
      <c r="C22" t="s">
        <v>22</v>
      </c>
      <c r="D22" t="s">
        <v>43</v>
      </c>
      <c r="E22">
        <v>1988</v>
      </c>
      <c r="F22" t="s">
        <v>27</v>
      </c>
      <c r="G22" t="s">
        <v>28</v>
      </c>
      <c r="H22">
        <v>111</v>
      </c>
      <c r="I22">
        <v>6</v>
      </c>
      <c r="J22">
        <v>0</v>
      </c>
      <c r="K22">
        <v>0</v>
      </c>
      <c r="L22">
        <v>15</v>
      </c>
      <c r="M22">
        <v>2.46</v>
      </c>
      <c r="N22">
        <v>31.02</v>
      </c>
      <c r="O22">
        <v>22</v>
      </c>
      <c r="P22">
        <v>3</v>
      </c>
      <c r="Q22">
        <v>23</v>
      </c>
      <c r="R22">
        <v>1</v>
      </c>
      <c r="S22" t="s">
        <v>46</v>
      </c>
      <c r="T22" t="s">
        <v>24</v>
      </c>
    </row>
    <row r="23" spans="1:20" x14ac:dyDescent="0.35">
      <c r="A23" t="s">
        <v>20</v>
      </c>
      <c r="B23" t="s">
        <v>33</v>
      </c>
      <c r="C23" t="s">
        <v>22</v>
      </c>
      <c r="D23" t="s">
        <v>43</v>
      </c>
      <c r="E23">
        <v>1988</v>
      </c>
      <c r="F23" t="s">
        <v>27</v>
      </c>
      <c r="G23" t="s">
        <v>25</v>
      </c>
      <c r="H23">
        <v>284</v>
      </c>
      <c r="I23">
        <v>3</v>
      </c>
      <c r="J23">
        <v>9</v>
      </c>
      <c r="K23">
        <v>4</v>
      </c>
      <c r="L23">
        <v>23</v>
      </c>
      <c r="M23">
        <v>6.31</v>
      </c>
      <c r="N23">
        <v>76.52</v>
      </c>
      <c r="O23">
        <v>124</v>
      </c>
      <c r="P23">
        <v>6</v>
      </c>
      <c r="Q23">
        <v>15</v>
      </c>
      <c r="R23">
        <v>3</v>
      </c>
      <c r="S23" t="s">
        <v>46</v>
      </c>
      <c r="T23" t="s">
        <v>27</v>
      </c>
    </row>
    <row r="24" spans="1:20" x14ac:dyDescent="0.35">
      <c r="A24" t="s">
        <v>29</v>
      </c>
      <c r="B24" t="s">
        <v>20</v>
      </c>
      <c r="C24" t="s">
        <v>22</v>
      </c>
      <c r="D24" t="s">
        <v>41</v>
      </c>
      <c r="E24">
        <v>1988</v>
      </c>
      <c r="F24" t="s">
        <v>27</v>
      </c>
      <c r="G24" t="s">
        <v>28</v>
      </c>
      <c r="H24">
        <v>143</v>
      </c>
      <c r="I24">
        <v>6</v>
      </c>
      <c r="J24">
        <v>8</v>
      </c>
      <c r="K24">
        <v>0</v>
      </c>
      <c r="L24">
        <v>19</v>
      </c>
      <c r="M24">
        <v>3.51</v>
      </c>
      <c r="N24">
        <v>38.29</v>
      </c>
      <c r="O24">
        <v>74</v>
      </c>
      <c r="P24">
        <v>10</v>
      </c>
      <c r="Q24">
        <v>17</v>
      </c>
      <c r="R24">
        <v>5</v>
      </c>
      <c r="S24" t="s">
        <v>47</v>
      </c>
      <c r="T24" t="s">
        <v>27</v>
      </c>
    </row>
    <row r="25" spans="1:20" x14ac:dyDescent="0.35">
      <c r="A25" t="s">
        <v>20</v>
      </c>
      <c r="B25" t="s">
        <v>29</v>
      </c>
      <c r="C25" t="s">
        <v>22</v>
      </c>
      <c r="D25" t="s">
        <v>41</v>
      </c>
      <c r="E25">
        <v>1988</v>
      </c>
      <c r="F25" t="s">
        <v>24</v>
      </c>
      <c r="G25" t="s">
        <v>25</v>
      </c>
      <c r="H25">
        <v>142</v>
      </c>
      <c r="I25">
        <v>10</v>
      </c>
      <c r="J25">
        <v>7</v>
      </c>
      <c r="K25">
        <v>0</v>
      </c>
      <c r="L25">
        <v>17</v>
      </c>
      <c r="M25">
        <v>3.35</v>
      </c>
      <c r="N25">
        <v>47.42</v>
      </c>
      <c r="O25">
        <v>38</v>
      </c>
      <c r="P25">
        <v>6</v>
      </c>
      <c r="Q25">
        <v>19</v>
      </c>
      <c r="R25">
        <v>3</v>
      </c>
      <c r="S25" t="s">
        <v>47</v>
      </c>
      <c r="T25" t="s">
        <v>24</v>
      </c>
    </row>
    <row r="26" spans="1:20" x14ac:dyDescent="0.35">
      <c r="A26" t="s">
        <v>33</v>
      </c>
      <c r="B26" t="s">
        <v>21</v>
      </c>
      <c r="C26" t="s">
        <v>22</v>
      </c>
      <c r="D26" t="s">
        <v>41</v>
      </c>
      <c r="E26">
        <v>1988</v>
      </c>
      <c r="F26" t="s">
        <v>27</v>
      </c>
      <c r="G26" t="s">
        <v>25</v>
      </c>
      <c r="H26">
        <v>118</v>
      </c>
      <c r="I26">
        <v>8</v>
      </c>
      <c r="J26">
        <v>0</v>
      </c>
      <c r="K26">
        <v>0</v>
      </c>
      <c r="L26">
        <v>12</v>
      </c>
      <c r="M26">
        <v>2.62</v>
      </c>
      <c r="N26">
        <v>30.28</v>
      </c>
      <c r="O26">
        <v>30</v>
      </c>
      <c r="P26">
        <v>1</v>
      </c>
      <c r="Q26">
        <v>7</v>
      </c>
      <c r="R26">
        <v>1</v>
      </c>
      <c r="S26" t="s">
        <v>48</v>
      </c>
      <c r="T26" t="s">
        <v>24</v>
      </c>
    </row>
    <row r="27" spans="1:20" x14ac:dyDescent="0.35">
      <c r="A27" t="s">
        <v>21</v>
      </c>
      <c r="B27" t="s">
        <v>33</v>
      </c>
      <c r="C27" t="s">
        <v>22</v>
      </c>
      <c r="D27" t="s">
        <v>41</v>
      </c>
      <c r="E27">
        <v>1988</v>
      </c>
      <c r="F27" t="s">
        <v>27</v>
      </c>
      <c r="G27" t="s">
        <v>28</v>
      </c>
      <c r="H27">
        <v>120</v>
      </c>
      <c r="I27">
        <v>1</v>
      </c>
      <c r="J27">
        <v>0</v>
      </c>
      <c r="K27">
        <v>0</v>
      </c>
      <c r="L27">
        <v>7</v>
      </c>
      <c r="M27">
        <v>3.89</v>
      </c>
      <c r="N27">
        <v>59.78</v>
      </c>
      <c r="O27">
        <v>58</v>
      </c>
      <c r="P27">
        <v>8</v>
      </c>
      <c r="Q27">
        <v>12</v>
      </c>
      <c r="R27">
        <v>4</v>
      </c>
      <c r="S27" t="s">
        <v>48</v>
      </c>
      <c r="T27" t="s">
        <v>27</v>
      </c>
    </row>
    <row r="28" spans="1:20" x14ac:dyDescent="0.35">
      <c r="A28" t="s">
        <v>29</v>
      </c>
      <c r="B28" t="s">
        <v>21</v>
      </c>
      <c r="C28" t="s">
        <v>22</v>
      </c>
      <c r="D28" t="s">
        <v>41</v>
      </c>
      <c r="E28">
        <v>1988</v>
      </c>
      <c r="F28" t="s">
        <v>27</v>
      </c>
      <c r="G28" t="s">
        <v>28</v>
      </c>
      <c r="H28">
        <v>180</v>
      </c>
      <c r="I28">
        <v>4</v>
      </c>
      <c r="J28">
        <v>10</v>
      </c>
      <c r="K28">
        <v>3</v>
      </c>
      <c r="L28">
        <v>12</v>
      </c>
      <c r="M28">
        <v>4.84</v>
      </c>
      <c r="N28">
        <v>62.06</v>
      </c>
      <c r="O28">
        <v>76</v>
      </c>
      <c r="P28">
        <v>10</v>
      </c>
      <c r="Q28">
        <v>18</v>
      </c>
      <c r="R28">
        <v>3</v>
      </c>
      <c r="S28" t="s">
        <v>44</v>
      </c>
      <c r="T28" t="s">
        <v>27</v>
      </c>
    </row>
    <row r="29" spans="1:20" x14ac:dyDescent="0.35">
      <c r="A29" t="s">
        <v>21</v>
      </c>
      <c r="B29" t="s">
        <v>29</v>
      </c>
      <c r="C29" t="s">
        <v>22</v>
      </c>
      <c r="D29" t="s">
        <v>41</v>
      </c>
      <c r="E29">
        <v>1988</v>
      </c>
      <c r="F29" t="s">
        <v>24</v>
      </c>
      <c r="G29" t="s">
        <v>25</v>
      </c>
      <c r="H29">
        <v>176</v>
      </c>
      <c r="I29">
        <v>10</v>
      </c>
      <c r="J29">
        <v>8</v>
      </c>
      <c r="K29">
        <v>1</v>
      </c>
      <c r="L29">
        <v>18</v>
      </c>
      <c r="M29">
        <v>4.0599999999999996</v>
      </c>
      <c r="N29">
        <v>54.48</v>
      </c>
      <c r="O29">
        <v>36</v>
      </c>
      <c r="P29">
        <v>4</v>
      </c>
      <c r="Q29">
        <v>12</v>
      </c>
      <c r="R29">
        <v>2</v>
      </c>
      <c r="S29" t="s">
        <v>44</v>
      </c>
      <c r="T29" t="s">
        <v>24</v>
      </c>
    </row>
    <row r="30" spans="1:20" x14ac:dyDescent="0.35">
      <c r="A30" t="s">
        <v>29</v>
      </c>
      <c r="B30" t="s">
        <v>33</v>
      </c>
      <c r="C30" t="s">
        <v>22</v>
      </c>
      <c r="D30" t="s">
        <v>49</v>
      </c>
      <c r="E30">
        <v>1990</v>
      </c>
      <c r="F30" t="s">
        <v>24</v>
      </c>
      <c r="G30" t="s">
        <v>28</v>
      </c>
      <c r="H30">
        <v>171</v>
      </c>
      <c r="I30">
        <v>1</v>
      </c>
      <c r="J30">
        <v>12</v>
      </c>
      <c r="K30">
        <v>3</v>
      </c>
      <c r="L30">
        <v>12</v>
      </c>
      <c r="M30">
        <v>4.6399999999999997</v>
      </c>
      <c r="N30">
        <v>63.78</v>
      </c>
      <c r="O30">
        <v>104</v>
      </c>
      <c r="P30">
        <v>6</v>
      </c>
      <c r="Q30">
        <v>29</v>
      </c>
      <c r="R30">
        <v>2</v>
      </c>
      <c r="S30" t="s">
        <v>44</v>
      </c>
      <c r="T30" t="s">
        <v>27</v>
      </c>
    </row>
    <row r="31" spans="1:20" x14ac:dyDescent="0.35">
      <c r="A31" t="s">
        <v>33</v>
      </c>
      <c r="B31" t="s">
        <v>29</v>
      </c>
      <c r="C31" t="s">
        <v>22</v>
      </c>
      <c r="D31" t="s">
        <v>49</v>
      </c>
      <c r="E31">
        <v>1990</v>
      </c>
      <c r="F31" t="s">
        <v>27</v>
      </c>
      <c r="G31" t="s">
        <v>25</v>
      </c>
      <c r="H31">
        <v>170</v>
      </c>
      <c r="I31">
        <v>6</v>
      </c>
      <c r="J31">
        <v>11</v>
      </c>
      <c r="K31">
        <v>0</v>
      </c>
      <c r="L31">
        <v>29</v>
      </c>
      <c r="M31">
        <v>3.4</v>
      </c>
      <c r="N31">
        <v>46.26</v>
      </c>
      <c r="O31">
        <v>57</v>
      </c>
      <c r="P31">
        <v>1</v>
      </c>
      <c r="Q31">
        <v>12</v>
      </c>
      <c r="R31">
        <v>1</v>
      </c>
      <c r="S31" t="s">
        <v>44</v>
      </c>
      <c r="T31" t="s">
        <v>24</v>
      </c>
    </row>
    <row r="32" spans="1:20" x14ac:dyDescent="0.35">
      <c r="A32" t="s">
        <v>29</v>
      </c>
      <c r="B32" t="s">
        <v>21</v>
      </c>
      <c r="C32" t="s">
        <v>22</v>
      </c>
      <c r="D32" t="s">
        <v>50</v>
      </c>
      <c r="E32">
        <v>1990</v>
      </c>
      <c r="F32" t="s">
        <v>24</v>
      </c>
      <c r="G32" t="s">
        <v>28</v>
      </c>
      <c r="H32">
        <v>178</v>
      </c>
      <c r="I32">
        <v>10</v>
      </c>
      <c r="J32">
        <v>9</v>
      </c>
      <c r="K32">
        <v>0</v>
      </c>
      <c r="L32">
        <v>13</v>
      </c>
      <c r="M32">
        <v>3.88</v>
      </c>
      <c r="N32">
        <v>51.31</v>
      </c>
      <c r="O32">
        <v>40</v>
      </c>
      <c r="P32">
        <v>10</v>
      </c>
      <c r="Q32">
        <v>32</v>
      </c>
      <c r="R32">
        <v>3</v>
      </c>
      <c r="S32" t="s">
        <v>51</v>
      </c>
      <c r="T32" t="s">
        <v>27</v>
      </c>
    </row>
    <row r="33" spans="1:20" x14ac:dyDescent="0.35">
      <c r="A33" t="s">
        <v>21</v>
      </c>
      <c r="B33" t="s">
        <v>29</v>
      </c>
      <c r="C33" t="s">
        <v>22</v>
      </c>
      <c r="D33" t="s">
        <v>50</v>
      </c>
      <c r="E33">
        <v>1990</v>
      </c>
      <c r="F33" t="s">
        <v>27</v>
      </c>
      <c r="G33" t="s">
        <v>25</v>
      </c>
      <c r="H33">
        <v>214</v>
      </c>
      <c r="I33">
        <v>10</v>
      </c>
      <c r="J33">
        <v>2</v>
      </c>
      <c r="K33">
        <v>1</v>
      </c>
      <c r="L33">
        <v>32</v>
      </c>
      <c r="M33">
        <v>4.33</v>
      </c>
      <c r="N33">
        <v>46.93</v>
      </c>
      <c r="O33">
        <v>53</v>
      </c>
      <c r="P33">
        <v>10</v>
      </c>
      <c r="Q33">
        <v>13</v>
      </c>
      <c r="R33">
        <v>3</v>
      </c>
      <c r="S33" t="s">
        <v>51</v>
      </c>
      <c r="T33" t="s">
        <v>27</v>
      </c>
    </row>
    <row r="34" spans="1:20" x14ac:dyDescent="0.35">
      <c r="A34" t="s">
        <v>33</v>
      </c>
      <c r="B34" t="s">
        <v>21</v>
      </c>
      <c r="C34" t="s">
        <v>22</v>
      </c>
      <c r="D34" t="s">
        <v>52</v>
      </c>
      <c r="E34">
        <v>1990</v>
      </c>
      <c r="F34" t="s">
        <v>27</v>
      </c>
      <c r="G34" t="s">
        <v>28</v>
      </c>
      <c r="H34">
        <v>178</v>
      </c>
      <c r="I34">
        <v>9</v>
      </c>
      <c r="J34">
        <v>0</v>
      </c>
      <c r="K34">
        <v>0</v>
      </c>
      <c r="L34">
        <v>20</v>
      </c>
      <c r="M34">
        <v>3.95</v>
      </c>
      <c r="N34">
        <v>43.2</v>
      </c>
      <c r="O34">
        <v>78</v>
      </c>
      <c r="P34">
        <v>4</v>
      </c>
      <c r="Q34">
        <v>15</v>
      </c>
      <c r="R34">
        <v>1</v>
      </c>
      <c r="S34" t="s">
        <v>53</v>
      </c>
      <c r="T34" t="s">
        <v>24</v>
      </c>
    </row>
    <row r="35" spans="1:20" x14ac:dyDescent="0.35">
      <c r="A35" t="s">
        <v>21</v>
      </c>
      <c r="B35" t="s">
        <v>33</v>
      </c>
      <c r="C35" t="s">
        <v>22</v>
      </c>
      <c r="D35" t="s">
        <v>52</v>
      </c>
      <c r="E35">
        <v>1990</v>
      </c>
      <c r="F35" t="s">
        <v>27</v>
      </c>
      <c r="G35" t="s">
        <v>25</v>
      </c>
      <c r="H35">
        <v>249</v>
      </c>
      <c r="I35">
        <v>4</v>
      </c>
      <c r="J35">
        <v>0</v>
      </c>
      <c r="K35">
        <v>0</v>
      </c>
      <c r="L35">
        <v>15</v>
      </c>
      <c r="M35">
        <v>5.53</v>
      </c>
      <c r="N35">
        <v>81.819999999999993</v>
      </c>
      <c r="O35">
        <v>89</v>
      </c>
      <c r="P35">
        <v>9</v>
      </c>
      <c r="Q35">
        <v>20</v>
      </c>
      <c r="R35">
        <v>2</v>
      </c>
      <c r="S35" t="s">
        <v>53</v>
      </c>
      <c r="T35" t="s">
        <v>27</v>
      </c>
    </row>
    <row r="36" spans="1:20" x14ac:dyDescent="0.35">
      <c r="A36" t="s">
        <v>29</v>
      </c>
      <c r="B36" t="s">
        <v>21</v>
      </c>
      <c r="C36" t="s">
        <v>22</v>
      </c>
      <c r="D36" t="s">
        <v>52</v>
      </c>
      <c r="E36">
        <v>1991</v>
      </c>
      <c r="F36" t="s">
        <v>27</v>
      </c>
      <c r="G36" t="s">
        <v>28</v>
      </c>
      <c r="H36">
        <v>205</v>
      </c>
      <c r="I36">
        <v>3</v>
      </c>
      <c r="J36">
        <v>7</v>
      </c>
      <c r="K36">
        <v>1</v>
      </c>
      <c r="L36">
        <v>2</v>
      </c>
      <c r="M36">
        <v>4.8600000000000003</v>
      </c>
      <c r="N36">
        <v>73.75</v>
      </c>
      <c r="O36">
        <v>75</v>
      </c>
      <c r="P36">
        <v>9</v>
      </c>
      <c r="Q36">
        <v>21</v>
      </c>
      <c r="R36">
        <v>4</v>
      </c>
      <c r="S36" t="s">
        <v>54</v>
      </c>
      <c r="T36" t="s">
        <v>27</v>
      </c>
    </row>
    <row r="37" spans="1:20" x14ac:dyDescent="0.35">
      <c r="A37" t="s">
        <v>21</v>
      </c>
      <c r="B37" t="s">
        <v>29</v>
      </c>
      <c r="C37" t="s">
        <v>22</v>
      </c>
      <c r="D37" t="s">
        <v>52</v>
      </c>
      <c r="E37">
        <v>1991</v>
      </c>
      <c r="F37" t="s">
        <v>24</v>
      </c>
      <c r="G37" t="s">
        <v>25</v>
      </c>
      <c r="H37">
        <v>204</v>
      </c>
      <c r="I37">
        <v>9</v>
      </c>
      <c r="J37">
        <v>3</v>
      </c>
      <c r="K37">
        <v>0</v>
      </c>
      <c r="L37">
        <v>21</v>
      </c>
      <c r="M37">
        <v>4.53</v>
      </c>
      <c r="N37">
        <v>55.73</v>
      </c>
      <c r="O37">
        <v>49</v>
      </c>
      <c r="P37">
        <v>3</v>
      </c>
      <c r="Q37">
        <v>2</v>
      </c>
      <c r="R37">
        <v>1</v>
      </c>
      <c r="S37" t="s">
        <v>54</v>
      </c>
      <c r="T37" t="s">
        <v>24</v>
      </c>
    </row>
    <row r="38" spans="1:20" x14ac:dyDescent="0.35">
      <c r="A38" t="s">
        <v>33</v>
      </c>
      <c r="B38" t="s">
        <v>29</v>
      </c>
      <c r="C38" t="s">
        <v>22</v>
      </c>
      <c r="D38" t="s">
        <v>23</v>
      </c>
      <c r="E38">
        <v>1995</v>
      </c>
      <c r="F38" t="s">
        <v>27</v>
      </c>
      <c r="G38" t="s">
        <v>25</v>
      </c>
      <c r="H38">
        <v>163</v>
      </c>
      <c r="I38">
        <v>10</v>
      </c>
      <c r="J38">
        <v>12</v>
      </c>
      <c r="K38">
        <v>1</v>
      </c>
      <c r="L38">
        <v>11</v>
      </c>
      <c r="M38">
        <v>3.64</v>
      </c>
      <c r="N38">
        <v>66.87</v>
      </c>
      <c r="O38">
        <v>30</v>
      </c>
      <c r="P38">
        <v>1</v>
      </c>
      <c r="Q38">
        <v>7</v>
      </c>
      <c r="R38">
        <v>1</v>
      </c>
      <c r="S38" t="s">
        <v>55</v>
      </c>
      <c r="T38" t="s">
        <v>24</v>
      </c>
    </row>
    <row r="39" spans="1:20" x14ac:dyDescent="0.35">
      <c r="A39" t="s">
        <v>29</v>
      </c>
      <c r="B39" t="s">
        <v>33</v>
      </c>
      <c r="C39" t="s">
        <v>22</v>
      </c>
      <c r="D39" t="s">
        <v>23</v>
      </c>
      <c r="E39">
        <v>1995</v>
      </c>
      <c r="F39" t="s">
        <v>24</v>
      </c>
      <c r="G39" t="s">
        <v>28</v>
      </c>
      <c r="H39">
        <v>164</v>
      </c>
      <c r="I39">
        <v>1</v>
      </c>
      <c r="J39">
        <v>21</v>
      </c>
      <c r="K39">
        <v>1</v>
      </c>
      <c r="L39">
        <v>7</v>
      </c>
      <c r="M39">
        <v>5.89</v>
      </c>
      <c r="N39">
        <v>110.24</v>
      </c>
      <c r="O39">
        <v>56</v>
      </c>
      <c r="P39">
        <v>10</v>
      </c>
      <c r="Q39">
        <v>11</v>
      </c>
      <c r="R39">
        <v>2</v>
      </c>
      <c r="S39" t="s">
        <v>55</v>
      </c>
      <c r="T39" t="s">
        <v>27</v>
      </c>
    </row>
    <row r="40" spans="1:20" x14ac:dyDescent="0.35">
      <c r="A40" t="s">
        <v>33</v>
      </c>
      <c r="B40" t="s">
        <v>21</v>
      </c>
      <c r="C40" t="s">
        <v>22</v>
      </c>
      <c r="D40" t="s">
        <v>23</v>
      </c>
      <c r="E40">
        <v>1995</v>
      </c>
      <c r="F40" t="s">
        <v>27</v>
      </c>
      <c r="G40" t="s">
        <v>28</v>
      </c>
      <c r="H40">
        <v>126</v>
      </c>
      <c r="I40">
        <v>10</v>
      </c>
      <c r="J40">
        <v>8</v>
      </c>
      <c r="K40">
        <v>0</v>
      </c>
      <c r="L40">
        <v>12</v>
      </c>
      <c r="M40">
        <v>2.84</v>
      </c>
      <c r="N40">
        <v>36.15</v>
      </c>
      <c r="O40">
        <v>26</v>
      </c>
      <c r="P40">
        <v>10</v>
      </c>
      <c r="Q40">
        <v>10</v>
      </c>
      <c r="R40">
        <v>4</v>
      </c>
      <c r="S40" t="s">
        <v>51</v>
      </c>
      <c r="T40" t="s">
        <v>24</v>
      </c>
    </row>
    <row r="41" spans="1:20" x14ac:dyDescent="0.35">
      <c r="A41" t="s">
        <v>21</v>
      </c>
      <c r="B41" t="s">
        <v>33</v>
      </c>
      <c r="C41" t="s">
        <v>22</v>
      </c>
      <c r="D41" t="s">
        <v>23</v>
      </c>
      <c r="E41">
        <v>1995</v>
      </c>
      <c r="F41" t="s">
        <v>24</v>
      </c>
      <c r="G41" t="s">
        <v>25</v>
      </c>
      <c r="H41">
        <v>233</v>
      </c>
      <c r="I41">
        <v>10</v>
      </c>
      <c r="J41">
        <v>15</v>
      </c>
      <c r="K41">
        <v>1</v>
      </c>
      <c r="L41">
        <v>10</v>
      </c>
      <c r="M41">
        <v>4.6900000000000004</v>
      </c>
      <c r="N41">
        <v>70.569999999999993</v>
      </c>
      <c r="O41">
        <v>71</v>
      </c>
      <c r="P41">
        <v>10</v>
      </c>
      <c r="Q41">
        <v>12</v>
      </c>
      <c r="R41">
        <v>4</v>
      </c>
      <c r="S41" t="s">
        <v>51</v>
      </c>
      <c r="T41" t="s">
        <v>27</v>
      </c>
    </row>
    <row r="42" spans="1:20" x14ac:dyDescent="0.35">
      <c r="A42" t="s">
        <v>29</v>
      </c>
      <c r="B42" t="s">
        <v>20</v>
      </c>
      <c r="C42" t="s">
        <v>22</v>
      </c>
      <c r="D42" t="s">
        <v>23</v>
      </c>
      <c r="E42">
        <v>1995</v>
      </c>
      <c r="F42" t="s">
        <v>24</v>
      </c>
      <c r="G42" t="s">
        <v>28</v>
      </c>
      <c r="H42">
        <v>169</v>
      </c>
      <c r="I42">
        <v>10</v>
      </c>
      <c r="J42">
        <v>11</v>
      </c>
      <c r="K42">
        <v>2</v>
      </c>
      <c r="L42">
        <v>26</v>
      </c>
      <c r="M42">
        <v>3.96</v>
      </c>
      <c r="N42">
        <v>28.93</v>
      </c>
      <c r="O42">
        <v>54</v>
      </c>
      <c r="P42">
        <v>9</v>
      </c>
      <c r="Q42">
        <v>16</v>
      </c>
      <c r="R42">
        <v>2</v>
      </c>
      <c r="S42" t="s">
        <v>56</v>
      </c>
      <c r="T42" t="s">
        <v>24</v>
      </c>
    </row>
    <row r="43" spans="1:20" x14ac:dyDescent="0.35">
      <c r="A43" t="s">
        <v>20</v>
      </c>
      <c r="B43" t="s">
        <v>29</v>
      </c>
      <c r="C43" t="s">
        <v>22</v>
      </c>
      <c r="D43" t="s">
        <v>23</v>
      </c>
      <c r="E43">
        <v>1995</v>
      </c>
      <c r="F43" t="s">
        <v>27</v>
      </c>
      <c r="G43" t="s">
        <v>25</v>
      </c>
      <c r="H43">
        <v>266</v>
      </c>
      <c r="I43">
        <v>9</v>
      </c>
      <c r="J43">
        <v>21</v>
      </c>
      <c r="K43">
        <v>5</v>
      </c>
      <c r="L43">
        <v>16</v>
      </c>
      <c r="M43">
        <v>5.32</v>
      </c>
      <c r="N43">
        <v>92.95</v>
      </c>
      <c r="O43">
        <v>88</v>
      </c>
      <c r="P43">
        <v>10</v>
      </c>
      <c r="Q43">
        <v>26</v>
      </c>
      <c r="R43">
        <v>5</v>
      </c>
      <c r="S43" t="s">
        <v>56</v>
      </c>
      <c r="T43" t="s">
        <v>27</v>
      </c>
    </row>
    <row r="44" spans="1:20" x14ac:dyDescent="0.35">
      <c r="A44" t="s">
        <v>33</v>
      </c>
      <c r="B44" t="s">
        <v>20</v>
      </c>
      <c r="C44" t="s">
        <v>22</v>
      </c>
      <c r="D44" t="s">
        <v>23</v>
      </c>
      <c r="E44">
        <v>1995</v>
      </c>
      <c r="F44" t="s">
        <v>27</v>
      </c>
      <c r="G44" t="s">
        <v>25</v>
      </c>
      <c r="H44">
        <v>151</v>
      </c>
      <c r="I44">
        <v>8</v>
      </c>
      <c r="J44">
        <v>7</v>
      </c>
      <c r="K44">
        <v>0</v>
      </c>
      <c r="L44">
        <v>14</v>
      </c>
      <c r="M44">
        <v>3.02</v>
      </c>
      <c r="N44">
        <v>29.93</v>
      </c>
      <c r="O44">
        <v>44</v>
      </c>
      <c r="P44">
        <v>4</v>
      </c>
      <c r="Q44">
        <v>7</v>
      </c>
      <c r="R44">
        <v>1</v>
      </c>
      <c r="S44" t="s">
        <v>35</v>
      </c>
      <c r="T44" t="s">
        <v>24</v>
      </c>
    </row>
    <row r="45" spans="1:20" x14ac:dyDescent="0.35">
      <c r="A45" t="s">
        <v>20</v>
      </c>
      <c r="B45" t="s">
        <v>33</v>
      </c>
      <c r="C45" t="s">
        <v>22</v>
      </c>
      <c r="D45" t="s">
        <v>23</v>
      </c>
      <c r="E45">
        <v>1995</v>
      </c>
      <c r="F45" t="s">
        <v>24</v>
      </c>
      <c r="G45" t="s">
        <v>28</v>
      </c>
      <c r="H45">
        <v>152</v>
      </c>
      <c r="I45">
        <v>4</v>
      </c>
      <c r="J45">
        <v>15</v>
      </c>
      <c r="K45">
        <v>2</v>
      </c>
      <c r="L45">
        <v>7</v>
      </c>
      <c r="M45">
        <v>5.12</v>
      </c>
      <c r="N45">
        <v>79.03</v>
      </c>
      <c r="O45">
        <v>38</v>
      </c>
      <c r="P45">
        <v>8</v>
      </c>
      <c r="Q45">
        <v>14</v>
      </c>
      <c r="R45">
        <v>2</v>
      </c>
      <c r="S45" t="s">
        <v>35</v>
      </c>
      <c r="T45" t="s">
        <v>27</v>
      </c>
    </row>
    <row r="46" spans="1:20" x14ac:dyDescent="0.35">
      <c r="A46" t="s">
        <v>29</v>
      </c>
      <c r="B46" t="s">
        <v>21</v>
      </c>
      <c r="C46" t="s">
        <v>22</v>
      </c>
      <c r="D46" t="s">
        <v>23</v>
      </c>
      <c r="E46">
        <v>1995</v>
      </c>
      <c r="F46" t="s">
        <v>27</v>
      </c>
      <c r="G46" t="s">
        <v>28</v>
      </c>
      <c r="H46">
        <v>206</v>
      </c>
      <c r="I46">
        <v>2</v>
      </c>
      <c r="J46">
        <v>24</v>
      </c>
      <c r="K46">
        <v>1</v>
      </c>
      <c r="L46">
        <v>17</v>
      </c>
      <c r="M46">
        <v>6.21</v>
      </c>
      <c r="N46">
        <v>85.03</v>
      </c>
      <c r="O46">
        <v>112</v>
      </c>
      <c r="P46">
        <v>9</v>
      </c>
      <c r="Q46">
        <v>29</v>
      </c>
      <c r="R46">
        <v>3</v>
      </c>
      <c r="S46" t="s">
        <v>57</v>
      </c>
      <c r="T46" t="s">
        <v>27</v>
      </c>
    </row>
    <row r="47" spans="1:20" x14ac:dyDescent="0.35">
      <c r="A47" t="s">
        <v>21</v>
      </c>
      <c r="B47" t="s">
        <v>29</v>
      </c>
      <c r="C47" t="s">
        <v>22</v>
      </c>
      <c r="D47" t="s">
        <v>23</v>
      </c>
      <c r="E47">
        <v>1995</v>
      </c>
      <c r="F47" t="s">
        <v>27</v>
      </c>
      <c r="G47" t="s">
        <v>25</v>
      </c>
      <c r="H47">
        <v>202</v>
      </c>
      <c r="I47">
        <v>9</v>
      </c>
      <c r="J47">
        <v>15</v>
      </c>
      <c r="K47">
        <v>2</v>
      </c>
      <c r="L47">
        <v>29</v>
      </c>
      <c r="M47">
        <v>4.04</v>
      </c>
      <c r="N47">
        <v>49.64</v>
      </c>
      <c r="O47">
        <v>48</v>
      </c>
      <c r="P47">
        <v>2</v>
      </c>
      <c r="Q47">
        <v>17</v>
      </c>
      <c r="R47">
        <v>2</v>
      </c>
      <c r="S47" t="s">
        <v>57</v>
      </c>
      <c r="T47" t="s">
        <v>24</v>
      </c>
    </row>
    <row r="48" spans="1:20" x14ac:dyDescent="0.35">
      <c r="A48" t="s">
        <v>20</v>
      </c>
      <c r="B48" t="s">
        <v>21</v>
      </c>
      <c r="C48" t="s">
        <v>22</v>
      </c>
      <c r="D48" t="s">
        <v>23</v>
      </c>
      <c r="E48">
        <v>1995</v>
      </c>
      <c r="F48" t="s">
        <v>24</v>
      </c>
      <c r="G48" t="s">
        <v>25</v>
      </c>
      <c r="H48">
        <v>178</v>
      </c>
      <c r="I48">
        <v>9</v>
      </c>
      <c r="J48">
        <v>5</v>
      </c>
      <c r="K48">
        <v>3</v>
      </c>
      <c r="L48">
        <v>22</v>
      </c>
      <c r="M48">
        <v>3.56</v>
      </c>
      <c r="N48">
        <v>40.74</v>
      </c>
      <c r="O48">
        <v>73</v>
      </c>
      <c r="P48">
        <v>5</v>
      </c>
      <c r="Q48">
        <v>17</v>
      </c>
      <c r="R48">
        <v>2</v>
      </c>
      <c r="S48" t="s">
        <v>58</v>
      </c>
      <c r="T48" t="s">
        <v>24</v>
      </c>
    </row>
    <row r="49" spans="1:20" x14ac:dyDescent="0.35">
      <c r="A49" t="s">
        <v>21</v>
      </c>
      <c r="B49" t="s">
        <v>20</v>
      </c>
      <c r="C49" t="s">
        <v>22</v>
      </c>
      <c r="D49" t="s">
        <v>23</v>
      </c>
      <c r="E49">
        <v>1995</v>
      </c>
      <c r="F49" t="s">
        <v>27</v>
      </c>
      <c r="G49" t="s">
        <v>28</v>
      </c>
      <c r="H49">
        <v>180</v>
      </c>
      <c r="I49">
        <v>5</v>
      </c>
      <c r="J49">
        <v>16</v>
      </c>
      <c r="K49">
        <v>2</v>
      </c>
      <c r="L49">
        <v>17</v>
      </c>
      <c r="M49">
        <v>5.83</v>
      </c>
      <c r="N49">
        <v>101.55</v>
      </c>
      <c r="O49">
        <v>48</v>
      </c>
      <c r="P49">
        <v>9</v>
      </c>
      <c r="Q49">
        <v>22</v>
      </c>
      <c r="R49">
        <v>3</v>
      </c>
      <c r="S49" t="s">
        <v>58</v>
      </c>
      <c r="T49" t="s">
        <v>27</v>
      </c>
    </row>
    <row r="50" spans="1:20" x14ac:dyDescent="0.35">
      <c r="A50" t="s">
        <v>29</v>
      </c>
      <c r="B50" t="s">
        <v>21</v>
      </c>
      <c r="C50" t="s">
        <v>22</v>
      </c>
      <c r="D50" t="s">
        <v>23</v>
      </c>
      <c r="E50">
        <v>1995</v>
      </c>
      <c r="F50" t="s">
        <v>27</v>
      </c>
      <c r="G50" t="s">
        <v>28</v>
      </c>
      <c r="H50">
        <v>233</v>
      </c>
      <c r="I50">
        <v>2</v>
      </c>
      <c r="J50">
        <v>15</v>
      </c>
      <c r="K50">
        <v>2</v>
      </c>
      <c r="L50">
        <v>9</v>
      </c>
      <c r="M50">
        <v>5.56</v>
      </c>
      <c r="N50">
        <v>83.33</v>
      </c>
      <c r="O50">
        <v>90</v>
      </c>
      <c r="P50">
        <v>7</v>
      </c>
      <c r="Q50">
        <v>37</v>
      </c>
      <c r="R50">
        <v>2</v>
      </c>
      <c r="S50" t="s">
        <v>54</v>
      </c>
      <c r="T50" t="s">
        <v>27</v>
      </c>
    </row>
    <row r="51" spans="1:20" x14ac:dyDescent="0.35">
      <c r="A51" t="s">
        <v>21</v>
      </c>
      <c r="B51" t="s">
        <v>29</v>
      </c>
      <c r="C51" t="s">
        <v>22</v>
      </c>
      <c r="D51" t="s">
        <v>23</v>
      </c>
      <c r="E51">
        <v>1995</v>
      </c>
      <c r="F51" t="s">
        <v>24</v>
      </c>
      <c r="G51" t="s">
        <v>25</v>
      </c>
      <c r="H51">
        <v>230</v>
      </c>
      <c r="I51">
        <v>7</v>
      </c>
      <c r="J51">
        <v>12</v>
      </c>
      <c r="K51">
        <v>3</v>
      </c>
      <c r="L51">
        <v>37</v>
      </c>
      <c r="M51">
        <v>4.5999999999999996</v>
      </c>
      <c r="N51">
        <v>72.28</v>
      </c>
      <c r="O51">
        <v>85</v>
      </c>
      <c r="P51">
        <v>2</v>
      </c>
      <c r="Q51">
        <v>9</v>
      </c>
      <c r="R51">
        <v>1</v>
      </c>
      <c r="S51" t="s">
        <v>54</v>
      </c>
      <c r="T51" t="s">
        <v>24</v>
      </c>
    </row>
    <row r="52" spans="1:20" x14ac:dyDescent="0.35">
      <c r="A52" t="s">
        <v>21</v>
      </c>
      <c r="B52" t="s">
        <v>20</v>
      </c>
      <c r="C52" t="s">
        <v>22</v>
      </c>
      <c r="D52" t="s">
        <v>59</v>
      </c>
      <c r="E52">
        <v>1997</v>
      </c>
      <c r="F52" t="s">
        <v>24</v>
      </c>
      <c r="G52" t="s">
        <v>25</v>
      </c>
      <c r="H52">
        <v>239</v>
      </c>
      <c r="I52">
        <v>10</v>
      </c>
      <c r="J52">
        <v>9</v>
      </c>
      <c r="K52">
        <v>1</v>
      </c>
      <c r="L52">
        <v>12</v>
      </c>
      <c r="M52">
        <v>4.79</v>
      </c>
      <c r="N52">
        <v>63.56</v>
      </c>
      <c r="O52">
        <v>80</v>
      </c>
      <c r="P52">
        <v>9</v>
      </c>
      <c r="Q52">
        <v>15</v>
      </c>
      <c r="R52">
        <v>4</v>
      </c>
      <c r="S52" t="s">
        <v>60</v>
      </c>
      <c r="T52" t="s">
        <v>27</v>
      </c>
    </row>
    <row r="53" spans="1:20" x14ac:dyDescent="0.35">
      <c r="A53" t="s">
        <v>20</v>
      </c>
      <c r="B53" t="s">
        <v>21</v>
      </c>
      <c r="C53" t="s">
        <v>22</v>
      </c>
      <c r="D53" t="s">
        <v>59</v>
      </c>
      <c r="E53">
        <v>1997</v>
      </c>
      <c r="F53" t="s">
        <v>27</v>
      </c>
      <c r="G53" t="s">
        <v>28</v>
      </c>
      <c r="H53">
        <v>224</v>
      </c>
      <c r="I53">
        <v>9</v>
      </c>
      <c r="J53">
        <v>11</v>
      </c>
      <c r="K53">
        <v>3</v>
      </c>
      <c r="L53">
        <v>15</v>
      </c>
      <c r="M53">
        <v>4.4800000000000004</v>
      </c>
      <c r="N53">
        <v>68.02</v>
      </c>
      <c r="O53">
        <v>57</v>
      </c>
      <c r="P53">
        <v>10</v>
      </c>
      <c r="Q53">
        <v>12</v>
      </c>
      <c r="R53">
        <v>2</v>
      </c>
      <c r="S53" t="s">
        <v>60</v>
      </c>
      <c r="T53" t="s">
        <v>24</v>
      </c>
    </row>
    <row r="54" spans="1:20" x14ac:dyDescent="0.35">
      <c r="A54" t="s">
        <v>33</v>
      </c>
      <c r="B54" t="s">
        <v>20</v>
      </c>
      <c r="C54" t="s">
        <v>22</v>
      </c>
      <c r="D54" t="s">
        <v>59</v>
      </c>
      <c r="E54">
        <v>1997</v>
      </c>
      <c r="F54" t="s">
        <v>24</v>
      </c>
      <c r="G54" t="s">
        <v>28</v>
      </c>
      <c r="H54">
        <v>210</v>
      </c>
      <c r="I54">
        <v>10</v>
      </c>
      <c r="J54">
        <v>15</v>
      </c>
      <c r="K54">
        <v>1</v>
      </c>
      <c r="L54">
        <v>18</v>
      </c>
      <c r="M54">
        <v>4.24</v>
      </c>
      <c r="N54">
        <v>54.03</v>
      </c>
      <c r="O54">
        <v>82</v>
      </c>
      <c r="P54">
        <v>5</v>
      </c>
      <c r="Q54">
        <v>13</v>
      </c>
      <c r="R54">
        <v>1</v>
      </c>
      <c r="S54" t="s">
        <v>61</v>
      </c>
      <c r="T54" t="s">
        <v>24</v>
      </c>
    </row>
    <row r="55" spans="1:20" x14ac:dyDescent="0.35">
      <c r="A55" t="s">
        <v>20</v>
      </c>
      <c r="B55" t="s">
        <v>33</v>
      </c>
      <c r="C55" t="s">
        <v>22</v>
      </c>
      <c r="D55" t="s">
        <v>59</v>
      </c>
      <c r="E55">
        <v>1997</v>
      </c>
      <c r="F55" t="s">
        <v>27</v>
      </c>
      <c r="G55" t="s">
        <v>25</v>
      </c>
      <c r="H55">
        <v>319</v>
      </c>
      <c r="I55">
        <v>5</v>
      </c>
      <c r="J55">
        <v>28</v>
      </c>
      <c r="K55">
        <v>3</v>
      </c>
      <c r="L55">
        <v>13</v>
      </c>
      <c r="M55">
        <v>6.38</v>
      </c>
      <c r="N55">
        <v>129.1</v>
      </c>
      <c r="O55">
        <v>90</v>
      </c>
      <c r="P55">
        <v>10</v>
      </c>
      <c r="Q55">
        <v>18</v>
      </c>
      <c r="R55">
        <v>5</v>
      </c>
      <c r="S55" t="s">
        <v>61</v>
      </c>
      <c r="T55" t="s">
        <v>27</v>
      </c>
    </row>
    <row r="56" spans="1:20" x14ac:dyDescent="0.35">
      <c r="A56" t="s">
        <v>21</v>
      </c>
      <c r="B56" t="s">
        <v>29</v>
      </c>
      <c r="C56" t="s">
        <v>22</v>
      </c>
      <c r="D56" t="s">
        <v>59</v>
      </c>
      <c r="E56">
        <v>1997</v>
      </c>
      <c r="F56" t="s">
        <v>27</v>
      </c>
      <c r="G56" t="s">
        <v>28</v>
      </c>
      <c r="H56">
        <v>231</v>
      </c>
      <c r="I56">
        <v>4</v>
      </c>
      <c r="J56">
        <v>23</v>
      </c>
      <c r="K56">
        <v>0</v>
      </c>
      <c r="L56">
        <v>21</v>
      </c>
      <c r="M56">
        <v>5.17</v>
      </c>
      <c r="N56">
        <v>66.430000000000007</v>
      </c>
      <c r="O56">
        <v>131</v>
      </c>
      <c r="P56">
        <v>6</v>
      </c>
      <c r="Q56">
        <v>4</v>
      </c>
      <c r="R56">
        <v>2</v>
      </c>
      <c r="S56" t="s">
        <v>51</v>
      </c>
      <c r="T56" t="s">
        <v>27</v>
      </c>
    </row>
    <row r="57" spans="1:20" x14ac:dyDescent="0.35">
      <c r="A57" t="s">
        <v>29</v>
      </c>
      <c r="B57" t="s">
        <v>21</v>
      </c>
      <c r="C57" t="s">
        <v>22</v>
      </c>
      <c r="D57" t="s">
        <v>59</v>
      </c>
      <c r="E57">
        <v>1997</v>
      </c>
      <c r="F57" t="s">
        <v>27</v>
      </c>
      <c r="G57" t="s">
        <v>25</v>
      </c>
      <c r="H57">
        <v>227</v>
      </c>
      <c r="I57">
        <v>6</v>
      </c>
      <c r="J57">
        <v>19</v>
      </c>
      <c r="K57">
        <v>2</v>
      </c>
      <c r="L57">
        <v>4</v>
      </c>
      <c r="M57">
        <v>4.54</v>
      </c>
      <c r="N57">
        <v>86.79</v>
      </c>
      <c r="O57">
        <v>81</v>
      </c>
      <c r="P57">
        <v>4</v>
      </c>
      <c r="Q57">
        <v>21</v>
      </c>
      <c r="R57">
        <v>2</v>
      </c>
      <c r="S57" t="s">
        <v>51</v>
      </c>
      <c r="T57" t="s">
        <v>24</v>
      </c>
    </row>
    <row r="58" spans="1:20" x14ac:dyDescent="0.35">
      <c r="A58" t="s">
        <v>29</v>
      </c>
      <c r="B58" t="s">
        <v>20</v>
      </c>
      <c r="C58" t="s">
        <v>22</v>
      </c>
      <c r="D58" t="s">
        <v>39</v>
      </c>
      <c r="E58">
        <v>1997</v>
      </c>
      <c r="F58" t="s">
        <v>27</v>
      </c>
      <c r="G58" t="s">
        <v>28</v>
      </c>
      <c r="T58" t="s">
        <v>62</v>
      </c>
    </row>
    <row r="59" spans="1:20" x14ac:dyDescent="0.35">
      <c r="A59" t="s">
        <v>20</v>
      </c>
      <c r="B59" t="s">
        <v>29</v>
      </c>
      <c r="C59" t="s">
        <v>22</v>
      </c>
      <c r="D59" t="s">
        <v>39</v>
      </c>
      <c r="E59">
        <v>1997</v>
      </c>
      <c r="F59" t="s">
        <v>24</v>
      </c>
      <c r="G59" t="s">
        <v>25</v>
      </c>
      <c r="T59" t="s">
        <v>62</v>
      </c>
    </row>
    <row r="60" spans="1:20" x14ac:dyDescent="0.35">
      <c r="A60" t="s">
        <v>21</v>
      </c>
      <c r="B60" t="s">
        <v>33</v>
      </c>
      <c r="C60" t="s">
        <v>22</v>
      </c>
      <c r="D60" t="s">
        <v>39</v>
      </c>
      <c r="E60">
        <v>1997</v>
      </c>
      <c r="F60" t="s">
        <v>24</v>
      </c>
      <c r="G60" t="s">
        <v>25</v>
      </c>
      <c r="H60">
        <v>296</v>
      </c>
      <c r="I60">
        <v>4</v>
      </c>
      <c r="J60">
        <v>31</v>
      </c>
      <c r="K60">
        <v>4</v>
      </c>
      <c r="L60">
        <v>13</v>
      </c>
      <c r="M60">
        <v>6.43</v>
      </c>
      <c r="N60">
        <v>104.29</v>
      </c>
      <c r="O60">
        <v>108</v>
      </c>
      <c r="P60">
        <v>8</v>
      </c>
      <c r="Q60">
        <v>23</v>
      </c>
      <c r="R60">
        <v>2</v>
      </c>
      <c r="S60" t="s">
        <v>58</v>
      </c>
      <c r="T60" t="s">
        <v>27</v>
      </c>
    </row>
    <row r="61" spans="1:20" x14ac:dyDescent="0.35">
      <c r="A61" t="s">
        <v>33</v>
      </c>
      <c r="B61" t="s">
        <v>21</v>
      </c>
      <c r="C61" t="s">
        <v>22</v>
      </c>
      <c r="D61" t="s">
        <v>39</v>
      </c>
      <c r="E61">
        <v>1997</v>
      </c>
      <c r="F61" t="s">
        <v>27</v>
      </c>
      <c r="G61" t="s">
        <v>28</v>
      </c>
      <c r="H61">
        <v>193</v>
      </c>
      <c r="I61">
        <v>8</v>
      </c>
      <c r="J61">
        <v>15</v>
      </c>
      <c r="K61">
        <v>1</v>
      </c>
      <c r="L61">
        <v>23</v>
      </c>
      <c r="M61">
        <v>4.1900000000000004</v>
      </c>
      <c r="N61">
        <v>56.86</v>
      </c>
      <c r="O61">
        <v>47</v>
      </c>
      <c r="P61">
        <v>4</v>
      </c>
      <c r="Q61">
        <v>13</v>
      </c>
      <c r="R61">
        <v>2</v>
      </c>
      <c r="S61" t="s">
        <v>58</v>
      </c>
      <c r="T61" t="s">
        <v>24</v>
      </c>
    </row>
    <row r="62" spans="1:20" x14ac:dyDescent="0.35">
      <c r="A62" t="s">
        <v>33</v>
      </c>
      <c r="B62" t="s">
        <v>29</v>
      </c>
      <c r="C62" t="s">
        <v>22</v>
      </c>
      <c r="D62" t="s">
        <v>39</v>
      </c>
      <c r="E62">
        <v>1997</v>
      </c>
      <c r="F62" t="s">
        <v>24</v>
      </c>
      <c r="G62" t="s">
        <v>25</v>
      </c>
      <c r="H62">
        <v>130</v>
      </c>
      <c r="I62">
        <v>8</v>
      </c>
      <c r="J62">
        <v>10</v>
      </c>
      <c r="K62">
        <v>0</v>
      </c>
      <c r="L62">
        <v>19</v>
      </c>
      <c r="M62">
        <v>3.02</v>
      </c>
      <c r="N62">
        <v>31.66</v>
      </c>
      <c r="O62">
        <v>33</v>
      </c>
      <c r="P62">
        <v>1</v>
      </c>
      <c r="Q62">
        <v>8</v>
      </c>
      <c r="R62">
        <v>1</v>
      </c>
      <c r="S62" t="s">
        <v>63</v>
      </c>
      <c r="T62" t="s">
        <v>24</v>
      </c>
    </row>
    <row r="63" spans="1:20" x14ac:dyDescent="0.35">
      <c r="A63" t="s">
        <v>29</v>
      </c>
      <c r="B63" t="s">
        <v>33</v>
      </c>
      <c r="C63" t="s">
        <v>22</v>
      </c>
      <c r="D63" t="s">
        <v>39</v>
      </c>
      <c r="E63">
        <v>1997</v>
      </c>
      <c r="F63" t="s">
        <v>27</v>
      </c>
      <c r="G63" t="s">
        <v>28</v>
      </c>
      <c r="H63">
        <v>132</v>
      </c>
      <c r="I63">
        <v>1</v>
      </c>
      <c r="J63">
        <v>16</v>
      </c>
      <c r="K63">
        <v>2</v>
      </c>
      <c r="L63">
        <v>8</v>
      </c>
      <c r="M63">
        <v>8.8000000000000007</v>
      </c>
      <c r="N63">
        <v>129.57</v>
      </c>
      <c r="O63">
        <v>73</v>
      </c>
      <c r="P63">
        <v>8</v>
      </c>
      <c r="Q63">
        <v>19</v>
      </c>
      <c r="R63">
        <v>3</v>
      </c>
      <c r="S63" t="s">
        <v>63</v>
      </c>
      <c r="T63" t="s">
        <v>27</v>
      </c>
    </row>
    <row r="64" spans="1:20" x14ac:dyDescent="0.35">
      <c r="A64" t="s">
        <v>21</v>
      </c>
      <c r="B64" t="s">
        <v>29</v>
      </c>
      <c r="C64" t="s">
        <v>22</v>
      </c>
      <c r="D64" t="s">
        <v>59</v>
      </c>
      <c r="E64">
        <v>1997</v>
      </c>
      <c r="F64" t="s">
        <v>24</v>
      </c>
      <c r="G64" t="s">
        <v>28</v>
      </c>
      <c r="H64">
        <v>240</v>
      </c>
      <c r="I64">
        <v>2</v>
      </c>
      <c r="J64">
        <v>19</v>
      </c>
      <c r="K64">
        <v>6</v>
      </c>
      <c r="L64">
        <v>25</v>
      </c>
      <c r="M64">
        <v>6.51</v>
      </c>
      <c r="N64">
        <v>99.56</v>
      </c>
      <c r="O64">
        <v>84</v>
      </c>
      <c r="P64">
        <v>7</v>
      </c>
      <c r="Q64">
        <v>15</v>
      </c>
      <c r="R64">
        <v>2</v>
      </c>
      <c r="S64" t="s">
        <v>60</v>
      </c>
      <c r="T64" t="s">
        <v>27</v>
      </c>
    </row>
    <row r="65" spans="1:20" x14ac:dyDescent="0.35">
      <c r="A65" t="s">
        <v>29</v>
      </c>
      <c r="B65" t="s">
        <v>21</v>
      </c>
      <c r="C65" t="s">
        <v>22</v>
      </c>
      <c r="D65" t="s">
        <v>59</v>
      </c>
      <c r="E65">
        <v>1997</v>
      </c>
      <c r="F65" t="s">
        <v>27</v>
      </c>
      <c r="G65" t="s">
        <v>25</v>
      </c>
      <c r="H65">
        <v>239</v>
      </c>
      <c r="I65">
        <v>7</v>
      </c>
      <c r="J65">
        <v>11</v>
      </c>
      <c r="K65">
        <v>2</v>
      </c>
      <c r="L65">
        <v>15</v>
      </c>
      <c r="M65">
        <v>4.78</v>
      </c>
      <c r="N65">
        <v>91.52</v>
      </c>
      <c r="O65">
        <v>81</v>
      </c>
      <c r="P65">
        <v>2</v>
      </c>
      <c r="Q65">
        <v>25</v>
      </c>
      <c r="R65">
        <v>1</v>
      </c>
      <c r="S65" t="s">
        <v>60</v>
      </c>
      <c r="T65" t="s">
        <v>24</v>
      </c>
    </row>
    <row r="66" spans="1:20" x14ac:dyDescent="0.35">
      <c r="A66" t="s">
        <v>33</v>
      </c>
      <c r="B66" t="s">
        <v>21</v>
      </c>
      <c r="C66" t="s">
        <v>22</v>
      </c>
      <c r="D66" t="s">
        <v>41</v>
      </c>
      <c r="E66">
        <v>2000</v>
      </c>
      <c r="F66" t="s">
        <v>24</v>
      </c>
      <c r="G66" t="s">
        <v>25</v>
      </c>
      <c r="H66">
        <v>175</v>
      </c>
      <c r="I66">
        <v>6</v>
      </c>
      <c r="J66">
        <v>8</v>
      </c>
      <c r="K66">
        <v>1</v>
      </c>
      <c r="L66">
        <v>12</v>
      </c>
      <c r="M66">
        <v>3.5</v>
      </c>
      <c r="N66">
        <v>46.74</v>
      </c>
      <c r="O66">
        <v>85</v>
      </c>
      <c r="P66">
        <v>1</v>
      </c>
      <c r="Q66">
        <v>13</v>
      </c>
      <c r="R66">
        <v>1</v>
      </c>
      <c r="S66" t="s">
        <v>45</v>
      </c>
      <c r="T66" t="s">
        <v>24</v>
      </c>
    </row>
    <row r="67" spans="1:20" x14ac:dyDescent="0.35">
      <c r="A67" t="s">
        <v>21</v>
      </c>
      <c r="B67" t="s">
        <v>33</v>
      </c>
      <c r="C67" t="s">
        <v>22</v>
      </c>
      <c r="D67" t="s">
        <v>41</v>
      </c>
      <c r="E67">
        <v>2000</v>
      </c>
      <c r="F67" t="s">
        <v>27</v>
      </c>
      <c r="G67" t="s">
        <v>28</v>
      </c>
      <c r="H67">
        <v>178</v>
      </c>
      <c r="I67">
        <v>1</v>
      </c>
      <c r="J67">
        <v>20</v>
      </c>
      <c r="K67">
        <v>4</v>
      </c>
      <c r="L67">
        <v>13</v>
      </c>
      <c r="M67">
        <v>5.8</v>
      </c>
      <c r="N67">
        <v>82.31</v>
      </c>
      <c r="O67">
        <v>96</v>
      </c>
      <c r="P67">
        <v>6</v>
      </c>
      <c r="Q67">
        <v>12</v>
      </c>
      <c r="R67">
        <v>2</v>
      </c>
      <c r="S67" t="s">
        <v>45</v>
      </c>
      <c r="T67" t="s">
        <v>27</v>
      </c>
    </row>
    <row r="68" spans="1:20" x14ac:dyDescent="0.35">
      <c r="A68" t="s">
        <v>33</v>
      </c>
      <c r="B68" t="s">
        <v>29</v>
      </c>
      <c r="C68" t="s">
        <v>22</v>
      </c>
      <c r="D68" t="s">
        <v>41</v>
      </c>
      <c r="E68">
        <v>2000</v>
      </c>
      <c r="F68" t="s">
        <v>27</v>
      </c>
      <c r="G68" t="s">
        <v>25</v>
      </c>
      <c r="H68">
        <v>249</v>
      </c>
      <c r="I68">
        <v>6</v>
      </c>
      <c r="J68">
        <v>17</v>
      </c>
      <c r="K68">
        <v>4</v>
      </c>
      <c r="L68">
        <v>17</v>
      </c>
      <c r="M68">
        <v>4.9800000000000004</v>
      </c>
      <c r="N68">
        <v>90.75</v>
      </c>
      <c r="O68">
        <v>64</v>
      </c>
      <c r="P68">
        <v>2</v>
      </c>
      <c r="Q68">
        <v>11</v>
      </c>
      <c r="R68">
        <v>1</v>
      </c>
      <c r="S68" t="s">
        <v>63</v>
      </c>
      <c r="T68" t="s">
        <v>24</v>
      </c>
    </row>
    <row r="69" spans="1:20" x14ac:dyDescent="0.35">
      <c r="A69" t="s">
        <v>29</v>
      </c>
      <c r="B69" t="s">
        <v>33</v>
      </c>
      <c r="C69" t="s">
        <v>22</v>
      </c>
      <c r="D69" t="s">
        <v>41</v>
      </c>
      <c r="E69">
        <v>2000</v>
      </c>
      <c r="F69" t="s">
        <v>24</v>
      </c>
      <c r="G69" t="s">
        <v>28</v>
      </c>
      <c r="H69">
        <v>252</v>
      </c>
      <c r="I69">
        <v>2</v>
      </c>
      <c r="J69">
        <v>17</v>
      </c>
      <c r="K69">
        <v>9</v>
      </c>
      <c r="L69">
        <v>11</v>
      </c>
      <c r="M69">
        <v>6.27</v>
      </c>
      <c r="N69">
        <v>100.72</v>
      </c>
      <c r="O69">
        <v>135</v>
      </c>
      <c r="P69">
        <v>6</v>
      </c>
      <c r="Q69">
        <v>17</v>
      </c>
      <c r="R69">
        <v>3</v>
      </c>
      <c r="S69" t="s">
        <v>63</v>
      </c>
      <c r="T69" t="s">
        <v>27</v>
      </c>
    </row>
    <row r="70" spans="1:20" x14ac:dyDescent="0.35">
      <c r="A70" t="s">
        <v>29</v>
      </c>
      <c r="B70" t="s">
        <v>21</v>
      </c>
      <c r="C70" t="s">
        <v>22</v>
      </c>
      <c r="D70" t="s">
        <v>41</v>
      </c>
      <c r="E70">
        <v>2000</v>
      </c>
      <c r="F70" t="s">
        <v>27</v>
      </c>
      <c r="G70" t="s">
        <v>28</v>
      </c>
      <c r="H70">
        <v>205</v>
      </c>
      <c r="I70">
        <v>10</v>
      </c>
      <c r="J70">
        <v>18</v>
      </c>
      <c r="K70">
        <v>2</v>
      </c>
      <c r="L70">
        <v>17</v>
      </c>
      <c r="M70">
        <v>4.55</v>
      </c>
      <c r="N70">
        <v>52.18</v>
      </c>
      <c r="O70">
        <v>93</v>
      </c>
      <c r="P70">
        <v>8</v>
      </c>
      <c r="Q70">
        <v>23</v>
      </c>
      <c r="R70">
        <v>2</v>
      </c>
      <c r="S70" t="s">
        <v>58</v>
      </c>
      <c r="T70" t="s">
        <v>24</v>
      </c>
    </row>
    <row r="71" spans="1:20" x14ac:dyDescent="0.35">
      <c r="A71" t="s">
        <v>21</v>
      </c>
      <c r="B71" t="s">
        <v>29</v>
      </c>
      <c r="C71" t="s">
        <v>22</v>
      </c>
      <c r="D71" t="s">
        <v>41</v>
      </c>
      <c r="E71">
        <v>2000</v>
      </c>
      <c r="F71" t="s">
        <v>27</v>
      </c>
      <c r="G71" t="s">
        <v>25</v>
      </c>
      <c r="H71">
        <v>276</v>
      </c>
      <c r="I71">
        <v>8</v>
      </c>
      <c r="J71">
        <v>21</v>
      </c>
      <c r="K71">
        <v>2</v>
      </c>
      <c r="L71">
        <v>23</v>
      </c>
      <c r="M71">
        <v>5.52</v>
      </c>
      <c r="N71">
        <v>84.47</v>
      </c>
      <c r="O71">
        <v>105</v>
      </c>
      <c r="P71">
        <v>10</v>
      </c>
      <c r="Q71">
        <v>17</v>
      </c>
      <c r="R71">
        <v>3</v>
      </c>
      <c r="S71" t="s">
        <v>58</v>
      </c>
      <c r="T71" t="s">
        <v>27</v>
      </c>
    </row>
    <row r="72" spans="1:20" x14ac:dyDescent="0.35">
      <c r="A72" t="s">
        <v>33</v>
      </c>
      <c r="B72" t="s">
        <v>20</v>
      </c>
      <c r="C72" t="s">
        <v>22</v>
      </c>
      <c r="D72" t="s">
        <v>41</v>
      </c>
      <c r="E72">
        <v>2000</v>
      </c>
      <c r="F72" t="s">
        <v>24</v>
      </c>
      <c r="G72" t="s">
        <v>28</v>
      </c>
      <c r="H72">
        <v>87</v>
      </c>
      <c r="I72">
        <v>10</v>
      </c>
      <c r="J72">
        <v>7</v>
      </c>
      <c r="K72">
        <v>0</v>
      </c>
      <c r="L72">
        <v>22</v>
      </c>
      <c r="M72">
        <v>2.5299999999999998</v>
      </c>
      <c r="N72">
        <v>28.78</v>
      </c>
      <c r="O72">
        <v>23</v>
      </c>
      <c r="P72">
        <v>3</v>
      </c>
      <c r="Q72">
        <v>9</v>
      </c>
      <c r="R72">
        <v>1</v>
      </c>
      <c r="S72" t="s">
        <v>64</v>
      </c>
      <c r="T72" t="s">
        <v>24</v>
      </c>
    </row>
    <row r="73" spans="1:20" x14ac:dyDescent="0.35">
      <c r="A73" t="s">
        <v>20</v>
      </c>
      <c r="B73" t="s">
        <v>33</v>
      </c>
      <c r="C73" t="s">
        <v>22</v>
      </c>
      <c r="D73" t="s">
        <v>41</v>
      </c>
      <c r="E73">
        <v>2000</v>
      </c>
      <c r="F73" t="s">
        <v>27</v>
      </c>
      <c r="G73" t="s">
        <v>25</v>
      </c>
      <c r="H73">
        <v>320</v>
      </c>
      <c r="I73">
        <v>3</v>
      </c>
      <c r="J73">
        <v>33</v>
      </c>
      <c r="K73">
        <v>6</v>
      </c>
      <c r="L73">
        <v>9</v>
      </c>
      <c r="M73">
        <v>6.4</v>
      </c>
      <c r="N73">
        <v>111.43</v>
      </c>
      <c r="O73">
        <v>80</v>
      </c>
      <c r="P73">
        <v>10</v>
      </c>
      <c r="Q73">
        <v>22</v>
      </c>
      <c r="R73">
        <v>3</v>
      </c>
      <c r="S73" t="s">
        <v>64</v>
      </c>
      <c r="T73" t="s">
        <v>27</v>
      </c>
    </row>
    <row r="74" spans="1:20" x14ac:dyDescent="0.35">
      <c r="A74" t="s">
        <v>29</v>
      </c>
      <c r="B74" t="s">
        <v>20</v>
      </c>
      <c r="C74" t="s">
        <v>22</v>
      </c>
      <c r="D74" t="s">
        <v>41</v>
      </c>
      <c r="E74">
        <v>2000</v>
      </c>
      <c r="F74" t="s">
        <v>27</v>
      </c>
      <c r="G74" t="s">
        <v>28</v>
      </c>
      <c r="H74">
        <v>251</v>
      </c>
      <c r="I74">
        <v>10</v>
      </c>
      <c r="J74">
        <v>19</v>
      </c>
      <c r="K74">
        <v>4</v>
      </c>
      <c r="L74">
        <v>38</v>
      </c>
      <c r="M74">
        <v>5.26</v>
      </c>
      <c r="N74">
        <v>54.83</v>
      </c>
      <c r="O74">
        <v>93</v>
      </c>
      <c r="P74">
        <v>7</v>
      </c>
      <c r="Q74">
        <v>16</v>
      </c>
      <c r="R74">
        <v>3</v>
      </c>
      <c r="S74" t="s">
        <v>65</v>
      </c>
      <c r="T74" t="s">
        <v>24</v>
      </c>
    </row>
    <row r="75" spans="1:20" x14ac:dyDescent="0.35">
      <c r="A75" t="s">
        <v>20</v>
      </c>
      <c r="B75" t="s">
        <v>29</v>
      </c>
      <c r="C75" t="s">
        <v>22</v>
      </c>
      <c r="D75" t="s">
        <v>41</v>
      </c>
      <c r="E75">
        <v>2000</v>
      </c>
      <c r="F75" t="s">
        <v>27</v>
      </c>
      <c r="G75" t="s">
        <v>25</v>
      </c>
      <c r="H75">
        <v>295</v>
      </c>
      <c r="I75">
        <v>7</v>
      </c>
      <c r="J75">
        <v>29</v>
      </c>
      <c r="K75">
        <v>3</v>
      </c>
      <c r="L75">
        <v>16</v>
      </c>
      <c r="M75">
        <v>5.9</v>
      </c>
      <c r="N75">
        <v>100.53</v>
      </c>
      <c r="O75">
        <v>100</v>
      </c>
      <c r="P75">
        <v>10</v>
      </c>
      <c r="Q75">
        <v>38</v>
      </c>
      <c r="R75">
        <v>4</v>
      </c>
      <c r="S75" t="s">
        <v>65</v>
      </c>
      <c r="T75" t="s">
        <v>27</v>
      </c>
    </row>
    <row r="76" spans="1:20" x14ac:dyDescent="0.35">
      <c r="A76" t="s">
        <v>20</v>
      </c>
      <c r="B76" t="s">
        <v>21</v>
      </c>
      <c r="C76" t="s">
        <v>22</v>
      </c>
      <c r="D76" t="s">
        <v>41</v>
      </c>
      <c r="E76">
        <v>2000</v>
      </c>
      <c r="F76" t="s">
        <v>24</v>
      </c>
      <c r="G76" t="s">
        <v>28</v>
      </c>
      <c r="H76">
        <v>193</v>
      </c>
      <c r="I76">
        <v>3</v>
      </c>
      <c r="J76">
        <v>14</v>
      </c>
      <c r="K76">
        <v>3</v>
      </c>
      <c r="L76">
        <v>15</v>
      </c>
      <c r="M76">
        <v>3.99</v>
      </c>
      <c r="N76">
        <v>64.61</v>
      </c>
      <c r="O76">
        <v>90</v>
      </c>
      <c r="P76">
        <v>10</v>
      </c>
      <c r="Q76">
        <v>12</v>
      </c>
      <c r="R76">
        <v>3</v>
      </c>
      <c r="S76" t="s">
        <v>65</v>
      </c>
      <c r="T76" t="s">
        <v>27</v>
      </c>
    </row>
    <row r="77" spans="1:20" x14ac:dyDescent="0.35">
      <c r="A77" t="s">
        <v>21</v>
      </c>
      <c r="B77" t="s">
        <v>20</v>
      </c>
      <c r="C77" t="s">
        <v>22</v>
      </c>
      <c r="D77" t="s">
        <v>41</v>
      </c>
      <c r="E77">
        <v>2000</v>
      </c>
      <c r="F77" t="s">
        <v>27</v>
      </c>
      <c r="G77" t="s">
        <v>25</v>
      </c>
      <c r="H77">
        <v>192</v>
      </c>
      <c r="I77">
        <v>10</v>
      </c>
      <c r="J77">
        <v>10</v>
      </c>
      <c r="K77">
        <v>2</v>
      </c>
      <c r="L77">
        <v>12</v>
      </c>
      <c r="M77">
        <v>3.91</v>
      </c>
      <c r="N77">
        <v>46.81</v>
      </c>
      <c r="O77">
        <v>62</v>
      </c>
      <c r="P77">
        <v>3</v>
      </c>
      <c r="Q77">
        <v>15</v>
      </c>
      <c r="R77">
        <v>2</v>
      </c>
      <c r="S77" t="s">
        <v>65</v>
      </c>
      <c r="T77" t="s">
        <v>24</v>
      </c>
    </row>
    <row r="78" spans="1:20" x14ac:dyDescent="0.35">
      <c r="A78" t="s">
        <v>20</v>
      </c>
      <c r="B78" t="s">
        <v>21</v>
      </c>
      <c r="C78" t="s">
        <v>22</v>
      </c>
      <c r="D78" t="s">
        <v>41</v>
      </c>
      <c r="E78">
        <v>2000</v>
      </c>
      <c r="F78" t="s">
        <v>27</v>
      </c>
      <c r="G78" t="s">
        <v>25</v>
      </c>
      <c r="H78">
        <v>277</v>
      </c>
      <c r="I78">
        <v>4</v>
      </c>
      <c r="J78">
        <v>16</v>
      </c>
      <c r="K78">
        <v>6</v>
      </c>
      <c r="L78">
        <v>17</v>
      </c>
      <c r="M78">
        <v>5.54</v>
      </c>
      <c r="N78">
        <v>85.63</v>
      </c>
      <c r="O78">
        <v>82</v>
      </c>
      <c r="P78">
        <v>10</v>
      </c>
      <c r="Q78">
        <v>15</v>
      </c>
      <c r="R78">
        <v>2</v>
      </c>
      <c r="S78" t="s">
        <v>66</v>
      </c>
      <c r="T78" t="s">
        <v>27</v>
      </c>
    </row>
    <row r="79" spans="1:20" x14ac:dyDescent="0.35">
      <c r="A79" t="s">
        <v>21</v>
      </c>
      <c r="B79" t="s">
        <v>20</v>
      </c>
      <c r="C79" t="s">
        <v>22</v>
      </c>
      <c r="D79" t="s">
        <v>41</v>
      </c>
      <c r="E79">
        <v>2000</v>
      </c>
      <c r="F79" t="s">
        <v>24</v>
      </c>
      <c r="G79" t="s">
        <v>28</v>
      </c>
      <c r="H79">
        <v>238</v>
      </c>
      <c r="I79">
        <v>10</v>
      </c>
      <c r="J79">
        <v>20</v>
      </c>
      <c r="K79">
        <v>3</v>
      </c>
      <c r="L79">
        <v>15</v>
      </c>
      <c r="M79">
        <v>5.25</v>
      </c>
      <c r="N79">
        <v>61.8</v>
      </c>
      <c r="O79">
        <v>100</v>
      </c>
      <c r="P79">
        <v>4</v>
      </c>
      <c r="Q79">
        <v>17</v>
      </c>
      <c r="R79">
        <v>2</v>
      </c>
      <c r="S79" t="s">
        <v>66</v>
      </c>
      <c r="T79" t="s">
        <v>24</v>
      </c>
    </row>
    <row r="80" spans="1:20" x14ac:dyDescent="0.35">
      <c r="A80" t="s">
        <v>33</v>
      </c>
      <c r="B80" t="s">
        <v>67</v>
      </c>
      <c r="C80" t="s">
        <v>22</v>
      </c>
      <c r="D80" t="s">
        <v>39</v>
      </c>
      <c r="E80">
        <v>2004</v>
      </c>
      <c r="F80" t="s">
        <v>24</v>
      </c>
      <c r="G80" t="s">
        <v>25</v>
      </c>
      <c r="H80">
        <v>221</v>
      </c>
      <c r="I80">
        <v>9</v>
      </c>
      <c r="J80">
        <v>15</v>
      </c>
      <c r="K80">
        <v>0</v>
      </c>
      <c r="L80">
        <v>20</v>
      </c>
      <c r="M80">
        <v>4.42</v>
      </c>
      <c r="N80">
        <v>74.38</v>
      </c>
      <c r="O80">
        <v>68</v>
      </c>
      <c r="P80">
        <v>10</v>
      </c>
      <c r="Q80">
        <v>13</v>
      </c>
      <c r="R80">
        <v>3</v>
      </c>
      <c r="S80" t="s">
        <v>68</v>
      </c>
      <c r="T80" t="s">
        <v>27</v>
      </c>
    </row>
    <row r="81" spans="1:20" x14ac:dyDescent="0.35">
      <c r="A81" t="s">
        <v>67</v>
      </c>
      <c r="B81" t="s">
        <v>33</v>
      </c>
      <c r="C81" t="s">
        <v>22</v>
      </c>
      <c r="D81" t="s">
        <v>39</v>
      </c>
      <c r="E81">
        <v>2004</v>
      </c>
      <c r="F81" t="s">
        <v>27</v>
      </c>
      <c r="G81" t="s">
        <v>28</v>
      </c>
      <c r="H81">
        <v>105</v>
      </c>
      <c r="I81">
        <v>10</v>
      </c>
      <c r="J81">
        <v>6</v>
      </c>
      <c r="K81">
        <v>0</v>
      </c>
      <c r="L81">
        <v>13</v>
      </c>
      <c r="M81">
        <v>2.31</v>
      </c>
      <c r="N81">
        <v>31.01</v>
      </c>
      <c r="O81">
        <v>20</v>
      </c>
      <c r="P81">
        <v>9</v>
      </c>
      <c r="Q81">
        <v>20</v>
      </c>
      <c r="R81">
        <v>3</v>
      </c>
      <c r="S81" t="s">
        <v>68</v>
      </c>
      <c r="T81" t="s">
        <v>24</v>
      </c>
    </row>
    <row r="82" spans="1:20" x14ac:dyDescent="0.35">
      <c r="A82" t="s">
        <v>29</v>
      </c>
      <c r="B82" t="s">
        <v>69</v>
      </c>
      <c r="C82" t="s">
        <v>22</v>
      </c>
      <c r="D82" t="s">
        <v>70</v>
      </c>
      <c r="E82">
        <v>2004</v>
      </c>
      <c r="F82" t="s">
        <v>27</v>
      </c>
      <c r="G82" t="s">
        <v>25</v>
      </c>
      <c r="H82">
        <v>260</v>
      </c>
      <c r="I82">
        <v>6</v>
      </c>
      <c r="J82">
        <v>17</v>
      </c>
      <c r="K82">
        <v>1</v>
      </c>
      <c r="L82">
        <v>14</v>
      </c>
      <c r="M82">
        <v>5.2</v>
      </c>
      <c r="N82">
        <v>74.59</v>
      </c>
      <c r="O82">
        <v>104</v>
      </c>
      <c r="P82">
        <v>10</v>
      </c>
      <c r="Q82">
        <v>34</v>
      </c>
      <c r="R82">
        <v>3</v>
      </c>
      <c r="S82" t="s">
        <v>71</v>
      </c>
      <c r="T82" t="s">
        <v>27</v>
      </c>
    </row>
    <row r="83" spans="1:20" x14ac:dyDescent="0.35">
      <c r="A83" t="s">
        <v>69</v>
      </c>
      <c r="B83" t="s">
        <v>29</v>
      </c>
      <c r="C83" t="s">
        <v>22</v>
      </c>
      <c r="D83" t="s">
        <v>70</v>
      </c>
      <c r="E83">
        <v>2004</v>
      </c>
      <c r="F83" t="s">
        <v>24</v>
      </c>
      <c r="G83" t="s">
        <v>28</v>
      </c>
      <c r="H83">
        <v>144</v>
      </c>
      <c r="I83">
        <v>10</v>
      </c>
      <c r="J83">
        <v>14</v>
      </c>
      <c r="K83">
        <v>0</v>
      </c>
      <c r="L83">
        <v>34</v>
      </c>
      <c r="M83">
        <v>4.1100000000000003</v>
      </c>
      <c r="N83">
        <v>34.93</v>
      </c>
      <c r="O83">
        <v>55</v>
      </c>
      <c r="P83">
        <v>6</v>
      </c>
      <c r="Q83">
        <v>14</v>
      </c>
      <c r="R83">
        <v>2</v>
      </c>
      <c r="S83" t="s">
        <v>71</v>
      </c>
      <c r="T83" t="s">
        <v>24</v>
      </c>
    </row>
    <row r="84" spans="1:20" x14ac:dyDescent="0.35">
      <c r="A84" t="s">
        <v>33</v>
      </c>
      <c r="B84" t="s">
        <v>20</v>
      </c>
      <c r="C84" t="s">
        <v>22</v>
      </c>
      <c r="D84" t="s">
        <v>39</v>
      </c>
      <c r="E84">
        <v>2004</v>
      </c>
      <c r="F84" t="s">
        <v>27</v>
      </c>
      <c r="G84" t="s">
        <v>28</v>
      </c>
      <c r="H84">
        <v>181</v>
      </c>
      <c r="I84">
        <v>10</v>
      </c>
      <c r="J84">
        <v>13</v>
      </c>
      <c r="K84">
        <v>1</v>
      </c>
      <c r="L84">
        <v>20</v>
      </c>
      <c r="M84">
        <v>3.99</v>
      </c>
      <c r="N84">
        <v>45.64</v>
      </c>
      <c r="O84">
        <v>62</v>
      </c>
      <c r="P84">
        <v>6</v>
      </c>
      <c r="Q84">
        <v>11</v>
      </c>
      <c r="R84">
        <v>2</v>
      </c>
      <c r="S84" t="s">
        <v>72</v>
      </c>
      <c r="T84" t="s">
        <v>24</v>
      </c>
    </row>
    <row r="85" spans="1:20" x14ac:dyDescent="0.35">
      <c r="A85" t="s">
        <v>20</v>
      </c>
      <c r="B85" t="s">
        <v>33</v>
      </c>
      <c r="C85" t="s">
        <v>22</v>
      </c>
      <c r="D85" t="s">
        <v>39</v>
      </c>
      <c r="E85">
        <v>2004</v>
      </c>
      <c r="F85" t="s">
        <v>27</v>
      </c>
      <c r="G85" t="s">
        <v>25</v>
      </c>
      <c r="H85">
        <v>257</v>
      </c>
      <c r="I85">
        <v>6</v>
      </c>
      <c r="J85">
        <v>19</v>
      </c>
      <c r="K85">
        <v>2</v>
      </c>
      <c r="L85">
        <v>11</v>
      </c>
      <c r="M85">
        <v>5.14</v>
      </c>
      <c r="N85">
        <v>83.96</v>
      </c>
      <c r="O85">
        <v>102</v>
      </c>
      <c r="P85">
        <v>10</v>
      </c>
      <c r="Q85">
        <v>20</v>
      </c>
      <c r="R85">
        <v>3</v>
      </c>
      <c r="S85" t="s">
        <v>72</v>
      </c>
      <c r="T85" t="s">
        <v>27</v>
      </c>
    </row>
    <row r="86" spans="1:20" x14ac:dyDescent="0.35">
      <c r="A86" t="s">
        <v>21</v>
      </c>
      <c r="B86" t="s">
        <v>69</v>
      </c>
      <c r="C86" t="s">
        <v>22</v>
      </c>
      <c r="D86" t="s">
        <v>70</v>
      </c>
      <c r="E86">
        <v>2004</v>
      </c>
      <c r="F86" t="s">
        <v>27</v>
      </c>
      <c r="G86" t="s">
        <v>25</v>
      </c>
      <c r="H86">
        <v>239</v>
      </c>
      <c r="I86">
        <v>10</v>
      </c>
      <c r="J86">
        <v>20</v>
      </c>
      <c r="K86">
        <v>1</v>
      </c>
      <c r="L86">
        <v>24</v>
      </c>
      <c r="M86">
        <v>4.78</v>
      </c>
      <c r="N86">
        <v>65.42</v>
      </c>
      <c r="O86">
        <v>73</v>
      </c>
      <c r="P86">
        <v>10</v>
      </c>
      <c r="Q86">
        <v>24</v>
      </c>
      <c r="R86">
        <v>4</v>
      </c>
      <c r="S86" t="s">
        <v>73</v>
      </c>
      <c r="T86" t="s">
        <v>27</v>
      </c>
    </row>
    <row r="87" spans="1:20" x14ac:dyDescent="0.35">
      <c r="A87" t="s">
        <v>69</v>
      </c>
      <c r="B87" t="s">
        <v>21</v>
      </c>
      <c r="C87" t="s">
        <v>22</v>
      </c>
      <c r="D87" t="s">
        <v>70</v>
      </c>
      <c r="E87">
        <v>2004</v>
      </c>
      <c r="F87" t="s">
        <v>24</v>
      </c>
      <c r="G87" t="s">
        <v>28</v>
      </c>
      <c r="H87">
        <v>123</v>
      </c>
      <c r="I87">
        <v>10</v>
      </c>
      <c r="J87">
        <v>8</v>
      </c>
      <c r="K87">
        <v>0</v>
      </c>
      <c r="L87">
        <v>24</v>
      </c>
      <c r="M87">
        <v>2.57</v>
      </c>
      <c r="N87">
        <v>28.99</v>
      </c>
      <c r="O87">
        <v>39</v>
      </c>
      <c r="P87">
        <v>10</v>
      </c>
      <c r="Q87">
        <v>24</v>
      </c>
      <c r="R87">
        <v>4</v>
      </c>
      <c r="S87" t="s">
        <v>73</v>
      </c>
      <c r="T87" t="s">
        <v>24</v>
      </c>
    </row>
    <row r="88" spans="1:20" x14ac:dyDescent="0.35">
      <c r="A88" t="s">
        <v>67</v>
      </c>
      <c r="B88" t="s">
        <v>20</v>
      </c>
      <c r="C88" t="s">
        <v>22</v>
      </c>
      <c r="D88" t="s">
        <v>39</v>
      </c>
      <c r="E88">
        <v>2004</v>
      </c>
      <c r="F88" t="s">
        <v>24</v>
      </c>
      <c r="G88" t="s">
        <v>28</v>
      </c>
      <c r="H88">
        <v>165</v>
      </c>
      <c r="I88">
        <v>10</v>
      </c>
      <c r="J88">
        <v>17</v>
      </c>
      <c r="K88">
        <v>1</v>
      </c>
      <c r="L88">
        <v>29</v>
      </c>
      <c r="M88">
        <v>3.73</v>
      </c>
      <c r="N88">
        <v>38.65</v>
      </c>
      <c r="O88">
        <v>36</v>
      </c>
      <c r="P88">
        <v>5</v>
      </c>
      <c r="Q88">
        <v>13</v>
      </c>
      <c r="R88">
        <v>2</v>
      </c>
      <c r="S88" t="s">
        <v>74</v>
      </c>
      <c r="T88" t="s">
        <v>24</v>
      </c>
    </row>
    <row r="89" spans="1:20" x14ac:dyDescent="0.35">
      <c r="A89" t="s">
        <v>20</v>
      </c>
      <c r="B89" t="s">
        <v>67</v>
      </c>
      <c r="C89" t="s">
        <v>22</v>
      </c>
      <c r="D89" t="s">
        <v>39</v>
      </c>
      <c r="E89">
        <v>2004</v>
      </c>
      <c r="F89" t="s">
        <v>27</v>
      </c>
      <c r="G89" t="s">
        <v>25</v>
      </c>
      <c r="H89">
        <v>343</v>
      </c>
      <c r="I89">
        <v>5</v>
      </c>
      <c r="J89">
        <v>24</v>
      </c>
      <c r="K89">
        <v>6</v>
      </c>
      <c r="L89">
        <v>13</v>
      </c>
      <c r="M89">
        <v>6.86</v>
      </c>
      <c r="N89">
        <v>136.56</v>
      </c>
      <c r="O89">
        <v>144</v>
      </c>
      <c r="P89">
        <v>10</v>
      </c>
      <c r="Q89">
        <v>29</v>
      </c>
      <c r="R89">
        <v>4</v>
      </c>
      <c r="S89" t="s">
        <v>74</v>
      </c>
      <c r="T89" t="s">
        <v>27</v>
      </c>
    </row>
    <row r="90" spans="1:20" x14ac:dyDescent="0.35">
      <c r="A90" t="s">
        <v>21</v>
      </c>
      <c r="B90" t="s">
        <v>29</v>
      </c>
      <c r="C90" t="s">
        <v>22</v>
      </c>
      <c r="D90" t="s">
        <v>70</v>
      </c>
      <c r="E90">
        <v>2004</v>
      </c>
      <c r="F90" t="s">
        <v>27</v>
      </c>
      <c r="G90" t="s">
        <v>25</v>
      </c>
      <c r="H90">
        <v>282</v>
      </c>
      <c r="I90">
        <v>4</v>
      </c>
      <c r="J90">
        <v>19</v>
      </c>
      <c r="K90">
        <v>3</v>
      </c>
      <c r="L90">
        <v>27</v>
      </c>
      <c r="M90">
        <v>5.64</v>
      </c>
      <c r="N90">
        <v>87.88</v>
      </c>
      <c r="O90">
        <v>58</v>
      </c>
      <c r="P90">
        <v>8</v>
      </c>
      <c r="Q90">
        <v>34</v>
      </c>
      <c r="R90">
        <v>3</v>
      </c>
      <c r="S90" t="s">
        <v>75</v>
      </c>
      <c r="T90" t="s">
        <v>27</v>
      </c>
    </row>
    <row r="91" spans="1:20" x14ac:dyDescent="0.35">
      <c r="A91" t="s">
        <v>29</v>
      </c>
      <c r="B91" t="s">
        <v>21</v>
      </c>
      <c r="C91" t="s">
        <v>22</v>
      </c>
      <c r="D91" t="s">
        <v>70</v>
      </c>
      <c r="E91">
        <v>2004</v>
      </c>
      <c r="F91" t="s">
        <v>24</v>
      </c>
      <c r="G91" t="s">
        <v>28</v>
      </c>
      <c r="H91">
        <v>270</v>
      </c>
      <c r="I91">
        <v>8</v>
      </c>
      <c r="J91">
        <v>23</v>
      </c>
      <c r="K91">
        <v>2</v>
      </c>
      <c r="L91">
        <v>34</v>
      </c>
      <c r="M91">
        <v>5.4</v>
      </c>
      <c r="N91">
        <v>73.760000000000005</v>
      </c>
      <c r="O91">
        <v>82</v>
      </c>
      <c r="P91">
        <v>4</v>
      </c>
      <c r="Q91">
        <v>27</v>
      </c>
      <c r="R91">
        <v>1</v>
      </c>
      <c r="S91" t="s">
        <v>75</v>
      </c>
      <c r="T91" t="s">
        <v>24</v>
      </c>
    </row>
    <row r="92" spans="1:20" x14ac:dyDescent="0.35">
      <c r="A92" t="s">
        <v>33</v>
      </c>
      <c r="B92" t="s">
        <v>29</v>
      </c>
      <c r="C92" t="s">
        <v>22</v>
      </c>
      <c r="D92" t="s">
        <v>39</v>
      </c>
      <c r="E92">
        <v>2004</v>
      </c>
      <c r="F92" t="s">
        <v>24</v>
      </c>
      <c r="G92" t="s">
        <v>25</v>
      </c>
      <c r="H92">
        <v>177</v>
      </c>
      <c r="I92">
        <v>10</v>
      </c>
      <c r="J92">
        <v>9</v>
      </c>
      <c r="K92">
        <v>2</v>
      </c>
      <c r="L92">
        <v>37</v>
      </c>
      <c r="M92">
        <v>3.6</v>
      </c>
      <c r="N92">
        <v>34.200000000000003</v>
      </c>
      <c r="O92">
        <v>35</v>
      </c>
      <c r="P92">
        <v>2</v>
      </c>
      <c r="Q92">
        <v>19</v>
      </c>
      <c r="R92">
        <v>1</v>
      </c>
      <c r="S92" t="s">
        <v>57</v>
      </c>
      <c r="T92" t="s">
        <v>24</v>
      </c>
    </row>
    <row r="93" spans="1:20" x14ac:dyDescent="0.35">
      <c r="A93" t="s">
        <v>29</v>
      </c>
      <c r="B93" t="s">
        <v>33</v>
      </c>
      <c r="C93" t="s">
        <v>22</v>
      </c>
      <c r="D93" t="s">
        <v>39</v>
      </c>
      <c r="E93">
        <v>2004</v>
      </c>
      <c r="F93" t="s">
        <v>27</v>
      </c>
      <c r="G93" t="s">
        <v>28</v>
      </c>
      <c r="H93">
        <v>178</v>
      </c>
      <c r="I93">
        <v>2</v>
      </c>
      <c r="J93">
        <v>16</v>
      </c>
      <c r="K93">
        <v>4</v>
      </c>
      <c r="L93">
        <v>19</v>
      </c>
      <c r="M93">
        <v>4.62</v>
      </c>
      <c r="N93">
        <v>89.6</v>
      </c>
      <c r="O93">
        <v>82</v>
      </c>
      <c r="P93">
        <v>10</v>
      </c>
      <c r="Q93">
        <v>37</v>
      </c>
      <c r="R93">
        <v>3</v>
      </c>
      <c r="S93" t="s">
        <v>57</v>
      </c>
      <c r="T93" t="s">
        <v>27</v>
      </c>
    </row>
    <row r="94" spans="1:20" x14ac:dyDescent="0.35">
      <c r="A94" t="s">
        <v>21</v>
      </c>
      <c r="B94" t="s">
        <v>20</v>
      </c>
      <c r="C94" t="s">
        <v>22</v>
      </c>
      <c r="D94" t="s">
        <v>59</v>
      </c>
      <c r="E94">
        <v>2004</v>
      </c>
      <c r="F94" t="s">
        <v>24</v>
      </c>
      <c r="G94" t="s">
        <v>28</v>
      </c>
      <c r="H94">
        <v>123</v>
      </c>
      <c r="I94">
        <v>3</v>
      </c>
      <c r="J94">
        <v>10</v>
      </c>
      <c r="K94">
        <v>0</v>
      </c>
      <c r="L94">
        <v>25</v>
      </c>
      <c r="M94">
        <v>3.84</v>
      </c>
      <c r="N94">
        <v>56.99</v>
      </c>
      <c r="O94">
        <v>26</v>
      </c>
      <c r="P94">
        <v>10</v>
      </c>
      <c r="Q94">
        <v>16</v>
      </c>
      <c r="R94">
        <v>3</v>
      </c>
      <c r="S94" t="s">
        <v>75</v>
      </c>
      <c r="T94" t="s">
        <v>27</v>
      </c>
    </row>
    <row r="95" spans="1:20" x14ac:dyDescent="0.35">
      <c r="A95" t="s">
        <v>20</v>
      </c>
      <c r="B95" t="s">
        <v>21</v>
      </c>
      <c r="C95" t="s">
        <v>22</v>
      </c>
      <c r="D95" t="s">
        <v>59</v>
      </c>
      <c r="E95">
        <v>2004</v>
      </c>
      <c r="F95" t="s">
        <v>27</v>
      </c>
      <c r="G95" t="s">
        <v>25</v>
      </c>
      <c r="H95">
        <v>122</v>
      </c>
      <c r="I95">
        <v>10</v>
      </c>
      <c r="J95">
        <v>7</v>
      </c>
      <c r="K95">
        <v>1</v>
      </c>
      <c r="L95">
        <v>16</v>
      </c>
      <c r="M95">
        <v>3.06</v>
      </c>
      <c r="N95">
        <v>33.51</v>
      </c>
      <c r="O95">
        <v>43</v>
      </c>
      <c r="P95">
        <v>3</v>
      </c>
      <c r="Q95">
        <v>25</v>
      </c>
      <c r="R95">
        <v>2</v>
      </c>
      <c r="S95" t="s">
        <v>75</v>
      </c>
      <c r="T95" t="s">
        <v>24</v>
      </c>
    </row>
    <row r="96" spans="1:20" x14ac:dyDescent="0.35">
      <c r="A96" t="s">
        <v>21</v>
      </c>
      <c r="B96" t="s">
        <v>33</v>
      </c>
      <c r="C96" t="s">
        <v>22</v>
      </c>
      <c r="D96" t="s">
        <v>59</v>
      </c>
      <c r="E96">
        <v>2004</v>
      </c>
      <c r="F96" t="s">
        <v>27</v>
      </c>
      <c r="G96" t="s">
        <v>28</v>
      </c>
      <c r="H96">
        <v>191</v>
      </c>
      <c r="I96">
        <v>0</v>
      </c>
      <c r="J96">
        <v>15</v>
      </c>
      <c r="K96">
        <v>0</v>
      </c>
      <c r="L96">
        <v>20</v>
      </c>
      <c r="M96">
        <v>5.7</v>
      </c>
      <c r="N96">
        <v>84.97</v>
      </c>
      <c r="O96">
        <v>107</v>
      </c>
      <c r="P96">
        <v>9</v>
      </c>
      <c r="Q96">
        <v>20</v>
      </c>
      <c r="R96">
        <v>3</v>
      </c>
      <c r="S96" t="s">
        <v>58</v>
      </c>
      <c r="T96" t="s">
        <v>27</v>
      </c>
    </row>
    <row r="97" spans="1:20" x14ac:dyDescent="0.35">
      <c r="A97" t="s">
        <v>33</v>
      </c>
      <c r="B97" t="s">
        <v>21</v>
      </c>
      <c r="C97" t="s">
        <v>22</v>
      </c>
      <c r="D97" t="s">
        <v>59</v>
      </c>
      <c r="E97">
        <v>2004</v>
      </c>
      <c r="F97" t="s">
        <v>27</v>
      </c>
      <c r="G97" t="s">
        <v>25</v>
      </c>
      <c r="H97">
        <v>190</v>
      </c>
      <c r="I97">
        <v>9</v>
      </c>
      <c r="J97">
        <v>12</v>
      </c>
      <c r="K97">
        <v>1</v>
      </c>
      <c r="L97">
        <v>20</v>
      </c>
      <c r="M97">
        <v>3.8</v>
      </c>
      <c r="N97">
        <v>79.55</v>
      </c>
      <c r="O97">
        <v>66</v>
      </c>
      <c r="P97">
        <v>0</v>
      </c>
      <c r="Q97">
        <v>20</v>
      </c>
      <c r="R97">
        <v>0</v>
      </c>
      <c r="S97" t="s">
        <v>58</v>
      </c>
      <c r="T97" t="s">
        <v>24</v>
      </c>
    </row>
    <row r="98" spans="1:20" x14ac:dyDescent="0.35">
      <c r="A98" t="s">
        <v>29</v>
      </c>
      <c r="B98" t="s">
        <v>20</v>
      </c>
      <c r="C98" t="s">
        <v>22</v>
      </c>
      <c r="D98" t="s">
        <v>59</v>
      </c>
      <c r="E98">
        <v>2004</v>
      </c>
      <c r="F98" t="s">
        <v>27</v>
      </c>
      <c r="G98" t="s">
        <v>28</v>
      </c>
      <c r="H98">
        <v>241</v>
      </c>
      <c r="I98">
        <v>8</v>
      </c>
      <c r="J98">
        <v>18</v>
      </c>
      <c r="K98">
        <v>1</v>
      </c>
      <c r="L98">
        <v>38</v>
      </c>
      <c r="M98">
        <v>4.82</v>
      </c>
      <c r="N98">
        <v>59.68</v>
      </c>
      <c r="O98">
        <v>78</v>
      </c>
      <c r="P98">
        <v>9</v>
      </c>
      <c r="Q98">
        <v>21</v>
      </c>
      <c r="R98">
        <v>3</v>
      </c>
      <c r="S98" t="s">
        <v>74</v>
      </c>
      <c r="T98" t="s">
        <v>24</v>
      </c>
    </row>
    <row r="99" spans="1:20" x14ac:dyDescent="0.35">
      <c r="A99" t="s">
        <v>20</v>
      </c>
      <c r="B99" t="s">
        <v>29</v>
      </c>
      <c r="C99" t="s">
        <v>22</v>
      </c>
      <c r="D99" t="s">
        <v>59</v>
      </c>
      <c r="E99">
        <v>2004</v>
      </c>
      <c r="F99" t="s">
        <v>27</v>
      </c>
      <c r="G99" t="s">
        <v>25</v>
      </c>
      <c r="H99">
        <v>300</v>
      </c>
      <c r="I99">
        <v>9</v>
      </c>
      <c r="J99">
        <v>29</v>
      </c>
      <c r="K99">
        <v>2</v>
      </c>
      <c r="L99">
        <v>21</v>
      </c>
      <c r="M99">
        <v>6</v>
      </c>
      <c r="N99">
        <v>68.11</v>
      </c>
      <c r="O99">
        <v>143</v>
      </c>
      <c r="P99">
        <v>8</v>
      </c>
      <c r="Q99">
        <v>38</v>
      </c>
      <c r="R99">
        <v>2</v>
      </c>
      <c r="S99" t="s">
        <v>74</v>
      </c>
      <c r="T99" t="s">
        <v>27</v>
      </c>
    </row>
    <row r="100" spans="1:20" x14ac:dyDescent="0.35">
      <c r="A100" t="s">
        <v>21</v>
      </c>
      <c r="B100" t="s">
        <v>29</v>
      </c>
      <c r="C100" t="s">
        <v>22</v>
      </c>
      <c r="D100" t="s">
        <v>59</v>
      </c>
      <c r="E100">
        <v>2004</v>
      </c>
      <c r="F100" t="s">
        <v>27</v>
      </c>
      <c r="G100" t="s">
        <v>28</v>
      </c>
      <c r="H100">
        <v>267</v>
      </c>
      <c r="I100">
        <v>9</v>
      </c>
      <c r="J100">
        <v>20</v>
      </c>
      <c r="K100">
        <v>3</v>
      </c>
      <c r="L100">
        <v>26</v>
      </c>
      <c r="M100">
        <v>5.34</v>
      </c>
      <c r="N100">
        <v>72.7</v>
      </c>
      <c r="O100">
        <v>130</v>
      </c>
      <c r="P100">
        <v>6</v>
      </c>
      <c r="Q100">
        <v>20</v>
      </c>
      <c r="R100">
        <v>2</v>
      </c>
      <c r="S100" t="s">
        <v>76</v>
      </c>
      <c r="T100" t="s">
        <v>24</v>
      </c>
    </row>
    <row r="101" spans="1:20" x14ac:dyDescent="0.35">
      <c r="A101" t="s">
        <v>29</v>
      </c>
      <c r="B101" t="s">
        <v>21</v>
      </c>
      <c r="C101" t="s">
        <v>22</v>
      </c>
      <c r="D101" t="s">
        <v>59</v>
      </c>
      <c r="E101">
        <v>2004</v>
      </c>
      <c r="F101" t="s">
        <v>27</v>
      </c>
      <c r="G101" t="s">
        <v>25</v>
      </c>
      <c r="H101">
        <v>271</v>
      </c>
      <c r="I101">
        <v>6</v>
      </c>
      <c r="J101">
        <v>23</v>
      </c>
      <c r="K101">
        <v>2</v>
      </c>
      <c r="L101">
        <v>20</v>
      </c>
      <c r="M101">
        <v>5.42</v>
      </c>
      <c r="N101">
        <v>84.49</v>
      </c>
      <c r="O101">
        <v>79</v>
      </c>
      <c r="P101">
        <v>9</v>
      </c>
      <c r="Q101">
        <v>26</v>
      </c>
      <c r="R101">
        <v>3</v>
      </c>
      <c r="S101" t="s">
        <v>76</v>
      </c>
      <c r="T101" t="s">
        <v>27</v>
      </c>
    </row>
    <row r="102" spans="1:20" x14ac:dyDescent="0.35">
      <c r="A102" t="s">
        <v>33</v>
      </c>
      <c r="B102" t="s">
        <v>20</v>
      </c>
      <c r="C102" t="s">
        <v>22</v>
      </c>
      <c r="D102" t="s">
        <v>59</v>
      </c>
      <c r="E102">
        <v>2004</v>
      </c>
      <c r="F102" t="s">
        <v>27</v>
      </c>
      <c r="G102" t="s">
        <v>25</v>
      </c>
      <c r="H102">
        <v>166</v>
      </c>
      <c r="I102">
        <v>10</v>
      </c>
      <c r="J102">
        <v>12</v>
      </c>
      <c r="K102">
        <v>0</v>
      </c>
      <c r="L102">
        <v>37</v>
      </c>
      <c r="M102">
        <v>3.66</v>
      </c>
      <c r="N102">
        <v>34.08</v>
      </c>
      <c r="O102">
        <v>54</v>
      </c>
      <c r="P102">
        <v>4</v>
      </c>
      <c r="Q102">
        <v>10</v>
      </c>
      <c r="R102">
        <v>1</v>
      </c>
      <c r="S102" t="s">
        <v>74</v>
      </c>
      <c r="T102" t="s">
        <v>24</v>
      </c>
    </row>
    <row r="103" spans="1:20" x14ac:dyDescent="0.35">
      <c r="A103" t="s">
        <v>20</v>
      </c>
      <c r="B103" t="s">
        <v>33</v>
      </c>
      <c r="C103" t="s">
        <v>22</v>
      </c>
      <c r="D103" t="s">
        <v>59</v>
      </c>
      <c r="E103">
        <v>2004</v>
      </c>
      <c r="F103" t="s">
        <v>24</v>
      </c>
      <c r="G103" t="s">
        <v>28</v>
      </c>
      <c r="H103">
        <v>167</v>
      </c>
      <c r="I103">
        <v>4</v>
      </c>
      <c r="J103">
        <v>22</v>
      </c>
      <c r="K103">
        <v>0</v>
      </c>
      <c r="L103">
        <v>10</v>
      </c>
      <c r="M103">
        <v>4.07</v>
      </c>
      <c r="N103">
        <v>62.75</v>
      </c>
      <c r="O103">
        <v>48</v>
      </c>
      <c r="P103">
        <v>10</v>
      </c>
      <c r="Q103">
        <v>37</v>
      </c>
      <c r="R103">
        <v>3</v>
      </c>
      <c r="S103" t="s">
        <v>74</v>
      </c>
      <c r="T103" t="s">
        <v>27</v>
      </c>
    </row>
    <row r="104" spans="1:20" x14ac:dyDescent="0.35">
      <c r="A104" t="s">
        <v>21</v>
      </c>
      <c r="B104" t="s">
        <v>29</v>
      </c>
      <c r="C104" t="s">
        <v>22</v>
      </c>
      <c r="D104" t="s">
        <v>59</v>
      </c>
      <c r="E104">
        <v>2004</v>
      </c>
      <c r="F104" t="s">
        <v>27</v>
      </c>
      <c r="G104" t="s">
        <v>25</v>
      </c>
      <c r="H104">
        <v>228</v>
      </c>
      <c r="I104">
        <v>9</v>
      </c>
      <c r="J104">
        <v>18</v>
      </c>
      <c r="K104">
        <v>0</v>
      </c>
      <c r="L104">
        <v>32</v>
      </c>
      <c r="M104">
        <v>4.5599999999999996</v>
      </c>
      <c r="N104">
        <v>60.69</v>
      </c>
      <c r="O104">
        <v>65</v>
      </c>
      <c r="P104">
        <v>9</v>
      </c>
      <c r="Q104">
        <v>25</v>
      </c>
      <c r="R104">
        <v>3</v>
      </c>
      <c r="S104" t="s">
        <v>60</v>
      </c>
      <c r="T104" t="s">
        <v>27</v>
      </c>
    </row>
    <row r="105" spans="1:20" x14ac:dyDescent="0.35">
      <c r="A105" t="s">
        <v>29</v>
      </c>
      <c r="B105" t="s">
        <v>21</v>
      </c>
      <c r="C105" t="s">
        <v>22</v>
      </c>
      <c r="D105" t="s">
        <v>59</v>
      </c>
      <c r="E105">
        <v>2004</v>
      </c>
      <c r="F105" t="s">
        <v>24</v>
      </c>
      <c r="G105" t="s">
        <v>28</v>
      </c>
      <c r="H105">
        <v>203</v>
      </c>
      <c r="I105">
        <v>9</v>
      </c>
      <c r="J105">
        <v>13</v>
      </c>
      <c r="K105">
        <v>3</v>
      </c>
      <c r="L105">
        <v>25</v>
      </c>
      <c r="M105">
        <v>4.0599999999999996</v>
      </c>
      <c r="N105">
        <v>58.39</v>
      </c>
      <c r="O105">
        <v>74</v>
      </c>
      <c r="P105">
        <v>9</v>
      </c>
      <c r="Q105">
        <v>32</v>
      </c>
      <c r="R105">
        <v>2</v>
      </c>
      <c r="S105" t="s">
        <v>60</v>
      </c>
      <c r="T105" t="s">
        <v>24</v>
      </c>
    </row>
    <row r="106" spans="1:20" x14ac:dyDescent="0.35">
      <c r="A106" t="s">
        <v>33</v>
      </c>
      <c r="B106" t="s">
        <v>69</v>
      </c>
      <c r="C106" t="s">
        <v>22</v>
      </c>
      <c r="D106" t="s">
        <v>77</v>
      </c>
      <c r="E106">
        <v>2008</v>
      </c>
      <c r="F106" t="s">
        <v>27</v>
      </c>
      <c r="G106" t="s">
        <v>25</v>
      </c>
      <c r="H106">
        <v>300</v>
      </c>
      <c r="I106">
        <v>8</v>
      </c>
      <c r="J106">
        <v>22</v>
      </c>
      <c r="K106">
        <v>1</v>
      </c>
      <c r="L106">
        <v>18</v>
      </c>
      <c r="M106">
        <v>6</v>
      </c>
      <c r="N106">
        <v>95.6</v>
      </c>
      <c r="O106">
        <v>109</v>
      </c>
      <c r="P106">
        <v>10</v>
      </c>
      <c r="Q106">
        <v>10</v>
      </c>
      <c r="R106">
        <v>3</v>
      </c>
      <c r="S106" t="s">
        <v>78</v>
      </c>
      <c r="T106" t="s">
        <v>27</v>
      </c>
    </row>
    <row r="107" spans="1:20" x14ac:dyDescent="0.35">
      <c r="A107" t="s">
        <v>69</v>
      </c>
      <c r="B107" t="s">
        <v>33</v>
      </c>
      <c r="C107" t="s">
        <v>22</v>
      </c>
      <c r="D107" t="s">
        <v>77</v>
      </c>
      <c r="E107">
        <v>2008</v>
      </c>
      <c r="F107" t="s">
        <v>24</v>
      </c>
      <c r="G107" t="s">
        <v>28</v>
      </c>
      <c r="H107">
        <v>204</v>
      </c>
      <c r="I107">
        <v>10</v>
      </c>
      <c r="J107">
        <v>22</v>
      </c>
      <c r="K107">
        <v>1</v>
      </c>
      <c r="L107">
        <v>10</v>
      </c>
      <c r="M107">
        <v>4.46</v>
      </c>
      <c r="N107">
        <v>57.53</v>
      </c>
      <c r="O107">
        <v>78</v>
      </c>
      <c r="P107">
        <v>8</v>
      </c>
      <c r="Q107">
        <v>18</v>
      </c>
      <c r="R107">
        <v>3</v>
      </c>
      <c r="S107" t="s">
        <v>78</v>
      </c>
      <c r="T107" t="s">
        <v>24</v>
      </c>
    </row>
    <row r="108" spans="1:20" x14ac:dyDescent="0.35">
      <c r="A108" t="s">
        <v>20</v>
      </c>
      <c r="B108" t="s">
        <v>67</v>
      </c>
      <c r="C108" t="s">
        <v>22</v>
      </c>
      <c r="D108" t="s">
        <v>79</v>
      </c>
      <c r="E108">
        <v>2008</v>
      </c>
      <c r="F108" t="s">
        <v>27</v>
      </c>
      <c r="G108" t="s">
        <v>25</v>
      </c>
      <c r="H108">
        <v>288</v>
      </c>
      <c r="I108">
        <v>9</v>
      </c>
      <c r="J108">
        <v>30</v>
      </c>
      <c r="K108">
        <v>1</v>
      </c>
      <c r="L108">
        <v>12</v>
      </c>
      <c r="M108">
        <v>5.76</v>
      </c>
      <c r="N108">
        <v>79.88</v>
      </c>
      <c r="O108">
        <v>67</v>
      </c>
      <c r="P108">
        <v>10</v>
      </c>
      <c r="Q108">
        <v>16</v>
      </c>
      <c r="R108">
        <v>2</v>
      </c>
      <c r="S108" t="s">
        <v>80</v>
      </c>
      <c r="T108" t="s">
        <v>27</v>
      </c>
    </row>
    <row r="109" spans="1:20" x14ac:dyDescent="0.35">
      <c r="A109" t="s">
        <v>67</v>
      </c>
      <c r="B109" t="s">
        <v>20</v>
      </c>
      <c r="C109" t="s">
        <v>22</v>
      </c>
      <c r="D109" t="s">
        <v>79</v>
      </c>
      <c r="E109">
        <v>2008</v>
      </c>
      <c r="F109" t="s">
        <v>24</v>
      </c>
      <c r="G109" t="s">
        <v>28</v>
      </c>
      <c r="H109">
        <v>133</v>
      </c>
      <c r="I109">
        <v>10</v>
      </c>
      <c r="J109">
        <v>13</v>
      </c>
      <c r="K109">
        <v>0</v>
      </c>
      <c r="L109">
        <v>16</v>
      </c>
      <c r="M109">
        <v>3.56</v>
      </c>
      <c r="N109">
        <v>40.08</v>
      </c>
      <c r="O109">
        <v>26</v>
      </c>
      <c r="P109">
        <v>9</v>
      </c>
      <c r="Q109">
        <v>12</v>
      </c>
      <c r="R109">
        <v>4</v>
      </c>
      <c r="S109" t="s">
        <v>80</v>
      </c>
      <c r="T109" t="s">
        <v>24</v>
      </c>
    </row>
    <row r="110" spans="1:20" x14ac:dyDescent="0.35">
      <c r="A110" t="s">
        <v>33</v>
      </c>
      <c r="B110" t="s">
        <v>21</v>
      </c>
      <c r="C110" t="s">
        <v>22</v>
      </c>
      <c r="D110" t="s">
        <v>77</v>
      </c>
      <c r="E110">
        <v>2008</v>
      </c>
      <c r="F110" t="s">
        <v>27</v>
      </c>
      <c r="G110" t="s">
        <v>28</v>
      </c>
      <c r="H110">
        <v>226</v>
      </c>
      <c r="I110">
        <v>7</v>
      </c>
      <c r="J110">
        <v>13</v>
      </c>
      <c r="K110">
        <v>2</v>
      </c>
      <c r="L110">
        <v>20</v>
      </c>
      <c r="M110">
        <v>4.5199999999999996</v>
      </c>
      <c r="N110">
        <v>60.82</v>
      </c>
      <c r="O110">
        <v>44</v>
      </c>
      <c r="P110">
        <v>9</v>
      </c>
      <c r="Q110">
        <v>22</v>
      </c>
      <c r="R110">
        <v>3</v>
      </c>
      <c r="S110" t="s">
        <v>81</v>
      </c>
      <c r="T110" t="s">
        <v>24</v>
      </c>
    </row>
    <row r="111" spans="1:20" x14ac:dyDescent="0.35">
      <c r="A111" t="s">
        <v>21</v>
      </c>
      <c r="B111" t="s">
        <v>33</v>
      </c>
      <c r="C111" t="s">
        <v>22</v>
      </c>
      <c r="D111" t="s">
        <v>77</v>
      </c>
      <c r="E111">
        <v>2008</v>
      </c>
      <c r="F111" t="s">
        <v>24</v>
      </c>
      <c r="G111" t="s">
        <v>25</v>
      </c>
      <c r="H111">
        <v>357</v>
      </c>
      <c r="I111">
        <v>9</v>
      </c>
      <c r="J111">
        <v>36</v>
      </c>
      <c r="K111">
        <v>5</v>
      </c>
      <c r="L111">
        <v>22</v>
      </c>
      <c r="M111">
        <v>7.14</v>
      </c>
      <c r="N111">
        <v>97.7</v>
      </c>
      <c r="O111">
        <v>101</v>
      </c>
      <c r="P111">
        <v>7</v>
      </c>
      <c r="Q111">
        <v>20</v>
      </c>
      <c r="R111">
        <v>2</v>
      </c>
      <c r="S111" t="s">
        <v>81</v>
      </c>
      <c r="T111" t="s">
        <v>27</v>
      </c>
    </row>
    <row r="112" spans="1:20" x14ac:dyDescent="0.35">
      <c r="A112" t="s">
        <v>67</v>
      </c>
      <c r="B112" t="s">
        <v>29</v>
      </c>
      <c r="C112" t="s">
        <v>22</v>
      </c>
      <c r="D112" t="s">
        <v>79</v>
      </c>
      <c r="E112">
        <v>2008</v>
      </c>
      <c r="F112" t="s">
        <v>24</v>
      </c>
      <c r="G112" t="s">
        <v>28</v>
      </c>
      <c r="H112">
        <v>118</v>
      </c>
      <c r="I112">
        <v>10</v>
      </c>
      <c r="J112">
        <v>17</v>
      </c>
      <c r="K112">
        <v>0</v>
      </c>
      <c r="L112">
        <v>9</v>
      </c>
      <c r="M112">
        <v>3.2</v>
      </c>
      <c r="N112">
        <v>40.44</v>
      </c>
      <c r="O112">
        <v>25</v>
      </c>
      <c r="P112">
        <v>4</v>
      </c>
      <c r="Q112">
        <v>9</v>
      </c>
      <c r="R112">
        <v>2</v>
      </c>
      <c r="S112" t="s">
        <v>82</v>
      </c>
      <c r="T112" t="s">
        <v>24</v>
      </c>
    </row>
    <row r="113" spans="1:20" x14ac:dyDescent="0.35">
      <c r="A113" t="s">
        <v>29</v>
      </c>
      <c r="B113" t="s">
        <v>67</v>
      </c>
      <c r="C113" t="s">
        <v>22</v>
      </c>
      <c r="D113" t="s">
        <v>79</v>
      </c>
      <c r="E113">
        <v>2008</v>
      </c>
      <c r="F113" t="s">
        <v>27</v>
      </c>
      <c r="G113" t="s">
        <v>25</v>
      </c>
      <c r="H113">
        <v>374</v>
      </c>
      <c r="I113">
        <v>4</v>
      </c>
      <c r="J113">
        <v>33</v>
      </c>
      <c r="K113">
        <v>14</v>
      </c>
      <c r="L113">
        <v>9</v>
      </c>
      <c r="M113">
        <v>7.48</v>
      </c>
      <c r="N113">
        <v>123.06</v>
      </c>
      <c r="O113">
        <v>109</v>
      </c>
      <c r="P113">
        <v>10</v>
      </c>
      <c r="Q113">
        <v>9</v>
      </c>
      <c r="R113">
        <v>4</v>
      </c>
      <c r="S113" t="s">
        <v>82</v>
      </c>
      <c r="T113" t="s">
        <v>27</v>
      </c>
    </row>
    <row r="114" spans="1:20" x14ac:dyDescent="0.35">
      <c r="A114" t="s">
        <v>20</v>
      </c>
      <c r="B114" t="s">
        <v>29</v>
      </c>
      <c r="C114" t="s">
        <v>22</v>
      </c>
      <c r="D114" t="s">
        <v>79</v>
      </c>
      <c r="E114">
        <v>2008</v>
      </c>
      <c r="F114" t="s">
        <v>27</v>
      </c>
      <c r="G114" t="s">
        <v>25</v>
      </c>
      <c r="H114">
        <v>299</v>
      </c>
      <c r="I114">
        <v>4</v>
      </c>
      <c r="J114">
        <v>33</v>
      </c>
      <c r="K114">
        <v>1</v>
      </c>
      <c r="L114">
        <v>7</v>
      </c>
      <c r="M114">
        <v>5.98</v>
      </c>
      <c r="N114">
        <v>123.3</v>
      </c>
      <c r="O114">
        <v>125</v>
      </c>
      <c r="P114">
        <v>4</v>
      </c>
      <c r="Q114">
        <v>15</v>
      </c>
      <c r="R114">
        <v>2</v>
      </c>
      <c r="S114" t="s">
        <v>82</v>
      </c>
      <c r="T114" t="s">
        <v>24</v>
      </c>
    </row>
    <row r="115" spans="1:20" x14ac:dyDescent="0.35">
      <c r="A115" t="s">
        <v>29</v>
      </c>
      <c r="B115" t="s">
        <v>20</v>
      </c>
      <c r="C115" t="s">
        <v>22</v>
      </c>
      <c r="D115" t="s">
        <v>79</v>
      </c>
      <c r="E115">
        <v>2008</v>
      </c>
      <c r="F115" t="s">
        <v>27</v>
      </c>
      <c r="G115" t="s">
        <v>28</v>
      </c>
      <c r="H115">
        <v>301</v>
      </c>
      <c r="I115">
        <v>4</v>
      </c>
      <c r="J115">
        <v>25</v>
      </c>
      <c r="K115">
        <v>12</v>
      </c>
      <c r="L115">
        <v>15</v>
      </c>
      <c r="M115">
        <v>7.13</v>
      </c>
      <c r="N115">
        <v>85.13</v>
      </c>
      <c r="O115">
        <v>119</v>
      </c>
      <c r="P115">
        <v>4</v>
      </c>
      <c r="Q115">
        <v>7</v>
      </c>
      <c r="R115">
        <v>1</v>
      </c>
      <c r="S115" t="s">
        <v>82</v>
      </c>
      <c r="T115" t="s">
        <v>27</v>
      </c>
    </row>
    <row r="116" spans="1:20" x14ac:dyDescent="0.35">
      <c r="A116" t="s">
        <v>21</v>
      </c>
      <c r="B116" t="s">
        <v>69</v>
      </c>
      <c r="C116" t="s">
        <v>22</v>
      </c>
      <c r="D116" t="s">
        <v>77</v>
      </c>
      <c r="E116">
        <v>2008</v>
      </c>
      <c r="F116" t="s">
        <v>27</v>
      </c>
      <c r="G116" t="s">
        <v>25</v>
      </c>
      <c r="H116">
        <v>290</v>
      </c>
      <c r="I116">
        <v>9</v>
      </c>
      <c r="J116">
        <v>22</v>
      </c>
      <c r="K116">
        <v>0</v>
      </c>
      <c r="L116">
        <v>19</v>
      </c>
      <c r="M116">
        <v>5.8</v>
      </c>
      <c r="N116">
        <v>80.53</v>
      </c>
      <c r="O116">
        <v>67</v>
      </c>
      <c r="P116">
        <v>10</v>
      </c>
      <c r="Q116">
        <v>9</v>
      </c>
      <c r="R116">
        <v>5</v>
      </c>
      <c r="S116" t="s">
        <v>83</v>
      </c>
      <c r="T116" t="s">
        <v>27</v>
      </c>
    </row>
    <row r="117" spans="1:20" x14ac:dyDescent="0.35">
      <c r="A117" t="s">
        <v>69</v>
      </c>
      <c r="B117" t="s">
        <v>21</v>
      </c>
      <c r="C117" t="s">
        <v>22</v>
      </c>
      <c r="D117" t="s">
        <v>77</v>
      </c>
      <c r="E117">
        <v>2008</v>
      </c>
      <c r="F117" t="s">
        <v>24</v>
      </c>
      <c r="G117" t="s">
        <v>28</v>
      </c>
      <c r="H117">
        <v>148</v>
      </c>
      <c r="I117">
        <v>10</v>
      </c>
      <c r="J117">
        <v>16</v>
      </c>
      <c r="K117">
        <v>0</v>
      </c>
      <c r="L117">
        <v>9</v>
      </c>
      <c r="M117">
        <v>4.05</v>
      </c>
      <c r="N117">
        <v>42.01</v>
      </c>
      <c r="O117">
        <v>77</v>
      </c>
      <c r="P117">
        <v>9</v>
      </c>
      <c r="Q117">
        <v>19</v>
      </c>
      <c r="R117">
        <v>3</v>
      </c>
      <c r="S117" t="s">
        <v>83</v>
      </c>
      <c r="T117" t="s">
        <v>24</v>
      </c>
    </row>
    <row r="118" spans="1:20" x14ac:dyDescent="0.35">
      <c r="A118" t="s">
        <v>33</v>
      </c>
      <c r="B118" t="s">
        <v>29</v>
      </c>
      <c r="C118" t="s">
        <v>22</v>
      </c>
      <c r="D118" t="s">
        <v>79</v>
      </c>
      <c r="E118">
        <v>2008</v>
      </c>
      <c r="F118" t="s">
        <v>27</v>
      </c>
      <c r="G118" t="s">
        <v>25</v>
      </c>
      <c r="H118">
        <v>283</v>
      </c>
      <c r="I118">
        <v>6</v>
      </c>
      <c r="J118">
        <v>27</v>
      </c>
      <c r="K118">
        <v>6</v>
      </c>
      <c r="L118">
        <v>14</v>
      </c>
      <c r="M118">
        <v>5.66</v>
      </c>
      <c r="N118">
        <v>71.069999999999993</v>
      </c>
      <c r="O118">
        <v>115</v>
      </c>
      <c r="P118">
        <v>3</v>
      </c>
      <c r="Q118">
        <v>18</v>
      </c>
      <c r="R118">
        <v>2</v>
      </c>
      <c r="S118" t="s">
        <v>82</v>
      </c>
      <c r="T118" t="s">
        <v>24</v>
      </c>
    </row>
    <row r="119" spans="1:20" x14ac:dyDescent="0.35">
      <c r="A119" t="s">
        <v>29</v>
      </c>
      <c r="B119" t="s">
        <v>33</v>
      </c>
      <c r="C119" t="s">
        <v>22</v>
      </c>
      <c r="D119" t="s">
        <v>79</v>
      </c>
      <c r="E119">
        <v>2008</v>
      </c>
      <c r="F119" t="s">
        <v>24</v>
      </c>
      <c r="G119" t="s">
        <v>28</v>
      </c>
      <c r="H119">
        <v>284</v>
      </c>
      <c r="I119">
        <v>3</v>
      </c>
      <c r="J119">
        <v>25</v>
      </c>
      <c r="K119">
        <v>6</v>
      </c>
      <c r="L119">
        <v>18</v>
      </c>
      <c r="M119">
        <v>6.55</v>
      </c>
      <c r="N119">
        <v>86.45</v>
      </c>
      <c r="O119">
        <v>116</v>
      </c>
      <c r="P119">
        <v>6</v>
      </c>
      <c r="Q119">
        <v>14</v>
      </c>
      <c r="R119">
        <v>2</v>
      </c>
      <c r="S119" t="s">
        <v>82</v>
      </c>
      <c r="T119" t="s">
        <v>27</v>
      </c>
    </row>
    <row r="120" spans="1:20" x14ac:dyDescent="0.35">
      <c r="A120" t="s">
        <v>20</v>
      </c>
      <c r="B120" t="s">
        <v>21</v>
      </c>
      <c r="C120" t="s">
        <v>22</v>
      </c>
      <c r="D120" t="s">
        <v>79</v>
      </c>
      <c r="E120">
        <v>2008</v>
      </c>
      <c r="F120" t="s">
        <v>27</v>
      </c>
      <c r="G120" t="s">
        <v>28</v>
      </c>
      <c r="H120">
        <v>238</v>
      </c>
      <c r="I120">
        <v>9</v>
      </c>
      <c r="J120">
        <v>17</v>
      </c>
      <c r="K120">
        <v>4</v>
      </c>
      <c r="L120">
        <v>3</v>
      </c>
      <c r="M120">
        <v>4.76</v>
      </c>
      <c r="N120">
        <v>62.63</v>
      </c>
      <c r="O120">
        <v>76</v>
      </c>
      <c r="P120">
        <v>7</v>
      </c>
      <c r="Q120">
        <v>23</v>
      </c>
      <c r="R120">
        <v>5</v>
      </c>
      <c r="S120" t="s">
        <v>81</v>
      </c>
      <c r="T120" t="s">
        <v>24</v>
      </c>
    </row>
    <row r="121" spans="1:20" x14ac:dyDescent="0.35">
      <c r="A121" t="s">
        <v>21</v>
      </c>
      <c r="B121" t="s">
        <v>20</v>
      </c>
      <c r="C121" t="s">
        <v>22</v>
      </c>
      <c r="D121" t="s">
        <v>79</v>
      </c>
      <c r="E121">
        <v>2008</v>
      </c>
      <c r="F121" t="s">
        <v>27</v>
      </c>
      <c r="G121" t="s">
        <v>25</v>
      </c>
      <c r="H121">
        <v>302</v>
      </c>
      <c r="I121">
        <v>7</v>
      </c>
      <c r="J121">
        <v>26</v>
      </c>
      <c r="K121">
        <v>4</v>
      </c>
      <c r="L121">
        <v>23</v>
      </c>
      <c r="M121">
        <v>6.04</v>
      </c>
      <c r="N121">
        <v>93.22</v>
      </c>
      <c r="O121">
        <v>112</v>
      </c>
      <c r="P121">
        <v>9</v>
      </c>
      <c r="Q121">
        <v>3</v>
      </c>
      <c r="R121">
        <v>4</v>
      </c>
      <c r="S121" t="s">
        <v>81</v>
      </c>
      <c r="T121" t="s">
        <v>27</v>
      </c>
    </row>
    <row r="122" spans="1:20" x14ac:dyDescent="0.35">
      <c r="A122" t="s">
        <v>33</v>
      </c>
      <c r="B122" t="s">
        <v>21</v>
      </c>
      <c r="C122" t="s">
        <v>22</v>
      </c>
      <c r="D122" t="s">
        <v>79</v>
      </c>
      <c r="E122">
        <v>2008</v>
      </c>
      <c r="F122" t="s">
        <v>24</v>
      </c>
      <c r="G122" t="s">
        <v>28</v>
      </c>
      <c r="H122">
        <v>174</v>
      </c>
      <c r="I122">
        <v>10</v>
      </c>
      <c r="J122">
        <v>20</v>
      </c>
      <c r="K122">
        <v>1</v>
      </c>
      <c r="L122">
        <v>14</v>
      </c>
      <c r="M122">
        <v>4.51</v>
      </c>
      <c r="N122">
        <v>55.06</v>
      </c>
      <c r="O122">
        <v>52</v>
      </c>
      <c r="P122">
        <v>8</v>
      </c>
      <c r="Q122">
        <v>10</v>
      </c>
      <c r="R122">
        <v>2</v>
      </c>
      <c r="S122" t="s">
        <v>58</v>
      </c>
      <c r="T122" t="s">
        <v>24</v>
      </c>
    </row>
    <row r="123" spans="1:20" x14ac:dyDescent="0.35">
      <c r="A123" t="s">
        <v>21</v>
      </c>
      <c r="B123" t="s">
        <v>33</v>
      </c>
      <c r="C123" t="s">
        <v>22</v>
      </c>
      <c r="D123" t="s">
        <v>79</v>
      </c>
      <c r="E123">
        <v>2008</v>
      </c>
      <c r="F123" t="s">
        <v>27</v>
      </c>
      <c r="G123" t="s">
        <v>25</v>
      </c>
      <c r="H123">
        <v>332</v>
      </c>
      <c r="I123">
        <v>8</v>
      </c>
      <c r="J123">
        <v>36</v>
      </c>
      <c r="K123">
        <v>8</v>
      </c>
      <c r="L123">
        <v>10</v>
      </c>
      <c r="M123">
        <v>6.64</v>
      </c>
      <c r="N123">
        <v>96.79</v>
      </c>
      <c r="O123">
        <v>130</v>
      </c>
      <c r="P123">
        <v>10</v>
      </c>
      <c r="Q123">
        <v>14</v>
      </c>
      <c r="R123">
        <v>5</v>
      </c>
      <c r="S123" t="s">
        <v>58</v>
      </c>
      <c r="T123" t="s">
        <v>27</v>
      </c>
    </row>
    <row r="124" spans="1:20" x14ac:dyDescent="0.35">
      <c r="A124" t="s">
        <v>20</v>
      </c>
      <c r="B124" t="s">
        <v>29</v>
      </c>
      <c r="C124" t="s">
        <v>22</v>
      </c>
      <c r="D124" t="s">
        <v>79</v>
      </c>
      <c r="E124">
        <v>2008</v>
      </c>
      <c r="F124" t="s">
        <v>24</v>
      </c>
      <c r="G124" t="s">
        <v>28</v>
      </c>
      <c r="H124">
        <v>309</v>
      </c>
      <c r="I124">
        <v>2</v>
      </c>
      <c r="J124">
        <v>35</v>
      </c>
      <c r="K124">
        <v>2</v>
      </c>
      <c r="L124">
        <v>6</v>
      </c>
      <c r="M124">
        <v>6.79</v>
      </c>
      <c r="N124">
        <v>137.16999999999999</v>
      </c>
      <c r="O124">
        <v>123</v>
      </c>
      <c r="P124">
        <v>7</v>
      </c>
      <c r="Q124">
        <v>13</v>
      </c>
      <c r="R124">
        <v>3</v>
      </c>
      <c r="S124" t="s">
        <v>84</v>
      </c>
      <c r="T124" t="s">
        <v>27</v>
      </c>
    </row>
    <row r="125" spans="1:20" x14ac:dyDescent="0.35">
      <c r="A125" t="s">
        <v>29</v>
      </c>
      <c r="B125" t="s">
        <v>20</v>
      </c>
      <c r="C125" t="s">
        <v>22</v>
      </c>
      <c r="D125" t="s">
        <v>79</v>
      </c>
      <c r="E125">
        <v>2008</v>
      </c>
      <c r="F125" t="s">
        <v>27</v>
      </c>
      <c r="G125" t="s">
        <v>25</v>
      </c>
      <c r="H125">
        <v>308</v>
      </c>
      <c r="I125">
        <v>7</v>
      </c>
      <c r="J125">
        <v>26</v>
      </c>
      <c r="K125">
        <v>3</v>
      </c>
      <c r="L125">
        <v>13</v>
      </c>
      <c r="M125">
        <v>6.16</v>
      </c>
      <c r="N125">
        <v>89.22</v>
      </c>
      <c r="O125">
        <v>76</v>
      </c>
      <c r="P125">
        <v>2</v>
      </c>
      <c r="Q125">
        <v>6</v>
      </c>
      <c r="R125">
        <v>1</v>
      </c>
      <c r="S125" t="s">
        <v>84</v>
      </c>
      <c r="T125" t="s">
        <v>24</v>
      </c>
    </row>
    <row r="126" spans="1:20" x14ac:dyDescent="0.35">
      <c r="A126" t="s">
        <v>29</v>
      </c>
      <c r="B126" t="s">
        <v>21</v>
      </c>
      <c r="C126" t="s">
        <v>22</v>
      </c>
      <c r="D126" t="s">
        <v>79</v>
      </c>
      <c r="E126">
        <v>2008</v>
      </c>
      <c r="F126" t="s">
        <v>27</v>
      </c>
      <c r="G126" t="s">
        <v>28</v>
      </c>
      <c r="H126">
        <v>310</v>
      </c>
      <c r="I126">
        <v>4</v>
      </c>
      <c r="J126">
        <v>30</v>
      </c>
      <c r="K126">
        <v>3</v>
      </c>
      <c r="L126">
        <v>21</v>
      </c>
      <c r="M126">
        <v>6.61</v>
      </c>
      <c r="N126">
        <v>103.26</v>
      </c>
      <c r="O126">
        <v>68</v>
      </c>
      <c r="P126">
        <v>8</v>
      </c>
      <c r="Q126">
        <v>15</v>
      </c>
      <c r="R126">
        <v>2</v>
      </c>
      <c r="S126" t="s">
        <v>85</v>
      </c>
      <c r="T126" t="s">
        <v>27</v>
      </c>
    </row>
    <row r="127" spans="1:20" x14ac:dyDescent="0.35">
      <c r="A127" t="s">
        <v>21</v>
      </c>
      <c r="B127" t="s">
        <v>29</v>
      </c>
      <c r="C127" t="s">
        <v>22</v>
      </c>
      <c r="D127" t="s">
        <v>79</v>
      </c>
      <c r="E127">
        <v>2008</v>
      </c>
      <c r="F127" t="s">
        <v>27</v>
      </c>
      <c r="G127" t="s">
        <v>25</v>
      </c>
      <c r="H127">
        <v>308</v>
      </c>
      <c r="I127">
        <v>8</v>
      </c>
      <c r="J127">
        <v>30</v>
      </c>
      <c r="K127">
        <v>3</v>
      </c>
      <c r="L127">
        <v>15</v>
      </c>
      <c r="M127">
        <v>6.16</v>
      </c>
      <c r="N127">
        <v>107.2</v>
      </c>
      <c r="O127">
        <v>75</v>
      </c>
      <c r="P127">
        <v>4</v>
      </c>
      <c r="Q127">
        <v>21</v>
      </c>
      <c r="R127">
        <v>2</v>
      </c>
      <c r="S127" t="s">
        <v>85</v>
      </c>
      <c r="T127" t="s">
        <v>24</v>
      </c>
    </row>
    <row r="128" spans="1:20" x14ac:dyDescent="0.35">
      <c r="A128" t="s">
        <v>20</v>
      </c>
      <c r="B128" t="s">
        <v>33</v>
      </c>
      <c r="C128" t="s">
        <v>22</v>
      </c>
      <c r="D128" t="s">
        <v>79</v>
      </c>
      <c r="E128">
        <v>2008</v>
      </c>
      <c r="F128" t="s">
        <v>24</v>
      </c>
      <c r="G128" t="s">
        <v>28</v>
      </c>
      <c r="H128">
        <v>116</v>
      </c>
      <c r="I128">
        <v>0</v>
      </c>
      <c r="J128">
        <v>14</v>
      </c>
      <c r="K128">
        <v>2</v>
      </c>
      <c r="L128">
        <v>8</v>
      </c>
      <c r="M128">
        <v>5.89</v>
      </c>
      <c r="N128">
        <v>91.59</v>
      </c>
      <c r="O128">
        <v>56</v>
      </c>
      <c r="P128">
        <v>10</v>
      </c>
      <c r="Q128">
        <v>16</v>
      </c>
      <c r="R128">
        <v>3</v>
      </c>
      <c r="S128" t="s">
        <v>86</v>
      </c>
      <c r="T128" t="s">
        <v>27</v>
      </c>
    </row>
    <row r="129" spans="1:20" x14ac:dyDescent="0.35">
      <c r="A129" t="s">
        <v>33</v>
      </c>
      <c r="B129" t="s">
        <v>20</v>
      </c>
      <c r="C129" t="s">
        <v>22</v>
      </c>
      <c r="D129" t="s">
        <v>79</v>
      </c>
      <c r="E129">
        <v>2008</v>
      </c>
      <c r="F129" t="s">
        <v>27</v>
      </c>
      <c r="G129" t="s">
        <v>25</v>
      </c>
      <c r="H129">
        <v>115</v>
      </c>
      <c r="I129">
        <v>10</v>
      </c>
      <c r="J129">
        <v>8</v>
      </c>
      <c r="K129">
        <v>2</v>
      </c>
      <c r="L129">
        <v>16</v>
      </c>
      <c r="M129">
        <v>3</v>
      </c>
      <c r="N129">
        <v>38.31</v>
      </c>
      <c r="O129">
        <v>26</v>
      </c>
      <c r="P129">
        <v>0</v>
      </c>
      <c r="Q129">
        <v>8</v>
      </c>
      <c r="R129">
        <v>0</v>
      </c>
      <c r="S129" t="s">
        <v>86</v>
      </c>
      <c r="T129" t="s">
        <v>24</v>
      </c>
    </row>
    <row r="130" spans="1:20" x14ac:dyDescent="0.35">
      <c r="A130" t="s">
        <v>29</v>
      </c>
      <c r="B130" t="s">
        <v>21</v>
      </c>
      <c r="C130" t="s">
        <v>22</v>
      </c>
      <c r="D130" t="s">
        <v>79</v>
      </c>
      <c r="E130">
        <v>2008</v>
      </c>
      <c r="F130" t="s">
        <v>27</v>
      </c>
      <c r="G130" t="s">
        <v>28</v>
      </c>
      <c r="H130">
        <v>173</v>
      </c>
      <c r="I130">
        <v>10</v>
      </c>
      <c r="J130">
        <v>23</v>
      </c>
      <c r="K130">
        <v>0</v>
      </c>
      <c r="L130">
        <v>3</v>
      </c>
      <c r="M130">
        <v>4.37</v>
      </c>
      <c r="N130">
        <v>50.41</v>
      </c>
      <c r="O130">
        <v>60</v>
      </c>
      <c r="P130">
        <v>10</v>
      </c>
      <c r="Q130">
        <v>9</v>
      </c>
      <c r="R130">
        <v>3</v>
      </c>
      <c r="S130" t="s">
        <v>83</v>
      </c>
      <c r="T130" t="s">
        <v>24</v>
      </c>
    </row>
    <row r="131" spans="1:20" x14ac:dyDescent="0.35">
      <c r="A131" t="s">
        <v>21</v>
      </c>
      <c r="B131" t="s">
        <v>29</v>
      </c>
      <c r="C131" t="s">
        <v>22</v>
      </c>
      <c r="D131" t="s">
        <v>79</v>
      </c>
      <c r="E131">
        <v>2008</v>
      </c>
      <c r="F131" t="s">
        <v>27</v>
      </c>
      <c r="G131" t="s">
        <v>25</v>
      </c>
      <c r="H131">
        <v>273</v>
      </c>
      <c r="I131">
        <v>10</v>
      </c>
      <c r="J131">
        <v>21</v>
      </c>
      <c r="K131">
        <v>5</v>
      </c>
      <c r="L131">
        <v>9</v>
      </c>
      <c r="M131">
        <v>5.47</v>
      </c>
      <c r="N131">
        <v>82.77</v>
      </c>
      <c r="O131">
        <v>125</v>
      </c>
      <c r="P131">
        <v>10</v>
      </c>
      <c r="Q131">
        <v>3</v>
      </c>
      <c r="R131">
        <v>6</v>
      </c>
      <c r="S131" t="s">
        <v>83</v>
      </c>
      <c r="T131" t="s">
        <v>27</v>
      </c>
    </row>
    <row r="132" spans="1:20" x14ac:dyDescent="0.35">
      <c r="A132" t="s">
        <v>21</v>
      </c>
      <c r="B132" t="s">
        <v>20</v>
      </c>
      <c r="C132" t="s">
        <v>22</v>
      </c>
      <c r="D132" t="s">
        <v>70</v>
      </c>
      <c r="E132">
        <v>2010</v>
      </c>
      <c r="F132" t="s">
        <v>27</v>
      </c>
      <c r="G132" t="s">
        <v>25</v>
      </c>
      <c r="H132">
        <v>242</v>
      </c>
      <c r="I132">
        <v>9</v>
      </c>
      <c r="J132">
        <v>17</v>
      </c>
      <c r="K132">
        <v>1</v>
      </c>
      <c r="L132">
        <v>11</v>
      </c>
      <c r="M132">
        <v>4.84</v>
      </c>
      <c r="N132">
        <v>73.73</v>
      </c>
      <c r="O132">
        <v>55</v>
      </c>
      <c r="P132">
        <v>10</v>
      </c>
      <c r="Q132">
        <v>15</v>
      </c>
      <c r="R132">
        <v>5</v>
      </c>
      <c r="S132" t="s">
        <v>87</v>
      </c>
      <c r="T132" t="s">
        <v>27</v>
      </c>
    </row>
    <row r="133" spans="1:20" x14ac:dyDescent="0.35">
      <c r="A133" t="s">
        <v>20</v>
      </c>
      <c r="B133" t="s">
        <v>21</v>
      </c>
      <c r="C133" t="s">
        <v>22</v>
      </c>
      <c r="D133" t="s">
        <v>70</v>
      </c>
      <c r="E133">
        <v>2010</v>
      </c>
      <c r="F133" t="s">
        <v>24</v>
      </c>
      <c r="G133" t="s">
        <v>28</v>
      </c>
      <c r="H133">
        <v>226</v>
      </c>
      <c r="I133">
        <v>10</v>
      </c>
      <c r="J133">
        <v>12</v>
      </c>
      <c r="K133">
        <v>7</v>
      </c>
      <c r="L133">
        <v>15</v>
      </c>
      <c r="M133">
        <v>4.8</v>
      </c>
      <c r="N133">
        <v>48.35</v>
      </c>
      <c r="O133">
        <v>109</v>
      </c>
      <c r="P133">
        <v>9</v>
      </c>
      <c r="Q133">
        <v>11</v>
      </c>
      <c r="R133">
        <v>3</v>
      </c>
      <c r="S133" t="s">
        <v>87</v>
      </c>
      <c r="T133" t="s">
        <v>24</v>
      </c>
    </row>
    <row r="134" spans="1:20" x14ac:dyDescent="0.35">
      <c r="A134" t="s">
        <v>33</v>
      </c>
      <c r="B134" t="s">
        <v>29</v>
      </c>
      <c r="C134" t="s">
        <v>22</v>
      </c>
      <c r="D134" t="s">
        <v>70</v>
      </c>
      <c r="E134">
        <v>2010</v>
      </c>
      <c r="F134" t="s">
        <v>27</v>
      </c>
      <c r="G134" t="s">
        <v>25</v>
      </c>
      <c r="H134">
        <v>167</v>
      </c>
      <c r="I134">
        <v>10</v>
      </c>
      <c r="J134">
        <v>15</v>
      </c>
      <c r="K134">
        <v>1</v>
      </c>
      <c r="L134">
        <v>21</v>
      </c>
      <c r="M134">
        <v>4.79</v>
      </c>
      <c r="N134">
        <v>61.7</v>
      </c>
      <c r="O134">
        <v>37</v>
      </c>
      <c r="P134">
        <v>4</v>
      </c>
      <c r="Q134">
        <v>25</v>
      </c>
      <c r="R134">
        <v>2</v>
      </c>
      <c r="S134" t="s">
        <v>88</v>
      </c>
      <c r="T134" t="s">
        <v>24</v>
      </c>
    </row>
    <row r="135" spans="1:20" x14ac:dyDescent="0.35">
      <c r="A135" t="s">
        <v>29</v>
      </c>
      <c r="B135" t="s">
        <v>33</v>
      </c>
      <c r="C135" t="s">
        <v>22</v>
      </c>
      <c r="D135" t="s">
        <v>70</v>
      </c>
      <c r="E135">
        <v>2010</v>
      </c>
      <c r="F135" t="s">
        <v>24</v>
      </c>
      <c r="G135" t="s">
        <v>28</v>
      </c>
      <c r="H135">
        <v>168</v>
      </c>
      <c r="I135">
        <v>4</v>
      </c>
      <c r="J135">
        <v>11</v>
      </c>
      <c r="K135">
        <v>1</v>
      </c>
      <c r="L135">
        <v>25</v>
      </c>
      <c r="M135">
        <v>5.47</v>
      </c>
      <c r="N135">
        <v>65.7</v>
      </c>
      <c r="O135">
        <v>82</v>
      </c>
      <c r="P135">
        <v>10</v>
      </c>
      <c r="Q135">
        <v>21</v>
      </c>
      <c r="R135">
        <v>4</v>
      </c>
      <c r="S135" t="s">
        <v>88</v>
      </c>
      <c r="T135" t="s">
        <v>27</v>
      </c>
    </row>
    <row r="136" spans="1:20" x14ac:dyDescent="0.35">
      <c r="A136" t="s">
        <v>21</v>
      </c>
      <c r="B136" t="s">
        <v>33</v>
      </c>
      <c r="C136" t="s">
        <v>22</v>
      </c>
      <c r="D136" t="s">
        <v>70</v>
      </c>
      <c r="E136">
        <v>2010</v>
      </c>
      <c r="F136" t="s">
        <v>27</v>
      </c>
      <c r="G136" t="s">
        <v>25</v>
      </c>
      <c r="H136">
        <v>312</v>
      </c>
      <c r="I136">
        <v>4</v>
      </c>
      <c r="J136">
        <v>28</v>
      </c>
      <c r="K136">
        <v>5</v>
      </c>
      <c r="L136">
        <v>13</v>
      </c>
      <c r="M136">
        <v>6.24</v>
      </c>
      <c r="N136">
        <v>106.19</v>
      </c>
      <c r="O136">
        <v>71</v>
      </c>
      <c r="P136">
        <v>10</v>
      </c>
      <c r="Q136">
        <v>18</v>
      </c>
      <c r="R136">
        <v>3</v>
      </c>
      <c r="S136" t="s">
        <v>89</v>
      </c>
      <c r="T136" t="s">
        <v>27</v>
      </c>
    </row>
    <row r="137" spans="1:20" x14ac:dyDescent="0.35">
      <c r="A137" t="s">
        <v>33</v>
      </c>
      <c r="B137" t="s">
        <v>21</v>
      </c>
      <c r="C137" t="s">
        <v>22</v>
      </c>
      <c r="D137" t="s">
        <v>70</v>
      </c>
      <c r="E137">
        <v>2010</v>
      </c>
      <c r="F137" t="s">
        <v>24</v>
      </c>
      <c r="G137" t="s">
        <v>28</v>
      </c>
      <c r="H137">
        <v>186</v>
      </c>
      <c r="I137">
        <v>10</v>
      </c>
      <c r="J137">
        <v>17</v>
      </c>
      <c r="K137">
        <v>1</v>
      </c>
      <c r="L137">
        <v>18</v>
      </c>
      <c r="M137">
        <v>4.6100000000000003</v>
      </c>
      <c r="N137">
        <v>56.09</v>
      </c>
      <c r="O137">
        <v>51</v>
      </c>
      <c r="P137">
        <v>4</v>
      </c>
      <c r="Q137">
        <v>13</v>
      </c>
      <c r="R137">
        <v>2</v>
      </c>
      <c r="S137" t="s">
        <v>89</v>
      </c>
      <c r="T137" t="s">
        <v>24</v>
      </c>
    </row>
    <row r="138" spans="1:20" x14ac:dyDescent="0.35">
      <c r="A138" t="s">
        <v>29</v>
      </c>
      <c r="B138" t="s">
        <v>20</v>
      </c>
      <c r="C138" t="s">
        <v>22</v>
      </c>
      <c r="D138" t="s">
        <v>70</v>
      </c>
      <c r="E138">
        <v>2010</v>
      </c>
      <c r="F138" t="s">
        <v>24</v>
      </c>
      <c r="G138" t="s">
        <v>28</v>
      </c>
      <c r="H138">
        <v>271</v>
      </c>
      <c r="I138">
        <v>7</v>
      </c>
      <c r="J138">
        <v>14</v>
      </c>
      <c r="K138">
        <v>6</v>
      </c>
      <c r="L138">
        <v>24</v>
      </c>
      <c r="M138">
        <v>5.43</v>
      </c>
      <c r="N138">
        <v>92.55</v>
      </c>
      <c r="O138">
        <v>83</v>
      </c>
      <c r="P138">
        <v>10</v>
      </c>
      <c r="Q138">
        <v>11</v>
      </c>
      <c r="R138">
        <v>3</v>
      </c>
      <c r="S138" t="s">
        <v>88</v>
      </c>
      <c r="T138" t="s">
        <v>27</v>
      </c>
    </row>
    <row r="139" spans="1:20" x14ac:dyDescent="0.35">
      <c r="A139" t="s">
        <v>20</v>
      </c>
      <c r="B139" t="s">
        <v>29</v>
      </c>
      <c r="C139" t="s">
        <v>22</v>
      </c>
      <c r="D139" t="s">
        <v>70</v>
      </c>
      <c r="E139">
        <v>2010</v>
      </c>
      <c r="F139" t="s">
        <v>27</v>
      </c>
      <c r="G139" t="s">
        <v>25</v>
      </c>
      <c r="H139">
        <v>267</v>
      </c>
      <c r="I139">
        <v>10</v>
      </c>
      <c r="J139">
        <v>20</v>
      </c>
      <c r="K139">
        <v>4</v>
      </c>
      <c r="L139">
        <v>11</v>
      </c>
      <c r="M139">
        <v>5.39</v>
      </c>
      <c r="N139">
        <v>70.7</v>
      </c>
      <c r="O139">
        <v>74</v>
      </c>
      <c r="P139">
        <v>7</v>
      </c>
      <c r="Q139">
        <v>24</v>
      </c>
      <c r="R139">
        <v>3</v>
      </c>
      <c r="S139" t="s">
        <v>88</v>
      </c>
      <c r="T139" t="s">
        <v>24</v>
      </c>
    </row>
    <row r="140" spans="1:20" x14ac:dyDescent="0.35">
      <c r="A140" t="s">
        <v>33</v>
      </c>
      <c r="B140" t="s">
        <v>20</v>
      </c>
      <c r="C140" t="s">
        <v>22</v>
      </c>
      <c r="D140" t="s">
        <v>70</v>
      </c>
      <c r="E140">
        <v>2010</v>
      </c>
      <c r="F140" t="s">
        <v>24</v>
      </c>
      <c r="G140" t="s">
        <v>28</v>
      </c>
      <c r="H140">
        <v>246</v>
      </c>
      <c r="I140">
        <v>5</v>
      </c>
      <c r="J140">
        <v>18</v>
      </c>
      <c r="K140">
        <v>2</v>
      </c>
      <c r="L140">
        <v>12</v>
      </c>
      <c r="M140">
        <v>4.92</v>
      </c>
      <c r="N140">
        <v>67.64</v>
      </c>
      <c r="O140">
        <v>97</v>
      </c>
      <c r="P140">
        <v>7</v>
      </c>
      <c r="Q140">
        <v>11</v>
      </c>
      <c r="R140">
        <v>3</v>
      </c>
      <c r="S140" t="s">
        <v>87</v>
      </c>
      <c r="T140" t="s">
        <v>24</v>
      </c>
    </row>
    <row r="141" spans="1:20" x14ac:dyDescent="0.35">
      <c r="A141" t="s">
        <v>20</v>
      </c>
      <c r="B141" t="s">
        <v>33</v>
      </c>
      <c r="C141" t="s">
        <v>22</v>
      </c>
      <c r="D141" t="s">
        <v>70</v>
      </c>
      <c r="E141">
        <v>2010</v>
      </c>
      <c r="F141" t="s">
        <v>27</v>
      </c>
      <c r="G141" t="s">
        <v>25</v>
      </c>
      <c r="H141">
        <v>385</v>
      </c>
      <c r="I141">
        <v>7</v>
      </c>
      <c r="J141">
        <v>41</v>
      </c>
      <c r="K141">
        <v>10</v>
      </c>
      <c r="L141">
        <v>11</v>
      </c>
      <c r="M141">
        <v>7.7</v>
      </c>
      <c r="N141">
        <v>129.97999999999999</v>
      </c>
      <c r="O141">
        <v>124</v>
      </c>
      <c r="P141">
        <v>5</v>
      </c>
      <c r="Q141">
        <v>12</v>
      </c>
      <c r="R141">
        <v>1</v>
      </c>
      <c r="S141" t="s">
        <v>87</v>
      </c>
      <c r="T141" t="s">
        <v>27</v>
      </c>
    </row>
    <row r="142" spans="1:20" x14ac:dyDescent="0.35">
      <c r="A142" t="s">
        <v>21</v>
      </c>
      <c r="B142" t="s">
        <v>29</v>
      </c>
      <c r="C142" t="s">
        <v>22</v>
      </c>
      <c r="D142" t="s">
        <v>70</v>
      </c>
      <c r="E142">
        <v>2010</v>
      </c>
      <c r="F142" t="s">
        <v>27</v>
      </c>
      <c r="G142" t="s">
        <v>28</v>
      </c>
      <c r="H142">
        <v>211</v>
      </c>
      <c r="I142">
        <v>3</v>
      </c>
      <c r="J142">
        <v>25</v>
      </c>
      <c r="K142">
        <v>2</v>
      </c>
      <c r="L142">
        <v>16</v>
      </c>
      <c r="M142">
        <v>5.62</v>
      </c>
      <c r="N142">
        <v>90.14</v>
      </c>
      <c r="O142">
        <v>73</v>
      </c>
      <c r="P142">
        <v>10</v>
      </c>
      <c r="Q142">
        <v>6</v>
      </c>
      <c r="R142">
        <v>5</v>
      </c>
      <c r="S142" t="s">
        <v>90</v>
      </c>
      <c r="T142" t="s">
        <v>27</v>
      </c>
    </row>
    <row r="143" spans="1:20" x14ac:dyDescent="0.35">
      <c r="A143" t="s">
        <v>29</v>
      </c>
      <c r="B143" t="s">
        <v>21</v>
      </c>
      <c r="C143" t="s">
        <v>22</v>
      </c>
      <c r="D143" t="s">
        <v>70</v>
      </c>
      <c r="E143">
        <v>2010</v>
      </c>
      <c r="F143" t="s">
        <v>24</v>
      </c>
      <c r="G143" t="s">
        <v>25</v>
      </c>
      <c r="H143">
        <v>209</v>
      </c>
      <c r="I143">
        <v>10</v>
      </c>
      <c r="J143">
        <v>23</v>
      </c>
      <c r="K143">
        <v>1</v>
      </c>
      <c r="L143">
        <v>6</v>
      </c>
      <c r="M143">
        <v>4.91</v>
      </c>
      <c r="N143">
        <v>45.94</v>
      </c>
      <c r="O143">
        <v>69</v>
      </c>
      <c r="P143">
        <v>3</v>
      </c>
      <c r="Q143">
        <v>16</v>
      </c>
      <c r="R143">
        <v>2</v>
      </c>
      <c r="S143" t="s">
        <v>90</v>
      </c>
      <c r="T143" t="s">
        <v>24</v>
      </c>
    </row>
    <row r="144" spans="1:20" x14ac:dyDescent="0.35">
      <c r="A144" t="s">
        <v>21</v>
      </c>
      <c r="B144" t="s">
        <v>29</v>
      </c>
      <c r="C144" t="s">
        <v>22</v>
      </c>
      <c r="D144" t="s">
        <v>70</v>
      </c>
      <c r="E144">
        <v>2010</v>
      </c>
      <c r="F144" t="s">
        <v>24</v>
      </c>
      <c r="G144" t="s">
        <v>28</v>
      </c>
      <c r="H144">
        <v>187</v>
      </c>
      <c r="I144">
        <v>10</v>
      </c>
      <c r="J144">
        <v>16</v>
      </c>
      <c r="K144">
        <v>1</v>
      </c>
      <c r="L144">
        <v>18</v>
      </c>
      <c r="M144">
        <v>4.18</v>
      </c>
      <c r="N144">
        <v>53.4</v>
      </c>
      <c r="O144">
        <v>55</v>
      </c>
      <c r="P144">
        <v>6</v>
      </c>
      <c r="Q144">
        <v>19</v>
      </c>
      <c r="R144">
        <v>2</v>
      </c>
      <c r="S144" t="s">
        <v>91</v>
      </c>
      <c r="T144" t="s">
        <v>24</v>
      </c>
    </row>
    <row r="145" spans="1:20" x14ac:dyDescent="0.35">
      <c r="A145" t="s">
        <v>29</v>
      </c>
      <c r="B145" t="s">
        <v>21</v>
      </c>
      <c r="C145" t="s">
        <v>22</v>
      </c>
      <c r="D145" t="s">
        <v>70</v>
      </c>
      <c r="E145">
        <v>2010</v>
      </c>
      <c r="F145" t="s">
        <v>27</v>
      </c>
      <c r="G145" t="s">
        <v>25</v>
      </c>
      <c r="H145">
        <v>268</v>
      </c>
      <c r="I145">
        <v>6</v>
      </c>
      <c r="J145">
        <v>24</v>
      </c>
      <c r="K145">
        <v>1</v>
      </c>
      <c r="L145">
        <v>19</v>
      </c>
      <c r="M145">
        <v>5.36</v>
      </c>
      <c r="N145">
        <v>87</v>
      </c>
      <c r="O145">
        <v>66</v>
      </c>
      <c r="P145">
        <v>10</v>
      </c>
      <c r="Q145">
        <v>18</v>
      </c>
      <c r="R145">
        <v>4</v>
      </c>
      <c r="S145" t="s">
        <v>91</v>
      </c>
      <c r="T145" t="s">
        <v>27</v>
      </c>
    </row>
    <row r="146" spans="1:20" x14ac:dyDescent="0.35">
      <c r="A146" t="s">
        <v>33</v>
      </c>
      <c r="B146" t="s">
        <v>20</v>
      </c>
      <c r="C146" t="s">
        <v>22</v>
      </c>
      <c r="D146" t="s">
        <v>92</v>
      </c>
      <c r="E146">
        <v>2012</v>
      </c>
      <c r="F146" t="s">
        <v>27</v>
      </c>
      <c r="G146" t="s">
        <v>28</v>
      </c>
      <c r="H146">
        <v>241</v>
      </c>
      <c r="I146">
        <v>10</v>
      </c>
      <c r="J146">
        <v>20</v>
      </c>
      <c r="K146">
        <v>3</v>
      </c>
      <c r="L146">
        <v>7</v>
      </c>
      <c r="M146">
        <v>5</v>
      </c>
      <c r="N146">
        <v>55.13</v>
      </c>
      <c r="O146">
        <v>64</v>
      </c>
      <c r="P146">
        <v>8</v>
      </c>
      <c r="Q146">
        <v>8</v>
      </c>
      <c r="R146">
        <v>3</v>
      </c>
      <c r="S146" t="s">
        <v>93</v>
      </c>
      <c r="T146" t="s">
        <v>24</v>
      </c>
    </row>
    <row r="147" spans="1:20" x14ac:dyDescent="0.35">
      <c r="A147" t="s">
        <v>20</v>
      </c>
      <c r="B147" t="s">
        <v>33</v>
      </c>
      <c r="C147" t="s">
        <v>22</v>
      </c>
      <c r="D147" t="s">
        <v>92</v>
      </c>
      <c r="E147">
        <v>2012</v>
      </c>
      <c r="F147" t="s">
        <v>24</v>
      </c>
      <c r="G147" t="s">
        <v>25</v>
      </c>
      <c r="H147">
        <v>262</v>
      </c>
      <c r="I147">
        <v>8</v>
      </c>
      <c r="J147">
        <v>21</v>
      </c>
      <c r="K147">
        <v>2</v>
      </c>
      <c r="L147">
        <v>8</v>
      </c>
      <c r="M147">
        <v>5.24</v>
      </c>
      <c r="N147">
        <v>95.87</v>
      </c>
      <c r="O147">
        <v>89</v>
      </c>
      <c r="P147">
        <v>10</v>
      </c>
      <c r="Q147">
        <v>7</v>
      </c>
      <c r="R147">
        <v>3</v>
      </c>
      <c r="S147" t="s">
        <v>93</v>
      </c>
      <c r="T147" t="s">
        <v>27</v>
      </c>
    </row>
    <row r="148" spans="1:20" x14ac:dyDescent="0.35">
      <c r="A148" t="s">
        <v>29</v>
      </c>
      <c r="B148" t="s">
        <v>21</v>
      </c>
      <c r="C148" t="s">
        <v>22</v>
      </c>
      <c r="D148" t="s">
        <v>92</v>
      </c>
      <c r="E148">
        <v>2012</v>
      </c>
      <c r="F148" t="s">
        <v>27</v>
      </c>
      <c r="G148" t="s">
        <v>25</v>
      </c>
      <c r="H148">
        <v>304</v>
      </c>
      <c r="I148">
        <v>3</v>
      </c>
      <c r="J148">
        <v>24</v>
      </c>
      <c r="K148">
        <v>2</v>
      </c>
      <c r="L148">
        <v>14</v>
      </c>
      <c r="M148">
        <v>6.08</v>
      </c>
      <c r="N148">
        <v>111.94</v>
      </c>
      <c r="O148">
        <v>108</v>
      </c>
      <c r="P148">
        <v>10</v>
      </c>
      <c r="Q148">
        <v>8</v>
      </c>
      <c r="R148">
        <v>4</v>
      </c>
      <c r="S148" t="s">
        <v>94</v>
      </c>
      <c r="T148" t="s">
        <v>27</v>
      </c>
    </row>
    <row r="149" spans="1:20" x14ac:dyDescent="0.35">
      <c r="A149" t="s">
        <v>21</v>
      </c>
      <c r="B149" t="s">
        <v>29</v>
      </c>
      <c r="C149" t="s">
        <v>22</v>
      </c>
      <c r="D149" t="s">
        <v>92</v>
      </c>
      <c r="E149">
        <v>2012</v>
      </c>
      <c r="F149" t="s">
        <v>27</v>
      </c>
      <c r="G149" t="s">
        <v>28</v>
      </c>
      <c r="H149">
        <v>254</v>
      </c>
      <c r="I149">
        <v>10</v>
      </c>
      <c r="J149">
        <v>20</v>
      </c>
      <c r="K149">
        <v>5</v>
      </c>
      <c r="L149">
        <v>8</v>
      </c>
      <c r="M149">
        <v>5.62</v>
      </c>
      <c r="N149">
        <v>73.819999999999993</v>
      </c>
      <c r="O149">
        <v>78</v>
      </c>
      <c r="P149">
        <v>3</v>
      </c>
      <c r="Q149">
        <v>14</v>
      </c>
      <c r="R149">
        <v>2</v>
      </c>
      <c r="S149" t="s">
        <v>94</v>
      </c>
      <c r="T149" t="s">
        <v>24</v>
      </c>
    </row>
    <row r="150" spans="1:20" x14ac:dyDescent="0.35">
      <c r="A150" t="s">
        <v>20</v>
      </c>
      <c r="B150" t="s">
        <v>21</v>
      </c>
      <c r="C150" t="s">
        <v>22</v>
      </c>
      <c r="D150" t="s">
        <v>92</v>
      </c>
      <c r="E150">
        <v>2012</v>
      </c>
      <c r="F150" t="s">
        <v>24</v>
      </c>
      <c r="G150" t="s">
        <v>28</v>
      </c>
      <c r="H150">
        <v>189</v>
      </c>
      <c r="I150">
        <v>4</v>
      </c>
      <c r="J150">
        <v>21</v>
      </c>
      <c r="K150">
        <v>3</v>
      </c>
      <c r="L150">
        <v>5</v>
      </c>
      <c r="M150">
        <v>4.74</v>
      </c>
      <c r="N150">
        <v>64.33</v>
      </c>
      <c r="O150">
        <v>77</v>
      </c>
      <c r="P150">
        <v>10</v>
      </c>
      <c r="Q150">
        <v>9</v>
      </c>
      <c r="R150">
        <v>4</v>
      </c>
      <c r="S150" t="s">
        <v>95</v>
      </c>
      <c r="T150" t="s">
        <v>27</v>
      </c>
    </row>
    <row r="151" spans="1:20" x14ac:dyDescent="0.35">
      <c r="A151" t="s">
        <v>21</v>
      </c>
      <c r="B151" t="s">
        <v>20</v>
      </c>
      <c r="C151" t="s">
        <v>22</v>
      </c>
      <c r="D151" t="s">
        <v>92</v>
      </c>
      <c r="E151">
        <v>2012</v>
      </c>
      <c r="F151" t="s">
        <v>27</v>
      </c>
      <c r="G151" t="s">
        <v>25</v>
      </c>
      <c r="H151">
        <v>188</v>
      </c>
      <c r="I151">
        <v>10</v>
      </c>
      <c r="J151">
        <v>14</v>
      </c>
      <c r="K151">
        <v>1</v>
      </c>
      <c r="L151">
        <v>9</v>
      </c>
      <c r="M151">
        <v>4.1100000000000003</v>
      </c>
      <c r="N151">
        <v>42.65</v>
      </c>
      <c r="O151">
        <v>71</v>
      </c>
      <c r="P151">
        <v>4</v>
      </c>
      <c r="Q151">
        <v>5</v>
      </c>
      <c r="R151">
        <v>2</v>
      </c>
      <c r="S151" t="s">
        <v>95</v>
      </c>
      <c r="T151" t="s">
        <v>24</v>
      </c>
    </row>
    <row r="152" spans="1:20" x14ac:dyDescent="0.35">
      <c r="A152" t="s">
        <v>33</v>
      </c>
      <c r="B152" t="s">
        <v>29</v>
      </c>
      <c r="C152" t="s">
        <v>22</v>
      </c>
      <c r="D152" t="s">
        <v>92</v>
      </c>
      <c r="E152">
        <v>2012</v>
      </c>
      <c r="F152" t="s">
        <v>27</v>
      </c>
      <c r="G152" t="s">
        <v>28</v>
      </c>
      <c r="H152">
        <v>293</v>
      </c>
      <c r="I152">
        <v>5</v>
      </c>
      <c r="J152">
        <v>24</v>
      </c>
      <c r="K152">
        <v>6</v>
      </c>
      <c r="L152">
        <v>12</v>
      </c>
      <c r="M152">
        <v>5.93</v>
      </c>
      <c r="N152">
        <v>116.73</v>
      </c>
      <c r="O152">
        <v>70</v>
      </c>
      <c r="P152">
        <v>5</v>
      </c>
      <c r="Q152">
        <v>18</v>
      </c>
      <c r="R152">
        <v>2</v>
      </c>
      <c r="S152" t="s">
        <v>96</v>
      </c>
      <c r="T152" t="s">
        <v>27</v>
      </c>
    </row>
    <row r="153" spans="1:20" x14ac:dyDescent="0.35">
      <c r="A153" t="s">
        <v>29</v>
      </c>
      <c r="B153" t="s">
        <v>33</v>
      </c>
      <c r="C153" t="s">
        <v>22</v>
      </c>
      <c r="D153" t="s">
        <v>92</v>
      </c>
      <c r="E153">
        <v>2012</v>
      </c>
      <c r="F153" t="s">
        <v>24</v>
      </c>
      <c r="G153" t="s">
        <v>25</v>
      </c>
      <c r="H153">
        <v>289</v>
      </c>
      <c r="I153">
        <v>5</v>
      </c>
      <c r="J153">
        <v>25</v>
      </c>
      <c r="K153">
        <v>3</v>
      </c>
      <c r="L153">
        <v>18</v>
      </c>
      <c r="M153">
        <v>5.78</v>
      </c>
      <c r="N153">
        <v>116.94</v>
      </c>
      <c r="O153">
        <v>114</v>
      </c>
      <c r="P153">
        <v>5</v>
      </c>
      <c r="Q153">
        <v>12</v>
      </c>
      <c r="R153">
        <v>3</v>
      </c>
      <c r="S153" t="s">
        <v>96</v>
      </c>
      <c r="T153" t="s">
        <v>24</v>
      </c>
    </row>
    <row r="154" spans="1:20" x14ac:dyDescent="0.35">
      <c r="A154" t="s">
        <v>29</v>
      </c>
      <c r="B154" t="s">
        <v>20</v>
      </c>
      <c r="C154" t="s">
        <v>22</v>
      </c>
      <c r="D154" t="s">
        <v>92</v>
      </c>
      <c r="E154">
        <v>2012</v>
      </c>
      <c r="F154" t="s">
        <v>24</v>
      </c>
      <c r="G154" t="s">
        <v>28</v>
      </c>
      <c r="H154">
        <v>330</v>
      </c>
      <c r="I154">
        <v>4</v>
      </c>
      <c r="J154">
        <v>34</v>
      </c>
      <c r="K154">
        <v>4</v>
      </c>
      <c r="L154">
        <v>11</v>
      </c>
      <c r="M154">
        <v>6.89</v>
      </c>
      <c r="N154">
        <v>152.32</v>
      </c>
      <c r="O154">
        <v>183</v>
      </c>
      <c r="P154">
        <v>6</v>
      </c>
      <c r="Q154">
        <v>15</v>
      </c>
      <c r="R154">
        <v>2</v>
      </c>
      <c r="S154" t="s">
        <v>94</v>
      </c>
      <c r="T154" t="s">
        <v>27</v>
      </c>
    </row>
    <row r="155" spans="1:20" x14ac:dyDescent="0.35">
      <c r="A155" t="s">
        <v>20</v>
      </c>
      <c r="B155" t="s">
        <v>29</v>
      </c>
      <c r="C155" t="s">
        <v>22</v>
      </c>
      <c r="D155" t="s">
        <v>92</v>
      </c>
      <c r="E155">
        <v>2012</v>
      </c>
      <c r="F155" t="s">
        <v>27</v>
      </c>
      <c r="G155" t="s">
        <v>25</v>
      </c>
      <c r="H155">
        <v>329</v>
      </c>
      <c r="I155">
        <v>6</v>
      </c>
      <c r="J155">
        <v>27</v>
      </c>
      <c r="K155">
        <v>2</v>
      </c>
      <c r="L155">
        <v>15</v>
      </c>
      <c r="M155">
        <v>6.58</v>
      </c>
      <c r="N155">
        <v>86.28</v>
      </c>
      <c r="O155">
        <v>112</v>
      </c>
      <c r="P155">
        <v>4</v>
      </c>
      <c r="Q155">
        <v>11</v>
      </c>
      <c r="R155">
        <v>2</v>
      </c>
      <c r="S155" t="s">
        <v>94</v>
      </c>
      <c r="T155" t="s">
        <v>24</v>
      </c>
    </row>
    <row r="156" spans="1:20" x14ac:dyDescent="0.35">
      <c r="A156" t="s">
        <v>33</v>
      </c>
      <c r="B156" t="s">
        <v>21</v>
      </c>
      <c r="C156" t="s">
        <v>22</v>
      </c>
      <c r="D156" t="s">
        <v>92</v>
      </c>
      <c r="E156">
        <v>2012</v>
      </c>
      <c r="F156" t="s">
        <v>27</v>
      </c>
      <c r="G156" t="s">
        <v>28</v>
      </c>
      <c r="H156">
        <v>212</v>
      </c>
      <c r="I156">
        <v>5</v>
      </c>
      <c r="J156">
        <v>23</v>
      </c>
      <c r="K156">
        <v>0</v>
      </c>
      <c r="L156">
        <v>20</v>
      </c>
      <c r="M156">
        <v>5.7</v>
      </c>
      <c r="N156">
        <v>72.180000000000007</v>
      </c>
      <c r="O156">
        <v>59</v>
      </c>
      <c r="P156">
        <v>10</v>
      </c>
      <c r="Q156">
        <v>11</v>
      </c>
      <c r="R156">
        <v>3</v>
      </c>
      <c r="S156" t="s">
        <v>96</v>
      </c>
      <c r="T156" t="s">
        <v>97</v>
      </c>
    </row>
    <row r="157" spans="1:20" x14ac:dyDescent="0.35">
      <c r="A157" t="s">
        <v>21</v>
      </c>
      <c r="B157" t="s">
        <v>33</v>
      </c>
      <c r="C157" t="s">
        <v>22</v>
      </c>
      <c r="D157" t="s">
        <v>92</v>
      </c>
      <c r="E157">
        <v>2012</v>
      </c>
      <c r="F157" t="s">
        <v>24</v>
      </c>
      <c r="G157" t="s">
        <v>25</v>
      </c>
      <c r="H157">
        <v>232</v>
      </c>
      <c r="I157">
        <v>10</v>
      </c>
      <c r="J157">
        <v>19</v>
      </c>
      <c r="K157">
        <v>1</v>
      </c>
      <c r="L157">
        <v>11</v>
      </c>
      <c r="M157">
        <v>4.6500000000000004</v>
      </c>
      <c r="N157">
        <v>64.14</v>
      </c>
      <c r="O157">
        <v>62</v>
      </c>
      <c r="P157">
        <v>5</v>
      </c>
      <c r="Q157">
        <v>20</v>
      </c>
      <c r="R157">
        <v>2</v>
      </c>
      <c r="S157" t="s">
        <v>96</v>
      </c>
      <c r="T157" t="s">
        <v>98</v>
      </c>
    </row>
    <row r="158" spans="1:20" x14ac:dyDescent="0.35">
      <c r="A158" t="s">
        <v>33</v>
      </c>
      <c r="B158" t="s">
        <v>20</v>
      </c>
      <c r="C158" t="s">
        <v>22</v>
      </c>
      <c r="D158" t="s">
        <v>92</v>
      </c>
      <c r="E158">
        <v>2012</v>
      </c>
      <c r="F158" t="s">
        <v>27</v>
      </c>
      <c r="G158" t="s">
        <v>28</v>
      </c>
      <c r="H158">
        <v>234</v>
      </c>
      <c r="I158">
        <v>8</v>
      </c>
      <c r="J158">
        <v>20</v>
      </c>
      <c r="K158">
        <v>1</v>
      </c>
      <c r="L158">
        <v>11</v>
      </c>
      <c r="M158">
        <v>4.68</v>
      </c>
      <c r="N158">
        <v>76.41</v>
      </c>
      <c r="O158">
        <v>68</v>
      </c>
      <c r="P158">
        <v>9</v>
      </c>
      <c r="Q158">
        <v>18</v>
      </c>
      <c r="R158">
        <v>2</v>
      </c>
      <c r="S158" t="s">
        <v>87</v>
      </c>
      <c r="T158" t="s">
        <v>24</v>
      </c>
    </row>
    <row r="159" spans="1:20" x14ac:dyDescent="0.35">
      <c r="A159" t="s">
        <v>20</v>
      </c>
      <c r="B159" t="s">
        <v>33</v>
      </c>
      <c r="C159" t="s">
        <v>22</v>
      </c>
      <c r="D159" t="s">
        <v>92</v>
      </c>
      <c r="E159">
        <v>2012</v>
      </c>
      <c r="F159" t="s">
        <v>24</v>
      </c>
      <c r="G159" t="s">
        <v>25</v>
      </c>
      <c r="H159">
        <v>236</v>
      </c>
      <c r="I159">
        <v>9</v>
      </c>
      <c r="J159">
        <v>19</v>
      </c>
      <c r="K159">
        <v>3</v>
      </c>
      <c r="L159">
        <v>18</v>
      </c>
      <c r="M159">
        <v>4.72</v>
      </c>
      <c r="N159">
        <v>74.75</v>
      </c>
      <c r="O159">
        <v>46</v>
      </c>
      <c r="P159">
        <v>8</v>
      </c>
      <c r="Q159">
        <v>11</v>
      </c>
      <c r="R159">
        <v>3</v>
      </c>
      <c r="S159" t="s">
        <v>87</v>
      </c>
      <c r="T159" t="s">
        <v>27</v>
      </c>
    </row>
    <row r="160" spans="1:20" x14ac:dyDescent="0.35">
      <c r="A160" t="s">
        <v>20</v>
      </c>
      <c r="B160" t="s">
        <v>21</v>
      </c>
      <c r="C160" t="s">
        <v>22</v>
      </c>
      <c r="D160" t="s">
        <v>99</v>
      </c>
      <c r="E160">
        <v>2014</v>
      </c>
      <c r="F160" t="s">
        <v>24</v>
      </c>
      <c r="G160" t="s">
        <v>28</v>
      </c>
      <c r="H160">
        <v>284</v>
      </c>
      <c r="I160">
        <v>10</v>
      </c>
      <c r="J160">
        <v>26</v>
      </c>
      <c r="K160">
        <v>6</v>
      </c>
      <c r="L160">
        <v>13</v>
      </c>
      <c r="M160">
        <v>5.81</v>
      </c>
      <c r="N160">
        <v>101.36</v>
      </c>
      <c r="O160">
        <v>74</v>
      </c>
      <c r="P160">
        <v>6</v>
      </c>
      <c r="Q160">
        <v>18</v>
      </c>
      <c r="R160">
        <v>2</v>
      </c>
      <c r="S160" t="s">
        <v>100</v>
      </c>
      <c r="T160" t="s">
        <v>24</v>
      </c>
    </row>
    <row r="161" spans="1:20" x14ac:dyDescent="0.35">
      <c r="A161" t="s">
        <v>21</v>
      </c>
      <c r="B161" t="s">
        <v>20</v>
      </c>
      <c r="C161" t="s">
        <v>22</v>
      </c>
      <c r="D161" t="s">
        <v>99</v>
      </c>
      <c r="E161">
        <v>2014</v>
      </c>
      <c r="F161" t="s">
        <v>27</v>
      </c>
      <c r="G161" t="s">
        <v>25</v>
      </c>
      <c r="H161">
        <v>296</v>
      </c>
      <c r="I161">
        <v>6</v>
      </c>
      <c r="J161">
        <v>29</v>
      </c>
      <c r="K161">
        <v>2</v>
      </c>
      <c r="L161">
        <v>18</v>
      </c>
      <c r="M161">
        <v>5.92</v>
      </c>
      <c r="N161">
        <v>86.84</v>
      </c>
      <c r="O161">
        <v>102</v>
      </c>
      <c r="P161">
        <v>10</v>
      </c>
      <c r="Q161">
        <v>13</v>
      </c>
      <c r="R161">
        <v>5</v>
      </c>
      <c r="S161" t="s">
        <v>100</v>
      </c>
      <c r="T161" t="s">
        <v>27</v>
      </c>
    </row>
    <row r="162" spans="1:20" x14ac:dyDescent="0.35">
      <c r="A162" t="s">
        <v>33</v>
      </c>
      <c r="B162" t="s">
        <v>29</v>
      </c>
      <c r="C162" t="s">
        <v>22</v>
      </c>
      <c r="D162" t="s">
        <v>99</v>
      </c>
      <c r="E162">
        <v>2014</v>
      </c>
      <c r="F162" t="s">
        <v>24</v>
      </c>
      <c r="G162" t="s">
        <v>25</v>
      </c>
      <c r="H162">
        <v>279</v>
      </c>
      <c r="I162">
        <v>7</v>
      </c>
      <c r="J162">
        <v>20</v>
      </c>
      <c r="K162">
        <v>6</v>
      </c>
      <c r="L162">
        <v>18</v>
      </c>
      <c r="M162">
        <v>5.58</v>
      </c>
      <c r="N162">
        <v>81.02</v>
      </c>
      <c r="O162">
        <v>117</v>
      </c>
      <c r="P162">
        <v>4</v>
      </c>
      <c r="Q162">
        <v>11</v>
      </c>
      <c r="R162">
        <v>1</v>
      </c>
      <c r="S162" t="s">
        <v>94</v>
      </c>
      <c r="T162" t="s">
        <v>24</v>
      </c>
    </row>
    <row r="163" spans="1:20" x14ac:dyDescent="0.35">
      <c r="A163" t="s">
        <v>29</v>
      </c>
      <c r="B163" t="s">
        <v>33</v>
      </c>
      <c r="C163" t="s">
        <v>22</v>
      </c>
      <c r="D163" t="s">
        <v>99</v>
      </c>
      <c r="E163">
        <v>2014</v>
      </c>
      <c r="F163" t="s">
        <v>27</v>
      </c>
      <c r="G163" t="s">
        <v>28</v>
      </c>
      <c r="H163">
        <v>280</v>
      </c>
      <c r="I163">
        <v>4</v>
      </c>
      <c r="J163">
        <v>29</v>
      </c>
      <c r="K163">
        <v>4</v>
      </c>
      <c r="L163">
        <v>11</v>
      </c>
      <c r="M163">
        <v>5.71</v>
      </c>
      <c r="N163">
        <v>82.58</v>
      </c>
      <c r="O163">
        <v>136</v>
      </c>
      <c r="P163">
        <v>7</v>
      </c>
      <c r="Q163">
        <v>18</v>
      </c>
      <c r="R163">
        <v>4</v>
      </c>
      <c r="S163" t="s">
        <v>94</v>
      </c>
      <c r="T163" t="s">
        <v>27</v>
      </c>
    </row>
    <row r="164" spans="1:20" x14ac:dyDescent="0.35">
      <c r="A164" t="s">
        <v>101</v>
      </c>
      <c r="B164" t="s">
        <v>20</v>
      </c>
      <c r="C164" t="s">
        <v>22</v>
      </c>
      <c r="D164" t="s">
        <v>99</v>
      </c>
      <c r="E164">
        <v>2014</v>
      </c>
      <c r="F164" t="s">
        <v>27</v>
      </c>
      <c r="G164" t="s">
        <v>28</v>
      </c>
      <c r="H164">
        <v>176</v>
      </c>
      <c r="I164">
        <v>10</v>
      </c>
      <c r="J164">
        <v>18</v>
      </c>
      <c r="K164">
        <v>0</v>
      </c>
      <c r="L164">
        <v>13</v>
      </c>
      <c r="M164">
        <v>3.71</v>
      </c>
      <c r="N164">
        <v>45.44</v>
      </c>
      <c r="O164">
        <v>44</v>
      </c>
      <c r="P164">
        <v>8</v>
      </c>
      <c r="Q164">
        <v>5</v>
      </c>
      <c r="R164">
        <v>2</v>
      </c>
      <c r="S164" t="s">
        <v>102</v>
      </c>
      <c r="T164" t="s">
        <v>24</v>
      </c>
    </row>
    <row r="165" spans="1:20" x14ac:dyDescent="0.35">
      <c r="A165" t="s">
        <v>20</v>
      </c>
      <c r="B165" t="s">
        <v>101</v>
      </c>
      <c r="C165" t="s">
        <v>22</v>
      </c>
      <c r="D165" t="s">
        <v>99</v>
      </c>
      <c r="E165">
        <v>2014</v>
      </c>
      <c r="F165" t="s">
        <v>24</v>
      </c>
      <c r="G165" t="s">
        <v>25</v>
      </c>
      <c r="H165">
        <v>248</v>
      </c>
      <c r="I165">
        <v>8</v>
      </c>
      <c r="J165">
        <v>22</v>
      </c>
      <c r="K165">
        <v>5</v>
      </c>
      <c r="L165">
        <v>5</v>
      </c>
      <c r="M165">
        <v>4.96</v>
      </c>
      <c r="N165">
        <v>70.209999999999994</v>
      </c>
      <c r="O165">
        <v>102</v>
      </c>
      <c r="P165">
        <v>10</v>
      </c>
      <c r="Q165">
        <v>13</v>
      </c>
      <c r="R165">
        <v>3</v>
      </c>
      <c r="S165" t="s">
        <v>102</v>
      </c>
      <c r="T165" t="s">
        <v>27</v>
      </c>
    </row>
    <row r="166" spans="1:20" x14ac:dyDescent="0.35">
      <c r="A166" t="s">
        <v>29</v>
      </c>
      <c r="B166" t="s">
        <v>21</v>
      </c>
      <c r="C166" t="s">
        <v>22</v>
      </c>
      <c r="D166" t="s">
        <v>99</v>
      </c>
      <c r="E166">
        <v>2014</v>
      </c>
      <c r="F166" t="s">
        <v>24</v>
      </c>
      <c r="G166" t="s">
        <v>25</v>
      </c>
      <c r="H166">
        <v>264</v>
      </c>
      <c r="I166">
        <v>9</v>
      </c>
      <c r="J166">
        <v>17</v>
      </c>
      <c r="K166">
        <v>5</v>
      </c>
      <c r="L166">
        <v>11</v>
      </c>
      <c r="M166">
        <v>5.28</v>
      </c>
      <c r="N166">
        <v>82.73</v>
      </c>
      <c r="O166">
        <v>94</v>
      </c>
      <c r="P166">
        <v>8</v>
      </c>
      <c r="Q166">
        <v>8</v>
      </c>
      <c r="R166">
        <v>3</v>
      </c>
      <c r="S166" t="s">
        <v>81</v>
      </c>
      <c r="T166" t="s">
        <v>24</v>
      </c>
    </row>
    <row r="167" spans="1:20" x14ac:dyDescent="0.35">
      <c r="A167" t="s">
        <v>21</v>
      </c>
      <c r="B167" t="s">
        <v>29</v>
      </c>
      <c r="C167" t="s">
        <v>22</v>
      </c>
      <c r="D167" t="s">
        <v>99</v>
      </c>
      <c r="E167">
        <v>2014</v>
      </c>
      <c r="F167" t="s">
        <v>27</v>
      </c>
      <c r="G167" t="s">
        <v>28</v>
      </c>
      <c r="H167">
        <v>265</v>
      </c>
      <c r="I167">
        <v>8</v>
      </c>
      <c r="J167">
        <v>25</v>
      </c>
      <c r="K167">
        <v>4</v>
      </c>
      <c r="L167">
        <v>8</v>
      </c>
      <c r="M167">
        <v>5.37</v>
      </c>
      <c r="N167">
        <v>85.75</v>
      </c>
      <c r="O167">
        <v>103</v>
      </c>
      <c r="P167">
        <v>9</v>
      </c>
      <c r="Q167">
        <v>11</v>
      </c>
      <c r="R167">
        <v>4</v>
      </c>
      <c r="S167" t="s">
        <v>81</v>
      </c>
      <c r="T167" t="s">
        <v>27</v>
      </c>
    </row>
    <row r="168" spans="1:20" x14ac:dyDescent="0.35">
      <c r="A168" t="s">
        <v>33</v>
      </c>
      <c r="B168" t="s">
        <v>101</v>
      </c>
      <c r="C168" t="s">
        <v>22</v>
      </c>
      <c r="D168" t="s">
        <v>99</v>
      </c>
      <c r="E168">
        <v>2014</v>
      </c>
      <c r="F168" t="s">
        <v>27</v>
      </c>
      <c r="G168" t="s">
        <v>28</v>
      </c>
      <c r="H168">
        <v>222</v>
      </c>
      <c r="I168">
        <v>10</v>
      </c>
      <c r="J168">
        <v>16</v>
      </c>
      <c r="K168">
        <v>4</v>
      </c>
      <c r="L168">
        <v>12</v>
      </c>
      <c r="M168">
        <v>4.6399999999999997</v>
      </c>
      <c r="N168">
        <v>52.1</v>
      </c>
      <c r="O168">
        <v>50</v>
      </c>
      <c r="P168">
        <v>6</v>
      </c>
      <c r="Q168">
        <v>17</v>
      </c>
      <c r="R168">
        <v>2</v>
      </c>
      <c r="S168" t="s">
        <v>103</v>
      </c>
      <c r="T168" t="s">
        <v>24</v>
      </c>
    </row>
    <row r="169" spans="1:20" x14ac:dyDescent="0.35">
      <c r="A169" t="s">
        <v>101</v>
      </c>
      <c r="B169" t="s">
        <v>33</v>
      </c>
      <c r="C169" t="s">
        <v>22</v>
      </c>
      <c r="D169" t="s">
        <v>99</v>
      </c>
      <c r="E169">
        <v>2014</v>
      </c>
      <c r="F169" t="s">
        <v>24</v>
      </c>
      <c r="G169" t="s">
        <v>25</v>
      </c>
      <c r="H169">
        <v>254</v>
      </c>
      <c r="I169">
        <v>6</v>
      </c>
      <c r="J169">
        <v>21</v>
      </c>
      <c r="K169">
        <v>5</v>
      </c>
      <c r="L169">
        <v>17</v>
      </c>
      <c r="M169">
        <v>5.08</v>
      </c>
      <c r="N169">
        <v>55.1</v>
      </c>
      <c r="O169">
        <v>90</v>
      </c>
      <c r="P169">
        <v>10</v>
      </c>
      <c r="Q169">
        <v>12</v>
      </c>
      <c r="R169">
        <v>3</v>
      </c>
      <c r="S169" t="s">
        <v>103</v>
      </c>
      <c r="T169" t="s">
        <v>27</v>
      </c>
    </row>
    <row r="170" spans="1:20" x14ac:dyDescent="0.35">
      <c r="A170" t="s">
        <v>29</v>
      </c>
      <c r="B170" t="s">
        <v>20</v>
      </c>
      <c r="C170" t="s">
        <v>22</v>
      </c>
      <c r="D170" t="s">
        <v>92</v>
      </c>
      <c r="E170">
        <v>2014</v>
      </c>
      <c r="F170" t="s">
        <v>24</v>
      </c>
      <c r="G170" t="s">
        <v>25</v>
      </c>
      <c r="H170">
        <v>245</v>
      </c>
      <c r="I170">
        <v>8</v>
      </c>
      <c r="J170">
        <v>23</v>
      </c>
      <c r="K170">
        <v>5</v>
      </c>
      <c r="L170">
        <v>8</v>
      </c>
      <c r="M170">
        <v>4.9000000000000004</v>
      </c>
      <c r="N170">
        <v>74.319999999999993</v>
      </c>
      <c r="O170">
        <v>58</v>
      </c>
      <c r="P170">
        <v>9</v>
      </c>
      <c r="Q170">
        <v>17</v>
      </c>
      <c r="R170">
        <v>3</v>
      </c>
      <c r="S170" t="s">
        <v>93</v>
      </c>
      <c r="T170" t="s">
        <v>24</v>
      </c>
    </row>
    <row r="171" spans="1:20" x14ac:dyDescent="0.35">
      <c r="A171" t="s">
        <v>20</v>
      </c>
      <c r="B171" t="s">
        <v>29</v>
      </c>
      <c r="C171" t="s">
        <v>22</v>
      </c>
      <c r="D171" t="s">
        <v>92</v>
      </c>
      <c r="E171">
        <v>2014</v>
      </c>
      <c r="F171" t="s">
        <v>27</v>
      </c>
      <c r="G171" t="s">
        <v>28</v>
      </c>
      <c r="H171">
        <v>249</v>
      </c>
      <c r="I171">
        <v>9</v>
      </c>
      <c r="J171">
        <v>16</v>
      </c>
      <c r="K171">
        <v>8</v>
      </c>
      <c r="L171">
        <v>17</v>
      </c>
      <c r="M171">
        <v>5.01</v>
      </c>
      <c r="N171">
        <v>68.36</v>
      </c>
      <c r="O171">
        <v>75</v>
      </c>
      <c r="P171">
        <v>8</v>
      </c>
      <c r="Q171">
        <v>8</v>
      </c>
      <c r="R171">
        <v>3</v>
      </c>
      <c r="S171" t="s">
        <v>93</v>
      </c>
      <c r="T171" t="s">
        <v>27</v>
      </c>
    </row>
    <row r="172" spans="1:20" x14ac:dyDescent="0.35">
      <c r="A172" t="s">
        <v>101</v>
      </c>
      <c r="B172" t="s">
        <v>21</v>
      </c>
      <c r="C172" t="s">
        <v>22</v>
      </c>
      <c r="D172" t="s">
        <v>92</v>
      </c>
      <c r="E172">
        <v>2014</v>
      </c>
      <c r="F172" t="s">
        <v>24</v>
      </c>
      <c r="G172" t="s">
        <v>28</v>
      </c>
      <c r="H172">
        <v>124</v>
      </c>
      <c r="I172">
        <v>10</v>
      </c>
      <c r="J172">
        <v>11</v>
      </c>
      <c r="K172">
        <v>2</v>
      </c>
      <c r="L172">
        <v>9</v>
      </c>
      <c r="M172">
        <v>3.2</v>
      </c>
      <c r="N172">
        <v>38.46</v>
      </c>
      <c r="O172">
        <v>37</v>
      </c>
      <c r="P172">
        <v>6</v>
      </c>
      <c r="Q172">
        <v>18</v>
      </c>
      <c r="R172">
        <v>2</v>
      </c>
      <c r="S172" t="s">
        <v>81</v>
      </c>
      <c r="T172" t="s">
        <v>24</v>
      </c>
    </row>
    <row r="173" spans="1:20" x14ac:dyDescent="0.35">
      <c r="A173" t="s">
        <v>21</v>
      </c>
      <c r="B173" t="s">
        <v>101</v>
      </c>
      <c r="C173" t="s">
        <v>22</v>
      </c>
      <c r="D173" t="s">
        <v>92</v>
      </c>
      <c r="E173">
        <v>2014</v>
      </c>
      <c r="F173" t="s">
        <v>27</v>
      </c>
      <c r="G173" t="s">
        <v>25</v>
      </c>
      <c r="H173">
        <v>253</v>
      </c>
      <c r="I173">
        <v>6</v>
      </c>
      <c r="J173">
        <v>18</v>
      </c>
      <c r="K173">
        <v>2</v>
      </c>
      <c r="L173">
        <v>18</v>
      </c>
      <c r="M173">
        <v>5.0599999999999996</v>
      </c>
      <c r="N173">
        <v>79.39</v>
      </c>
      <c r="O173">
        <v>76</v>
      </c>
      <c r="P173">
        <v>10</v>
      </c>
      <c r="Q173">
        <v>9</v>
      </c>
      <c r="R173">
        <v>3</v>
      </c>
      <c r="S173" t="s">
        <v>81</v>
      </c>
      <c r="T173" t="s">
        <v>27</v>
      </c>
    </row>
    <row r="174" spans="1:20" x14ac:dyDescent="0.35">
      <c r="A174" t="s">
        <v>33</v>
      </c>
      <c r="B174" t="s">
        <v>20</v>
      </c>
      <c r="C174" t="s">
        <v>22</v>
      </c>
      <c r="D174" t="s">
        <v>92</v>
      </c>
      <c r="E174">
        <v>2014</v>
      </c>
      <c r="F174" t="s">
        <v>27</v>
      </c>
      <c r="G174" t="s">
        <v>25</v>
      </c>
      <c r="H174">
        <v>326</v>
      </c>
      <c r="I174">
        <v>3</v>
      </c>
      <c r="J174">
        <v>31</v>
      </c>
      <c r="K174">
        <v>8</v>
      </c>
      <c r="L174">
        <v>21</v>
      </c>
      <c r="M174">
        <v>6.52</v>
      </c>
      <c r="N174">
        <v>138.5</v>
      </c>
      <c r="O174">
        <v>100</v>
      </c>
      <c r="P174">
        <v>7</v>
      </c>
      <c r="Q174">
        <v>13</v>
      </c>
      <c r="R174">
        <v>2</v>
      </c>
      <c r="S174" t="s">
        <v>87</v>
      </c>
      <c r="T174" t="s">
        <v>24</v>
      </c>
    </row>
    <row r="175" spans="1:20" x14ac:dyDescent="0.35">
      <c r="A175" t="s">
        <v>20</v>
      </c>
      <c r="B175" t="s">
        <v>33</v>
      </c>
      <c r="C175" t="s">
        <v>22</v>
      </c>
      <c r="D175" t="s">
        <v>92</v>
      </c>
      <c r="E175">
        <v>2014</v>
      </c>
      <c r="F175" t="s">
        <v>24</v>
      </c>
      <c r="G175" t="s">
        <v>28</v>
      </c>
      <c r="H175">
        <v>329</v>
      </c>
      <c r="I175">
        <v>7</v>
      </c>
      <c r="J175">
        <v>29</v>
      </c>
      <c r="K175">
        <v>10</v>
      </c>
      <c r="L175">
        <v>13</v>
      </c>
      <c r="M175">
        <v>6.6</v>
      </c>
      <c r="N175">
        <v>114.45</v>
      </c>
      <c r="O175">
        <v>103</v>
      </c>
      <c r="P175">
        <v>3</v>
      </c>
      <c r="Q175">
        <v>21</v>
      </c>
      <c r="R175">
        <v>2</v>
      </c>
      <c r="S175" t="s">
        <v>87</v>
      </c>
      <c r="T175" t="s">
        <v>27</v>
      </c>
    </row>
    <row r="176" spans="1:20" x14ac:dyDescent="0.35">
      <c r="A176" t="s">
        <v>101</v>
      </c>
      <c r="B176" t="s">
        <v>29</v>
      </c>
      <c r="C176" t="s">
        <v>22</v>
      </c>
      <c r="D176" t="s">
        <v>92</v>
      </c>
      <c r="E176">
        <v>2014</v>
      </c>
      <c r="F176" t="s">
        <v>27</v>
      </c>
      <c r="G176" t="s">
        <v>25</v>
      </c>
      <c r="H176">
        <v>159</v>
      </c>
      <c r="I176">
        <v>10</v>
      </c>
      <c r="J176">
        <v>16</v>
      </c>
      <c r="K176">
        <v>2</v>
      </c>
      <c r="L176">
        <v>14</v>
      </c>
      <c r="M176">
        <v>3.5</v>
      </c>
      <c r="N176">
        <v>45.2</v>
      </c>
      <c r="O176">
        <v>50</v>
      </c>
      <c r="P176">
        <v>2</v>
      </c>
      <c r="Q176">
        <v>5</v>
      </c>
      <c r="R176">
        <v>1</v>
      </c>
      <c r="S176" t="s">
        <v>104</v>
      </c>
      <c r="T176" t="s">
        <v>24</v>
      </c>
    </row>
    <row r="177" spans="1:20" x14ac:dyDescent="0.35">
      <c r="A177" t="s">
        <v>29</v>
      </c>
      <c r="B177" t="s">
        <v>101</v>
      </c>
      <c r="C177" t="s">
        <v>22</v>
      </c>
      <c r="D177" t="s">
        <v>92</v>
      </c>
      <c r="E177">
        <v>2014</v>
      </c>
      <c r="F177" t="s">
        <v>27</v>
      </c>
      <c r="G177" t="s">
        <v>28</v>
      </c>
      <c r="H177">
        <v>160</v>
      </c>
      <c r="I177">
        <v>2</v>
      </c>
      <c r="J177">
        <v>13</v>
      </c>
      <c r="K177">
        <v>1</v>
      </c>
      <c r="L177">
        <v>5</v>
      </c>
      <c r="M177">
        <v>4.9400000000000004</v>
      </c>
      <c r="N177">
        <v>78.63</v>
      </c>
      <c r="O177">
        <v>60</v>
      </c>
      <c r="P177">
        <v>10</v>
      </c>
      <c r="Q177">
        <v>14</v>
      </c>
      <c r="R177">
        <v>4</v>
      </c>
      <c r="S177" t="s">
        <v>104</v>
      </c>
      <c r="T177" t="s">
        <v>27</v>
      </c>
    </row>
    <row r="178" spans="1:20" x14ac:dyDescent="0.35">
      <c r="A178" t="s">
        <v>33</v>
      </c>
      <c r="B178" t="s">
        <v>21</v>
      </c>
      <c r="C178" t="s">
        <v>22</v>
      </c>
      <c r="D178" t="s">
        <v>92</v>
      </c>
      <c r="E178">
        <v>2014</v>
      </c>
      <c r="F178" t="s">
        <v>27</v>
      </c>
      <c r="G178" t="s">
        <v>25</v>
      </c>
      <c r="H178">
        <v>204</v>
      </c>
      <c r="I178">
        <v>9</v>
      </c>
      <c r="J178">
        <v>14</v>
      </c>
      <c r="K178">
        <v>1</v>
      </c>
      <c r="L178">
        <v>17</v>
      </c>
      <c r="M178">
        <v>4.08</v>
      </c>
      <c r="N178">
        <v>49.51</v>
      </c>
      <c r="O178">
        <v>49</v>
      </c>
      <c r="P178">
        <v>7</v>
      </c>
      <c r="Q178">
        <v>9</v>
      </c>
      <c r="R178">
        <v>2</v>
      </c>
      <c r="S178" t="s">
        <v>105</v>
      </c>
      <c r="T178" t="s">
        <v>24</v>
      </c>
    </row>
    <row r="179" spans="1:20" x14ac:dyDescent="0.35">
      <c r="A179" t="s">
        <v>21</v>
      </c>
      <c r="B179" t="s">
        <v>33</v>
      </c>
      <c r="C179" t="s">
        <v>22</v>
      </c>
      <c r="D179" t="s">
        <v>92</v>
      </c>
      <c r="E179">
        <v>2014</v>
      </c>
      <c r="F179" t="s">
        <v>24</v>
      </c>
      <c r="G179" t="s">
        <v>28</v>
      </c>
      <c r="H179">
        <v>208</v>
      </c>
      <c r="I179">
        <v>7</v>
      </c>
      <c r="J179">
        <v>19</v>
      </c>
      <c r="K179">
        <v>1</v>
      </c>
      <c r="L179">
        <v>9</v>
      </c>
      <c r="M179">
        <v>4.24</v>
      </c>
      <c r="N179">
        <v>55.16</v>
      </c>
      <c r="O179">
        <v>74</v>
      </c>
      <c r="P179">
        <v>9</v>
      </c>
      <c r="Q179">
        <v>17</v>
      </c>
      <c r="R179">
        <v>2</v>
      </c>
      <c r="S179" t="s">
        <v>105</v>
      </c>
      <c r="T179" t="s">
        <v>27</v>
      </c>
    </row>
    <row r="180" spans="1:20" x14ac:dyDescent="0.35">
      <c r="A180" t="s">
        <v>20</v>
      </c>
      <c r="B180" t="s">
        <v>21</v>
      </c>
      <c r="C180" t="s">
        <v>22</v>
      </c>
      <c r="D180" t="s">
        <v>92</v>
      </c>
      <c r="E180">
        <v>2014</v>
      </c>
      <c r="F180" t="s">
        <v>27</v>
      </c>
      <c r="G180" t="s">
        <v>25</v>
      </c>
      <c r="H180">
        <v>260</v>
      </c>
      <c r="I180">
        <v>5</v>
      </c>
      <c r="J180">
        <v>21</v>
      </c>
      <c r="K180">
        <v>5</v>
      </c>
      <c r="L180">
        <v>6</v>
      </c>
      <c r="M180">
        <v>5.2</v>
      </c>
      <c r="N180">
        <v>86.61</v>
      </c>
      <c r="O180">
        <v>114</v>
      </c>
      <c r="P180">
        <v>5</v>
      </c>
      <c r="Q180">
        <v>8</v>
      </c>
      <c r="R180">
        <v>3</v>
      </c>
      <c r="S180" t="s">
        <v>100</v>
      </c>
      <c r="T180" t="s">
        <v>24</v>
      </c>
    </row>
    <row r="181" spans="1:20" x14ac:dyDescent="0.35">
      <c r="A181" t="s">
        <v>21</v>
      </c>
      <c r="B181" t="s">
        <v>20</v>
      </c>
      <c r="C181" t="s">
        <v>22</v>
      </c>
      <c r="D181" t="s">
        <v>92</v>
      </c>
      <c r="E181">
        <v>2014</v>
      </c>
      <c r="F181" t="s">
        <v>24</v>
      </c>
      <c r="G181" t="s">
        <v>28</v>
      </c>
      <c r="H181">
        <v>261</v>
      </c>
      <c r="I181">
        <v>5</v>
      </c>
      <c r="J181">
        <v>33</v>
      </c>
      <c r="K181">
        <v>2</v>
      </c>
      <c r="L181">
        <v>8</v>
      </c>
      <c r="M181">
        <v>5.63</v>
      </c>
      <c r="N181">
        <v>78.52</v>
      </c>
      <c r="O181">
        <v>101</v>
      </c>
      <c r="P181">
        <v>5</v>
      </c>
      <c r="Q181">
        <v>6</v>
      </c>
      <c r="R181">
        <v>5</v>
      </c>
      <c r="S181" t="s">
        <v>100</v>
      </c>
      <c r="T181" t="s">
        <v>27</v>
      </c>
    </row>
    <row r="182" spans="1:20" x14ac:dyDescent="0.35">
      <c r="A182" t="s">
        <v>33</v>
      </c>
      <c r="B182" t="s">
        <v>29</v>
      </c>
      <c r="C182" t="s">
        <v>106</v>
      </c>
      <c r="D182" t="s">
        <v>92</v>
      </c>
      <c r="E182">
        <v>2016</v>
      </c>
      <c r="F182" t="s">
        <v>27</v>
      </c>
      <c r="G182" t="s">
        <v>28</v>
      </c>
      <c r="H182">
        <v>121</v>
      </c>
      <c r="I182">
        <v>7</v>
      </c>
      <c r="J182">
        <v>8</v>
      </c>
      <c r="K182">
        <v>3</v>
      </c>
      <c r="L182">
        <v>10</v>
      </c>
      <c r="M182">
        <v>6.05</v>
      </c>
      <c r="N182">
        <v>72.89</v>
      </c>
      <c r="O182">
        <v>44</v>
      </c>
      <c r="P182">
        <v>6</v>
      </c>
      <c r="Q182">
        <v>7</v>
      </c>
      <c r="R182">
        <v>3</v>
      </c>
      <c r="S182" t="s">
        <v>107</v>
      </c>
      <c r="T182" t="s">
        <v>24</v>
      </c>
    </row>
    <row r="183" spans="1:20" x14ac:dyDescent="0.35">
      <c r="A183" t="s">
        <v>29</v>
      </c>
      <c r="B183" t="s">
        <v>33</v>
      </c>
      <c r="C183" t="s">
        <v>106</v>
      </c>
      <c r="D183" t="s">
        <v>92</v>
      </c>
      <c r="E183">
        <v>2016</v>
      </c>
      <c r="F183" t="s">
        <v>24</v>
      </c>
      <c r="G183" t="s">
        <v>25</v>
      </c>
      <c r="H183">
        <v>166</v>
      </c>
      <c r="I183">
        <v>6</v>
      </c>
      <c r="J183">
        <v>15</v>
      </c>
      <c r="K183">
        <v>5</v>
      </c>
      <c r="L183">
        <v>7</v>
      </c>
      <c r="M183">
        <v>8.3000000000000007</v>
      </c>
      <c r="N183">
        <v>146.47999999999999</v>
      </c>
      <c r="O183">
        <v>83</v>
      </c>
      <c r="P183">
        <v>7</v>
      </c>
      <c r="Q183">
        <v>10</v>
      </c>
      <c r="R183">
        <v>3</v>
      </c>
      <c r="S183" t="s">
        <v>107</v>
      </c>
      <c r="T183" t="s">
        <v>27</v>
      </c>
    </row>
    <row r="184" spans="1:20" x14ac:dyDescent="0.35">
      <c r="A184" t="s">
        <v>21</v>
      </c>
      <c r="B184" t="s">
        <v>69</v>
      </c>
      <c r="C184" t="s">
        <v>106</v>
      </c>
      <c r="D184" t="s">
        <v>92</v>
      </c>
      <c r="E184">
        <v>2016</v>
      </c>
      <c r="F184" t="s">
        <v>24</v>
      </c>
      <c r="G184" t="s">
        <v>25</v>
      </c>
      <c r="H184">
        <v>129</v>
      </c>
      <c r="I184">
        <v>8</v>
      </c>
      <c r="J184">
        <v>14</v>
      </c>
      <c r="K184">
        <v>1</v>
      </c>
      <c r="L184">
        <v>5</v>
      </c>
      <c r="M184">
        <v>6.45</v>
      </c>
      <c r="N184">
        <v>87.84</v>
      </c>
      <c r="O184">
        <v>50</v>
      </c>
      <c r="P184">
        <v>9</v>
      </c>
      <c r="Q184">
        <v>16</v>
      </c>
      <c r="R184">
        <v>4</v>
      </c>
      <c r="S184" t="s">
        <v>100</v>
      </c>
      <c r="T184" t="s">
        <v>27</v>
      </c>
    </row>
    <row r="185" spans="1:20" x14ac:dyDescent="0.35">
      <c r="A185" t="s">
        <v>69</v>
      </c>
      <c r="B185" t="s">
        <v>21</v>
      </c>
      <c r="C185" t="s">
        <v>106</v>
      </c>
      <c r="D185" t="s">
        <v>92</v>
      </c>
      <c r="E185">
        <v>2016</v>
      </c>
      <c r="F185" t="s">
        <v>27</v>
      </c>
      <c r="G185" t="s">
        <v>28</v>
      </c>
      <c r="H185">
        <v>115</v>
      </c>
      <c r="I185">
        <v>9</v>
      </c>
      <c r="J185">
        <v>7</v>
      </c>
      <c r="K185">
        <v>2</v>
      </c>
      <c r="L185">
        <v>16</v>
      </c>
      <c r="M185">
        <v>5.75</v>
      </c>
      <c r="N185">
        <v>65.099999999999994</v>
      </c>
      <c r="O185">
        <v>37</v>
      </c>
      <c r="P185">
        <v>8</v>
      </c>
      <c r="Q185">
        <v>5</v>
      </c>
      <c r="R185">
        <v>3</v>
      </c>
      <c r="S185" t="s">
        <v>100</v>
      </c>
      <c r="T185" t="s">
        <v>24</v>
      </c>
    </row>
    <row r="186" spans="1:20" x14ac:dyDescent="0.35">
      <c r="A186" t="s">
        <v>33</v>
      </c>
      <c r="B186" t="s">
        <v>69</v>
      </c>
      <c r="C186" t="s">
        <v>106</v>
      </c>
      <c r="D186" t="s">
        <v>92</v>
      </c>
      <c r="E186">
        <v>2016</v>
      </c>
      <c r="F186" t="s">
        <v>24</v>
      </c>
      <c r="G186" t="s">
        <v>25</v>
      </c>
      <c r="H186">
        <v>133</v>
      </c>
      <c r="I186">
        <v>8</v>
      </c>
      <c r="J186">
        <v>8</v>
      </c>
      <c r="K186">
        <v>5</v>
      </c>
      <c r="L186">
        <v>5</v>
      </c>
      <c r="M186">
        <v>6.65</v>
      </c>
      <c r="N186">
        <v>64.8</v>
      </c>
      <c r="O186">
        <v>47</v>
      </c>
      <c r="P186">
        <v>10</v>
      </c>
      <c r="Q186">
        <v>3</v>
      </c>
      <c r="R186">
        <v>2</v>
      </c>
      <c r="S186" t="s">
        <v>108</v>
      </c>
      <c r="T186" t="s">
        <v>27</v>
      </c>
    </row>
    <row r="187" spans="1:20" x14ac:dyDescent="0.35">
      <c r="A187" t="s">
        <v>69</v>
      </c>
      <c r="B187" t="s">
        <v>33</v>
      </c>
      <c r="C187" t="s">
        <v>106</v>
      </c>
      <c r="D187" t="s">
        <v>92</v>
      </c>
      <c r="E187">
        <v>2016</v>
      </c>
      <c r="F187" t="s">
        <v>27</v>
      </c>
      <c r="G187" t="s">
        <v>28</v>
      </c>
      <c r="H187">
        <v>82</v>
      </c>
      <c r="I187">
        <v>10</v>
      </c>
      <c r="J187">
        <v>7</v>
      </c>
      <c r="K187">
        <v>4</v>
      </c>
      <c r="L187">
        <v>3</v>
      </c>
      <c r="M187">
        <v>4.6399999999999997</v>
      </c>
      <c r="N187">
        <v>50.99</v>
      </c>
      <c r="O187">
        <v>30</v>
      </c>
      <c r="P187">
        <v>8</v>
      </c>
      <c r="Q187">
        <v>5</v>
      </c>
      <c r="R187">
        <v>2</v>
      </c>
      <c r="S187" t="s">
        <v>108</v>
      </c>
      <c r="T187" t="s">
        <v>24</v>
      </c>
    </row>
    <row r="188" spans="1:20" x14ac:dyDescent="0.35">
      <c r="A188" t="s">
        <v>29</v>
      </c>
      <c r="B188" t="s">
        <v>20</v>
      </c>
      <c r="C188" t="s">
        <v>106</v>
      </c>
      <c r="D188" t="s">
        <v>92</v>
      </c>
      <c r="E188">
        <v>2016</v>
      </c>
      <c r="F188" t="s">
        <v>27</v>
      </c>
      <c r="G188" t="s">
        <v>28</v>
      </c>
      <c r="H188">
        <v>85</v>
      </c>
      <c r="I188">
        <v>5</v>
      </c>
      <c r="J188">
        <v>10</v>
      </c>
      <c r="K188">
        <v>0</v>
      </c>
      <c r="L188">
        <v>14</v>
      </c>
      <c r="M188">
        <v>5.48</v>
      </c>
      <c r="N188">
        <v>56.88</v>
      </c>
      <c r="O188">
        <v>49</v>
      </c>
      <c r="P188">
        <v>10</v>
      </c>
      <c r="Q188">
        <v>15</v>
      </c>
      <c r="R188">
        <v>3</v>
      </c>
      <c r="S188" t="s">
        <v>94</v>
      </c>
      <c r="T188" t="s">
        <v>27</v>
      </c>
    </row>
    <row r="189" spans="1:20" x14ac:dyDescent="0.35">
      <c r="A189" t="s">
        <v>20</v>
      </c>
      <c r="B189" t="s">
        <v>29</v>
      </c>
      <c r="C189" t="s">
        <v>106</v>
      </c>
      <c r="D189" t="s">
        <v>92</v>
      </c>
      <c r="E189">
        <v>2016</v>
      </c>
      <c r="F189" t="s">
        <v>24</v>
      </c>
      <c r="G189" t="s">
        <v>25</v>
      </c>
      <c r="H189">
        <v>83</v>
      </c>
      <c r="I189">
        <v>10</v>
      </c>
      <c r="J189">
        <v>8</v>
      </c>
      <c r="K189">
        <v>0</v>
      </c>
      <c r="L189">
        <v>15</v>
      </c>
      <c r="M189">
        <v>4.74</v>
      </c>
      <c r="N189">
        <v>70.39</v>
      </c>
      <c r="O189">
        <v>25</v>
      </c>
      <c r="P189">
        <v>5</v>
      </c>
      <c r="Q189">
        <v>14</v>
      </c>
      <c r="R189">
        <v>3</v>
      </c>
      <c r="S189" t="s">
        <v>94</v>
      </c>
      <c r="T189" t="s">
        <v>24</v>
      </c>
    </row>
    <row r="190" spans="1:20" x14ac:dyDescent="0.35">
      <c r="A190" t="s">
        <v>33</v>
      </c>
      <c r="B190" t="s">
        <v>21</v>
      </c>
      <c r="C190" t="s">
        <v>106</v>
      </c>
      <c r="D190" t="s">
        <v>92</v>
      </c>
      <c r="E190">
        <v>2016</v>
      </c>
      <c r="F190" t="s">
        <v>27</v>
      </c>
      <c r="G190" t="s">
        <v>25</v>
      </c>
      <c r="H190">
        <v>147</v>
      </c>
      <c r="I190">
        <v>7</v>
      </c>
      <c r="J190">
        <v>15</v>
      </c>
      <c r="K190">
        <v>4</v>
      </c>
      <c r="L190">
        <v>4</v>
      </c>
      <c r="M190">
        <v>7.35</v>
      </c>
      <c r="N190">
        <v>68.709999999999994</v>
      </c>
      <c r="O190">
        <v>80</v>
      </c>
      <c r="P190">
        <v>8</v>
      </c>
      <c r="Q190">
        <v>3</v>
      </c>
      <c r="R190">
        <v>3</v>
      </c>
      <c r="S190" t="s">
        <v>109</v>
      </c>
      <c r="T190" t="s">
        <v>27</v>
      </c>
    </row>
    <row r="191" spans="1:20" x14ac:dyDescent="0.35">
      <c r="A191" t="s">
        <v>21</v>
      </c>
      <c r="B191" t="s">
        <v>33</v>
      </c>
      <c r="C191" t="s">
        <v>106</v>
      </c>
      <c r="D191" t="s">
        <v>92</v>
      </c>
      <c r="E191">
        <v>2016</v>
      </c>
      <c r="F191" t="s">
        <v>27</v>
      </c>
      <c r="G191" t="s">
        <v>28</v>
      </c>
      <c r="H191">
        <v>124</v>
      </c>
      <c r="I191">
        <v>8</v>
      </c>
      <c r="J191">
        <v>7</v>
      </c>
      <c r="K191">
        <v>4</v>
      </c>
      <c r="L191">
        <v>3</v>
      </c>
      <c r="M191">
        <v>6.2</v>
      </c>
      <c r="N191">
        <v>93.02</v>
      </c>
      <c r="O191">
        <v>37</v>
      </c>
      <c r="P191">
        <v>7</v>
      </c>
      <c r="Q191">
        <v>4</v>
      </c>
      <c r="R191">
        <v>3</v>
      </c>
      <c r="S191" t="s">
        <v>109</v>
      </c>
      <c r="T191" t="s">
        <v>24</v>
      </c>
    </row>
    <row r="192" spans="1:20" x14ac:dyDescent="0.35">
      <c r="A192" t="s">
        <v>20</v>
      </c>
      <c r="B192" t="s">
        <v>69</v>
      </c>
      <c r="C192" t="s">
        <v>106</v>
      </c>
      <c r="D192" t="s">
        <v>92</v>
      </c>
      <c r="E192">
        <v>2016</v>
      </c>
      <c r="F192" t="s">
        <v>24</v>
      </c>
      <c r="G192" t="s">
        <v>28</v>
      </c>
      <c r="H192">
        <v>131</v>
      </c>
      <c r="I192">
        <v>3</v>
      </c>
      <c r="J192">
        <v>12</v>
      </c>
      <c r="K192">
        <v>6</v>
      </c>
      <c r="L192">
        <v>3</v>
      </c>
      <c r="M192">
        <v>7.01</v>
      </c>
      <c r="N192">
        <v>92.45</v>
      </c>
      <c r="O192">
        <v>63</v>
      </c>
      <c r="P192">
        <v>6</v>
      </c>
      <c r="Q192">
        <v>9</v>
      </c>
      <c r="R192">
        <v>2</v>
      </c>
      <c r="S192" t="s">
        <v>74</v>
      </c>
      <c r="T192" t="s">
        <v>27</v>
      </c>
    </row>
    <row r="193" spans="1:20" x14ac:dyDescent="0.35">
      <c r="A193" t="s">
        <v>69</v>
      </c>
      <c r="B193" t="s">
        <v>20</v>
      </c>
      <c r="C193" t="s">
        <v>106</v>
      </c>
      <c r="D193" t="s">
        <v>92</v>
      </c>
      <c r="E193">
        <v>2016</v>
      </c>
      <c r="F193" t="s">
        <v>27</v>
      </c>
      <c r="G193" t="s">
        <v>25</v>
      </c>
      <c r="H193">
        <v>129</v>
      </c>
      <c r="I193">
        <v>6</v>
      </c>
      <c r="J193">
        <v>13</v>
      </c>
      <c r="K193">
        <v>6</v>
      </c>
      <c r="L193">
        <v>9</v>
      </c>
      <c r="M193">
        <v>6.45</v>
      </c>
      <c r="N193">
        <v>103.27</v>
      </c>
      <c r="O193">
        <v>46</v>
      </c>
      <c r="P193">
        <v>3</v>
      </c>
      <c r="Q193">
        <v>3</v>
      </c>
      <c r="R193">
        <v>3</v>
      </c>
      <c r="S193" t="s">
        <v>74</v>
      </c>
      <c r="T193" t="s">
        <v>24</v>
      </c>
    </row>
    <row r="194" spans="1:20" x14ac:dyDescent="0.35">
      <c r="A194" t="s">
        <v>29</v>
      </c>
      <c r="B194" t="s">
        <v>21</v>
      </c>
      <c r="C194" t="s">
        <v>106</v>
      </c>
      <c r="D194" t="s">
        <v>92</v>
      </c>
      <c r="E194">
        <v>2016</v>
      </c>
      <c r="F194" t="s">
        <v>27</v>
      </c>
      <c r="G194" t="s">
        <v>28</v>
      </c>
      <c r="H194">
        <v>142</v>
      </c>
      <c r="I194">
        <v>5</v>
      </c>
      <c r="J194">
        <v>15</v>
      </c>
      <c r="K194">
        <v>4</v>
      </c>
      <c r="L194">
        <v>1</v>
      </c>
      <c r="M194">
        <v>7.34</v>
      </c>
      <c r="N194">
        <v>110.74</v>
      </c>
      <c r="O194">
        <v>56</v>
      </c>
      <c r="P194">
        <v>9</v>
      </c>
      <c r="Q194">
        <v>10</v>
      </c>
      <c r="R194">
        <v>2</v>
      </c>
      <c r="S194" t="s">
        <v>94</v>
      </c>
      <c r="T194" t="s">
        <v>27</v>
      </c>
    </row>
    <row r="195" spans="1:20" x14ac:dyDescent="0.35">
      <c r="A195" t="s">
        <v>21</v>
      </c>
      <c r="B195" t="s">
        <v>29</v>
      </c>
      <c r="C195" t="s">
        <v>106</v>
      </c>
      <c r="D195" t="s">
        <v>92</v>
      </c>
      <c r="E195">
        <v>2016</v>
      </c>
      <c r="F195" t="s">
        <v>24</v>
      </c>
      <c r="G195" t="s">
        <v>25</v>
      </c>
      <c r="H195">
        <v>138</v>
      </c>
      <c r="I195">
        <v>9</v>
      </c>
      <c r="J195">
        <v>14</v>
      </c>
      <c r="K195">
        <v>2</v>
      </c>
      <c r="L195">
        <v>10</v>
      </c>
      <c r="M195">
        <v>6.9</v>
      </c>
      <c r="N195">
        <v>107.95</v>
      </c>
      <c r="O195">
        <v>30</v>
      </c>
      <c r="P195">
        <v>5</v>
      </c>
      <c r="Q195">
        <v>1</v>
      </c>
      <c r="R195">
        <v>2</v>
      </c>
      <c r="S195" t="s">
        <v>94</v>
      </c>
      <c r="T195" t="s">
        <v>24</v>
      </c>
    </row>
    <row r="196" spans="1:20" x14ac:dyDescent="0.35">
      <c r="A196" t="s">
        <v>33</v>
      </c>
      <c r="B196" t="s">
        <v>20</v>
      </c>
      <c r="C196" t="s">
        <v>106</v>
      </c>
      <c r="D196" t="s">
        <v>92</v>
      </c>
      <c r="E196">
        <v>2016</v>
      </c>
      <c r="F196" t="s">
        <v>24</v>
      </c>
      <c r="G196" t="s">
        <v>28</v>
      </c>
      <c r="H196">
        <v>131</v>
      </c>
      <c r="I196">
        <v>5</v>
      </c>
      <c r="J196">
        <v>10</v>
      </c>
      <c r="K196">
        <v>3</v>
      </c>
      <c r="L196">
        <v>8</v>
      </c>
      <c r="M196">
        <v>6.83</v>
      </c>
      <c r="N196">
        <v>118.28</v>
      </c>
      <c r="O196">
        <v>48</v>
      </c>
      <c r="P196">
        <v>7</v>
      </c>
      <c r="Q196">
        <v>0</v>
      </c>
      <c r="R196">
        <v>3</v>
      </c>
      <c r="S196" t="s">
        <v>110</v>
      </c>
      <c r="T196" t="s">
        <v>27</v>
      </c>
    </row>
    <row r="197" spans="1:20" x14ac:dyDescent="0.35">
      <c r="A197" t="s">
        <v>20</v>
      </c>
      <c r="B197" t="s">
        <v>33</v>
      </c>
      <c r="C197" t="s">
        <v>106</v>
      </c>
      <c r="D197" t="s">
        <v>92</v>
      </c>
      <c r="E197">
        <v>2016</v>
      </c>
      <c r="F197" t="s">
        <v>27</v>
      </c>
      <c r="G197" t="s">
        <v>25</v>
      </c>
      <c r="H197">
        <v>129</v>
      </c>
      <c r="I197">
        <v>7</v>
      </c>
      <c r="J197">
        <v>12</v>
      </c>
      <c r="K197">
        <v>4</v>
      </c>
      <c r="L197">
        <v>0</v>
      </c>
      <c r="M197">
        <v>6.45</v>
      </c>
      <c r="N197">
        <v>68.11</v>
      </c>
      <c r="O197">
        <v>58</v>
      </c>
      <c r="P197">
        <v>5</v>
      </c>
      <c r="Q197">
        <v>8</v>
      </c>
      <c r="R197">
        <v>2</v>
      </c>
      <c r="S197" t="s">
        <v>110</v>
      </c>
      <c r="T197" t="s">
        <v>24</v>
      </c>
    </row>
    <row r="198" spans="1:20" x14ac:dyDescent="0.35">
      <c r="A198" t="s">
        <v>29</v>
      </c>
      <c r="B198" t="s">
        <v>69</v>
      </c>
      <c r="C198" t="s">
        <v>106</v>
      </c>
      <c r="D198" t="s">
        <v>92</v>
      </c>
      <c r="E198">
        <v>2016</v>
      </c>
      <c r="F198" t="s">
        <v>24</v>
      </c>
      <c r="G198" t="s">
        <v>28</v>
      </c>
      <c r="H198">
        <v>82</v>
      </c>
      <c r="I198">
        <v>1</v>
      </c>
      <c r="J198">
        <v>14</v>
      </c>
      <c r="K198">
        <v>2</v>
      </c>
      <c r="L198">
        <v>2</v>
      </c>
      <c r="M198">
        <v>8.06</v>
      </c>
      <c r="N198">
        <v>132.62</v>
      </c>
      <c r="O198">
        <v>39</v>
      </c>
      <c r="P198">
        <v>9</v>
      </c>
      <c r="Q198">
        <v>7</v>
      </c>
      <c r="R198">
        <v>2</v>
      </c>
      <c r="S198" t="s">
        <v>107</v>
      </c>
      <c r="T198" t="s">
        <v>27</v>
      </c>
    </row>
    <row r="199" spans="1:20" x14ac:dyDescent="0.35">
      <c r="A199" t="s">
        <v>69</v>
      </c>
      <c r="B199" t="s">
        <v>29</v>
      </c>
      <c r="C199" t="s">
        <v>106</v>
      </c>
      <c r="D199" t="s">
        <v>92</v>
      </c>
      <c r="E199">
        <v>2016</v>
      </c>
      <c r="F199" t="s">
        <v>27</v>
      </c>
      <c r="G199" t="s">
        <v>25</v>
      </c>
      <c r="H199">
        <v>81</v>
      </c>
      <c r="I199">
        <v>9</v>
      </c>
      <c r="J199">
        <v>6</v>
      </c>
      <c r="K199">
        <v>1</v>
      </c>
      <c r="L199">
        <v>7</v>
      </c>
      <c r="M199">
        <v>4.05</v>
      </c>
      <c r="N199">
        <v>34.28</v>
      </c>
      <c r="O199">
        <v>43</v>
      </c>
      <c r="P199">
        <v>1</v>
      </c>
      <c r="Q199">
        <v>2</v>
      </c>
      <c r="R199">
        <v>1</v>
      </c>
      <c r="S199" t="s">
        <v>107</v>
      </c>
      <c r="T199" t="s">
        <v>24</v>
      </c>
    </row>
    <row r="200" spans="1:20" x14ac:dyDescent="0.35">
      <c r="A200" t="s">
        <v>20</v>
      </c>
      <c r="B200" t="s">
        <v>21</v>
      </c>
      <c r="C200" t="s">
        <v>106</v>
      </c>
      <c r="D200" t="s">
        <v>92</v>
      </c>
      <c r="E200">
        <v>2016</v>
      </c>
      <c r="F200" t="s">
        <v>27</v>
      </c>
      <c r="G200" t="s">
        <v>28</v>
      </c>
      <c r="H200">
        <v>151</v>
      </c>
      <c r="I200">
        <v>4</v>
      </c>
      <c r="J200">
        <v>18</v>
      </c>
      <c r="K200">
        <v>3</v>
      </c>
      <c r="L200">
        <v>7</v>
      </c>
      <c r="M200">
        <v>7.81</v>
      </c>
      <c r="N200">
        <v>120.67</v>
      </c>
      <c r="O200">
        <v>48</v>
      </c>
      <c r="P200">
        <v>4</v>
      </c>
      <c r="Q200">
        <v>7</v>
      </c>
      <c r="R200">
        <v>2</v>
      </c>
      <c r="S200" t="s">
        <v>102</v>
      </c>
      <c r="T200" t="s">
        <v>27</v>
      </c>
    </row>
    <row r="201" spans="1:20" x14ac:dyDescent="0.35">
      <c r="A201" t="s">
        <v>21</v>
      </c>
      <c r="B201" t="s">
        <v>20</v>
      </c>
      <c r="C201" t="s">
        <v>106</v>
      </c>
      <c r="D201" t="s">
        <v>92</v>
      </c>
      <c r="E201">
        <v>2016</v>
      </c>
      <c r="F201" t="s">
        <v>24</v>
      </c>
      <c r="G201" t="s">
        <v>25</v>
      </c>
      <c r="H201">
        <v>150</v>
      </c>
      <c r="I201">
        <v>4</v>
      </c>
      <c r="J201">
        <v>17</v>
      </c>
      <c r="K201">
        <v>2</v>
      </c>
      <c r="L201">
        <v>7</v>
      </c>
      <c r="M201">
        <v>7.5</v>
      </c>
      <c r="N201">
        <v>80.930000000000007</v>
      </c>
      <c r="O201">
        <v>75</v>
      </c>
      <c r="P201">
        <v>4</v>
      </c>
      <c r="Q201">
        <v>7</v>
      </c>
      <c r="R201">
        <v>1</v>
      </c>
      <c r="S201" t="s">
        <v>102</v>
      </c>
      <c r="T201" t="s">
        <v>24</v>
      </c>
    </row>
    <row r="202" spans="1:20" x14ac:dyDescent="0.35">
      <c r="A202" t="s">
        <v>33</v>
      </c>
      <c r="B202" t="s">
        <v>29</v>
      </c>
      <c r="C202" t="s">
        <v>106</v>
      </c>
      <c r="D202" t="s">
        <v>92</v>
      </c>
      <c r="E202">
        <v>2016</v>
      </c>
      <c r="F202" t="s">
        <v>24</v>
      </c>
      <c r="G202" t="s">
        <v>25</v>
      </c>
      <c r="H202">
        <v>120</v>
      </c>
      <c r="I202">
        <v>5</v>
      </c>
      <c r="J202">
        <v>12</v>
      </c>
      <c r="K202">
        <v>2</v>
      </c>
      <c r="L202">
        <v>3</v>
      </c>
      <c r="M202">
        <v>8</v>
      </c>
      <c r="N202">
        <v>115.35</v>
      </c>
      <c r="O202">
        <v>33</v>
      </c>
      <c r="P202">
        <v>2</v>
      </c>
      <c r="Q202">
        <v>0</v>
      </c>
      <c r="R202">
        <v>1</v>
      </c>
      <c r="S202" t="s">
        <v>111</v>
      </c>
      <c r="T202" t="s">
        <v>24</v>
      </c>
    </row>
    <row r="203" spans="1:20" x14ac:dyDescent="0.35">
      <c r="A203" t="s">
        <v>29</v>
      </c>
      <c r="B203" t="s">
        <v>33</v>
      </c>
      <c r="C203" t="s">
        <v>106</v>
      </c>
      <c r="D203" t="s">
        <v>92</v>
      </c>
      <c r="E203">
        <v>2016</v>
      </c>
      <c r="F203" t="s">
        <v>27</v>
      </c>
      <c r="G203" t="s">
        <v>28</v>
      </c>
      <c r="H203">
        <v>122</v>
      </c>
      <c r="I203">
        <v>2</v>
      </c>
      <c r="J203">
        <v>15</v>
      </c>
      <c r="K203">
        <v>3</v>
      </c>
      <c r="L203">
        <v>0</v>
      </c>
      <c r="M203">
        <v>8.81</v>
      </c>
      <c r="N203">
        <v>159.03</v>
      </c>
      <c r="O203">
        <v>60</v>
      </c>
      <c r="P203">
        <v>5</v>
      </c>
      <c r="Q203">
        <v>3</v>
      </c>
      <c r="R203">
        <v>1</v>
      </c>
      <c r="S203" t="s">
        <v>111</v>
      </c>
      <c r="T203" t="s">
        <v>27</v>
      </c>
    </row>
    <row r="204" spans="1:20" x14ac:dyDescent="0.35">
      <c r="A204" t="s">
        <v>33</v>
      </c>
      <c r="B204" t="s">
        <v>21</v>
      </c>
      <c r="C204" t="s">
        <v>22</v>
      </c>
      <c r="D204" t="s">
        <v>112</v>
      </c>
      <c r="E204">
        <v>2018</v>
      </c>
      <c r="F204" t="s">
        <v>27</v>
      </c>
      <c r="G204" t="s">
        <v>25</v>
      </c>
      <c r="H204">
        <v>261</v>
      </c>
      <c r="I204">
        <v>10</v>
      </c>
      <c r="J204">
        <v>19</v>
      </c>
      <c r="K204">
        <v>6</v>
      </c>
      <c r="L204">
        <v>12</v>
      </c>
      <c r="M204">
        <v>5.27</v>
      </c>
      <c r="N204">
        <v>47.61</v>
      </c>
      <c r="O204">
        <v>144</v>
      </c>
      <c r="P204">
        <v>10</v>
      </c>
      <c r="Q204">
        <v>1</v>
      </c>
      <c r="R204">
        <v>2</v>
      </c>
      <c r="S204" t="s">
        <v>113</v>
      </c>
      <c r="T204" t="s">
        <v>27</v>
      </c>
    </row>
    <row r="205" spans="1:20" x14ac:dyDescent="0.35">
      <c r="A205" t="s">
        <v>21</v>
      </c>
      <c r="B205" t="s">
        <v>33</v>
      </c>
      <c r="C205" t="s">
        <v>22</v>
      </c>
      <c r="D205" t="s">
        <v>112</v>
      </c>
      <c r="E205">
        <v>2018</v>
      </c>
      <c r="F205" t="s">
        <v>24</v>
      </c>
      <c r="G205" t="s">
        <v>28</v>
      </c>
      <c r="H205">
        <v>124</v>
      </c>
      <c r="I205">
        <v>10</v>
      </c>
      <c r="J205">
        <v>8</v>
      </c>
      <c r="K205">
        <v>4</v>
      </c>
      <c r="L205">
        <v>1</v>
      </c>
      <c r="M205">
        <v>3.5</v>
      </c>
      <c r="N205">
        <v>56.26</v>
      </c>
      <c r="O205">
        <v>29</v>
      </c>
      <c r="P205">
        <v>10</v>
      </c>
      <c r="Q205">
        <v>12</v>
      </c>
      <c r="R205">
        <v>4</v>
      </c>
      <c r="S205" t="s">
        <v>113</v>
      </c>
      <c r="T205" t="s">
        <v>24</v>
      </c>
    </row>
    <row r="206" spans="1:20" x14ac:dyDescent="0.35">
      <c r="A206" t="s">
        <v>67</v>
      </c>
      <c r="B206" t="s">
        <v>20</v>
      </c>
      <c r="C206" t="s">
        <v>22</v>
      </c>
      <c r="D206" t="s">
        <v>112</v>
      </c>
      <c r="E206">
        <v>2018</v>
      </c>
      <c r="F206" t="s">
        <v>27</v>
      </c>
      <c r="G206" t="s">
        <v>25</v>
      </c>
      <c r="H206">
        <v>116</v>
      </c>
      <c r="I206">
        <v>10</v>
      </c>
      <c r="J206">
        <v>10</v>
      </c>
      <c r="K206">
        <v>1</v>
      </c>
      <c r="L206">
        <v>4</v>
      </c>
      <c r="M206">
        <v>3.12</v>
      </c>
      <c r="N206">
        <v>40.6</v>
      </c>
      <c r="O206">
        <v>27</v>
      </c>
      <c r="P206">
        <v>2</v>
      </c>
      <c r="Q206">
        <v>4</v>
      </c>
      <c r="R206">
        <v>2</v>
      </c>
      <c r="S206" t="s">
        <v>114</v>
      </c>
      <c r="T206" t="s">
        <v>24</v>
      </c>
    </row>
    <row r="207" spans="1:20" x14ac:dyDescent="0.35">
      <c r="A207" t="s">
        <v>20</v>
      </c>
      <c r="B207" t="s">
        <v>67</v>
      </c>
      <c r="C207" t="s">
        <v>22</v>
      </c>
      <c r="D207" t="s">
        <v>112</v>
      </c>
      <c r="E207">
        <v>2018</v>
      </c>
      <c r="F207" t="s">
        <v>24</v>
      </c>
      <c r="G207" t="s">
        <v>28</v>
      </c>
      <c r="H207">
        <v>120</v>
      </c>
      <c r="I207">
        <v>2</v>
      </c>
      <c r="J207">
        <v>9</v>
      </c>
      <c r="K207">
        <v>3</v>
      </c>
      <c r="L207">
        <v>4</v>
      </c>
      <c r="M207">
        <v>5.07</v>
      </c>
      <c r="N207">
        <v>83.7</v>
      </c>
      <c r="O207">
        <v>50</v>
      </c>
      <c r="P207">
        <v>10</v>
      </c>
      <c r="Q207">
        <v>4</v>
      </c>
      <c r="R207">
        <v>3</v>
      </c>
      <c r="S207" t="s">
        <v>114</v>
      </c>
      <c r="T207" t="s">
        <v>27</v>
      </c>
    </row>
    <row r="208" spans="1:20" x14ac:dyDescent="0.35">
      <c r="A208" t="s">
        <v>101</v>
      </c>
      <c r="B208" t="s">
        <v>21</v>
      </c>
      <c r="C208" t="s">
        <v>22</v>
      </c>
      <c r="D208" t="s">
        <v>115</v>
      </c>
      <c r="E208">
        <v>2018</v>
      </c>
      <c r="F208" t="s">
        <v>27</v>
      </c>
      <c r="G208" t="s">
        <v>25</v>
      </c>
      <c r="H208">
        <v>249</v>
      </c>
      <c r="I208">
        <v>10</v>
      </c>
      <c r="J208">
        <v>19</v>
      </c>
      <c r="K208">
        <v>3</v>
      </c>
      <c r="L208">
        <v>9</v>
      </c>
      <c r="M208">
        <v>4.9800000000000004</v>
      </c>
      <c r="N208">
        <v>106.37</v>
      </c>
      <c r="O208">
        <v>72</v>
      </c>
      <c r="P208">
        <v>10</v>
      </c>
      <c r="Q208">
        <v>13</v>
      </c>
      <c r="R208">
        <v>2</v>
      </c>
      <c r="S208" t="s">
        <v>116</v>
      </c>
      <c r="T208" t="s">
        <v>27</v>
      </c>
    </row>
    <row r="209" spans="1:20" x14ac:dyDescent="0.35">
      <c r="A209" t="s">
        <v>21</v>
      </c>
      <c r="B209" t="s">
        <v>101</v>
      </c>
      <c r="C209" t="s">
        <v>22</v>
      </c>
      <c r="D209" t="s">
        <v>115</v>
      </c>
      <c r="E209">
        <v>2018</v>
      </c>
      <c r="F209" t="s">
        <v>24</v>
      </c>
      <c r="G209" t="s">
        <v>28</v>
      </c>
      <c r="H209">
        <v>158</v>
      </c>
      <c r="I209">
        <v>10</v>
      </c>
      <c r="J209">
        <v>10</v>
      </c>
      <c r="K209">
        <v>1</v>
      </c>
      <c r="L209">
        <v>13</v>
      </c>
      <c r="M209">
        <v>3.82</v>
      </c>
      <c r="N209">
        <v>43.2</v>
      </c>
      <c r="O209">
        <v>36</v>
      </c>
      <c r="P209">
        <v>10</v>
      </c>
      <c r="Q209">
        <v>9</v>
      </c>
      <c r="R209">
        <v>5</v>
      </c>
      <c r="S209" t="s">
        <v>116</v>
      </c>
      <c r="T209" t="s">
        <v>24</v>
      </c>
    </row>
    <row r="210" spans="1:20" x14ac:dyDescent="0.35">
      <c r="A210" t="s">
        <v>67</v>
      </c>
      <c r="B210" t="s">
        <v>29</v>
      </c>
      <c r="C210" t="s">
        <v>22</v>
      </c>
      <c r="D210" t="s">
        <v>112</v>
      </c>
      <c r="E210">
        <v>2018</v>
      </c>
      <c r="F210" t="s">
        <v>27</v>
      </c>
      <c r="G210" t="s">
        <v>28</v>
      </c>
      <c r="H210">
        <v>259</v>
      </c>
      <c r="I210">
        <v>8</v>
      </c>
      <c r="J210">
        <v>19</v>
      </c>
      <c r="K210">
        <v>6</v>
      </c>
      <c r="L210">
        <v>13</v>
      </c>
      <c r="M210">
        <v>5.18</v>
      </c>
      <c r="N210">
        <v>77.72</v>
      </c>
      <c r="O210">
        <v>92</v>
      </c>
      <c r="P210">
        <v>7</v>
      </c>
      <c r="Q210">
        <v>5</v>
      </c>
      <c r="R210">
        <v>3</v>
      </c>
      <c r="S210" t="s">
        <v>111</v>
      </c>
      <c r="T210" t="s">
        <v>24</v>
      </c>
    </row>
    <row r="211" spans="1:20" x14ac:dyDescent="0.35">
      <c r="A211" t="s">
        <v>29</v>
      </c>
      <c r="B211" t="s">
        <v>67</v>
      </c>
      <c r="C211" t="s">
        <v>22</v>
      </c>
      <c r="D211" t="s">
        <v>112</v>
      </c>
      <c r="E211">
        <v>2018</v>
      </c>
      <c r="F211" t="s">
        <v>24</v>
      </c>
      <c r="G211" t="s">
        <v>25</v>
      </c>
      <c r="H211">
        <v>285</v>
      </c>
      <c r="I211">
        <v>7</v>
      </c>
      <c r="J211">
        <v>25</v>
      </c>
      <c r="K211">
        <v>5</v>
      </c>
      <c r="L211">
        <v>5</v>
      </c>
      <c r="M211">
        <v>5.7</v>
      </c>
      <c r="N211">
        <v>67.08</v>
      </c>
      <c r="O211">
        <v>127</v>
      </c>
      <c r="P211">
        <v>8</v>
      </c>
      <c r="Q211">
        <v>13</v>
      </c>
      <c r="R211">
        <v>3</v>
      </c>
      <c r="S211" t="s">
        <v>111</v>
      </c>
      <c r="T211" t="s">
        <v>27</v>
      </c>
    </row>
    <row r="212" spans="1:20" x14ac:dyDescent="0.35">
      <c r="A212" t="s">
        <v>29</v>
      </c>
      <c r="B212" t="s">
        <v>20</v>
      </c>
      <c r="C212" t="s">
        <v>22</v>
      </c>
      <c r="D212" t="s">
        <v>112</v>
      </c>
      <c r="E212">
        <v>2018</v>
      </c>
      <c r="F212" t="s">
        <v>24</v>
      </c>
      <c r="G212" t="s">
        <v>28</v>
      </c>
      <c r="H212">
        <v>164</v>
      </c>
      <c r="I212">
        <v>2</v>
      </c>
      <c r="J212">
        <v>17</v>
      </c>
      <c r="K212">
        <v>5</v>
      </c>
      <c r="L212">
        <v>4</v>
      </c>
      <c r="M212">
        <v>5.65</v>
      </c>
      <c r="N212">
        <v>92.42</v>
      </c>
      <c r="O212">
        <v>52</v>
      </c>
      <c r="P212">
        <v>10</v>
      </c>
      <c r="Q212">
        <v>7</v>
      </c>
      <c r="R212">
        <v>3</v>
      </c>
      <c r="S212" t="s">
        <v>117</v>
      </c>
      <c r="T212" t="s">
        <v>27</v>
      </c>
    </row>
    <row r="213" spans="1:20" x14ac:dyDescent="0.35">
      <c r="A213" t="s">
        <v>20</v>
      </c>
      <c r="B213" t="s">
        <v>29</v>
      </c>
      <c r="C213" t="s">
        <v>22</v>
      </c>
      <c r="D213" t="s">
        <v>112</v>
      </c>
      <c r="E213">
        <v>2018</v>
      </c>
      <c r="F213" t="s">
        <v>27</v>
      </c>
      <c r="G213" t="s">
        <v>25</v>
      </c>
      <c r="H213">
        <v>162</v>
      </c>
      <c r="I213">
        <v>10</v>
      </c>
      <c r="J213">
        <v>10</v>
      </c>
      <c r="K213">
        <v>2</v>
      </c>
      <c r="L213">
        <v>7</v>
      </c>
      <c r="M213">
        <v>3.75</v>
      </c>
      <c r="N213">
        <v>45.54</v>
      </c>
      <c r="O213">
        <v>47</v>
      </c>
      <c r="P213">
        <v>2</v>
      </c>
      <c r="Q213">
        <v>4</v>
      </c>
      <c r="R213">
        <v>1</v>
      </c>
      <c r="S213" t="s">
        <v>117</v>
      </c>
      <c r="T213" t="s">
        <v>24</v>
      </c>
    </row>
    <row r="214" spans="1:20" x14ac:dyDescent="0.35">
      <c r="A214" t="s">
        <v>101</v>
      </c>
      <c r="B214" t="s">
        <v>33</v>
      </c>
      <c r="C214" t="s">
        <v>22</v>
      </c>
      <c r="D214" t="s">
        <v>115</v>
      </c>
      <c r="E214">
        <v>2018</v>
      </c>
      <c r="F214" t="s">
        <v>27</v>
      </c>
      <c r="G214" t="s">
        <v>25</v>
      </c>
      <c r="H214">
        <v>255</v>
      </c>
      <c r="I214">
        <v>7</v>
      </c>
      <c r="J214">
        <v>24</v>
      </c>
      <c r="K214">
        <v>1</v>
      </c>
      <c r="L214">
        <v>7</v>
      </c>
      <c r="M214">
        <v>5.0999999999999996</v>
      </c>
      <c r="N214">
        <v>93.22</v>
      </c>
      <c r="O214">
        <v>58</v>
      </c>
      <c r="P214">
        <v>10</v>
      </c>
      <c r="Q214">
        <v>5</v>
      </c>
      <c r="R214">
        <v>2</v>
      </c>
      <c r="S214" t="s">
        <v>118</v>
      </c>
      <c r="T214" t="s">
        <v>27</v>
      </c>
    </row>
    <row r="215" spans="1:20" x14ac:dyDescent="0.35">
      <c r="A215" t="s">
        <v>33</v>
      </c>
      <c r="B215" t="s">
        <v>101</v>
      </c>
      <c r="C215" t="s">
        <v>22</v>
      </c>
      <c r="D215" t="s">
        <v>115</v>
      </c>
      <c r="E215">
        <v>2018</v>
      </c>
      <c r="F215" t="s">
        <v>24</v>
      </c>
      <c r="G215" t="s">
        <v>28</v>
      </c>
      <c r="H215">
        <v>119</v>
      </c>
      <c r="I215">
        <v>10</v>
      </c>
      <c r="J215">
        <v>5</v>
      </c>
      <c r="K215">
        <v>0</v>
      </c>
      <c r="L215">
        <v>5</v>
      </c>
      <c r="M215">
        <v>2.82</v>
      </c>
      <c r="N215">
        <v>34.44</v>
      </c>
      <c r="O215">
        <v>32</v>
      </c>
      <c r="P215">
        <v>7</v>
      </c>
      <c r="Q215">
        <v>7</v>
      </c>
      <c r="R215">
        <v>4</v>
      </c>
      <c r="S215" t="s">
        <v>118</v>
      </c>
      <c r="T215" t="s">
        <v>24</v>
      </c>
    </row>
    <row r="216" spans="1:20" x14ac:dyDescent="0.35">
      <c r="A216" t="s">
        <v>33</v>
      </c>
      <c r="B216" t="s">
        <v>29</v>
      </c>
      <c r="C216" t="s">
        <v>22</v>
      </c>
      <c r="D216" t="s">
        <v>112</v>
      </c>
      <c r="E216">
        <v>2018</v>
      </c>
      <c r="F216" t="s">
        <v>24</v>
      </c>
      <c r="G216" t="s">
        <v>25</v>
      </c>
      <c r="H216">
        <v>173</v>
      </c>
      <c r="I216">
        <v>10</v>
      </c>
      <c r="J216">
        <v>11</v>
      </c>
      <c r="K216">
        <v>4</v>
      </c>
      <c r="L216">
        <v>3</v>
      </c>
      <c r="M216">
        <v>3.51</v>
      </c>
      <c r="N216">
        <v>56.81</v>
      </c>
      <c r="O216">
        <v>42</v>
      </c>
      <c r="P216">
        <v>3</v>
      </c>
      <c r="Q216">
        <v>4</v>
      </c>
      <c r="R216">
        <v>1</v>
      </c>
      <c r="S216" t="s">
        <v>104</v>
      </c>
      <c r="T216" t="s">
        <v>24</v>
      </c>
    </row>
    <row r="217" spans="1:20" x14ac:dyDescent="0.35">
      <c r="A217" t="s">
        <v>29</v>
      </c>
      <c r="B217" t="s">
        <v>33</v>
      </c>
      <c r="C217" t="s">
        <v>22</v>
      </c>
      <c r="D217" t="s">
        <v>112</v>
      </c>
      <c r="E217">
        <v>2018</v>
      </c>
      <c r="F217" t="s">
        <v>27</v>
      </c>
      <c r="G217" t="s">
        <v>28</v>
      </c>
      <c r="H217">
        <v>174</v>
      </c>
      <c r="I217">
        <v>3</v>
      </c>
      <c r="J217">
        <v>13</v>
      </c>
      <c r="K217">
        <v>4</v>
      </c>
      <c r="L217">
        <v>4</v>
      </c>
      <c r="M217">
        <v>4.78</v>
      </c>
      <c r="N217">
        <v>66.77</v>
      </c>
      <c r="O217">
        <v>83</v>
      </c>
      <c r="P217">
        <v>10</v>
      </c>
      <c r="Q217">
        <v>3</v>
      </c>
      <c r="R217">
        <v>4</v>
      </c>
      <c r="S217" t="s">
        <v>104</v>
      </c>
      <c r="T217" t="s">
        <v>27</v>
      </c>
    </row>
    <row r="218" spans="1:20" x14ac:dyDescent="0.35">
      <c r="A218" t="s">
        <v>101</v>
      </c>
      <c r="B218" t="s">
        <v>20</v>
      </c>
      <c r="C218" t="s">
        <v>22</v>
      </c>
      <c r="D218" t="s">
        <v>115</v>
      </c>
      <c r="E218">
        <v>2018</v>
      </c>
      <c r="F218" t="s">
        <v>27</v>
      </c>
      <c r="G218" t="s">
        <v>25</v>
      </c>
      <c r="H218">
        <v>257</v>
      </c>
      <c r="I218">
        <v>6</v>
      </c>
      <c r="J218">
        <v>16</v>
      </c>
      <c r="K218">
        <v>5</v>
      </c>
      <c r="L218">
        <v>5</v>
      </c>
      <c r="M218">
        <v>5.14</v>
      </c>
      <c r="N218">
        <v>92.35</v>
      </c>
      <c r="O218">
        <v>97</v>
      </c>
      <c r="P218">
        <v>7</v>
      </c>
      <c r="Q218">
        <v>17</v>
      </c>
      <c r="R218">
        <v>3</v>
      </c>
      <c r="S218" t="s">
        <v>74</v>
      </c>
      <c r="T218" t="s">
        <v>24</v>
      </c>
    </row>
    <row r="219" spans="1:20" x14ac:dyDescent="0.35">
      <c r="A219" t="s">
        <v>20</v>
      </c>
      <c r="B219" t="s">
        <v>101</v>
      </c>
      <c r="C219" t="s">
        <v>22</v>
      </c>
      <c r="D219" t="s">
        <v>115</v>
      </c>
      <c r="E219">
        <v>2018</v>
      </c>
      <c r="F219" t="s">
        <v>24</v>
      </c>
      <c r="G219" t="s">
        <v>28</v>
      </c>
      <c r="H219">
        <v>258</v>
      </c>
      <c r="I219">
        <v>7</v>
      </c>
      <c r="J219">
        <v>13</v>
      </c>
      <c r="K219">
        <v>6</v>
      </c>
      <c r="L219">
        <v>17</v>
      </c>
      <c r="M219">
        <v>5.21</v>
      </c>
      <c r="N219">
        <v>92.88</v>
      </c>
      <c r="O219">
        <v>80</v>
      </c>
      <c r="P219">
        <v>6</v>
      </c>
      <c r="Q219">
        <v>5</v>
      </c>
      <c r="R219">
        <v>3</v>
      </c>
      <c r="S219" t="s">
        <v>74</v>
      </c>
      <c r="T219" t="s">
        <v>27</v>
      </c>
    </row>
    <row r="220" spans="1:20" x14ac:dyDescent="0.35">
      <c r="A220" t="s">
        <v>29</v>
      </c>
      <c r="B220" t="s">
        <v>20</v>
      </c>
      <c r="C220" t="s">
        <v>22</v>
      </c>
      <c r="D220" t="s">
        <v>112</v>
      </c>
      <c r="E220">
        <v>2018</v>
      </c>
      <c r="F220" t="s">
        <v>24</v>
      </c>
      <c r="G220" t="s">
        <v>28</v>
      </c>
      <c r="H220">
        <v>238</v>
      </c>
      <c r="I220">
        <v>1</v>
      </c>
      <c r="J220">
        <v>24</v>
      </c>
      <c r="K220">
        <v>6</v>
      </c>
      <c r="L220">
        <v>1</v>
      </c>
      <c r="M220">
        <v>6.02</v>
      </c>
      <c r="N220">
        <v>91.31</v>
      </c>
      <c r="O220">
        <v>114</v>
      </c>
      <c r="P220">
        <v>7</v>
      </c>
      <c r="Q220">
        <v>8</v>
      </c>
      <c r="R220">
        <v>2</v>
      </c>
      <c r="S220" t="s">
        <v>111</v>
      </c>
      <c r="T220" t="s">
        <v>27</v>
      </c>
    </row>
    <row r="221" spans="1:20" x14ac:dyDescent="0.35">
      <c r="A221" t="s">
        <v>20</v>
      </c>
      <c r="B221" t="s">
        <v>29</v>
      </c>
      <c r="C221" t="s">
        <v>22</v>
      </c>
      <c r="D221" t="s">
        <v>112</v>
      </c>
      <c r="E221">
        <v>2018</v>
      </c>
      <c r="F221" t="s">
        <v>27</v>
      </c>
      <c r="G221" t="s">
        <v>25</v>
      </c>
      <c r="H221">
        <v>237</v>
      </c>
      <c r="I221">
        <v>7</v>
      </c>
      <c r="J221">
        <v>11</v>
      </c>
      <c r="K221">
        <v>5</v>
      </c>
      <c r="L221">
        <v>8</v>
      </c>
      <c r="M221">
        <v>4.74</v>
      </c>
      <c r="N221">
        <v>78.760000000000005</v>
      </c>
      <c r="O221">
        <v>78</v>
      </c>
      <c r="P221">
        <v>1</v>
      </c>
      <c r="Q221">
        <v>1</v>
      </c>
      <c r="R221">
        <v>0</v>
      </c>
      <c r="S221" t="s">
        <v>111</v>
      </c>
      <c r="T221" t="s">
        <v>24</v>
      </c>
    </row>
    <row r="222" spans="1:20" x14ac:dyDescent="0.35">
      <c r="A222" t="s">
        <v>101</v>
      </c>
      <c r="B222" t="s">
        <v>33</v>
      </c>
      <c r="C222" t="s">
        <v>22</v>
      </c>
      <c r="D222" t="s">
        <v>115</v>
      </c>
      <c r="E222">
        <v>2018</v>
      </c>
      <c r="F222" t="s">
        <v>24</v>
      </c>
      <c r="G222" t="s">
        <v>28</v>
      </c>
      <c r="H222">
        <v>246</v>
      </c>
      <c r="I222">
        <v>7</v>
      </c>
      <c r="J222">
        <v>20</v>
      </c>
      <c r="K222">
        <v>3</v>
      </c>
      <c r="L222">
        <v>8</v>
      </c>
      <c r="M222">
        <v>4.92</v>
      </c>
      <c r="N222">
        <v>76.19</v>
      </c>
      <c r="O222">
        <v>71</v>
      </c>
      <c r="P222">
        <v>7</v>
      </c>
      <c r="Q222">
        <v>7</v>
      </c>
      <c r="R222">
        <v>3</v>
      </c>
      <c r="S222" t="s">
        <v>108</v>
      </c>
      <c r="T222" t="s">
        <v>24</v>
      </c>
    </row>
    <row r="223" spans="1:20" x14ac:dyDescent="0.35">
      <c r="A223" t="s">
        <v>33</v>
      </c>
      <c r="B223" t="s">
        <v>101</v>
      </c>
      <c r="C223" t="s">
        <v>22</v>
      </c>
      <c r="D223" t="s">
        <v>115</v>
      </c>
      <c r="E223">
        <v>2018</v>
      </c>
      <c r="F223" t="s">
        <v>27</v>
      </c>
      <c r="G223" t="s">
        <v>25</v>
      </c>
      <c r="H223">
        <v>249</v>
      </c>
      <c r="I223">
        <v>7</v>
      </c>
      <c r="J223">
        <v>15</v>
      </c>
      <c r="K223">
        <v>3</v>
      </c>
      <c r="L223">
        <v>7</v>
      </c>
      <c r="M223">
        <v>4.9800000000000004</v>
      </c>
      <c r="N223">
        <v>72.28</v>
      </c>
      <c r="O223">
        <v>74</v>
      </c>
      <c r="P223">
        <v>7</v>
      </c>
      <c r="Q223">
        <v>8</v>
      </c>
      <c r="R223">
        <v>2</v>
      </c>
      <c r="S223" t="s">
        <v>108</v>
      </c>
      <c r="T223" t="s">
        <v>27</v>
      </c>
    </row>
    <row r="224" spans="1:20" x14ac:dyDescent="0.35">
      <c r="A224" t="s">
        <v>101</v>
      </c>
      <c r="B224" t="s">
        <v>29</v>
      </c>
      <c r="C224" t="s">
        <v>22</v>
      </c>
      <c r="D224" t="s">
        <v>112</v>
      </c>
      <c r="E224">
        <v>2018</v>
      </c>
      <c r="F224" t="s">
        <v>27</v>
      </c>
      <c r="G224" t="s">
        <v>25</v>
      </c>
      <c r="H224">
        <v>252</v>
      </c>
      <c r="I224">
        <v>8</v>
      </c>
      <c r="J224">
        <v>17</v>
      </c>
      <c r="K224">
        <v>11</v>
      </c>
      <c r="L224">
        <v>7</v>
      </c>
      <c r="M224">
        <v>5.04</v>
      </c>
      <c r="N224">
        <v>54.19</v>
      </c>
      <c r="O224">
        <v>124</v>
      </c>
      <c r="P224">
        <v>10</v>
      </c>
      <c r="Q224">
        <v>9</v>
      </c>
      <c r="R224">
        <v>2</v>
      </c>
      <c r="S224" t="s">
        <v>119</v>
      </c>
      <c r="T224" t="s">
        <v>62</v>
      </c>
    </row>
    <row r="225" spans="1:20" x14ac:dyDescent="0.35">
      <c r="A225" t="s">
        <v>29</v>
      </c>
      <c r="B225" t="s">
        <v>101</v>
      </c>
      <c r="C225" t="s">
        <v>22</v>
      </c>
      <c r="D225" t="s">
        <v>112</v>
      </c>
      <c r="E225">
        <v>2018</v>
      </c>
      <c r="F225" t="s">
        <v>24</v>
      </c>
      <c r="G225" t="s">
        <v>28</v>
      </c>
      <c r="H225">
        <v>252</v>
      </c>
      <c r="I225">
        <v>10</v>
      </c>
      <c r="J225">
        <v>17</v>
      </c>
      <c r="K225">
        <v>5</v>
      </c>
      <c r="L225">
        <v>9</v>
      </c>
      <c r="M225">
        <v>5.05</v>
      </c>
      <c r="N225">
        <v>71.67</v>
      </c>
      <c r="O225">
        <v>60</v>
      </c>
      <c r="P225">
        <v>8</v>
      </c>
      <c r="Q225">
        <v>7</v>
      </c>
      <c r="R225">
        <v>3</v>
      </c>
      <c r="S225" t="s">
        <v>119</v>
      </c>
      <c r="T225" t="s">
        <v>62</v>
      </c>
    </row>
    <row r="226" spans="1:20" x14ac:dyDescent="0.35">
      <c r="A226" t="s">
        <v>33</v>
      </c>
      <c r="B226" t="s">
        <v>20</v>
      </c>
      <c r="C226" t="s">
        <v>22</v>
      </c>
      <c r="D226" t="s">
        <v>115</v>
      </c>
      <c r="E226">
        <v>2018</v>
      </c>
      <c r="F226" t="s">
        <v>27</v>
      </c>
      <c r="G226" t="s">
        <v>25</v>
      </c>
      <c r="H226">
        <v>239</v>
      </c>
      <c r="I226">
        <v>10</v>
      </c>
      <c r="J226">
        <v>17</v>
      </c>
      <c r="K226">
        <v>1</v>
      </c>
      <c r="L226">
        <v>9</v>
      </c>
      <c r="M226">
        <v>4.8899999999999997</v>
      </c>
      <c r="N226">
        <v>73.23</v>
      </c>
      <c r="O226">
        <v>99</v>
      </c>
      <c r="P226">
        <v>9</v>
      </c>
      <c r="Q226">
        <v>9</v>
      </c>
      <c r="R226">
        <v>4</v>
      </c>
      <c r="S226" t="s">
        <v>113</v>
      </c>
      <c r="T226" t="s">
        <v>27</v>
      </c>
    </row>
    <row r="227" spans="1:20" x14ac:dyDescent="0.35">
      <c r="A227" t="s">
        <v>20</v>
      </c>
      <c r="B227" t="s">
        <v>33</v>
      </c>
      <c r="C227" t="s">
        <v>22</v>
      </c>
      <c r="D227" t="s">
        <v>115</v>
      </c>
      <c r="E227">
        <v>2018</v>
      </c>
      <c r="F227" t="s">
        <v>24</v>
      </c>
      <c r="G227" t="s">
        <v>28</v>
      </c>
      <c r="H227">
        <v>202</v>
      </c>
      <c r="I227">
        <v>9</v>
      </c>
      <c r="J227">
        <v>10</v>
      </c>
      <c r="K227">
        <v>2</v>
      </c>
      <c r="L227">
        <v>9</v>
      </c>
      <c r="M227">
        <v>4.04</v>
      </c>
      <c r="N227">
        <v>60.59</v>
      </c>
      <c r="O227">
        <v>83</v>
      </c>
      <c r="P227">
        <v>10</v>
      </c>
      <c r="Q227">
        <v>9</v>
      </c>
      <c r="R227">
        <v>4</v>
      </c>
      <c r="S227" t="s">
        <v>113</v>
      </c>
      <c r="T227" t="s">
        <v>24</v>
      </c>
    </row>
    <row r="228" spans="1:20" x14ac:dyDescent="0.35">
      <c r="A228" t="s">
        <v>33</v>
      </c>
      <c r="B228" t="s">
        <v>29</v>
      </c>
      <c r="C228" t="s">
        <v>22</v>
      </c>
      <c r="D228" t="s">
        <v>112</v>
      </c>
      <c r="E228">
        <v>2018</v>
      </c>
      <c r="F228" t="s">
        <v>24</v>
      </c>
      <c r="G228" t="s">
        <v>25</v>
      </c>
      <c r="H228">
        <v>222</v>
      </c>
      <c r="I228">
        <v>10</v>
      </c>
      <c r="J228">
        <v>17</v>
      </c>
      <c r="K228">
        <v>4</v>
      </c>
      <c r="L228">
        <v>7</v>
      </c>
      <c r="M228">
        <v>4.57</v>
      </c>
      <c r="N228">
        <v>49.98</v>
      </c>
      <c r="O228">
        <v>121</v>
      </c>
      <c r="P228">
        <v>7</v>
      </c>
      <c r="Q228">
        <v>13</v>
      </c>
      <c r="R228">
        <v>2</v>
      </c>
      <c r="S228" t="s">
        <v>120</v>
      </c>
      <c r="T228" t="s">
        <v>24</v>
      </c>
    </row>
    <row r="229" spans="1:20" x14ac:dyDescent="0.35">
      <c r="A229" t="s">
        <v>29</v>
      </c>
      <c r="B229" t="s">
        <v>33</v>
      </c>
      <c r="C229" t="s">
        <v>22</v>
      </c>
      <c r="D229" t="s">
        <v>112</v>
      </c>
      <c r="E229">
        <v>2018</v>
      </c>
      <c r="F229" t="s">
        <v>27</v>
      </c>
      <c r="G229" t="s">
        <v>28</v>
      </c>
      <c r="H229">
        <v>223</v>
      </c>
      <c r="I229">
        <v>7</v>
      </c>
      <c r="J229">
        <v>13</v>
      </c>
      <c r="K229">
        <v>6</v>
      </c>
      <c r="L229">
        <v>13</v>
      </c>
      <c r="M229">
        <v>4.46</v>
      </c>
      <c r="N229">
        <v>73.33</v>
      </c>
      <c r="O229">
        <v>48</v>
      </c>
      <c r="P229">
        <v>10</v>
      </c>
      <c r="Q229">
        <v>7</v>
      </c>
      <c r="R229">
        <v>3</v>
      </c>
      <c r="S229" t="s">
        <v>120</v>
      </c>
      <c r="T229" t="s">
        <v>27</v>
      </c>
    </row>
    <row r="230" spans="1:20" x14ac:dyDescent="0.35">
      <c r="A230" t="s">
        <v>101</v>
      </c>
      <c r="B230" t="s">
        <v>21</v>
      </c>
      <c r="C230" t="s">
        <v>106</v>
      </c>
      <c r="D230" t="s">
        <v>112</v>
      </c>
      <c r="E230">
        <v>2022</v>
      </c>
      <c r="F230" t="s">
        <v>27</v>
      </c>
      <c r="G230" t="s">
        <v>28</v>
      </c>
      <c r="H230">
        <v>106</v>
      </c>
      <c r="I230">
        <v>2</v>
      </c>
      <c r="J230">
        <v>10</v>
      </c>
      <c r="K230">
        <v>5</v>
      </c>
      <c r="L230">
        <v>12</v>
      </c>
      <c r="M230">
        <v>10.42</v>
      </c>
      <c r="N230">
        <v>142.44</v>
      </c>
      <c r="O230">
        <v>40</v>
      </c>
      <c r="P230">
        <v>10</v>
      </c>
      <c r="Q230">
        <v>6</v>
      </c>
      <c r="R230">
        <v>3</v>
      </c>
      <c r="S230" t="s">
        <v>121</v>
      </c>
      <c r="T230" t="s">
        <v>27</v>
      </c>
    </row>
    <row r="231" spans="1:20" x14ac:dyDescent="0.35">
      <c r="A231" t="s">
        <v>21</v>
      </c>
      <c r="B231" t="s">
        <v>101</v>
      </c>
      <c r="C231" t="s">
        <v>106</v>
      </c>
      <c r="D231" t="s">
        <v>112</v>
      </c>
      <c r="E231">
        <v>2022</v>
      </c>
      <c r="F231" t="s">
        <v>24</v>
      </c>
      <c r="G231" t="s">
        <v>25</v>
      </c>
      <c r="H231">
        <v>105</v>
      </c>
      <c r="I231">
        <v>10</v>
      </c>
      <c r="J231">
        <v>11</v>
      </c>
      <c r="K231">
        <v>2</v>
      </c>
      <c r="L231">
        <v>6</v>
      </c>
      <c r="M231">
        <v>5.33</v>
      </c>
      <c r="N231">
        <v>47.46</v>
      </c>
      <c r="O231">
        <v>38</v>
      </c>
      <c r="P231">
        <v>2</v>
      </c>
      <c r="Q231">
        <v>12</v>
      </c>
      <c r="R231">
        <v>1</v>
      </c>
      <c r="S231" t="s">
        <v>121</v>
      </c>
      <c r="T231" t="s">
        <v>24</v>
      </c>
    </row>
    <row r="232" spans="1:20" x14ac:dyDescent="0.35">
      <c r="A232" t="s">
        <v>29</v>
      </c>
      <c r="B232" t="s">
        <v>20</v>
      </c>
      <c r="C232" t="s">
        <v>106</v>
      </c>
      <c r="D232" t="s">
        <v>112</v>
      </c>
      <c r="E232">
        <v>2022</v>
      </c>
      <c r="F232" t="s">
        <v>27</v>
      </c>
      <c r="G232" t="s">
        <v>28</v>
      </c>
      <c r="H232">
        <v>148</v>
      </c>
      <c r="I232">
        <v>5</v>
      </c>
      <c r="J232">
        <v>10</v>
      </c>
      <c r="K232">
        <v>5</v>
      </c>
      <c r="L232">
        <v>14</v>
      </c>
      <c r="M232">
        <v>7.52</v>
      </c>
      <c r="N232">
        <v>97.77</v>
      </c>
      <c r="O232">
        <v>35</v>
      </c>
      <c r="P232">
        <v>10</v>
      </c>
      <c r="Q232">
        <v>5</v>
      </c>
      <c r="R232">
        <v>4</v>
      </c>
      <c r="S232" t="s">
        <v>122</v>
      </c>
      <c r="T232" t="s">
        <v>27</v>
      </c>
    </row>
    <row r="233" spans="1:20" x14ac:dyDescent="0.35">
      <c r="A233" t="s">
        <v>20</v>
      </c>
      <c r="B233" t="s">
        <v>29</v>
      </c>
      <c r="C233" t="s">
        <v>106</v>
      </c>
      <c r="D233" t="s">
        <v>112</v>
      </c>
      <c r="E233">
        <v>2022</v>
      </c>
      <c r="F233" t="s">
        <v>24</v>
      </c>
      <c r="G233" t="s">
        <v>25</v>
      </c>
      <c r="H233">
        <v>147</v>
      </c>
      <c r="I233">
        <v>10</v>
      </c>
      <c r="J233">
        <v>13</v>
      </c>
      <c r="K233">
        <v>4</v>
      </c>
      <c r="L233">
        <v>5</v>
      </c>
      <c r="M233">
        <v>7.41</v>
      </c>
      <c r="N233">
        <v>114.67</v>
      </c>
      <c r="O233">
        <v>43</v>
      </c>
      <c r="P233">
        <v>5</v>
      </c>
      <c r="Q233">
        <v>14</v>
      </c>
      <c r="R233">
        <v>3</v>
      </c>
      <c r="S233" t="s">
        <v>122</v>
      </c>
      <c r="T233" t="s">
        <v>24</v>
      </c>
    </row>
    <row r="234" spans="1:20" x14ac:dyDescent="0.35">
      <c r="A234" t="s">
        <v>101</v>
      </c>
      <c r="B234" t="s">
        <v>33</v>
      </c>
      <c r="C234" t="s">
        <v>106</v>
      </c>
      <c r="D234" t="s">
        <v>23</v>
      </c>
      <c r="E234">
        <v>2022</v>
      </c>
      <c r="F234" t="s">
        <v>24</v>
      </c>
      <c r="G234" t="s">
        <v>28</v>
      </c>
      <c r="H234">
        <v>131</v>
      </c>
      <c r="I234">
        <v>3</v>
      </c>
      <c r="J234">
        <v>10</v>
      </c>
      <c r="K234">
        <v>6</v>
      </c>
      <c r="L234">
        <v>4</v>
      </c>
      <c r="M234">
        <v>7.08</v>
      </c>
      <c r="N234">
        <v>118.76</v>
      </c>
      <c r="O234">
        <v>43</v>
      </c>
      <c r="P234">
        <v>7</v>
      </c>
      <c r="Q234">
        <v>5</v>
      </c>
      <c r="R234">
        <v>3</v>
      </c>
      <c r="S234" t="s">
        <v>123</v>
      </c>
      <c r="T234" t="s">
        <v>27</v>
      </c>
    </row>
    <row r="235" spans="1:20" x14ac:dyDescent="0.35">
      <c r="A235" t="s">
        <v>33</v>
      </c>
      <c r="B235" t="s">
        <v>101</v>
      </c>
      <c r="C235" t="s">
        <v>106</v>
      </c>
      <c r="D235" t="s">
        <v>23</v>
      </c>
      <c r="E235">
        <v>2022</v>
      </c>
      <c r="F235" t="s">
        <v>27</v>
      </c>
      <c r="G235" t="s">
        <v>25</v>
      </c>
      <c r="H235">
        <v>127</v>
      </c>
      <c r="I235">
        <v>7</v>
      </c>
      <c r="J235">
        <v>10</v>
      </c>
      <c r="K235">
        <v>1</v>
      </c>
      <c r="L235">
        <v>5</v>
      </c>
      <c r="M235">
        <v>6.35</v>
      </c>
      <c r="N235">
        <v>87.75</v>
      </c>
      <c r="O235">
        <v>48</v>
      </c>
      <c r="P235">
        <v>3</v>
      </c>
      <c r="Q235">
        <v>4</v>
      </c>
      <c r="R235">
        <v>1</v>
      </c>
      <c r="S235" t="s">
        <v>123</v>
      </c>
      <c r="T235" t="s">
        <v>24</v>
      </c>
    </row>
    <row r="236" spans="1:20" x14ac:dyDescent="0.35">
      <c r="A236" t="s">
        <v>67</v>
      </c>
      <c r="B236" t="s">
        <v>29</v>
      </c>
      <c r="C236" t="s">
        <v>106</v>
      </c>
      <c r="D236" t="s">
        <v>112</v>
      </c>
      <c r="E236">
        <v>2022</v>
      </c>
      <c r="F236" t="s">
        <v>27</v>
      </c>
      <c r="G236" t="s">
        <v>28</v>
      </c>
      <c r="H236">
        <v>152</v>
      </c>
      <c r="I236">
        <v>5</v>
      </c>
      <c r="J236">
        <v>14</v>
      </c>
      <c r="K236">
        <v>5</v>
      </c>
      <c r="L236">
        <v>6</v>
      </c>
      <c r="M236">
        <v>7.6</v>
      </c>
      <c r="N236">
        <v>124.03</v>
      </c>
      <c r="O236">
        <v>41</v>
      </c>
      <c r="P236">
        <v>2</v>
      </c>
      <c r="Q236">
        <v>8</v>
      </c>
      <c r="R236">
        <v>1</v>
      </c>
      <c r="S236" t="s">
        <v>124</v>
      </c>
      <c r="T236" t="s">
        <v>24</v>
      </c>
    </row>
    <row r="237" spans="1:20" x14ac:dyDescent="0.35">
      <c r="A237" t="s">
        <v>29</v>
      </c>
      <c r="B237" t="s">
        <v>67</v>
      </c>
      <c r="C237" t="s">
        <v>106</v>
      </c>
      <c r="D237" t="s">
        <v>112</v>
      </c>
      <c r="E237">
        <v>2022</v>
      </c>
      <c r="F237" t="s">
        <v>24</v>
      </c>
      <c r="G237" t="s">
        <v>25</v>
      </c>
      <c r="H237">
        <v>192</v>
      </c>
      <c r="I237">
        <v>2</v>
      </c>
      <c r="J237">
        <v>9</v>
      </c>
      <c r="K237">
        <v>12</v>
      </c>
      <c r="L237">
        <v>8</v>
      </c>
      <c r="M237">
        <v>9.6</v>
      </c>
      <c r="N237">
        <v>162.36000000000001</v>
      </c>
      <c r="O237">
        <v>68</v>
      </c>
      <c r="P237">
        <v>5</v>
      </c>
      <c r="Q237">
        <v>6</v>
      </c>
      <c r="R237">
        <v>1</v>
      </c>
      <c r="S237" t="s">
        <v>124</v>
      </c>
      <c r="T237" t="s">
        <v>27</v>
      </c>
    </row>
    <row r="238" spans="1:20" x14ac:dyDescent="0.35">
      <c r="A238" t="s">
        <v>33</v>
      </c>
      <c r="B238" t="s">
        <v>21</v>
      </c>
      <c r="C238" t="s">
        <v>106</v>
      </c>
      <c r="D238" t="s">
        <v>112</v>
      </c>
      <c r="E238">
        <v>2022</v>
      </c>
      <c r="F238" t="s">
        <v>24</v>
      </c>
      <c r="G238" t="s">
        <v>25</v>
      </c>
      <c r="H238">
        <v>183</v>
      </c>
      <c r="I238">
        <v>7</v>
      </c>
      <c r="J238">
        <v>15</v>
      </c>
      <c r="K238">
        <v>6</v>
      </c>
      <c r="L238">
        <v>10</v>
      </c>
      <c r="M238">
        <v>9.15</v>
      </c>
      <c r="N238">
        <v>135.4</v>
      </c>
      <c r="O238">
        <v>39</v>
      </c>
      <c r="P238">
        <v>8</v>
      </c>
      <c r="Q238">
        <v>17</v>
      </c>
      <c r="R238">
        <v>3</v>
      </c>
      <c r="S238" t="s">
        <v>125</v>
      </c>
      <c r="T238" t="s">
        <v>24</v>
      </c>
    </row>
    <row r="239" spans="1:20" x14ac:dyDescent="0.35">
      <c r="A239" t="s">
        <v>21</v>
      </c>
      <c r="B239" t="s">
        <v>33</v>
      </c>
      <c r="C239" t="s">
        <v>106</v>
      </c>
      <c r="D239" t="s">
        <v>112</v>
      </c>
      <c r="E239">
        <v>2022</v>
      </c>
      <c r="F239" t="s">
        <v>27</v>
      </c>
      <c r="G239" t="s">
        <v>28</v>
      </c>
      <c r="H239">
        <v>184</v>
      </c>
      <c r="I239">
        <v>8</v>
      </c>
      <c r="J239">
        <v>14</v>
      </c>
      <c r="K239">
        <v>6</v>
      </c>
      <c r="L239">
        <v>17</v>
      </c>
      <c r="M239">
        <v>9.51</v>
      </c>
      <c r="N239">
        <v>123.04</v>
      </c>
      <c r="O239">
        <v>60</v>
      </c>
      <c r="P239">
        <v>7</v>
      </c>
      <c r="Q239">
        <v>10</v>
      </c>
      <c r="R239">
        <v>2</v>
      </c>
      <c r="S239" t="s">
        <v>125</v>
      </c>
      <c r="T239" t="s">
        <v>27</v>
      </c>
    </row>
    <row r="240" spans="1:20" x14ac:dyDescent="0.35">
      <c r="A240" t="s">
        <v>67</v>
      </c>
      <c r="B240" t="s">
        <v>20</v>
      </c>
      <c r="C240" t="s">
        <v>106</v>
      </c>
      <c r="D240" t="s">
        <v>23</v>
      </c>
      <c r="E240">
        <v>2022</v>
      </c>
      <c r="F240" t="s">
        <v>27</v>
      </c>
      <c r="G240" t="s">
        <v>28</v>
      </c>
      <c r="H240">
        <v>38</v>
      </c>
      <c r="I240">
        <v>10</v>
      </c>
      <c r="J240">
        <v>2</v>
      </c>
      <c r="K240">
        <v>0</v>
      </c>
      <c r="L240">
        <v>10</v>
      </c>
      <c r="M240">
        <v>3.56</v>
      </c>
      <c r="N240">
        <v>35.31</v>
      </c>
      <c r="O240">
        <v>8</v>
      </c>
      <c r="P240">
        <v>2</v>
      </c>
      <c r="Q240">
        <v>18</v>
      </c>
      <c r="R240">
        <v>2</v>
      </c>
      <c r="S240" t="s">
        <v>126</v>
      </c>
      <c r="T240" t="s">
        <v>24</v>
      </c>
    </row>
    <row r="241" spans="1:20" x14ac:dyDescent="0.35">
      <c r="A241" t="s">
        <v>20</v>
      </c>
      <c r="B241" t="s">
        <v>67</v>
      </c>
      <c r="C241" t="s">
        <v>106</v>
      </c>
      <c r="D241" t="s">
        <v>23</v>
      </c>
      <c r="E241">
        <v>2022</v>
      </c>
      <c r="F241" t="s">
        <v>24</v>
      </c>
      <c r="G241" t="s">
        <v>25</v>
      </c>
      <c r="H241">
        <v>193</v>
      </c>
      <c r="I241">
        <v>2</v>
      </c>
      <c r="J241">
        <v>10</v>
      </c>
      <c r="K241">
        <v>8</v>
      </c>
      <c r="L241">
        <v>18</v>
      </c>
      <c r="M241">
        <v>9.65</v>
      </c>
      <c r="N241">
        <v>152.97999999999999</v>
      </c>
      <c r="O241">
        <v>78</v>
      </c>
      <c r="P241">
        <v>10</v>
      </c>
      <c r="Q241">
        <v>10</v>
      </c>
      <c r="R241">
        <v>4</v>
      </c>
      <c r="S241" t="s">
        <v>126</v>
      </c>
      <c r="T241" t="s">
        <v>27</v>
      </c>
    </row>
    <row r="242" spans="1:20" x14ac:dyDescent="0.35">
      <c r="A242" t="s">
        <v>101</v>
      </c>
      <c r="B242" t="s">
        <v>21</v>
      </c>
      <c r="C242" t="s">
        <v>106</v>
      </c>
      <c r="D242" t="s">
        <v>23</v>
      </c>
      <c r="E242">
        <v>2022</v>
      </c>
      <c r="F242" t="s">
        <v>24</v>
      </c>
      <c r="G242" t="s">
        <v>25</v>
      </c>
      <c r="H242">
        <v>175</v>
      </c>
      <c r="I242">
        <v>6</v>
      </c>
      <c r="J242">
        <v>9</v>
      </c>
      <c r="K242">
        <v>9</v>
      </c>
      <c r="L242">
        <v>12</v>
      </c>
      <c r="M242">
        <v>8.75</v>
      </c>
      <c r="N242">
        <v>86.31</v>
      </c>
      <c r="O242">
        <v>84</v>
      </c>
      <c r="P242">
        <v>6</v>
      </c>
      <c r="Q242">
        <v>5</v>
      </c>
      <c r="R242">
        <v>2</v>
      </c>
      <c r="S242" t="s">
        <v>127</v>
      </c>
      <c r="T242" t="s">
        <v>24</v>
      </c>
    </row>
    <row r="243" spans="1:20" x14ac:dyDescent="0.35">
      <c r="A243" t="s">
        <v>21</v>
      </c>
      <c r="B243" t="s">
        <v>101</v>
      </c>
      <c r="C243" t="s">
        <v>106</v>
      </c>
      <c r="D243" t="s">
        <v>23</v>
      </c>
      <c r="E243">
        <v>2022</v>
      </c>
      <c r="F243" t="s">
        <v>27</v>
      </c>
      <c r="G243" t="s">
        <v>28</v>
      </c>
      <c r="H243">
        <v>179</v>
      </c>
      <c r="I243">
        <v>6</v>
      </c>
      <c r="J243">
        <v>16</v>
      </c>
      <c r="K243">
        <v>7</v>
      </c>
      <c r="L243">
        <v>5</v>
      </c>
      <c r="M243">
        <v>9.33</v>
      </c>
      <c r="N243">
        <v>162.11000000000001</v>
      </c>
      <c r="O243">
        <v>36</v>
      </c>
      <c r="P243">
        <v>6</v>
      </c>
      <c r="Q243">
        <v>12</v>
      </c>
      <c r="R243">
        <v>2</v>
      </c>
      <c r="S243" t="s">
        <v>127</v>
      </c>
      <c r="T243" t="s">
        <v>27</v>
      </c>
    </row>
    <row r="244" spans="1:20" x14ac:dyDescent="0.35">
      <c r="A244" t="s">
        <v>29</v>
      </c>
      <c r="B244" t="s">
        <v>20</v>
      </c>
      <c r="C244" t="s">
        <v>106</v>
      </c>
      <c r="D244" t="s">
        <v>112</v>
      </c>
      <c r="E244">
        <v>2022</v>
      </c>
      <c r="F244" t="s">
        <v>24</v>
      </c>
      <c r="G244" t="s">
        <v>25</v>
      </c>
      <c r="H244">
        <v>181</v>
      </c>
      <c r="I244">
        <v>7</v>
      </c>
      <c r="J244">
        <v>16</v>
      </c>
      <c r="K244">
        <v>5</v>
      </c>
      <c r="L244">
        <v>14</v>
      </c>
      <c r="M244">
        <v>9.0500000000000007</v>
      </c>
      <c r="N244">
        <v>151.54</v>
      </c>
      <c r="O244">
        <v>60</v>
      </c>
      <c r="P244">
        <v>5</v>
      </c>
      <c r="Q244">
        <v>8</v>
      </c>
      <c r="R244">
        <v>1</v>
      </c>
      <c r="S244" t="s">
        <v>128</v>
      </c>
      <c r="T244" t="s">
        <v>24</v>
      </c>
    </row>
    <row r="245" spans="1:20" x14ac:dyDescent="0.35">
      <c r="A245" t="s">
        <v>20</v>
      </c>
      <c r="B245" t="s">
        <v>29</v>
      </c>
      <c r="C245" t="s">
        <v>106</v>
      </c>
      <c r="D245" t="s">
        <v>112</v>
      </c>
      <c r="E245">
        <v>2022</v>
      </c>
      <c r="F245" t="s">
        <v>27</v>
      </c>
      <c r="G245" t="s">
        <v>28</v>
      </c>
      <c r="H245">
        <v>182</v>
      </c>
      <c r="I245">
        <v>5</v>
      </c>
      <c r="J245">
        <v>19</v>
      </c>
      <c r="K245">
        <v>5</v>
      </c>
      <c r="L245">
        <v>8</v>
      </c>
      <c r="M245">
        <v>9.17</v>
      </c>
      <c r="N245">
        <v>157.12</v>
      </c>
      <c r="O245">
        <v>71</v>
      </c>
      <c r="P245">
        <v>7</v>
      </c>
      <c r="Q245">
        <v>14</v>
      </c>
      <c r="R245">
        <v>2</v>
      </c>
      <c r="S245" t="s">
        <v>128</v>
      </c>
      <c r="T245" t="s">
        <v>27</v>
      </c>
    </row>
    <row r="246" spans="1:20" x14ac:dyDescent="0.35">
      <c r="A246" t="s">
        <v>29</v>
      </c>
      <c r="B246" t="s">
        <v>21</v>
      </c>
      <c r="C246" t="s">
        <v>106</v>
      </c>
      <c r="D246" t="s">
        <v>112</v>
      </c>
      <c r="E246">
        <v>2022</v>
      </c>
      <c r="F246" t="s">
        <v>24</v>
      </c>
      <c r="G246" t="s">
        <v>25</v>
      </c>
      <c r="H246">
        <v>173</v>
      </c>
      <c r="I246">
        <v>8</v>
      </c>
      <c r="J246">
        <v>10</v>
      </c>
      <c r="K246">
        <v>7</v>
      </c>
      <c r="L246">
        <v>8</v>
      </c>
      <c r="M246">
        <v>8.65</v>
      </c>
      <c r="N246">
        <v>102.94</v>
      </c>
      <c r="O246">
        <v>72</v>
      </c>
      <c r="P246">
        <v>4</v>
      </c>
      <c r="Q246">
        <v>6</v>
      </c>
      <c r="R246">
        <v>3</v>
      </c>
      <c r="S246" t="s">
        <v>129</v>
      </c>
      <c r="T246" t="s">
        <v>24</v>
      </c>
    </row>
    <row r="247" spans="1:20" x14ac:dyDescent="0.35">
      <c r="A247" t="s">
        <v>21</v>
      </c>
      <c r="B247" t="s">
        <v>29</v>
      </c>
      <c r="C247" t="s">
        <v>106</v>
      </c>
      <c r="D247" t="s">
        <v>112</v>
      </c>
      <c r="E247">
        <v>2022</v>
      </c>
      <c r="F247" t="s">
        <v>27</v>
      </c>
      <c r="G247" t="s">
        <v>28</v>
      </c>
      <c r="H247">
        <v>174</v>
      </c>
      <c r="I247">
        <v>4</v>
      </c>
      <c r="J247">
        <v>12</v>
      </c>
      <c r="K247">
        <v>8</v>
      </c>
      <c r="L247">
        <v>6</v>
      </c>
      <c r="M247">
        <v>8.77</v>
      </c>
      <c r="N247">
        <v>106.54</v>
      </c>
      <c r="O247">
        <v>57</v>
      </c>
      <c r="P247">
        <v>8</v>
      </c>
      <c r="Q247">
        <v>8</v>
      </c>
      <c r="R247">
        <v>3</v>
      </c>
      <c r="S247" t="s">
        <v>129</v>
      </c>
      <c r="T247" t="s">
        <v>27</v>
      </c>
    </row>
    <row r="248" spans="1:20" x14ac:dyDescent="0.35">
      <c r="A248" t="s">
        <v>101</v>
      </c>
      <c r="B248" t="s">
        <v>20</v>
      </c>
      <c r="C248" t="s">
        <v>106</v>
      </c>
      <c r="D248" t="s">
        <v>23</v>
      </c>
      <c r="E248">
        <v>2022</v>
      </c>
      <c r="F248" t="s">
        <v>24</v>
      </c>
      <c r="G248" t="s">
        <v>25</v>
      </c>
      <c r="H248">
        <v>129</v>
      </c>
      <c r="I248">
        <v>6</v>
      </c>
      <c r="J248">
        <v>10</v>
      </c>
      <c r="K248">
        <v>5</v>
      </c>
      <c r="L248">
        <v>3</v>
      </c>
      <c r="M248">
        <v>6.45</v>
      </c>
      <c r="N248">
        <v>93.31</v>
      </c>
      <c r="O248">
        <v>35</v>
      </c>
      <c r="P248">
        <v>9</v>
      </c>
      <c r="Q248">
        <v>5</v>
      </c>
      <c r="R248">
        <v>3</v>
      </c>
      <c r="S248" t="s">
        <v>130</v>
      </c>
      <c r="T248" t="s">
        <v>24</v>
      </c>
    </row>
    <row r="249" spans="1:20" x14ac:dyDescent="0.35">
      <c r="A249" t="s">
        <v>20</v>
      </c>
      <c r="B249" t="s">
        <v>101</v>
      </c>
      <c r="C249" t="s">
        <v>106</v>
      </c>
      <c r="D249" t="s">
        <v>23</v>
      </c>
      <c r="E249">
        <v>2022</v>
      </c>
      <c r="F249" t="s">
        <v>27</v>
      </c>
      <c r="G249" t="s">
        <v>28</v>
      </c>
      <c r="H249">
        <v>131</v>
      </c>
      <c r="I249">
        <v>9</v>
      </c>
      <c r="J249">
        <v>6</v>
      </c>
      <c r="K249">
        <v>8</v>
      </c>
      <c r="L249">
        <v>5</v>
      </c>
      <c r="M249">
        <v>6.77</v>
      </c>
      <c r="N249">
        <v>102.52</v>
      </c>
      <c r="O249">
        <v>36</v>
      </c>
      <c r="P249">
        <v>6</v>
      </c>
      <c r="Q249">
        <v>3</v>
      </c>
      <c r="R249">
        <v>2</v>
      </c>
      <c r="S249" t="s">
        <v>130</v>
      </c>
      <c r="T249" t="s">
        <v>27</v>
      </c>
    </row>
    <row r="250" spans="1:20" x14ac:dyDescent="0.35">
      <c r="A250" t="s">
        <v>101</v>
      </c>
      <c r="B250" t="s">
        <v>29</v>
      </c>
      <c r="C250" t="s">
        <v>106</v>
      </c>
      <c r="D250" t="s">
        <v>112</v>
      </c>
      <c r="E250">
        <v>2022</v>
      </c>
      <c r="F250" t="s">
        <v>27</v>
      </c>
      <c r="G250" t="s">
        <v>28</v>
      </c>
      <c r="H250">
        <v>111</v>
      </c>
      <c r="I250">
        <v>8</v>
      </c>
      <c r="J250">
        <v>9</v>
      </c>
      <c r="K250">
        <v>3</v>
      </c>
      <c r="L250">
        <v>3</v>
      </c>
      <c r="M250">
        <v>5.55</v>
      </c>
      <c r="N250">
        <v>51.25</v>
      </c>
      <c r="O250">
        <v>64</v>
      </c>
      <c r="P250">
        <v>2</v>
      </c>
      <c r="Q250">
        <v>2</v>
      </c>
      <c r="R250">
        <v>2</v>
      </c>
      <c r="S250" t="s">
        <v>94</v>
      </c>
      <c r="T250" t="s">
        <v>24</v>
      </c>
    </row>
    <row r="251" spans="1:20" x14ac:dyDescent="0.35">
      <c r="A251" t="s">
        <v>29</v>
      </c>
      <c r="B251" t="s">
        <v>101</v>
      </c>
      <c r="C251" t="s">
        <v>106</v>
      </c>
      <c r="D251" t="s">
        <v>112</v>
      </c>
      <c r="E251">
        <v>2022</v>
      </c>
      <c r="F251" t="s">
        <v>24</v>
      </c>
      <c r="G251" t="s">
        <v>25</v>
      </c>
      <c r="H251">
        <v>212</v>
      </c>
      <c r="I251">
        <v>2</v>
      </c>
      <c r="J251">
        <v>21</v>
      </c>
      <c r="K251">
        <v>9</v>
      </c>
      <c r="L251">
        <v>2</v>
      </c>
      <c r="M251">
        <v>10.6</v>
      </c>
      <c r="N251">
        <v>194.05</v>
      </c>
      <c r="O251">
        <v>122</v>
      </c>
      <c r="P251">
        <v>8</v>
      </c>
      <c r="Q251">
        <v>3</v>
      </c>
      <c r="R251">
        <v>5</v>
      </c>
      <c r="S251" t="s">
        <v>94</v>
      </c>
      <c r="T251" t="s">
        <v>27</v>
      </c>
    </row>
    <row r="252" spans="1:20" x14ac:dyDescent="0.35">
      <c r="A252" t="s">
        <v>20</v>
      </c>
      <c r="B252" t="s">
        <v>21</v>
      </c>
      <c r="C252" t="s">
        <v>106</v>
      </c>
      <c r="D252" t="s">
        <v>112</v>
      </c>
      <c r="E252">
        <v>2022</v>
      </c>
      <c r="F252" t="s">
        <v>24</v>
      </c>
      <c r="G252" t="s">
        <v>25</v>
      </c>
      <c r="H252">
        <v>121</v>
      </c>
      <c r="I252">
        <v>10</v>
      </c>
      <c r="J252">
        <v>4</v>
      </c>
      <c r="K252">
        <v>3</v>
      </c>
      <c r="L252">
        <v>17</v>
      </c>
      <c r="M252">
        <v>6.31</v>
      </c>
      <c r="N252">
        <v>58.78</v>
      </c>
      <c r="O252">
        <v>30</v>
      </c>
      <c r="P252">
        <v>5</v>
      </c>
      <c r="Q252">
        <v>5</v>
      </c>
      <c r="R252">
        <v>2</v>
      </c>
      <c r="S252" t="s">
        <v>131</v>
      </c>
      <c r="T252" t="s">
        <v>24</v>
      </c>
    </row>
    <row r="253" spans="1:20" x14ac:dyDescent="0.35">
      <c r="A253" t="s">
        <v>21</v>
      </c>
      <c r="B253" t="s">
        <v>20</v>
      </c>
      <c r="C253" t="s">
        <v>106</v>
      </c>
      <c r="D253" t="s">
        <v>112</v>
      </c>
      <c r="E253">
        <v>2022</v>
      </c>
      <c r="F253" t="s">
        <v>27</v>
      </c>
      <c r="G253" t="s">
        <v>28</v>
      </c>
      <c r="H253">
        <v>124</v>
      </c>
      <c r="I253">
        <v>5</v>
      </c>
      <c r="J253">
        <v>9</v>
      </c>
      <c r="K253">
        <v>5</v>
      </c>
      <c r="L253">
        <v>5</v>
      </c>
      <c r="M253">
        <v>7.29</v>
      </c>
      <c r="N253">
        <v>111.5</v>
      </c>
      <c r="O253">
        <v>55</v>
      </c>
      <c r="P253">
        <v>10</v>
      </c>
      <c r="Q253">
        <v>17</v>
      </c>
      <c r="R253">
        <v>3</v>
      </c>
      <c r="S253" t="s">
        <v>131</v>
      </c>
      <c r="T253" t="s">
        <v>27</v>
      </c>
    </row>
    <row r="254" spans="1:20" x14ac:dyDescent="0.35">
      <c r="A254" t="s">
        <v>20</v>
      </c>
      <c r="B254" t="s">
        <v>21</v>
      </c>
      <c r="C254" t="s">
        <v>106</v>
      </c>
      <c r="D254" t="s">
        <v>112</v>
      </c>
      <c r="E254">
        <v>2022</v>
      </c>
      <c r="F254" t="s">
        <v>27</v>
      </c>
      <c r="G254" t="s">
        <v>28</v>
      </c>
      <c r="H254">
        <v>147</v>
      </c>
      <c r="I254">
        <v>10</v>
      </c>
      <c r="J254">
        <v>9</v>
      </c>
      <c r="K254">
        <v>4</v>
      </c>
      <c r="L254">
        <v>14</v>
      </c>
      <c r="M254">
        <v>7.35</v>
      </c>
      <c r="N254">
        <v>99.38</v>
      </c>
      <c r="O254">
        <v>55</v>
      </c>
      <c r="P254">
        <v>6</v>
      </c>
      <c r="Q254">
        <v>10</v>
      </c>
      <c r="R254">
        <v>3</v>
      </c>
      <c r="S254" t="s">
        <v>132</v>
      </c>
      <c r="T254" t="s">
        <v>24</v>
      </c>
    </row>
    <row r="255" spans="1:20" x14ac:dyDescent="0.35">
      <c r="A255" t="s">
        <v>21</v>
      </c>
      <c r="B255" t="s">
        <v>20</v>
      </c>
      <c r="C255" t="s">
        <v>106</v>
      </c>
      <c r="D255" t="s">
        <v>112</v>
      </c>
      <c r="E255">
        <v>2022</v>
      </c>
      <c r="F255" t="s">
        <v>24</v>
      </c>
      <c r="G255" t="s">
        <v>25</v>
      </c>
      <c r="H255">
        <v>170</v>
      </c>
      <c r="I255">
        <v>6</v>
      </c>
      <c r="J255">
        <v>16</v>
      </c>
      <c r="K255">
        <v>5</v>
      </c>
      <c r="L255">
        <v>10</v>
      </c>
      <c r="M255">
        <v>8.5</v>
      </c>
      <c r="N255">
        <v>90.86</v>
      </c>
      <c r="O255">
        <v>71</v>
      </c>
      <c r="P255">
        <v>10</v>
      </c>
      <c r="Q255">
        <v>14</v>
      </c>
      <c r="R255">
        <v>4</v>
      </c>
      <c r="S255" t="s">
        <v>132</v>
      </c>
      <c r="T255" t="s">
        <v>27</v>
      </c>
    </row>
  </sheetData>
  <pageMargins left="0.75" right="0.75" top="1" bottom="1" header="0.5" footer="0.5"/>
  <tableParts count="1">
    <tablePart r:id="rId1"/>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
  <sheetViews>
    <sheetView zoomScale="88" workbookViewId="0">
      <selection activeCell="E14" sqref="E14"/>
    </sheetView>
  </sheetViews>
  <sheetFormatPr defaultColWidth="10.6640625" defaultRowHeight="15.5" x14ac:dyDescent="0.35"/>
  <cols>
    <col min="2" max="2" width="17.5" customWidth="1"/>
    <col min="3" max="3" width="15.6640625" customWidth="1"/>
    <col min="4" max="4" width="14.83203125" customWidth="1"/>
    <col min="5" max="5" width="11.6640625" customWidth="1"/>
    <col min="6" max="6" width="18.5" customWidth="1"/>
    <col min="7" max="7" width="18" customWidth="1"/>
    <col min="8" max="8" width="20.5" customWidth="1"/>
  </cols>
  <sheetData>
    <row r="1" spans="1:9" x14ac:dyDescent="0.35">
      <c r="A1" s="8" t="s">
        <v>4</v>
      </c>
      <c r="B1" s="8" t="s">
        <v>160</v>
      </c>
      <c r="C1" s="8" t="s">
        <v>161</v>
      </c>
      <c r="D1" s="8" t="s">
        <v>141</v>
      </c>
      <c r="E1" s="8" t="s">
        <v>142</v>
      </c>
      <c r="F1" s="8" t="s">
        <v>143</v>
      </c>
      <c r="G1" s="8" t="s">
        <v>144</v>
      </c>
      <c r="H1" s="8" t="s">
        <v>145</v>
      </c>
      <c r="I1" s="8"/>
    </row>
    <row r="2" spans="1:9" x14ac:dyDescent="0.35">
      <c r="A2" s="8">
        <v>1984</v>
      </c>
      <c r="B2" s="8" t="s">
        <v>69</v>
      </c>
      <c r="C2" s="8">
        <v>3</v>
      </c>
      <c r="D2" s="8" t="s">
        <v>29</v>
      </c>
      <c r="E2" s="8" t="s">
        <v>21</v>
      </c>
      <c r="F2" s="8" t="s">
        <v>30</v>
      </c>
      <c r="G2" s="8" t="s">
        <v>30</v>
      </c>
      <c r="H2" s="8" t="s">
        <v>146</v>
      </c>
      <c r="I2" s="8"/>
    </row>
    <row r="3" spans="1:9" x14ac:dyDescent="0.35">
      <c r="A3" s="8">
        <v>1986</v>
      </c>
      <c r="B3" s="8" t="s">
        <v>21</v>
      </c>
      <c r="C3" s="8">
        <v>3</v>
      </c>
      <c r="D3" s="8" t="s">
        <v>21</v>
      </c>
      <c r="E3" s="8" t="s">
        <v>20</v>
      </c>
      <c r="F3" s="8" t="s">
        <v>51</v>
      </c>
      <c r="G3" s="8" t="s">
        <v>51</v>
      </c>
      <c r="H3" s="8" t="s">
        <v>147</v>
      </c>
      <c r="I3" s="8"/>
    </row>
    <row r="4" spans="1:9" x14ac:dyDescent="0.35">
      <c r="A4" s="8">
        <v>1988</v>
      </c>
      <c r="B4" s="8" t="s">
        <v>33</v>
      </c>
      <c r="C4" s="8">
        <v>4</v>
      </c>
      <c r="D4" s="8" t="s">
        <v>29</v>
      </c>
      <c r="E4" s="8" t="s">
        <v>21</v>
      </c>
      <c r="F4" s="8" t="s">
        <v>44</v>
      </c>
      <c r="G4" s="8" t="s">
        <v>148</v>
      </c>
      <c r="H4" s="8" t="s">
        <v>47</v>
      </c>
      <c r="I4" s="8"/>
    </row>
    <row r="5" spans="1:9" x14ac:dyDescent="0.35">
      <c r="A5" s="8">
        <v>1990</v>
      </c>
      <c r="B5" s="8" t="s">
        <v>29</v>
      </c>
      <c r="C5" s="8">
        <v>3</v>
      </c>
      <c r="D5" s="8" t="s">
        <v>29</v>
      </c>
      <c r="E5" s="8" t="s">
        <v>21</v>
      </c>
      <c r="F5" s="8" t="s">
        <v>149</v>
      </c>
      <c r="G5" s="8" t="s">
        <v>51</v>
      </c>
      <c r="H5" s="8" t="s">
        <v>150</v>
      </c>
      <c r="I5" s="8"/>
    </row>
    <row r="6" spans="1:9" x14ac:dyDescent="0.35">
      <c r="A6" s="8">
        <v>1995</v>
      </c>
      <c r="B6" s="8" t="s">
        <v>69</v>
      </c>
      <c r="C6" s="8">
        <v>4</v>
      </c>
      <c r="D6" s="8" t="s">
        <v>29</v>
      </c>
      <c r="E6" s="8" t="s">
        <v>21</v>
      </c>
      <c r="F6" s="8" t="s">
        <v>44</v>
      </c>
      <c r="G6" s="8" t="s">
        <v>57</v>
      </c>
      <c r="H6" s="8" t="s">
        <v>151</v>
      </c>
      <c r="I6" s="8"/>
    </row>
    <row r="7" spans="1:9" x14ac:dyDescent="0.35">
      <c r="A7" s="8">
        <v>1997</v>
      </c>
      <c r="B7" s="8" t="s">
        <v>21</v>
      </c>
      <c r="C7" s="8">
        <v>4</v>
      </c>
      <c r="D7" s="8" t="s">
        <v>21</v>
      </c>
      <c r="E7" s="8" t="s">
        <v>29</v>
      </c>
      <c r="F7" s="8" t="s">
        <v>51</v>
      </c>
      <c r="G7" s="8" t="s">
        <v>51</v>
      </c>
      <c r="H7" s="8" t="s">
        <v>152</v>
      </c>
      <c r="I7" s="8"/>
    </row>
    <row r="8" spans="1:9" x14ac:dyDescent="0.35">
      <c r="A8" s="8">
        <v>2000</v>
      </c>
      <c r="B8" s="8" t="s">
        <v>33</v>
      </c>
      <c r="C8" s="8">
        <v>4</v>
      </c>
      <c r="D8" s="8" t="s">
        <v>20</v>
      </c>
      <c r="E8" s="8" t="s">
        <v>21</v>
      </c>
      <c r="F8" s="8" t="s">
        <v>153</v>
      </c>
      <c r="G8" s="8" t="s">
        <v>153</v>
      </c>
      <c r="H8" s="8" t="s">
        <v>154</v>
      </c>
      <c r="I8" s="8"/>
    </row>
    <row r="9" spans="1:9" x14ac:dyDescent="0.35">
      <c r="A9" s="8">
        <v>2004</v>
      </c>
      <c r="B9" s="8" t="s">
        <v>21</v>
      </c>
      <c r="C9" s="8">
        <v>6</v>
      </c>
      <c r="D9" s="8" t="s">
        <v>21</v>
      </c>
      <c r="E9" s="8" t="s">
        <v>29</v>
      </c>
      <c r="F9" s="8" t="s">
        <v>58</v>
      </c>
      <c r="G9" s="8" t="s">
        <v>74</v>
      </c>
      <c r="H9" s="8" t="s">
        <v>155</v>
      </c>
      <c r="I9" s="8"/>
    </row>
    <row r="10" spans="1:9" x14ac:dyDescent="0.35">
      <c r="A10" s="8">
        <v>2008</v>
      </c>
      <c r="B10" s="8" t="s">
        <v>20</v>
      </c>
      <c r="C10" s="8">
        <v>6</v>
      </c>
      <c r="D10" s="8" t="s">
        <v>21</v>
      </c>
      <c r="E10" s="8" t="s">
        <v>29</v>
      </c>
      <c r="F10" s="8" t="s">
        <v>83</v>
      </c>
      <c r="G10" s="8" t="s">
        <v>58</v>
      </c>
      <c r="H10" s="8" t="s">
        <v>83</v>
      </c>
      <c r="I10" s="8"/>
    </row>
    <row r="11" spans="1:9" x14ac:dyDescent="0.35">
      <c r="A11" s="8">
        <v>2010</v>
      </c>
      <c r="B11" s="8" t="s">
        <v>21</v>
      </c>
      <c r="C11" s="8">
        <v>4</v>
      </c>
      <c r="D11" s="8" t="s">
        <v>29</v>
      </c>
      <c r="E11" s="8" t="s">
        <v>21</v>
      </c>
      <c r="F11" s="8" t="s">
        <v>87</v>
      </c>
      <c r="G11" s="8" t="s">
        <v>87</v>
      </c>
      <c r="H11" s="8" t="s">
        <v>100</v>
      </c>
      <c r="I11" s="8"/>
    </row>
    <row r="12" spans="1:9" x14ac:dyDescent="0.35">
      <c r="A12" s="8">
        <v>2012</v>
      </c>
      <c r="B12" s="8" t="s">
        <v>33</v>
      </c>
      <c r="C12" s="8">
        <v>4</v>
      </c>
      <c r="D12" s="8" t="s">
        <v>20</v>
      </c>
      <c r="E12" s="8" t="s">
        <v>33</v>
      </c>
      <c r="F12" s="8" t="s">
        <v>96</v>
      </c>
      <c r="G12" s="8" t="s">
        <v>94</v>
      </c>
      <c r="H12" s="8" t="s">
        <v>156</v>
      </c>
      <c r="I12" s="8"/>
    </row>
    <row r="13" spans="1:9" x14ac:dyDescent="0.35">
      <c r="A13" s="8">
        <v>2014</v>
      </c>
      <c r="B13" s="8" t="s">
        <v>33</v>
      </c>
      <c r="C13" s="8">
        <v>5</v>
      </c>
      <c r="D13" s="8" t="s">
        <v>21</v>
      </c>
      <c r="E13" s="8" t="s">
        <v>20</v>
      </c>
      <c r="F13" s="8" t="s">
        <v>157</v>
      </c>
      <c r="G13" s="8" t="s">
        <v>157</v>
      </c>
      <c r="H13" s="8" t="s">
        <v>100</v>
      </c>
      <c r="I13" s="8"/>
    </row>
    <row r="14" spans="1:9" x14ac:dyDescent="0.35">
      <c r="A14" s="8">
        <v>2016</v>
      </c>
      <c r="B14" s="8" t="s">
        <v>33</v>
      </c>
      <c r="C14" s="8">
        <v>5</v>
      </c>
      <c r="D14" s="8" t="s">
        <v>29</v>
      </c>
      <c r="E14" s="8" t="s">
        <v>33</v>
      </c>
      <c r="F14" s="8" t="s">
        <v>109</v>
      </c>
      <c r="G14" s="8" t="s">
        <v>109</v>
      </c>
      <c r="H14" s="8" t="s">
        <v>158</v>
      </c>
      <c r="I14" s="8"/>
    </row>
    <row r="15" spans="1:9" x14ac:dyDescent="0.35">
      <c r="A15" s="8">
        <v>2018</v>
      </c>
      <c r="B15" s="8" t="s">
        <v>69</v>
      </c>
      <c r="C15" s="8">
        <v>6</v>
      </c>
      <c r="D15" s="8" t="s">
        <v>29</v>
      </c>
      <c r="E15" s="8" t="s">
        <v>33</v>
      </c>
      <c r="F15" s="8" t="s">
        <v>111</v>
      </c>
      <c r="G15" s="8" t="s">
        <v>111</v>
      </c>
      <c r="H15" s="8" t="s">
        <v>118</v>
      </c>
      <c r="I15" s="8"/>
    </row>
    <row r="16" spans="1:9" x14ac:dyDescent="0.35">
      <c r="A16" s="8">
        <v>2022</v>
      </c>
      <c r="B16" s="8" t="s">
        <v>69</v>
      </c>
      <c r="C16" s="8">
        <v>6</v>
      </c>
      <c r="D16" s="8" t="s">
        <v>21</v>
      </c>
      <c r="E16" s="8" t="s">
        <v>20</v>
      </c>
      <c r="F16" s="8" t="s">
        <v>159</v>
      </c>
      <c r="G16" s="8" t="s">
        <v>126</v>
      </c>
      <c r="H16" s="8" t="s">
        <v>117</v>
      </c>
      <c r="I16" s="8"/>
    </row>
  </sheetData>
  <pageMargins left="0.7" right="0.7" top="0.75" bottom="0.75" header="0.3" footer="0.3"/>
  <tableParts count="1">
    <tablePart r:id="rId1"/>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50"/>
  <sheetViews>
    <sheetView zoomScale="68" workbookViewId="0">
      <selection activeCell="F9" sqref="F9"/>
    </sheetView>
  </sheetViews>
  <sheetFormatPr defaultColWidth="10.6640625" defaultRowHeight="15.5" x14ac:dyDescent="0.35"/>
  <cols>
    <col min="1" max="1" width="13.1640625" customWidth="1"/>
    <col min="3" max="3" width="12.83203125" customWidth="1"/>
    <col min="8" max="8" width="14" customWidth="1"/>
    <col min="9" max="9" width="15.6640625" customWidth="1"/>
    <col min="10" max="11" width="11.83203125" customWidth="1"/>
    <col min="12" max="12" width="11" customWidth="1"/>
  </cols>
  <sheetData>
    <row r="1" spans="1:16" x14ac:dyDescent="0.35">
      <c r="A1" s="8" t="s">
        <v>165</v>
      </c>
      <c r="B1" s="8" t="s">
        <v>163</v>
      </c>
      <c r="C1" s="8" t="s">
        <v>166</v>
      </c>
      <c r="D1" s="8" t="s">
        <v>167</v>
      </c>
      <c r="E1" s="8" t="s">
        <v>168</v>
      </c>
      <c r="F1" s="8" t="s">
        <v>169</v>
      </c>
      <c r="G1" s="8" t="s">
        <v>170</v>
      </c>
      <c r="H1" s="8" t="s">
        <v>14</v>
      </c>
      <c r="I1" s="8" t="s">
        <v>171</v>
      </c>
      <c r="J1" s="8" t="s">
        <v>172</v>
      </c>
      <c r="K1" s="8" t="s">
        <v>173</v>
      </c>
      <c r="L1" s="8" t="s">
        <v>174</v>
      </c>
      <c r="M1" s="8" t="s">
        <v>175</v>
      </c>
      <c r="N1" s="8" t="s">
        <v>176</v>
      </c>
      <c r="O1" s="8" t="s">
        <v>9</v>
      </c>
      <c r="P1" s="8" t="s">
        <v>10</v>
      </c>
    </row>
    <row r="2" spans="1:16" x14ac:dyDescent="0.35">
      <c r="A2" s="8" t="s">
        <v>177</v>
      </c>
      <c r="B2" s="8" t="s">
        <v>29</v>
      </c>
      <c r="C2" s="8" t="s">
        <v>178</v>
      </c>
      <c r="D2" s="8">
        <v>10</v>
      </c>
      <c r="E2" s="8">
        <v>9</v>
      </c>
      <c r="F2" s="8">
        <v>4</v>
      </c>
      <c r="G2" s="8">
        <v>429</v>
      </c>
      <c r="H2" s="8">
        <v>122</v>
      </c>
      <c r="I2" s="8">
        <v>85.8</v>
      </c>
      <c r="J2" s="8">
        <v>325</v>
      </c>
      <c r="K2" s="8">
        <v>132</v>
      </c>
      <c r="L2" s="8">
        <v>1</v>
      </c>
      <c r="M2" s="8">
        <v>3</v>
      </c>
      <c r="N2" s="8">
        <v>1</v>
      </c>
      <c r="O2" s="8">
        <v>40</v>
      </c>
      <c r="P2" s="8">
        <v>11</v>
      </c>
    </row>
    <row r="3" spans="1:16" x14ac:dyDescent="0.35">
      <c r="A3" s="8" t="s">
        <v>179</v>
      </c>
      <c r="B3" s="8" t="s">
        <v>20</v>
      </c>
      <c r="C3" s="8" t="s">
        <v>180</v>
      </c>
      <c r="D3" s="8">
        <v>6</v>
      </c>
      <c r="E3" s="8">
        <v>6</v>
      </c>
      <c r="F3" s="8">
        <v>1</v>
      </c>
      <c r="G3" s="8">
        <v>281</v>
      </c>
      <c r="H3" s="8">
        <v>78</v>
      </c>
      <c r="I3" s="8">
        <v>56.2</v>
      </c>
      <c r="J3" s="8">
        <v>239</v>
      </c>
      <c r="K3" s="8">
        <v>117.57</v>
      </c>
      <c r="L3" s="8">
        <v>0</v>
      </c>
      <c r="M3" s="8">
        <v>3</v>
      </c>
      <c r="N3" s="8">
        <v>0</v>
      </c>
      <c r="O3" s="8">
        <v>21</v>
      </c>
      <c r="P3" s="8">
        <v>6</v>
      </c>
    </row>
    <row r="4" spans="1:16" x14ac:dyDescent="0.35">
      <c r="A4" s="8" t="s">
        <v>181</v>
      </c>
      <c r="B4" s="8" t="s">
        <v>29</v>
      </c>
      <c r="C4" s="8" t="s">
        <v>178</v>
      </c>
      <c r="D4" s="8">
        <v>9</v>
      </c>
      <c r="E4" s="8">
        <v>9</v>
      </c>
      <c r="F4" s="8">
        <v>0</v>
      </c>
      <c r="G4" s="8">
        <v>271</v>
      </c>
      <c r="H4" s="8">
        <v>83</v>
      </c>
      <c r="I4" s="8">
        <v>30.11</v>
      </c>
      <c r="J4" s="8">
        <v>192</v>
      </c>
      <c r="K4" s="8">
        <v>141.13999999999999</v>
      </c>
      <c r="L4" s="8">
        <v>0</v>
      </c>
      <c r="M4" s="8">
        <v>2</v>
      </c>
      <c r="N4" s="8">
        <v>1</v>
      </c>
      <c r="O4" s="8">
        <v>27</v>
      </c>
      <c r="P4" s="8">
        <v>12</v>
      </c>
    </row>
    <row r="5" spans="1:16" x14ac:dyDescent="0.35">
      <c r="A5" s="8" t="s">
        <v>182</v>
      </c>
      <c r="B5" s="8" t="s">
        <v>67</v>
      </c>
      <c r="C5" s="8" t="s">
        <v>178</v>
      </c>
      <c r="D5" s="8">
        <v>5</v>
      </c>
      <c r="E5" s="8">
        <v>5</v>
      </c>
      <c r="F5" s="8">
        <v>0</v>
      </c>
      <c r="G5" s="8">
        <v>235</v>
      </c>
      <c r="H5" s="8">
        <v>122</v>
      </c>
      <c r="I5" s="8">
        <v>47</v>
      </c>
      <c r="J5" s="8">
        <v>160</v>
      </c>
      <c r="K5" s="8">
        <v>146.87</v>
      </c>
      <c r="L5" s="8">
        <v>1</v>
      </c>
      <c r="M5" s="8">
        <v>1</v>
      </c>
      <c r="N5" s="8">
        <v>1</v>
      </c>
      <c r="O5" s="8">
        <v>22</v>
      </c>
      <c r="P5" s="8">
        <v>10</v>
      </c>
    </row>
    <row r="6" spans="1:16" x14ac:dyDescent="0.35">
      <c r="A6" s="8" t="s">
        <v>183</v>
      </c>
      <c r="B6" s="8" t="s">
        <v>101</v>
      </c>
      <c r="C6" s="8" t="s">
        <v>180</v>
      </c>
      <c r="D6" s="8">
        <v>5</v>
      </c>
      <c r="E6" s="8">
        <v>5</v>
      </c>
      <c r="F6" s="8">
        <v>2</v>
      </c>
      <c r="G6" s="8">
        <v>196</v>
      </c>
      <c r="H6" s="8">
        <v>64</v>
      </c>
      <c r="I6" s="8">
        <v>65.33</v>
      </c>
      <c r="J6" s="8">
        <v>188</v>
      </c>
      <c r="K6" s="8">
        <v>104.25</v>
      </c>
      <c r="L6" s="8">
        <v>0</v>
      </c>
      <c r="M6" s="8">
        <v>1</v>
      </c>
      <c r="N6" s="8">
        <v>0</v>
      </c>
      <c r="O6" s="8">
        <v>14</v>
      </c>
      <c r="P6" s="8">
        <v>4</v>
      </c>
    </row>
    <row r="7" spans="1:16" x14ac:dyDescent="0.35">
      <c r="A7" s="8" t="s">
        <v>184</v>
      </c>
      <c r="B7" s="8" t="s">
        <v>21</v>
      </c>
      <c r="C7" s="8" t="s">
        <v>180</v>
      </c>
      <c r="D7" s="8">
        <v>6</v>
      </c>
      <c r="E7" s="8">
        <v>6</v>
      </c>
      <c r="F7" s="8">
        <v>2</v>
      </c>
      <c r="G7" s="8">
        <v>191</v>
      </c>
      <c r="H7" s="8">
        <v>71</v>
      </c>
      <c r="I7" s="8">
        <v>47.75</v>
      </c>
      <c r="J7" s="8">
        <v>128</v>
      </c>
      <c r="K7" s="8">
        <v>149.21</v>
      </c>
      <c r="L7" s="8">
        <v>0</v>
      </c>
      <c r="M7" s="8">
        <v>1</v>
      </c>
      <c r="N7" s="8">
        <v>0</v>
      </c>
      <c r="O7" s="8">
        <v>15</v>
      </c>
      <c r="P7" s="8">
        <v>9</v>
      </c>
    </row>
    <row r="8" spans="1:16" x14ac:dyDescent="0.35">
      <c r="A8" s="8" t="s">
        <v>185</v>
      </c>
      <c r="B8" s="8" t="s">
        <v>33</v>
      </c>
      <c r="C8" s="8" t="s">
        <v>178</v>
      </c>
      <c r="D8" s="8">
        <v>6</v>
      </c>
      <c r="E8" s="8">
        <v>6</v>
      </c>
      <c r="F8" s="8">
        <v>1</v>
      </c>
      <c r="G8" s="8">
        <v>181</v>
      </c>
      <c r="H8" s="8">
        <v>80</v>
      </c>
      <c r="I8" s="8">
        <v>36.200000000000003</v>
      </c>
      <c r="J8" s="8">
        <v>148</v>
      </c>
      <c r="K8" s="8">
        <v>122.29</v>
      </c>
      <c r="L8" s="8">
        <v>0</v>
      </c>
      <c r="M8" s="8">
        <v>1</v>
      </c>
      <c r="N8" s="8">
        <v>0</v>
      </c>
      <c r="O8" s="8">
        <v>16</v>
      </c>
      <c r="P8" s="8">
        <v>5</v>
      </c>
    </row>
    <row r="9" spans="1:16" x14ac:dyDescent="0.35">
      <c r="A9" s="8" t="s">
        <v>186</v>
      </c>
      <c r="B9" s="8" t="s">
        <v>69</v>
      </c>
      <c r="C9" s="8" t="s">
        <v>187</v>
      </c>
      <c r="D9" s="8">
        <v>7</v>
      </c>
      <c r="E9" s="8">
        <v>7</v>
      </c>
      <c r="F9" s="8">
        <v>1</v>
      </c>
      <c r="G9" s="8">
        <v>176</v>
      </c>
      <c r="H9" s="8">
        <v>46</v>
      </c>
      <c r="I9" s="8">
        <v>29.33</v>
      </c>
      <c r="J9" s="8">
        <v>149</v>
      </c>
      <c r="K9" s="8">
        <v>118.12</v>
      </c>
      <c r="L9" s="8">
        <v>0</v>
      </c>
      <c r="M9" s="8">
        <v>0</v>
      </c>
      <c r="N9" s="8">
        <v>0</v>
      </c>
      <c r="O9" s="8">
        <v>21</v>
      </c>
      <c r="P9" s="8">
        <v>5</v>
      </c>
    </row>
    <row r="10" spans="1:16" x14ac:dyDescent="0.35">
      <c r="A10" s="8" t="s">
        <v>188</v>
      </c>
      <c r="B10" s="8" t="s">
        <v>101</v>
      </c>
      <c r="C10" s="8" t="s">
        <v>178</v>
      </c>
      <c r="D10" s="8">
        <v>8</v>
      </c>
      <c r="E10" s="8">
        <v>8</v>
      </c>
      <c r="F10" s="8">
        <v>3</v>
      </c>
      <c r="G10" s="8">
        <v>176</v>
      </c>
      <c r="H10" s="8">
        <v>60</v>
      </c>
      <c r="I10" s="8">
        <v>35.200000000000003</v>
      </c>
      <c r="J10" s="8">
        <v>112</v>
      </c>
      <c r="K10" s="8">
        <v>157.13999999999999</v>
      </c>
      <c r="L10" s="8">
        <v>0</v>
      </c>
      <c r="M10" s="8">
        <v>1</v>
      </c>
      <c r="N10" s="8">
        <v>1</v>
      </c>
      <c r="O10" s="8">
        <v>6</v>
      </c>
      <c r="P10" s="8">
        <v>13</v>
      </c>
    </row>
    <row r="11" spans="1:16" x14ac:dyDescent="0.35">
      <c r="A11" s="8" t="s">
        <v>189</v>
      </c>
      <c r="B11" s="8" t="s">
        <v>21</v>
      </c>
      <c r="C11" s="8" t="s">
        <v>180</v>
      </c>
      <c r="D11" s="8">
        <v>6</v>
      </c>
      <c r="E11" s="8">
        <v>6</v>
      </c>
      <c r="F11" s="8">
        <v>1</v>
      </c>
      <c r="G11" s="8">
        <v>173</v>
      </c>
      <c r="H11" s="8">
        <v>55</v>
      </c>
      <c r="I11" s="8">
        <v>34.6</v>
      </c>
      <c r="J11" s="8">
        <v>150</v>
      </c>
      <c r="K11" s="8">
        <v>115.33</v>
      </c>
      <c r="L11" s="8">
        <v>0</v>
      </c>
      <c r="M11" s="8">
        <v>2</v>
      </c>
      <c r="N11" s="8">
        <v>0</v>
      </c>
      <c r="O11" s="8">
        <v>15</v>
      </c>
      <c r="P11" s="8">
        <v>5</v>
      </c>
    </row>
    <row r="12" spans="1:16" x14ac:dyDescent="0.35">
      <c r="A12" s="8" t="s">
        <v>190</v>
      </c>
      <c r="B12" s="8" t="s">
        <v>33</v>
      </c>
      <c r="C12" s="8" t="s">
        <v>178</v>
      </c>
      <c r="D12" s="8">
        <v>7</v>
      </c>
      <c r="E12" s="8">
        <v>7</v>
      </c>
      <c r="F12" s="8">
        <v>4</v>
      </c>
      <c r="G12" s="8">
        <v>173</v>
      </c>
      <c r="H12" s="8">
        <v>36</v>
      </c>
      <c r="I12" s="8">
        <v>57.66</v>
      </c>
      <c r="J12" s="8">
        <v>122</v>
      </c>
      <c r="K12" s="8">
        <v>141.80000000000001</v>
      </c>
      <c r="L12" s="8">
        <v>0</v>
      </c>
      <c r="M12" s="8">
        <v>0</v>
      </c>
      <c r="N12" s="8">
        <v>0</v>
      </c>
      <c r="O12" s="8">
        <v>10</v>
      </c>
      <c r="P12" s="8">
        <v>7</v>
      </c>
    </row>
    <row r="13" spans="1:16" x14ac:dyDescent="0.35">
      <c r="A13" s="8" t="s">
        <v>191</v>
      </c>
      <c r="B13" s="8" t="s">
        <v>21</v>
      </c>
      <c r="C13" s="8" t="s">
        <v>180</v>
      </c>
      <c r="D13" s="8">
        <v>6</v>
      </c>
      <c r="E13" s="8">
        <v>6</v>
      </c>
      <c r="F13" s="8">
        <v>0</v>
      </c>
      <c r="G13" s="8">
        <v>155</v>
      </c>
      <c r="H13" s="8">
        <v>60</v>
      </c>
      <c r="I13" s="8">
        <v>25.83</v>
      </c>
      <c r="J13" s="8">
        <v>99</v>
      </c>
      <c r="K13" s="8">
        <v>156.56</v>
      </c>
      <c r="L13" s="8">
        <v>0</v>
      </c>
      <c r="M13" s="8">
        <v>2</v>
      </c>
      <c r="N13" s="8">
        <v>2</v>
      </c>
      <c r="O13" s="8">
        <v>10</v>
      </c>
      <c r="P13" s="8">
        <v>9</v>
      </c>
    </row>
    <row r="14" spans="1:16" x14ac:dyDescent="0.35">
      <c r="A14" s="8" t="s">
        <v>192</v>
      </c>
      <c r="B14" s="8" t="s">
        <v>101</v>
      </c>
      <c r="C14" s="8" t="s">
        <v>180</v>
      </c>
      <c r="D14" s="8">
        <v>5</v>
      </c>
      <c r="E14" s="8">
        <v>5</v>
      </c>
      <c r="F14" s="8">
        <v>0</v>
      </c>
      <c r="G14" s="8">
        <v>152</v>
      </c>
      <c r="H14" s="8">
        <v>84</v>
      </c>
      <c r="I14" s="8">
        <v>30.4</v>
      </c>
      <c r="J14" s="8">
        <v>93</v>
      </c>
      <c r="K14" s="8">
        <v>163.44</v>
      </c>
      <c r="L14" s="8">
        <v>0</v>
      </c>
      <c r="M14" s="8">
        <v>1</v>
      </c>
      <c r="N14" s="8">
        <v>1</v>
      </c>
      <c r="O14" s="8">
        <v>8</v>
      </c>
      <c r="P14" s="8">
        <v>12</v>
      </c>
    </row>
    <row r="15" spans="1:16" x14ac:dyDescent="0.35">
      <c r="A15" s="8" t="s">
        <v>193</v>
      </c>
      <c r="B15" s="8" t="s">
        <v>69</v>
      </c>
      <c r="C15" s="8" t="s">
        <v>187</v>
      </c>
      <c r="D15" s="8">
        <v>7</v>
      </c>
      <c r="E15" s="8">
        <v>7</v>
      </c>
      <c r="F15" s="8">
        <v>1</v>
      </c>
      <c r="G15" s="8">
        <v>151</v>
      </c>
      <c r="H15" s="8">
        <v>46</v>
      </c>
      <c r="I15" s="8">
        <v>25.16</v>
      </c>
      <c r="J15" s="8">
        <v>144</v>
      </c>
      <c r="K15" s="8">
        <v>104.86</v>
      </c>
      <c r="L15" s="8">
        <v>0</v>
      </c>
      <c r="M15" s="8">
        <v>0</v>
      </c>
      <c r="N15" s="8">
        <v>0</v>
      </c>
      <c r="O15" s="8">
        <v>15</v>
      </c>
      <c r="P15" s="8">
        <v>4</v>
      </c>
    </row>
    <row r="16" spans="1:16" x14ac:dyDescent="0.35">
      <c r="A16" s="8" t="s">
        <v>194</v>
      </c>
      <c r="B16" s="8" t="s">
        <v>21</v>
      </c>
      <c r="C16" s="8" t="s">
        <v>187</v>
      </c>
      <c r="D16" s="8">
        <v>4</v>
      </c>
      <c r="E16" s="8">
        <v>4</v>
      </c>
      <c r="F16" s="8">
        <v>0</v>
      </c>
      <c r="G16" s="8">
        <v>149</v>
      </c>
      <c r="H16" s="8">
        <v>58</v>
      </c>
      <c r="I16" s="8">
        <v>37.25</v>
      </c>
      <c r="J16" s="8">
        <v>136</v>
      </c>
      <c r="K16" s="8">
        <v>109.55</v>
      </c>
      <c r="L16" s="8">
        <v>0</v>
      </c>
      <c r="M16" s="8">
        <v>2</v>
      </c>
      <c r="N16" s="8">
        <v>0</v>
      </c>
      <c r="O16" s="8">
        <v>19</v>
      </c>
      <c r="P16" s="8">
        <v>2</v>
      </c>
    </row>
    <row r="17" spans="1:16" x14ac:dyDescent="0.35">
      <c r="A17" s="8" t="s">
        <v>195</v>
      </c>
      <c r="B17" s="8" t="s">
        <v>29</v>
      </c>
      <c r="C17" s="8" t="s">
        <v>180</v>
      </c>
      <c r="D17" s="8">
        <v>5</v>
      </c>
      <c r="E17" s="8">
        <v>5</v>
      </c>
      <c r="F17" s="8">
        <v>1</v>
      </c>
      <c r="G17" s="8">
        <v>139</v>
      </c>
      <c r="H17" s="8">
        <v>68</v>
      </c>
      <c r="I17" s="8">
        <v>34.75</v>
      </c>
      <c r="J17" s="8">
        <v>85</v>
      </c>
      <c r="K17" s="8">
        <v>163.52000000000001</v>
      </c>
      <c r="L17" s="8">
        <v>0</v>
      </c>
      <c r="M17" s="8">
        <v>1</v>
      </c>
      <c r="N17" s="8">
        <v>0</v>
      </c>
      <c r="O17" s="8">
        <v>10</v>
      </c>
      <c r="P17" s="8">
        <v>8</v>
      </c>
    </row>
    <row r="18" spans="1:16" x14ac:dyDescent="0.35">
      <c r="A18" s="8" t="s">
        <v>196</v>
      </c>
      <c r="B18" s="8" t="s">
        <v>21</v>
      </c>
      <c r="C18" s="8" t="s">
        <v>187</v>
      </c>
      <c r="D18" s="8">
        <v>4</v>
      </c>
      <c r="E18" s="8">
        <v>4</v>
      </c>
      <c r="F18" s="8">
        <v>1</v>
      </c>
      <c r="G18" s="8">
        <v>132</v>
      </c>
      <c r="H18" s="8">
        <v>75</v>
      </c>
      <c r="I18" s="8">
        <v>44</v>
      </c>
      <c r="J18" s="8">
        <v>109</v>
      </c>
      <c r="K18" s="8">
        <v>121.1</v>
      </c>
      <c r="L18" s="8">
        <v>0</v>
      </c>
      <c r="M18" s="8">
        <v>1</v>
      </c>
      <c r="N18" s="8">
        <v>0</v>
      </c>
      <c r="O18" s="8">
        <v>18</v>
      </c>
      <c r="P18" s="8">
        <v>1</v>
      </c>
    </row>
    <row r="19" spans="1:16" x14ac:dyDescent="0.35">
      <c r="A19" s="8" t="s">
        <v>197</v>
      </c>
      <c r="B19" s="8" t="s">
        <v>29</v>
      </c>
      <c r="C19" s="8" t="s">
        <v>180</v>
      </c>
      <c r="D19" s="8">
        <v>5</v>
      </c>
      <c r="E19" s="8">
        <v>5</v>
      </c>
      <c r="F19" s="8">
        <v>0</v>
      </c>
      <c r="G19" s="8">
        <v>132</v>
      </c>
      <c r="H19" s="8">
        <v>62</v>
      </c>
      <c r="I19" s="8">
        <v>26.4</v>
      </c>
      <c r="J19" s="8">
        <v>108</v>
      </c>
      <c r="K19" s="8">
        <v>122.22</v>
      </c>
      <c r="L19" s="8">
        <v>0</v>
      </c>
      <c r="M19" s="8">
        <v>1</v>
      </c>
      <c r="N19" s="8">
        <v>1</v>
      </c>
      <c r="O19" s="8">
        <v>8</v>
      </c>
      <c r="P19" s="8">
        <v>6</v>
      </c>
    </row>
    <row r="20" spans="1:16" x14ac:dyDescent="0.35">
      <c r="A20" s="8" t="s">
        <v>198</v>
      </c>
      <c r="B20" s="8" t="s">
        <v>21</v>
      </c>
      <c r="C20" s="8" t="s">
        <v>178</v>
      </c>
      <c r="D20" s="8">
        <v>10</v>
      </c>
      <c r="E20" s="8">
        <v>10</v>
      </c>
      <c r="F20" s="8">
        <v>1</v>
      </c>
      <c r="G20" s="8">
        <v>131</v>
      </c>
      <c r="H20" s="8">
        <v>45</v>
      </c>
      <c r="I20" s="8">
        <v>14.55</v>
      </c>
      <c r="J20" s="8">
        <v>111</v>
      </c>
      <c r="K20" s="8">
        <v>118.01</v>
      </c>
      <c r="L20" s="8">
        <v>0</v>
      </c>
      <c r="M20" s="8">
        <v>0</v>
      </c>
      <c r="N20" s="8">
        <v>2</v>
      </c>
      <c r="O20" s="8">
        <v>9</v>
      </c>
      <c r="P20" s="8">
        <v>6</v>
      </c>
    </row>
    <row r="21" spans="1:16" x14ac:dyDescent="0.35">
      <c r="A21" s="8" t="s">
        <v>199</v>
      </c>
      <c r="B21" s="8" t="s">
        <v>69</v>
      </c>
      <c r="C21" s="8" t="s">
        <v>187</v>
      </c>
      <c r="D21" s="8">
        <v>7</v>
      </c>
      <c r="E21" s="8">
        <v>7</v>
      </c>
      <c r="F21" s="8">
        <v>1</v>
      </c>
      <c r="G21" s="8">
        <v>129</v>
      </c>
      <c r="H21" s="8">
        <v>52</v>
      </c>
      <c r="I21" s="8">
        <v>21.5</v>
      </c>
      <c r="J21" s="8">
        <v>107</v>
      </c>
      <c r="K21" s="8">
        <v>120.56</v>
      </c>
      <c r="L21" s="8">
        <v>0</v>
      </c>
      <c r="M21" s="8">
        <v>1</v>
      </c>
      <c r="N21" s="8">
        <v>1</v>
      </c>
      <c r="O21" s="8">
        <v>10</v>
      </c>
      <c r="P21" s="8">
        <v>4</v>
      </c>
    </row>
    <row r="22" spans="1:16" x14ac:dyDescent="0.35">
      <c r="A22" s="8" t="s">
        <v>200</v>
      </c>
      <c r="B22" s="8" t="s">
        <v>69</v>
      </c>
      <c r="C22" s="8" t="s">
        <v>187</v>
      </c>
      <c r="D22" s="8">
        <v>7</v>
      </c>
      <c r="E22" s="8">
        <v>7</v>
      </c>
      <c r="F22" s="8">
        <v>0</v>
      </c>
      <c r="G22" s="8">
        <v>122</v>
      </c>
      <c r="H22" s="8">
        <v>77</v>
      </c>
      <c r="I22" s="8">
        <v>17.420000000000002</v>
      </c>
      <c r="J22" s="8">
        <v>107</v>
      </c>
      <c r="K22" s="8">
        <v>114.01</v>
      </c>
      <c r="L22" s="8">
        <v>0</v>
      </c>
      <c r="M22" s="8">
        <v>1</v>
      </c>
      <c r="N22" s="8">
        <v>1</v>
      </c>
      <c r="O22" s="8">
        <v>13</v>
      </c>
      <c r="P22" s="8">
        <v>6</v>
      </c>
    </row>
    <row r="23" spans="1:16" x14ac:dyDescent="0.35">
      <c r="A23" s="8" t="s">
        <v>201</v>
      </c>
      <c r="B23" s="8" t="s">
        <v>20</v>
      </c>
      <c r="C23" s="8" t="s">
        <v>187</v>
      </c>
      <c r="D23" s="8">
        <v>4</v>
      </c>
      <c r="E23" s="8">
        <v>3</v>
      </c>
      <c r="F23" s="8">
        <v>1</v>
      </c>
      <c r="G23" s="8">
        <v>121</v>
      </c>
      <c r="H23" s="8">
        <v>58</v>
      </c>
      <c r="I23" s="8">
        <v>60.5</v>
      </c>
      <c r="J23" s="8">
        <v>93</v>
      </c>
      <c r="K23" s="8">
        <v>130.1</v>
      </c>
      <c r="L23" s="8">
        <v>0</v>
      </c>
      <c r="M23" s="8">
        <v>1</v>
      </c>
      <c r="N23" s="8">
        <v>0</v>
      </c>
      <c r="O23" s="8">
        <v>14</v>
      </c>
      <c r="P23" s="8">
        <v>2</v>
      </c>
    </row>
    <row r="24" spans="1:16" x14ac:dyDescent="0.35">
      <c r="A24" s="8" t="s">
        <v>202</v>
      </c>
      <c r="B24" s="8" t="s">
        <v>20</v>
      </c>
      <c r="C24" s="8" t="s">
        <v>187</v>
      </c>
      <c r="D24" s="8">
        <v>4</v>
      </c>
      <c r="E24" s="8">
        <v>4</v>
      </c>
      <c r="F24" s="8">
        <v>2</v>
      </c>
      <c r="G24" s="8">
        <v>121</v>
      </c>
      <c r="H24" s="8">
        <v>63</v>
      </c>
      <c r="I24" s="8">
        <v>60.5</v>
      </c>
      <c r="J24" s="8">
        <v>108</v>
      </c>
      <c r="K24" s="8">
        <v>112.03</v>
      </c>
      <c r="L24" s="8">
        <v>0</v>
      </c>
      <c r="M24" s="8">
        <v>1</v>
      </c>
      <c r="N24" s="8">
        <v>0</v>
      </c>
      <c r="O24" s="8">
        <v>13</v>
      </c>
      <c r="P24" s="8">
        <v>4</v>
      </c>
    </row>
    <row r="25" spans="1:16" x14ac:dyDescent="0.35">
      <c r="A25" s="8" t="s">
        <v>203</v>
      </c>
      <c r="B25" s="8" t="s">
        <v>204</v>
      </c>
      <c r="C25" s="8" t="s">
        <v>187</v>
      </c>
      <c r="D25" s="8">
        <v>3</v>
      </c>
      <c r="E25" s="8">
        <v>3</v>
      </c>
      <c r="F25" s="8">
        <v>0</v>
      </c>
      <c r="G25" s="8">
        <v>115</v>
      </c>
      <c r="H25" s="8">
        <v>52</v>
      </c>
      <c r="I25" s="8">
        <v>38.33</v>
      </c>
      <c r="J25" s="8">
        <v>97</v>
      </c>
      <c r="K25" s="8">
        <v>118.55</v>
      </c>
      <c r="L25" s="8">
        <v>0</v>
      </c>
      <c r="M25" s="8">
        <v>1</v>
      </c>
      <c r="N25" s="8">
        <v>0</v>
      </c>
      <c r="O25" s="8">
        <v>11</v>
      </c>
      <c r="P25" s="8">
        <v>4</v>
      </c>
    </row>
    <row r="26" spans="1:16" x14ac:dyDescent="0.35">
      <c r="A26" s="8" t="s">
        <v>205</v>
      </c>
      <c r="B26" s="8" t="s">
        <v>33</v>
      </c>
      <c r="C26" s="8" t="s">
        <v>178</v>
      </c>
      <c r="D26" s="8">
        <v>7</v>
      </c>
      <c r="E26" s="8">
        <v>7</v>
      </c>
      <c r="F26" s="8">
        <v>0</v>
      </c>
      <c r="G26" s="8">
        <v>112</v>
      </c>
      <c r="H26" s="8">
        <v>32</v>
      </c>
      <c r="I26" s="8">
        <v>16</v>
      </c>
      <c r="J26" s="8">
        <v>115</v>
      </c>
      <c r="K26" s="8">
        <v>97.39</v>
      </c>
      <c r="L26" s="8">
        <v>0</v>
      </c>
      <c r="M26" s="8">
        <v>0</v>
      </c>
      <c r="N26" s="8">
        <v>0</v>
      </c>
      <c r="O26" s="8">
        <v>12</v>
      </c>
      <c r="P26" s="8">
        <v>0</v>
      </c>
    </row>
    <row r="27" spans="1:16" x14ac:dyDescent="0.35">
      <c r="A27" s="8" t="s">
        <v>206</v>
      </c>
      <c r="B27" s="8" t="s">
        <v>20</v>
      </c>
      <c r="C27" s="8" t="s">
        <v>187</v>
      </c>
      <c r="D27" s="8">
        <v>4</v>
      </c>
      <c r="E27" s="8">
        <v>4</v>
      </c>
      <c r="F27" s="8">
        <v>1</v>
      </c>
      <c r="G27" s="8">
        <v>105</v>
      </c>
      <c r="H27" s="8">
        <v>50</v>
      </c>
      <c r="I27" s="8">
        <v>35</v>
      </c>
      <c r="J27" s="8">
        <v>98</v>
      </c>
      <c r="K27" s="8">
        <v>107.14</v>
      </c>
      <c r="L27" s="8">
        <v>0</v>
      </c>
      <c r="M27" s="8">
        <v>1</v>
      </c>
      <c r="N27" s="8">
        <v>0</v>
      </c>
      <c r="O27" s="8">
        <v>6</v>
      </c>
      <c r="P27" s="8">
        <v>5</v>
      </c>
    </row>
    <row r="28" spans="1:16" x14ac:dyDescent="0.35">
      <c r="A28" s="8" t="s">
        <v>207</v>
      </c>
      <c r="B28" s="8" t="s">
        <v>20</v>
      </c>
      <c r="C28" s="8" t="s">
        <v>178</v>
      </c>
      <c r="D28" s="8">
        <v>7</v>
      </c>
      <c r="E28" s="8">
        <v>6</v>
      </c>
      <c r="F28" s="8">
        <v>2</v>
      </c>
      <c r="G28" s="8">
        <v>105</v>
      </c>
      <c r="H28" s="8">
        <v>32</v>
      </c>
      <c r="I28" s="8">
        <v>26.25</v>
      </c>
      <c r="J28" s="8">
        <v>104</v>
      </c>
      <c r="K28" s="8">
        <v>100.96</v>
      </c>
      <c r="L28" s="8">
        <v>0</v>
      </c>
      <c r="M28" s="8">
        <v>0</v>
      </c>
      <c r="N28" s="8">
        <v>0</v>
      </c>
      <c r="O28" s="8">
        <v>6</v>
      </c>
      <c r="P28" s="8">
        <v>3</v>
      </c>
    </row>
    <row r="29" spans="1:16" x14ac:dyDescent="0.35">
      <c r="A29" s="8" t="s">
        <v>208</v>
      </c>
      <c r="B29" s="8" t="s">
        <v>20</v>
      </c>
      <c r="C29" s="8" t="s">
        <v>180</v>
      </c>
      <c r="D29" s="8">
        <v>6</v>
      </c>
      <c r="E29" s="8">
        <v>6</v>
      </c>
      <c r="F29" s="8">
        <v>0</v>
      </c>
      <c r="G29" s="8">
        <v>96</v>
      </c>
      <c r="H29" s="8">
        <v>53</v>
      </c>
      <c r="I29" s="8">
        <v>16</v>
      </c>
      <c r="J29" s="8">
        <v>93</v>
      </c>
      <c r="K29" s="8">
        <v>103.22</v>
      </c>
      <c r="L29" s="8">
        <v>0</v>
      </c>
      <c r="M29" s="8">
        <v>1</v>
      </c>
      <c r="N29" s="8">
        <v>1</v>
      </c>
      <c r="O29" s="8">
        <v>9</v>
      </c>
      <c r="P29" s="8">
        <v>2</v>
      </c>
    </row>
    <row r="30" spans="1:16" x14ac:dyDescent="0.35">
      <c r="A30" s="8" t="s">
        <v>209</v>
      </c>
      <c r="B30" s="8" t="s">
        <v>33</v>
      </c>
      <c r="C30" s="8" t="s">
        <v>187</v>
      </c>
      <c r="D30" s="8">
        <v>5</v>
      </c>
      <c r="E30" s="8">
        <v>5</v>
      </c>
      <c r="F30" s="8">
        <v>0</v>
      </c>
      <c r="G30" s="8">
        <v>94</v>
      </c>
      <c r="H30" s="8">
        <v>48</v>
      </c>
      <c r="I30" s="8">
        <v>18.8</v>
      </c>
      <c r="J30" s="8">
        <v>88</v>
      </c>
      <c r="K30" s="8">
        <v>106.81</v>
      </c>
      <c r="L30" s="8">
        <v>0</v>
      </c>
      <c r="M30" s="8">
        <v>0</v>
      </c>
      <c r="N30" s="8">
        <v>1</v>
      </c>
      <c r="O30" s="8">
        <v>11</v>
      </c>
      <c r="P30" s="8">
        <v>2</v>
      </c>
    </row>
    <row r="31" spans="1:16" x14ac:dyDescent="0.35">
      <c r="A31" s="8" t="s">
        <v>210</v>
      </c>
      <c r="B31" s="8" t="s">
        <v>101</v>
      </c>
      <c r="C31" s="8" t="s">
        <v>180</v>
      </c>
      <c r="D31" s="8">
        <v>5</v>
      </c>
      <c r="E31" s="8">
        <v>5</v>
      </c>
      <c r="F31" s="8">
        <v>1</v>
      </c>
      <c r="G31" s="8">
        <v>93</v>
      </c>
      <c r="H31" s="8">
        <v>37</v>
      </c>
      <c r="I31" s="8">
        <v>23.25</v>
      </c>
      <c r="J31" s="8">
        <v>91</v>
      </c>
      <c r="K31" s="8">
        <v>102.19</v>
      </c>
      <c r="L31" s="8">
        <v>0</v>
      </c>
      <c r="M31" s="8">
        <v>0</v>
      </c>
      <c r="N31" s="8">
        <v>1</v>
      </c>
      <c r="O31" s="8">
        <v>14</v>
      </c>
      <c r="P31" s="8">
        <v>1</v>
      </c>
    </row>
    <row r="32" spans="1:16" x14ac:dyDescent="0.35">
      <c r="A32" s="8" t="s">
        <v>211</v>
      </c>
      <c r="B32" s="8" t="s">
        <v>101</v>
      </c>
      <c r="C32" s="8" t="s">
        <v>187</v>
      </c>
      <c r="D32" s="8">
        <v>3</v>
      </c>
      <c r="E32" s="8">
        <v>3</v>
      </c>
      <c r="F32" s="8">
        <v>0</v>
      </c>
      <c r="G32" s="8">
        <v>89</v>
      </c>
      <c r="H32" s="8">
        <v>49</v>
      </c>
      <c r="I32" s="8">
        <v>29.66</v>
      </c>
      <c r="J32" s="8">
        <v>61</v>
      </c>
      <c r="K32" s="8">
        <v>145.9</v>
      </c>
      <c r="L32" s="8">
        <v>0</v>
      </c>
      <c r="M32" s="8">
        <v>0</v>
      </c>
      <c r="N32" s="8">
        <v>0</v>
      </c>
      <c r="O32" s="8">
        <v>10</v>
      </c>
      <c r="P32" s="8">
        <v>4</v>
      </c>
    </row>
    <row r="33" spans="1:16" x14ac:dyDescent="0.35">
      <c r="A33" s="8" t="s">
        <v>212</v>
      </c>
      <c r="B33" s="8" t="s">
        <v>29</v>
      </c>
      <c r="C33" s="8" t="s">
        <v>187</v>
      </c>
      <c r="D33" s="8">
        <v>5</v>
      </c>
      <c r="E33" s="8">
        <v>4</v>
      </c>
      <c r="F33" s="8">
        <v>2</v>
      </c>
      <c r="G33" s="8">
        <v>89</v>
      </c>
      <c r="H33" s="8">
        <v>35</v>
      </c>
      <c r="I33" s="8">
        <v>44.5</v>
      </c>
      <c r="J33" s="8">
        <v>80</v>
      </c>
      <c r="K33" s="8">
        <v>111.25</v>
      </c>
      <c r="L33" s="8">
        <v>0</v>
      </c>
      <c r="M33" s="8">
        <v>0</v>
      </c>
      <c r="N33" s="8">
        <v>0</v>
      </c>
      <c r="O33" s="8">
        <v>10</v>
      </c>
      <c r="P33" s="8">
        <v>4</v>
      </c>
    </row>
    <row r="34" spans="1:16" x14ac:dyDescent="0.35">
      <c r="A34" s="8" t="s">
        <v>213</v>
      </c>
      <c r="B34" s="8" t="s">
        <v>69</v>
      </c>
      <c r="C34" s="8" t="s">
        <v>187</v>
      </c>
      <c r="D34" s="8">
        <v>7</v>
      </c>
      <c r="E34" s="8">
        <v>7</v>
      </c>
      <c r="F34" s="8">
        <v>0</v>
      </c>
      <c r="G34" s="8">
        <v>89</v>
      </c>
      <c r="H34" s="8">
        <v>50</v>
      </c>
      <c r="I34" s="8">
        <v>12.71</v>
      </c>
      <c r="J34" s="8">
        <v>104</v>
      </c>
      <c r="K34" s="8">
        <v>85.57</v>
      </c>
      <c r="L34" s="8">
        <v>0</v>
      </c>
      <c r="M34" s="8">
        <v>1</v>
      </c>
      <c r="N34" s="8">
        <v>1</v>
      </c>
      <c r="O34" s="8">
        <v>9</v>
      </c>
      <c r="P34" s="8">
        <v>3</v>
      </c>
    </row>
    <row r="35" spans="1:16" x14ac:dyDescent="0.35">
      <c r="A35" s="8" t="s">
        <v>214</v>
      </c>
      <c r="B35" s="8" t="s">
        <v>29</v>
      </c>
      <c r="C35" s="8" t="s">
        <v>178</v>
      </c>
      <c r="D35" s="8">
        <v>8</v>
      </c>
      <c r="E35" s="8">
        <v>6</v>
      </c>
      <c r="F35" s="8">
        <v>1</v>
      </c>
      <c r="G35" s="8">
        <v>83</v>
      </c>
      <c r="H35" s="8">
        <v>33</v>
      </c>
      <c r="I35" s="8">
        <v>16.600000000000001</v>
      </c>
      <c r="J35" s="8">
        <v>56</v>
      </c>
      <c r="K35" s="8">
        <v>148.21</v>
      </c>
      <c r="L35" s="8">
        <v>0</v>
      </c>
      <c r="M35" s="8">
        <v>0</v>
      </c>
      <c r="N35" s="8">
        <v>2</v>
      </c>
      <c r="O35" s="8">
        <v>8</v>
      </c>
      <c r="P35" s="8">
        <v>3</v>
      </c>
    </row>
    <row r="36" spans="1:16" x14ac:dyDescent="0.35">
      <c r="A36" s="8" t="s">
        <v>215</v>
      </c>
      <c r="B36" s="8" t="s">
        <v>101</v>
      </c>
      <c r="C36" s="8" t="s">
        <v>187</v>
      </c>
      <c r="D36" s="8">
        <v>3</v>
      </c>
      <c r="E36" s="8">
        <v>3</v>
      </c>
      <c r="F36" s="8">
        <v>0</v>
      </c>
      <c r="G36" s="8">
        <v>82</v>
      </c>
      <c r="H36" s="8">
        <v>72</v>
      </c>
      <c r="I36" s="8">
        <v>27.33</v>
      </c>
      <c r="J36" s="8">
        <v>58</v>
      </c>
      <c r="K36" s="8">
        <v>141.37</v>
      </c>
      <c r="L36" s="8">
        <v>0</v>
      </c>
      <c r="M36" s="8">
        <v>1</v>
      </c>
      <c r="N36" s="8">
        <v>1</v>
      </c>
      <c r="O36" s="8">
        <v>9</v>
      </c>
      <c r="P36" s="8">
        <v>1</v>
      </c>
    </row>
    <row r="37" spans="1:16" x14ac:dyDescent="0.35">
      <c r="A37" s="8" t="s">
        <v>216</v>
      </c>
      <c r="B37" s="8" t="s">
        <v>29</v>
      </c>
      <c r="C37" s="8" t="s">
        <v>187</v>
      </c>
      <c r="D37" s="8">
        <v>4</v>
      </c>
      <c r="E37" s="8">
        <v>4</v>
      </c>
      <c r="F37" s="8">
        <v>1</v>
      </c>
      <c r="G37" s="8">
        <v>79</v>
      </c>
      <c r="H37" s="8">
        <v>60</v>
      </c>
      <c r="I37" s="8">
        <v>26.33</v>
      </c>
      <c r="J37" s="8">
        <v>71</v>
      </c>
      <c r="K37" s="8">
        <v>111.26</v>
      </c>
      <c r="L37" s="8">
        <v>0</v>
      </c>
      <c r="M37" s="8">
        <v>1</v>
      </c>
      <c r="N37" s="8">
        <v>0</v>
      </c>
      <c r="O37" s="8">
        <v>12</v>
      </c>
      <c r="P37" s="8">
        <v>1</v>
      </c>
    </row>
    <row r="38" spans="1:16" x14ac:dyDescent="0.35">
      <c r="A38" s="8" t="s">
        <v>217</v>
      </c>
      <c r="B38" s="8" t="s">
        <v>20</v>
      </c>
      <c r="C38" s="8" t="s">
        <v>178</v>
      </c>
      <c r="D38" s="8">
        <v>8</v>
      </c>
      <c r="E38" s="8">
        <v>5</v>
      </c>
      <c r="F38" s="8">
        <v>0</v>
      </c>
      <c r="G38" s="8">
        <v>79</v>
      </c>
      <c r="H38" s="8">
        <v>42</v>
      </c>
      <c r="I38" s="8">
        <v>15.8</v>
      </c>
      <c r="J38" s="8">
        <v>55</v>
      </c>
      <c r="K38" s="8">
        <v>143.63</v>
      </c>
      <c r="L38" s="8">
        <v>0</v>
      </c>
      <c r="M38" s="8">
        <v>0</v>
      </c>
      <c r="N38" s="8">
        <v>0</v>
      </c>
      <c r="O38" s="8">
        <v>8</v>
      </c>
      <c r="P38" s="8">
        <v>4</v>
      </c>
    </row>
    <row r="39" spans="1:16" x14ac:dyDescent="0.35">
      <c r="A39" s="8" t="s">
        <v>218</v>
      </c>
      <c r="B39" s="8" t="s">
        <v>204</v>
      </c>
      <c r="C39" s="8" t="s">
        <v>187</v>
      </c>
      <c r="D39" s="8">
        <v>3</v>
      </c>
      <c r="E39" s="8">
        <v>3</v>
      </c>
      <c r="F39" s="8">
        <v>0</v>
      </c>
      <c r="G39" s="8">
        <v>78</v>
      </c>
      <c r="H39" s="8">
        <v>54</v>
      </c>
      <c r="I39" s="8">
        <v>26</v>
      </c>
      <c r="J39" s="8">
        <v>46</v>
      </c>
      <c r="K39" s="8">
        <v>169.56</v>
      </c>
      <c r="L39" s="8">
        <v>0</v>
      </c>
      <c r="M39" s="8">
        <v>1</v>
      </c>
      <c r="N39" s="8">
        <v>0</v>
      </c>
      <c r="O39" s="8">
        <v>4</v>
      </c>
      <c r="P39" s="8">
        <v>5</v>
      </c>
    </row>
    <row r="40" spans="1:16" x14ac:dyDescent="0.35">
      <c r="A40" s="8" t="s">
        <v>219</v>
      </c>
      <c r="B40" s="8" t="s">
        <v>33</v>
      </c>
      <c r="C40" s="8" t="s">
        <v>180</v>
      </c>
      <c r="D40" s="8">
        <v>2</v>
      </c>
      <c r="E40" s="8">
        <v>2</v>
      </c>
      <c r="F40" s="8">
        <v>2</v>
      </c>
      <c r="G40" s="8">
        <v>72</v>
      </c>
      <c r="H40" s="8">
        <v>48</v>
      </c>
      <c r="I40" s="8" t="s">
        <v>220</v>
      </c>
      <c r="J40" s="8">
        <v>40</v>
      </c>
      <c r="K40" s="8">
        <v>180</v>
      </c>
      <c r="L40" s="8">
        <v>0</v>
      </c>
      <c r="M40" s="8">
        <v>0</v>
      </c>
      <c r="N40" s="8">
        <v>0</v>
      </c>
      <c r="O40" s="8">
        <v>8</v>
      </c>
      <c r="P40" s="8">
        <v>1</v>
      </c>
    </row>
    <row r="41" spans="1:16" x14ac:dyDescent="0.35">
      <c r="A41" s="8" t="s">
        <v>221</v>
      </c>
      <c r="B41" s="8" t="s">
        <v>101</v>
      </c>
      <c r="C41" s="8" t="s">
        <v>187</v>
      </c>
      <c r="D41" s="8">
        <v>2</v>
      </c>
      <c r="E41" s="8">
        <v>2</v>
      </c>
      <c r="F41" s="8">
        <v>0</v>
      </c>
      <c r="G41" s="8">
        <v>72</v>
      </c>
      <c r="H41" s="8">
        <v>63</v>
      </c>
      <c r="I41" s="8">
        <v>36</v>
      </c>
      <c r="J41" s="8">
        <v>61</v>
      </c>
      <c r="K41" s="8">
        <v>118.03</v>
      </c>
      <c r="L41" s="8">
        <v>0</v>
      </c>
      <c r="M41" s="8">
        <v>1</v>
      </c>
      <c r="N41" s="8">
        <v>0</v>
      </c>
      <c r="O41" s="8">
        <v>9</v>
      </c>
      <c r="P41" s="8">
        <v>0</v>
      </c>
    </row>
    <row r="42" spans="1:16" x14ac:dyDescent="0.35">
      <c r="A42" s="8" t="s">
        <v>222</v>
      </c>
      <c r="B42" s="8" t="s">
        <v>204</v>
      </c>
      <c r="C42" s="8" t="s">
        <v>187</v>
      </c>
      <c r="D42" s="8">
        <v>3</v>
      </c>
      <c r="E42" s="8">
        <v>3</v>
      </c>
      <c r="F42" s="8">
        <v>0</v>
      </c>
      <c r="G42" s="8">
        <v>69</v>
      </c>
      <c r="H42" s="8">
        <v>42</v>
      </c>
      <c r="I42" s="8">
        <v>23</v>
      </c>
      <c r="J42" s="8">
        <v>68</v>
      </c>
      <c r="K42" s="8">
        <v>101.47</v>
      </c>
      <c r="L42" s="8">
        <v>0</v>
      </c>
      <c r="M42" s="8">
        <v>0</v>
      </c>
      <c r="N42" s="8">
        <v>0</v>
      </c>
      <c r="O42" s="8">
        <v>7</v>
      </c>
      <c r="P42" s="8">
        <v>1</v>
      </c>
    </row>
    <row r="43" spans="1:16" x14ac:dyDescent="0.35">
      <c r="A43" s="8" t="s">
        <v>223</v>
      </c>
      <c r="B43" s="8" t="s">
        <v>20</v>
      </c>
      <c r="C43" s="8" t="s">
        <v>180</v>
      </c>
      <c r="D43" s="8">
        <v>6</v>
      </c>
      <c r="E43" s="8">
        <v>6</v>
      </c>
      <c r="F43" s="8">
        <v>0</v>
      </c>
      <c r="G43" s="8">
        <v>68</v>
      </c>
      <c r="H43" s="8">
        <v>30</v>
      </c>
      <c r="I43" s="8">
        <v>11.33</v>
      </c>
      <c r="J43" s="8">
        <v>63</v>
      </c>
      <c r="K43" s="8">
        <v>107.93</v>
      </c>
      <c r="L43" s="8">
        <v>0</v>
      </c>
      <c r="M43" s="8">
        <v>0</v>
      </c>
      <c r="N43" s="8">
        <v>1</v>
      </c>
      <c r="O43" s="8">
        <v>7</v>
      </c>
      <c r="P43" s="8">
        <v>0</v>
      </c>
    </row>
    <row r="44" spans="1:16" x14ac:dyDescent="0.35">
      <c r="A44" s="8" t="s">
        <v>224</v>
      </c>
      <c r="B44" s="8" t="s">
        <v>21</v>
      </c>
      <c r="C44" s="8" t="s">
        <v>180</v>
      </c>
      <c r="D44" s="8">
        <v>6</v>
      </c>
      <c r="E44" s="8">
        <v>4</v>
      </c>
      <c r="F44" s="8">
        <v>2</v>
      </c>
      <c r="G44" s="8">
        <v>66</v>
      </c>
      <c r="H44" s="8">
        <v>31</v>
      </c>
      <c r="I44" s="8">
        <v>33</v>
      </c>
      <c r="J44" s="8">
        <v>64</v>
      </c>
      <c r="K44" s="8">
        <v>103.12</v>
      </c>
      <c r="L44" s="8">
        <v>0</v>
      </c>
      <c r="M44" s="8">
        <v>0</v>
      </c>
      <c r="N44" s="8">
        <v>0</v>
      </c>
      <c r="O44" s="8">
        <v>5</v>
      </c>
      <c r="P44" s="8">
        <v>2</v>
      </c>
    </row>
    <row r="45" spans="1:16" x14ac:dyDescent="0.35">
      <c r="A45" s="8" t="s">
        <v>225</v>
      </c>
      <c r="B45" s="8" t="s">
        <v>21</v>
      </c>
      <c r="C45" s="8" t="s">
        <v>180</v>
      </c>
      <c r="D45" s="8">
        <v>6</v>
      </c>
      <c r="E45" s="8">
        <v>5</v>
      </c>
      <c r="F45" s="8">
        <v>2</v>
      </c>
      <c r="G45" s="8">
        <v>66</v>
      </c>
      <c r="H45" s="8">
        <v>36</v>
      </c>
      <c r="I45" s="8">
        <v>22</v>
      </c>
      <c r="J45" s="8">
        <v>44</v>
      </c>
      <c r="K45" s="8">
        <v>150</v>
      </c>
      <c r="L45" s="8">
        <v>0</v>
      </c>
      <c r="M45" s="8">
        <v>0</v>
      </c>
      <c r="N45" s="8">
        <v>0</v>
      </c>
      <c r="O45" s="8">
        <v>10</v>
      </c>
      <c r="P45" s="8">
        <v>1</v>
      </c>
    </row>
    <row r="46" spans="1:16" x14ac:dyDescent="0.35">
      <c r="A46" s="8" t="s">
        <v>226</v>
      </c>
      <c r="B46" s="8" t="s">
        <v>67</v>
      </c>
      <c r="C46" s="8" t="s">
        <v>178</v>
      </c>
      <c r="D46" s="8">
        <v>5</v>
      </c>
      <c r="E46" s="8">
        <v>5</v>
      </c>
      <c r="F46" s="8">
        <v>0</v>
      </c>
      <c r="G46" s="8">
        <v>65</v>
      </c>
      <c r="H46" s="8">
        <v>30</v>
      </c>
      <c r="I46" s="8">
        <v>13</v>
      </c>
      <c r="J46" s="8">
        <v>60</v>
      </c>
      <c r="K46" s="8">
        <v>108.33</v>
      </c>
      <c r="L46" s="8">
        <v>0</v>
      </c>
      <c r="M46" s="8">
        <v>0</v>
      </c>
      <c r="N46" s="8">
        <v>2</v>
      </c>
      <c r="O46" s="8">
        <v>8</v>
      </c>
      <c r="P46" s="8">
        <v>2</v>
      </c>
    </row>
    <row r="47" spans="1:16" x14ac:dyDescent="0.35">
      <c r="A47" s="8" t="s">
        <v>227</v>
      </c>
      <c r="B47" s="8" t="s">
        <v>21</v>
      </c>
      <c r="C47" s="8" t="s">
        <v>180</v>
      </c>
      <c r="D47" s="8">
        <v>6</v>
      </c>
      <c r="E47" s="8">
        <v>6</v>
      </c>
      <c r="F47" s="8">
        <v>0</v>
      </c>
      <c r="G47" s="8">
        <v>63</v>
      </c>
      <c r="H47" s="8">
        <v>33</v>
      </c>
      <c r="I47" s="8">
        <v>10.5</v>
      </c>
      <c r="J47" s="8">
        <v>58</v>
      </c>
      <c r="K47" s="8">
        <v>108.62</v>
      </c>
      <c r="L47" s="8">
        <v>0</v>
      </c>
      <c r="M47" s="8">
        <v>0</v>
      </c>
      <c r="N47" s="8">
        <v>1</v>
      </c>
      <c r="O47" s="8">
        <v>7</v>
      </c>
      <c r="P47" s="8">
        <v>2</v>
      </c>
    </row>
    <row r="48" spans="1:16" x14ac:dyDescent="0.35">
      <c r="A48" s="8" t="s">
        <v>228</v>
      </c>
      <c r="B48" s="8" t="s">
        <v>67</v>
      </c>
      <c r="C48" s="8" t="s">
        <v>187</v>
      </c>
      <c r="D48" s="8">
        <v>3</v>
      </c>
      <c r="E48" s="8">
        <v>3</v>
      </c>
      <c r="F48" s="8">
        <v>0</v>
      </c>
      <c r="G48" s="8">
        <v>62</v>
      </c>
      <c r="H48" s="8">
        <v>41</v>
      </c>
      <c r="I48" s="8">
        <v>20.66</v>
      </c>
      <c r="J48" s="8">
        <v>70</v>
      </c>
      <c r="K48" s="8">
        <v>88.57</v>
      </c>
      <c r="L48" s="8">
        <v>0</v>
      </c>
      <c r="M48" s="8">
        <v>0</v>
      </c>
      <c r="N48" s="8">
        <v>0</v>
      </c>
      <c r="O48" s="8">
        <v>7</v>
      </c>
      <c r="P48" s="8">
        <v>0</v>
      </c>
    </row>
    <row r="49" spans="1:16" x14ac:dyDescent="0.35">
      <c r="A49" s="8" t="s">
        <v>229</v>
      </c>
      <c r="B49" s="8" t="s">
        <v>69</v>
      </c>
      <c r="C49" s="8" t="s">
        <v>187</v>
      </c>
      <c r="D49" s="8">
        <v>7</v>
      </c>
      <c r="E49" s="8">
        <v>7</v>
      </c>
      <c r="F49" s="8">
        <v>2</v>
      </c>
      <c r="G49" s="8">
        <v>61</v>
      </c>
      <c r="H49" s="8">
        <v>27</v>
      </c>
      <c r="I49" s="8">
        <v>12.2</v>
      </c>
      <c r="J49" s="8">
        <v>66</v>
      </c>
      <c r="K49" s="8">
        <v>92.42</v>
      </c>
      <c r="L49" s="8">
        <v>0</v>
      </c>
      <c r="M49" s="8">
        <v>0</v>
      </c>
      <c r="N49" s="8">
        <v>1</v>
      </c>
      <c r="O49" s="8">
        <v>4</v>
      </c>
      <c r="P49" s="8">
        <v>3</v>
      </c>
    </row>
    <row r="50" spans="1:16" x14ac:dyDescent="0.35">
      <c r="A50" s="8" t="s">
        <v>230</v>
      </c>
      <c r="B50" s="8" t="s">
        <v>20</v>
      </c>
      <c r="C50" s="8" t="s">
        <v>180</v>
      </c>
      <c r="D50" s="8">
        <v>6</v>
      </c>
      <c r="E50" s="8">
        <v>6</v>
      </c>
      <c r="F50" s="8">
        <v>2</v>
      </c>
      <c r="G50" s="8">
        <v>58</v>
      </c>
      <c r="H50" s="8">
        <v>35</v>
      </c>
      <c r="I50" s="8">
        <v>14.5</v>
      </c>
      <c r="J50" s="8">
        <v>48</v>
      </c>
      <c r="K50" s="8">
        <v>120.83</v>
      </c>
      <c r="L50" s="8">
        <v>0</v>
      </c>
      <c r="M50" s="8">
        <v>0</v>
      </c>
      <c r="N50" s="8">
        <v>0</v>
      </c>
      <c r="O50" s="8">
        <v>1</v>
      </c>
      <c r="P50" s="8">
        <v>5</v>
      </c>
    </row>
  </sheetData>
  <pageMargins left="0.7" right="0.7" top="0.75" bottom="0.75" header="0.3" footer="0.3"/>
  <tableParts count="1">
    <tablePart r:id="rId1"/>
  </tablePart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J25"/>
  <sheetViews>
    <sheetView zoomScale="35" workbookViewId="0">
      <selection activeCell="F25" sqref="F25"/>
    </sheetView>
  </sheetViews>
  <sheetFormatPr defaultColWidth="10.6640625" defaultRowHeight="15.5" x14ac:dyDescent="0.35"/>
  <cols>
    <col min="1" max="1" width="20.33203125" bestFit="1" customWidth="1"/>
    <col min="6" max="6" width="20.5" customWidth="1"/>
    <col min="7" max="7" width="22.6640625" customWidth="1"/>
    <col min="8" max="8" width="20.6640625" customWidth="1"/>
    <col min="9" max="9" width="18.5" customWidth="1"/>
    <col min="10" max="10" width="21" customWidth="1"/>
  </cols>
  <sheetData>
    <row r="3" spans="1:7" x14ac:dyDescent="0.35">
      <c r="A3" s="5" t="s">
        <v>134</v>
      </c>
      <c r="C3" t="s">
        <v>4</v>
      </c>
      <c r="D3" t="s">
        <v>236</v>
      </c>
      <c r="E3" t="s">
        <v>237</v>
      </c>
      <c r="F3" t="s">
        <v>238</v>
      </c>
      <c r="G3" t="s">
        <v>239</v>
      </c>
    </row>
    <row r="4" spans="1:7" x14ac:dyDescent="0.35">
      <c r="A4" s="6">
        <v>1986</v>
      </c>
      <c r="C4" s="9">
        <v>1984</v>
      </c>
      <c r="D4" s="10" t="s">
        <v>29</v>
      </c>
      <c r="E4" s="10" t="s">
        <v>21</v>
      </c>
      <c r="F4" s="10" t="s">
        <v>30</v>
      </c>
      <c r="G4" s="11" t="s">
        <v>146</v>
      </c>
    </row>
    <row r="5" spans="1:7" x14ac:dyDescent="0.35">
      <c r="A5" s="6" t="s">
        <v>135</v>
      </c>
      <c r="C5" s="12">
        <v>1986</v>
      </c>
      <c r="D5" s="13" t="s">
        <v>21</v>
      </c>
      <c r="E5" s="13" t="s">
        <v>20</v>
      </c>
      <c r="F5" s="13" t="s">
        <v>51</v>
      </c>
      <c r="G5" s="14" t="s">
        <v>147</v>
      </c>
    </row>
    <row r="6" spans="1:7" x14ac:dyDescent="0.35">
      <c r="C6" s="9">
        <v>1988</v>
      </c>
      <c r="D6" s="10" t="s">
        <v>29</v>
      </c>
      <c r="E6" s="10" t="s">
        <v>21</v>
      </c>
      <c r="F6" s="10" t="s">
        <v>44</v>
      </c>
      <c r="G6" s="11" t="s">
        <v>47</v>
      </c>
    </row>
    <row r="7" spans="1:7" x14ac:dyDescent="0.35">
      <c r="C7" s="12">
        <v>1990</v>
      </c>
      <c r="D7" s="13" t="s">
        <v>29</v>
      </c>
      <c r="E7" s="13" t="s">
        <v>21</v>
      </c>
      <c r="F7" s="13" t="s">
        <v>149</v>
      </c>
      <c r="G7" s="14" t="s">
        <v>150</v>
      </c>
    </row>
    <row r="8" spans="1:7" x14ac:dyDescent="0.35">
      <c r="C8" s="9">
        <v>1995</v>
      </c>
      <c r="D8" s="10" t="s">
        <v>29</v>
      </c>
      <c r="E8" s="10" t="s">
        <v>21</v>
      </c>
      <c r="F8" s="10" t="s">
        <v>44</v>
      </c>
      <c r="G8" s="11" t="s">
        <v>151</v>
      </c>
    </row>
    <row r="9" spans="1:7" x14ac:dyDescent="0.35">
      <c r="C9" s="12">
        <v>1997</v>
      </c>
      <c r="D9" s="13" t="s">
        <v>21</v>
      </c>
      <c r="E9" s="13" t="s">
        <v>29</v>
      </c>
      <c r="F9" s="13" t="s">
        <v>51</v>
      </c>
      <c r="G9" s="14" t="s">
        <v>152</v>
      </c>
    </row>
    <row r="10" spans="1:7" x14ac:dyDescent="0.35">
      <c r="C10" s="9">
        <v>2000</v>
      </c>
      <c r="D10" s="10" t="s">
        <v>20</v>
      </c>
      <c r="E10" s="10" t="s">
        <v>21</v>
      </c>
      <c r="F10" s="10" t="s">
        <v>153</v>
      </c>
      <c r="G10" s="11" t="s">
        <v>154</v>
      </c>
    </row>
    <row r="11" spans="1:7" x14ac:dyDescent="0.35">
      <c r="C11" s="12">
        <v>2004</v>
      </c>
      <c r="D11" s="13" t="s">
        <v>21</v>
      </c>
      <c r="E11" s="13" t="s">
        <v>29</v>
      </c>
      <c r="F11" s="13" t="s">
        <v>58</v>
      </c>
      <c r="G11" s="14" t="s">
        <v>155</v>
      </c>
    </row>
    <row r="12" spans="1:7" x14ac:dyDescent="0.35">
      <c r="C12" s="9">
        <v>2008</v>
      </c>
      <c r="D12" s="10" t="s">
        <v>21</v>
      </c>
      <c r="E12" s="10" t="s">
        <v>29</v>
      </c>
      <c r="F12" s="10" t="s">
        <v>83</v>
      </c>
      <c r="G12" s="11" t="s">
        <v>83</v>
      </c>
    </row>
    <row r="13" spans="1:7" x14ac:dyDescent="0.35">
      <c r="C13" s="12">
        <v>2010</v>
      </c>
      <c r="D13" s="13" t="s">
        <v>29</v>
      </c>
      <c r="E13" s="13" t="s">
        <v>21</v>
      </c>
      <c r="F13" s="13" t="s">
        <v>87</v>
      </c>
      <c r="G13" s="14" t="s">
        <v>100</v>
      </c>
    </row>
    <row r="14" spans="1:7" x14ac:dyDescent="0.35">
      <c r="C14" s="9">
        <v>2012</v>
      </c>
      <c r="D14" s="10" t="s">
        <v>20</v>
      </c>
      <c r="E14" s="10" t="s">
        <v>33</v>
      </c>
      <c r="F14" s="10" t="s">
        <v>96</v>
      </c>
      <c r="G14" s="11" t="s">
        <v>156</v>
      </c>
    </row>
    <row r="15" spans="1:7" x14ac:dyDescent="0.35">
      <c r="C15" s="12">
        <v>2014</v>
      </c>
      <c r="D15" s="13" t="s">
        <v>21</v>
      </c>
      <c r="E15" s="13" t="s">
        <v>20</v>
      </c>
      <c r="F15" s="13" t="s">
        <v>157</v>
      </c>
      <c r="G15" s="14" t="s">
        <v>100</v>
      </c>
    </row>
    <row r="16" spans="1:7" x14ac:dyDescent="0.35">
      <c r="C16" s="9">
        <v>2016</v>
      </c>
      <c r="D16" s="10" t="s">
        <v>29</v>
      </c>
      <c r="E16" s="10" t="s">
        <v>33</v>
      </c>
      <c r="F16" s="10" t="s">
        <v>109</v>
      </c>
      <c r="G16" s="11" t="s">
        <v>158</v>
      </c>
    </row>
    <row r="17" spans="3:10" x14ac:dyDescent="0.35">
      <c r="C17" s="12">
        <v>2018</v>
      </c>
      <c r="D17" s="13" t="s">
        <v>29</v>
      </c>
      <c r="E17" s="13" t="s">
        <v>33</v>
      </c>
      <c r="F17" s="13" t="s">
        <v>111</v>
      </c>
      <c r="G17" s="14" t="s">
        <v>118</v>
      </c>
    </row>
    <row r="18" spans="3:10" x14ac:dyDescent="0.35">
      <c r="C18" s="15">
        <v>2022</v>
      </c>
      <c r="D18" s="16" t="s">
        <v>21</v>
      </c>
      <c r="E18" s="16" t="s">
        <v>20</v>
      </c>
      <c r="F18" s="16" t="s">
        <v>159</v>
      </c>
      <c r="G18" s="17" t="s">
        <v>117</v>
      </c>
    </row>
    <row r="24" spans="3:10" x14ac:dyDescent="0.35">
      <c r="C24" s="3" t="s">
        <v>4</v>
      </c>
      <c r="D24" s="1" t="s">
        <v>236</v>
      </c>
      <c r="E24" s="1" t="s">
        <v>240</v>
      </c>
      <c r="F24" s="1" t="s">
        <v>238</v>
      </c>
      <c r="G24" s="1" t="s">
        <v>239</v>
      </c>
      <c r="H24" s="1"/>
      <c r="I24" s="1"/>
      <c r="J24" s="2"/>
    </row>
    <row r="25" spans="3:10" x14ac:dyDescent="0.35">
      <c r="C25">
        <f>A4</f>
        <v>1986</v>
      </c>
      <c r="D25" t="str">
        <f>VLOOKUP($C$25,Table4[],2,0)</f>
        <v>Sri Lanka</v>
      </c>
      <c r="E25" t="str">
        <f>VLOOKUP($C$25,Table4[],3,0)</f>
        <v>Pakistan</v>
      </c>
      <c r="F25" t="str">
        <f>VLOOKUP($C$25,Table4[],4,0)</f>
        <v>Arjuna Ranatunga</v>
      </c>
      <c r="G25" t="str">
        <f>VLOOKUP($C$25,Table4[],5,0)</f>
        <v>Abdul Qadir</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N12"/>
  <sheetViews>
    <sheetView showGridLines="0" tabSelected="1" topLeftCell="A3" zoomScale="65" zoomScaleNormal="60" workbookViewId="0">
      <selection activeCell="X29" sqref="X29"/>
    </sheetView>
  </sheetViews>
  <sheetFormatPr defaultColWidth="10.6640625" defaultRowHeight="15.5" x14ac:dyDescent="0.35"/>
  <sheetData>
    <row r="12" spans="14:14" x14ac:dyDescent="0.35">
      <c r="N12"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Matches win</vt:lpstr>
      <vt:lpstr>Toss Based decision</vt:lpstr>
      <vt:lpstr>Top10 venue</vt:lpstr>
      <vt:lpstr>MoM</vt:lpstr>
      <vt:lpstr>Champions</vt:lpstr>
      <vt:lpstr>Highest runs</vt:lpstr>
      <vt:lpstr>Full data</vt:lpstr>
      <vt:lpstr>Winner data</vt:lpstr>
      <vt:lpstr>Batsman data</vt: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sairam varma</dc:creator>
  <cp:lastModifiedBy>DEVI SAHITHI</cp:lastModifiedBy>
  <dcterms:created xsi:type="dcterms:W3CDTF">2022-11-08T05:46:28Z</dcterms:created>
  <dcterms:modified xsi:type="dcterms:W3CDTF">2022-11-22T11:11:32Z</dcterms:modified>
</cp:coreProperties>
</file>