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235" activeTab="6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VL Discount" sheetId="11" r:id="rId8"/>
    <sheet name="VL &amp; HL" sheetId="10" r:id="rId9"/>
    <sheet name="HA- Employee Info" sheetId="12" r:id="rId10"/>
    <sheet name="VL 1 Payroll" sheetId="15" r:id="rId11"/>
    <sheet name="VL 2 Payroll" sheetId="16" r:id="rId12"/>
    <sheet name="Index- match" sheetId="17" r:id="rId13"/>
    <sheet name="BS-1" sheetId="21" r:id="rId14"/>
    <sheet name="BS-2" sheetId="22" r:id="rId15"/>
    <sheet name="VL- Nominal Activity" sheetId="23" r:id="rId16"/>
    <sheet name="Hyperlinks 1" sheetId="24" r:id="rId17"/>
    <sheet name="Hyperlink Data" sheetId="25" r:id="rId18"/>
    <sheet name="Hyperlinks 2" sheetId="26" r:id="rId19"/>
  </sheets>
  <externalReferences>
    <externalReference r:id="rId2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15" hidden="1">'VL- Nominal Activity'!$B$9:$K$9</definedName>
    <definedName name="_Order1" hidden="1">0</definedName>
    <definedName name="Data.Dump" localSheetId="8" hidden="1">OFFSET([1]!Data.Top.Left,1,0)</definedName>
    <definedName name="Data.Dump" hidden="1">OFFSET([1]!Data.Top.Left,1,0)</definedName>
    <definedName name="dddd" localSheetId="8" hidden="1">OFFSET([1]!Data.Top.Left,1,0)</definedName>
    <definedName name="dddd" hidden="1">OFFSET([1]!Data.Top.Left,1,0)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enu">'VL Basics'!$F$1:$F$22</definedName>
    <definedName name="New" localSheetId="8" hidden="1">OFFSET([1]!Data.Top.Left,1,0)</definedName>
    <definedName name="New" hidden="1">OFFSET([1]!Data.Top.Left,1,0)</definedName>
    <definedName name="Ownership" localSheetId="8" hidden="1">OFFSET([1]!Data.Top.Left,1,0)</definedName>
    <definedName name="Ownership" hidden="1">OFFSET([1]!Data.Top.Left,1,0)</definedName>
    <definedName name="table_array">'VL Basics'!$F$1:$G$21</definedName>
    <definedName name="Vlookup_box">'VL Basics'!$B$2</definedName>
  </definedNames>
  <calcPr calcId="152511"/>
</workbook>
</file>

<file path=xl/calcChain.xml><?xml version="1.0" encoding="utf-8"?>
<calcChain xmlns="http://schemas.openxmlformats.org/spreadsheetml/2006/main"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<sst xmlns="http://schemas.openxmlformats.org/spreadsheetml/2006/main" count="6905" uniqueCount="1060">
  <si>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</si>
  <si>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</si>
  <si>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</si>
  <si>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</si>
  <si>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</si>
  <si>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</si>
  <si>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</si>
  <si>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</si>
  <si>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</si>
  <si>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</si>
  <si>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</si>
  <si>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</si>
  <si>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</si>
  <si>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</si>
  <si>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</si>
  <si>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</si>
  <si>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</si>
  <si>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</si>
  <si>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</si>
  <si>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</si>
  <si>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</si>
  <si>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</si>
  <si>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</si>
  <si>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</si>
  <si>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</si>
  <si>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</si>
  <si>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</si>
  <si>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</si>
  <si>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</si>
  <si>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</si>
  <si>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</si>
  <si>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</si>
  <si>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</si>
  <si>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</si>
  <si>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</si>
  <si>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</si>
  <si>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</si>
  <si>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</si>
  <si>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</si>
  <si>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</si>
  <si>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</si>
  <si>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</si>
  <si>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</si>
  <si>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</si>
  <si>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</si>
  <si>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</si>
  <si>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</si>
  <si>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</si>
  <si>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</si>
  <si>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</si>
  <si>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</si>
  <si>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</si>
  <si>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</si>
  <si>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</si>
  <si>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</si>
  <si>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</si>
  <si>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</si>
  <si>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</si>
  <si>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</si>
  <si>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</si>
  <si>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</si>
  <si>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</si>
  <si>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</si>
  <si>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</si>
  <si>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</si>
  <si>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</si>
  <si>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</si>
  <si>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</si>
  <si>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</si>
  <si>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</si>
  <si>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</si>
  <si>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</si>
  <si>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</si>
  <si>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</si>
  <si>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</si>
  <si>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</si>
  <si>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</si>
  <si>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</si>
  <si>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</si>
  <si>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</si>
  <si>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</si>
  <si>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</si>
  <si>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</si>
  <si>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</si>
  <si>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</si>
  <si>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</si>
  <si>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</si>
  <si>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</si>
  <si>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</si>
  <si>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</si>
  <si>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</si>
  <si>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</si>
  <si>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</si>
  <si>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</si>
  <si>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</si>
  <si>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</si>
  <si>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</si>
  <si>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</si>
  <si>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</si>
  <si>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</si>
  <si>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</si>
  <si>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</si>
  <si>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</si>
  <si>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</si>
  <si>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</si>
  <si>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</si>
  <si>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</si>
  <si>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</si>
  <si>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</si>
  <si>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</si>
  <si>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</si>
  <si>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</si>
  <si>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</si>
  <si>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</si>
  <si>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</si>
  <si>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</si>
  <si>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</si>
  <si>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</si>
  <si>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</si>
  <si>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</si>
  <si>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</si>
  <si>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</si>
  <si>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</si>
  <si>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</si>
  <si>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</si>
  <si>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</si>
  <si>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</si>
  <si>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</si>
  <si>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</si>
  <si>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</si>
  <si>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</si>
  <si>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</si>
  <si>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</si>
  <si>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</si>
  <si>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</si>
  <si>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</si>
  <si>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</si>
  <si>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</si>
  <si>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</si>
  <si>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</si>
  <si>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</si>
  <si>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</si>
  <si>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</si>
  <si>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</si>
  <si>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</si>
  <si>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</si>
  <si>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</si>
  <si>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</si>
  <si>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</si>
  <si>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</si>
  <si>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</si>
  <si>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</si>
  <si>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</si>
  <si>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</si>
  <si>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</si>
  <si>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</si>
  <si>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</si>
  <si>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</si>
  <si>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</si>
  <si>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</si>
  <si>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</si>
  <si>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</si>
  <si>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</si>
  <si>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</si>
  <si>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</si>
  <si>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</si>
  <si>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</si>
  <si>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</si>
  <si>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</si>
  <si>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</si>
  <si>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</si>
  <si>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</si>
  <si>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</si>
  <si>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</si>
  <si>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</si>
  <si>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</si>
  <si>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</si>
  <si>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</si>
  <si>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</si>
  <si>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</si>
  <si>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</si>
  <si>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</si>
  <si>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</si>
  <si>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</si>
  <si>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</si>
  <si>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</si>
  <si>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</si>
  <si>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</si>
  <si>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</si>
  <si>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</si>
  <si>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</si>
  <si>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</si>
  <si>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</si>
  <si>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</si>
  <si>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</si>
  <si>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</si>
  <si>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</si>
  <si>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</si>
  <si>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</si>
  <si>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</si>
  <si>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</si>
  <si>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</si>
  <si>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</si>
  <si>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</si>
  <si>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</si>
  <si>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</si>
  <si>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</si>
  <si>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</si>
  <si>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</si>
  <si>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</si>
  <si>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</si>
  <si>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</si>
  <si>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</si>
  <si>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</si>
  <si>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</si>
  <si>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</si>
  <si>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</si>
  <si>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</si>
  <si>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</si>
  <si>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</si>
  <si>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</si>
  <si>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</si>
  <si>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</si>
  <si>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</si>
  <si>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</si>
  <si>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</si>
  <si>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</si>
  <si>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</si>
  <si>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</si>
  <si>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</si>
  <si>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</si>
  <si>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</si>
  <si>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</si>
  <si>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</si>
  <si>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</si>
  <si>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</si>
  <si>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</si>
  <si>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</si>
  <si>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</si>
  <si>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</si>
  <si>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</si>
  <si>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</si>
  <si>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</si>
  <si>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</si>
  <si>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</si>
  <si>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</si>
  <si>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</si>
  <si>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</si>
  <si>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</si>
  <si>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</si>
  <si>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</si>
  <si>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</si>
  <si>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</si>
  <si>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</si>
  <si>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</si>
  <si>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</si>
  <si>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</si>
  <si>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</si>
  <si>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</si>
  <si>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</si>
  <si>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</si>
  <si>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</si>
  <si>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</si>
  <si>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</si>
  <si>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</si>
  <si>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</si>
  <si>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</si>
  <si>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</si>
  <si>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</si>
  <si>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</si>
  <si>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</si>
  <si>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</si>
  <si>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</si>
  <si>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</si>
  <si>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</si>
  <si>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</si>
  <si>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</si>
  <si>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</si>
  <si>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</si>
  <si>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</si>
  <si>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</si>
  <si>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</si>
  <si>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</si>
  <si>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</si>
  <si>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</si>
  <si>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</si>
  <si>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</si>
  <si>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</si>
  <si>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</si>
  <si>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</si>
  <si>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</si>
  <si>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</si>
  <si>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</si>
  <si>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</si>
  <si>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</si>
  <si>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</si>
  <si>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</si>
  <si>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</si>
  <si>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</si>
  <si>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</si>
  <si>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</si>
  <si>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</si>
  <si>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</si>
  <si>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</si>
  <si>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</si>
  <si>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</si>
  <si>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</si>
  <si>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</si>
  <si>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</si>
  <si>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</si>
  <si>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</si>
  <si>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</si>
  <si>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</si>
  <si>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</si>
  <si>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</si>
  <si>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</si>
  <si>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</si>
  <si>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</si>
  <si>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</si>
  <si>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</si>
  <si>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</si>
  <si>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</si>
  <si>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</si>
  <si>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</si>
  <si>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</si>
  <si>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</si>
  <si>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</si>
  <si>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</si>
  <si>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</si>
  <si>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</si>
  <si>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</si>
  <si>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</si>
  <si>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</si>
  <si>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</si>
  <si>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</si>
  <si>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</si>
  <si>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</si>
  <si>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</si>
  <si>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</si>
  <si>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</si>
  <si>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</si>
  <si>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</si>
  <si>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</si>
  <si>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</si>
  <si>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</si>
  <si>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</si>
  <si>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</si>
  <si>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</si>
  <si>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</si>
  <si>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</si>
  <si>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</si>
  <si>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</si>
  <si>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</si>
  <si>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</si>
  <si>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</si>
  <si>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</si>
  <si>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</si>
  <si>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</si>
  <si>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</si>
  <si>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</si>
  <si>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</si>
  <si>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</si>
  <si>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</si>
  <si>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</si>
  <si>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</si>
  <si>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</si>
  <si>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</si>
  <si>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</si>
  <si>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</si>
  <si>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</si>
  <si>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</si>
  <si>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</si>
  <si>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</si>
  <si>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</si>
  <si>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</si>
  <si>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</si>
  <si>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</si>
  <si>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</si>
  <si>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</si>
  <si>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</si>
  <si>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</si>
  <si>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</si>
  <si>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</si>
  <si>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</si>
  <si>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</si>
  <si>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</si>
  <si>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</si>
  <si>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</si>
  <si>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</si>
  <si>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</si>
  <si>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</si>
  <si>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</si>
  <si>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</si>
  <si>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</si>
  <si>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</si>
  <si>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</si>
  <si>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</si>
  <si>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</si>
  <si>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</si>
  <si>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</si>
  <si>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</si>
  <si>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</si>
  <si>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</si>
  <si>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</si>
  <si>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</si>
  <si>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</si>
  <si>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</si>
  <si>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</si>
  <si>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</si>
  <si>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</si>
  <si>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</si>
  <si>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</si>
  <si>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</si>
  <si>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</si>
  <si>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</si>
  <si>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</si>
  <si>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</si>
  <si>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</si>
  <si>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</si>
  <si>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</si>
  <si>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</si>
  <si>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</si>
  <si>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</si>
  <si>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</si>
  <si>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</si>
  <si>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</si>
  <si>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</si>
  <si>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</si>
  <si>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</si>
  <si>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</si>
  <si>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</si>
  <si>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</si>
  <si>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</si>
  <si>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</si>
  <si>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</si>
  <si>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</si>
  <si>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</si>
  <si>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</si>
  <si>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</si>
  <si>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</si>
  <si>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</si>
  <si>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</si>
  <si>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</si>
  <si>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</si>
  <si>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</si>
  <si>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</si>
  <si>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</si>
  <si>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</si>
  <si>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</si>
  <si>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</si>
  <si>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</si>
  <si>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</si>
  <si>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</si>
  <si>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</si>
  <si>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</si>
  <si>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</si>
  <si>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</si>
  <si>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</si>
  <si>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</si>
  <si>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</si>
  <si>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</si>
  <si>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</si>
  <si>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</si>
  <si>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</si>
  <si>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</si>
  <si>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</si>
  <si>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</si>
  <si>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</si>
  <si>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</si>
  <si>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</si>
  <si>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</si>
  <si>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</si>
  <si>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</si>
  <si>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</si>
  <si>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</si>
  <si>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</si>
  <si>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</si>
  <si>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</si>
  <si>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</si>
  <si>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</si>
  <si>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</si>
  <si>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</si>
  <si>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</si>
  <si>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</si>
  <si>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</si>
  <si>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</si>
  <si>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</si>
  <si>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</si>
  <si>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</si>
  <si>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</si>
  <si>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</si>
  <si>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</si>
  <si>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</si>
  <si>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</si>
  <si>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</si>
  <si>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</si>
  <si>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</si>
  <si>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</si>
  <si>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</si>
  <si>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</si>
  <si>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</si>
  <si>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</si>
  <si>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</si>
  <si>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</si>
  <si>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</si>
  <si>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</si>
  <si>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</si>
  <si>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</si>
  <si>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</si>
  <si>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</si>
  <si>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</si>
  <si>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</si>
  <si>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</si>
  <si>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</si>
  <si>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</si>
  <si>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</si>
  <si>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</si>
  <si>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</si>
  <si>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</si>
  <si>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</si>
  <si>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</si>
  <si>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</si>
  <si>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</si>
  <si>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</si>
  <si>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</si>
  <si>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</si>
  <si>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</si>
  <si>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</si>
  <si>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</si>
  <si>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</si>
  <si>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</si>
  <si>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</si>
  <si>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</si>
  <si>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</si>
  <si>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</si>
  <si>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</si>
  <si>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</si>
  <si>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</si>
  <si>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</si>
  <si>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</si>
  <si>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</si>
  <si>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</si>
  <si>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</si>
  <si>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</si>
  <si>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</si>
  <si>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</si>
  <si>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</si>
  <si>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</si>
  <si>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</si>
  <si>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</si>
  <si>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</si>
  <si>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</si>
  <si>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</si>
  <si>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</si>
  <si>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</si>
  <si>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</si>
  <si>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</si>
  <si>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</si>
  <si>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</si>
  <si>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</si>
  <si>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</si>
  <si>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</si>
  <si>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</si>
  <si>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</si>
  <si>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</si>
  <si>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</si>
  <si>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</si>
  <si>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</si>
  <si>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</si>
  <si>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</si>
  <si>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</si>
  <si>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</si>
  <si>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</si>
  <si>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</si>
  <si>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</si>
  <si>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</si>
  <si>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</si>
  <si>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</si>
  <si>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</si>
  <si>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</si>
  <si>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</si>
  <si>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</si>
  <si>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</si>
  <si>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</si>
  <si>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</si>
  <si>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</si>
  <si>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</si>
  <si>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</si>
  <si>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</si>
  <si>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</si>
  <si>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</si>
  <si>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</si>
  <si>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</si>
  <si>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</si>
  <si>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</si>
  <si>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</si>
  <si>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</si>
  <si>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</si>
  <si>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</si>
  <si>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</si>
  <si>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</si>
  <si>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</si>
  <si>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</si>
  <si>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</si>
  <si>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</si>
  <si>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</si>
  <si>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</si>
  <si>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</si>
  <si>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</si>
  <si>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</si>
  <si>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</si>
  <si>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</si>
  <si>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</si>
  <si>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</si>
  <si>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</si>
  <si>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</si>
  <si>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</si>
  <si>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</si>
  <si>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</si>
  <si>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</si>
  <si>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</si>
  <si>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</si>
  <si>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</si>
  <si>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</si>
  <si>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</si>
  <si>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</si>
  <si>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</si>
  <si>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</si>
  <si>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</si>
  <si>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</si>
  <si>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</si>
  <si>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</si>
  <si>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</si>
  <si>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</si>
  <si>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</si>
  <si>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</si>
  <si>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</si>
  <si>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</si>
  <si>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</si>
  <si>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</si>
  <si>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</si>
  <si>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</si>
  <si>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</si>
  <si>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</si>
  <si>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</si>
  <si>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</si>
  <si>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</si>
  <si>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</si>
  <si>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</si>
  <si>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</si>
  <si>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</si>
  <si>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</si>
  <si>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</si>
  <si>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</si>
  <si>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</si>
  <si>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</si>
  <si>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</si>
  <si>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</si>
  <si>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</si>
  <si>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</si>
  <si>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</si>
  <si>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</si>
  <si>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</si>
  <si>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</si>
  <si>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</si>
  <si>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</si>
  <si>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</si>
  <si>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</si>
  <si>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</si>
  <si>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</si>
  <si>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</si>
  <si>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</si>
  <si>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</si>
  <si>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</si>
  <si>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</si>
  <si>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</si>
  <si>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</si>
  <si>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</si>
  <si>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</si>
  <si>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</si>
  <si>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</si>
  <si>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</si>
  <si>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</si>
  <si>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</si>
  <si>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</si>
  <si>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</si>
  <si>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</si>
  <si>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</si>
  <si>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</si>
  <si>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</si>
  <si>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</si>
  <si>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</si>
  <si>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</si>
  <si>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</si>
  <si>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</si>
  <si>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</si>
  <si>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</si>
  <si>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</si>
  <si>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</si>
  <si>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</si>
  <si>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</si>
  <si>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</si>
  <si>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</si>
  <si>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</si>
  <si>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</si>
  <si>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</si>
  <si>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</si>
  <si>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</si>
  <si>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</si>
  <si>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</si>
  <si>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</si>
  <si>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</si>
  <si>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</si>
  <si>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</si>
  <si>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</si>
  <si>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</si>
  <si>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</si>
  <si>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</si>
  <si>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</si>
  <si>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</si>
  <si>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</si>
  <si>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</si>
  <si>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</si>
  <si>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</si>
  <si>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</si>
  <si>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</si>
  <si>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</si>
  <si>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</si>
  <si>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</si>
  <si>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</si>
  <si>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</si>
  <si>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</si>
  <si>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</si>
  <si>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</si>
  <si>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</si>
  <si>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</si>
  <si>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</si>
  <si>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</si>
  <si>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</si>
  <si>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</si>
  <si>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</si>
  <si>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</si>
  <si>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</si>
  <si>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</si>
  <si>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</si>
  <si>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</si>
  <si>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</si>
  <si>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</si>
  <si>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</si>
  <si>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</si>
  <si>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</si>
  <si>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</si>
  <si>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</si>
  <si>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</si>
  <si>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</si>
  <si>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</si>
  <si>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</si>
  <si>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</si>
  <si>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</si>
  <si>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</si>
  <si>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</si>
  <si>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</si>
  <si>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</si>
  <si>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</si>
  <si>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</si>
  <si>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</si>
  <si>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</si>
  <si>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</si>
  <si>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</si>
  <si>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</si>
  <si>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</si>
  <si>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</si>
  <si>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</si>
  <si>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</si>
  <si>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</si>
  <si>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</si>
  <si>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</si>
  <si>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</si>
  <si>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</si>
  <si>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</si>
  <si>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</si>
  <si>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</si>
  <si>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</si>
  <si>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</si>
  <si>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</si>
  <si>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</si>
  <si>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</si>
  <si>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</si>
  <si>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</si>
  <si>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</si>
  <si>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</si>
  <si>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</si>
  <si>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</si>
  <si>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</si>
  <si>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</si>
  <si>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</si>
  <si>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</si>
  <si>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</si>
  <si>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</si>
  <si>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</si>
  <si>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</si>
  <si>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</si>
  <si>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</si>
  <si>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</si>
  <si>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</si>
  <si>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</si>
  <si>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</si>
  <si>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</si>
  <si>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</si>
  <si>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</si>
  <si>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</si>
  <si>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</si>
  <si>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</si>
  <si>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</si>
  <si>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</si>
  <si>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</si>
  <si>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</si>
  <si>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</si>
  <si>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</si>
  <si>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</si>
  <si>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</si>
  <si>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</si>
  <si>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</si>
  <si>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</si>
  <si>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</si>
  <si>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</si>
  <si>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</si>
  <si>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</si>
  <si>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</si>
  <si>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</si>
  <si>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</si>
  <si>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</si>
  <si>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</si>
  <si>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</si>
  <si>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</si>
  <si>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</si>
  <si>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</si>
  <si>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</si>
  <si>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</si>
  <si>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</si>
  <si>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</si>
  <si>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</si>
  <si>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</si>
  <si>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</si>
  <si>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</si>
  <si>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</si>
  <si>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</si>
  <si>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</si>
  <si>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</si>
  <si>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</si>
  <si>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</si>
  <si>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</si>
  <si>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</si>
  <si>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</si>
  <si>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</si>
  <si>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</si>
  <si>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</si>
  <si>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</si>
  <si>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</si>
  <si>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</si>
  <si>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</si>
  <si>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</si>
  <si>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</si>
  <si>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</si>
  <si>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</si>
  <si>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</si>
  <si>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</si>
  <si>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</si>
  <si>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</si>
  <si>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</si>
  <si>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</si>
  <si>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</si>
  <si>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</si>
  <si>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</si>
  <si>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</si>
  <si>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</si>
  <si>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</si>
  <si>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</si>
  <si>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</si>
  <si>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</si>
  <si>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</si>
  <si>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</si>
  <si>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</si>
  <si>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</si>
  <si>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</si>
  <si>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</si>
  <si>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</si>
  <si>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</si>
  <si>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</si>
  <si>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</si>
  <si>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</si>
  <si>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</si>
  <si>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</si>
  <si>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</si>
  <si>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</si>
  <si>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</si>
  <si>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</si>
  <si>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</si>
  <si>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</si>
  <si>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</si>
  <si>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</si>
  <si>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</si>
  <si>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</si>
  <si>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</si>
  <si>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</si>
  <si>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</si>
  <si>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</si>
  <si>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</si>
  <si>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</si>
  <si>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</si>
  <si>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</si>
  <si>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</si>
  <si>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</si>
  <si>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</si>
  <si>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</si>
  <si>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</si>
  <si>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</si>
  <si>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</si>
  <si>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</si>
  <si>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</si>
  <si>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</si>
  <si>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</si>
  <si>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</si>
  <si>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</si>
  <si>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</si>
  <si>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</si>
  <si>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</si>
  <si>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</si>
  <si>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</si>
  <si>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</si>
  <si>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</si>
  <si>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</si>
  <si>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</si>
  <si>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</si>
  <si>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</si>
  <si>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</si>
  <si>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</si>
  <si>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</si>
  <si>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</si>
  <si>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</si>
  <si>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</si>
  <si>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</si>
  <si>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</si>
  <si>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</si>
  <si>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</si>
  <si>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</si>
  <si>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</si>
  <si>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</si>
  <si>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</si>
  <si>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</si>
  <si>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</si>
  <si>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</si>
  <si>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</si>
  <si>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</si>
  <si>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</si>
  <si>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</si>
  <si>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</si>
  <si>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</si>
  <si>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</si>
  <si>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</si>
  <si>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</si>
  <si>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</si>
  <si>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</si>
  <si>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</si>
  <si>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</si>
  <si>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</si>
  <si>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</si>
  <si>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</si>
  <si>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</si>
  <si>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</si>
  <si>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</si>
  <si>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</si>
  <si>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</si>
  <si>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</si>
  <si>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</si>
  <si>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</si>
  <si>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</si>
  <si>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</si>
  <si>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</si>
  <si>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</si>
  <si>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</si>
  <si>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</si>
  <si>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</si>
  <si>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</si>
  <si>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</si>
  <si>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</si>
  <si>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</si>
  <si>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</si>
  <si>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</si>
  <si>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</si>
  <si>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</si>
  <si>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</si>
  <si>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</si>
  <si>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</si>
  <si>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</si>
  <si>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</si>
  <si>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</si>
  <si>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</si>
  <si>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</si>
  <si>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</si>
  <si>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</si>
  <si>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</si>
  <si>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</si>
  <si>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</si>
  <si>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</si>
  <si>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</si>
  <si>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</si>
  <si>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</si>
  <si>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</si>
  <si>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</si>
  <si>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</si>
  <si>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</si>
  <si>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</si>
  <si>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</si>
  <si>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</si>
  <si>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</si>
  <si>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</si>
  <si>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</si>
  <si>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</si>
  <si>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</si>
  <si>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</si>
  <si>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</si>
  <si>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</si>
  <si>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</si>
  <si>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</si>
  <si>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</si>
  <si>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</si>
  <si>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</si>
  <si>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</si>
  <si>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</si>
  <si>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</si>
  <si>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</si>
  <si>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</si>
  <si>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</si>
  <si>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</si>
  <si>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</si>
  <si>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</si>
  <si>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</si>
  <si>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</si>
  <si>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</si>
  <si>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</si>
  <si>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</si>
  <si>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</si>
  <si>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</si>
  <si>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</si>
  <si>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</si>
  <si>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</si>
  <si>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</si>
  <si>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</si>
  <si>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</si>
  <si>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</si>
  <si>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</si>
  <si>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</si>
  <si>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</si>
  <si>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</si>
  <si>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</si>
  <si>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</si>
  <si>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</si>
  <si>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</si>
  <si>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Amrood Shake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</si>
</sst>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\ &quot;seconds&quot;"/>
    <numFmt numFmtId="165" formatCode="&quot;$&quot;#,##0.00"/>
    <numFmt numFmtId="166" formatCode="000\-00\-0000"/>
    <numFmt numFmtId="167" formatCode="_(* #,##0_);_(* \(#,##0\);_(* &quot;-&quot;??_);_(@_)"/>
    <numFmt numFmtId="168" formatCode="dd/mm/yyyy;@"/>
    <numFmt numFmtId="169" formatCode="#,##0.00;#,##0.00"/>
    <numFmt numFmtId="170" formatCode="###0;###0"/>
    <numFmt numFmtId="171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4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44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44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44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5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6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5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43" fontId="9" fillId="15" borderId="16" xfId="1" applyFont="1" applyFill="1" applyBorder="1"/>
    <xf numFmtId="43" fontId="9" fillId="15" borderId="1" xfId="1" applyFont="1" applyFill="1" applyBorder="1"/>
    <xf numFmtId="0" fontId="0" fillId="0" borderId="0" xfId="0" applyBorder="1"/>
    <xf numFmtId="0" fontId="0" fillId="0" borderId="17" xfId="0" applyBorder="1"/>
    <xf numFmtId="43" fontId="0" fillId="0" borderId="17" xfId="1" applyFont="1" applyBorder="1"/>
    <xf numFmtId="0" fontId="0" fillId="0" borderId="18" xfId="0" applyBorder="1"/>
    <xf numFmtId="43" fontId="0" fillId="0" borderId="18" xfId="1" applyFont="1" applyBorder="1"/>
    <xf numFmtId="0" fontId="0" fillId="0" borderId="19" xfId="0" applyBorder="1"/>
    <xf numFmtId="43" fontId="0" fillId="0" borderId="19" xfId="1" applyFont="1" applyBorder="1"/>
    <xf numFmtId="43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7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7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7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8" fontId="0" fillId="0" borderId="11" xfId="0" applyNumberFormat="1" applyBorder="1"/>
    <xf numFmtId="8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68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69" fontId="22" fillId="0" borderId="0" xfId="7" applyNumberFormat="1" applyFont="1" applyFill="1" applyBorder="1" applyAlignment="1">
      <alignment horizontal="left" vertical="top" wrapText="1"/>
    </xf>
    <xf numFmtId="170" fontId="22" fillId="0" borderId="0" xfId="7" applyNumberFormat="1" applyFont="1" applyFill="1" applyBorder="1" applyAlignment="1">
      <alignment horizontal="left" vertical="top" wrapText="1"/>
    </xf>
    <xf numFmtId="171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43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44" fontId="0" fillId="0" borderId="11" xfId="6" applyFont="1" applyBorder="1"/>
    <xf numFmtId="44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44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BANK%20BOOK%20Reconciliation.xlsx" TargetMode="External"/><Relationship Id="rId13" Type="http://schemas.openxmlformats.org/officeDocument/2006/relationships/hyperlink" Target="CHEZ%20MICHEL%20RESTAURANT\Admin\Authorisaion%20Letters.docx" TargetMode="External"/><Relationship Id="rId18" Type="http://schemas.openxmlformats.org/officeDocument/2006/relationships/hyperlink" Target="CHEZ%20MICHEL%20RESTAURANT/Accounts/Financial%20Reporting/Expenses%20Budget%20and%20Provision%202015.xlsx" TargetMode="External"/><Relationship Id="rId26" Type="http://schemas.openxmlformats.org/officeDocument/2006/relationships/hyperlink" Target="BANK%20BOOK%20Reconciliation.xlsx" TargetMode="External"/><Relationship Id="rId3" Type="http://schemas.openxmlformats.org/officeDocument/2006/relationships/hyperlink" Target="CHEZ%20MICHEL%20RESTAURANT/Payroll/Feb-15/Updated%20Staff%20Salaries%20with%20Slip%20Feb-15.xlsm" TargetMode="External"/><Relationship Id="rId21" Type="http://schemas.openxmlformats.org/officeDocument/2006/relationships/hyperlink" Target="CHEZ%20MICHEL%20RESTAURANT/HR%20LOG%20FILE.xlsx" TargetMode="External"/><Relationship Id="rId7" Type="http://schemas.openxmlformats.org/officeDocument/2006/relationships/hyperlink" Target="Banking\Loans%20Repayment%20Schedual.xlsx" TargetMode="External"/><Relationship Id="rId12" Type="http://schemas.openxmlformats.org/officeDocument/2006/relationships/hyperlink" Target="CHEZ%20MICHEL%20RESTAURANT\Admin\Chq%20Printer%20-FGB.docx" TargetMode="External"/><Relationship Id="rId17" Type="http://schemas.openxmlformats.org/officeDocument/2006/relationships/hyperlink" Target="CHEZ%20MICHEL%20RESTAURANT/Accounts/Eyad%20Omran%20Visa%20Expenses%20Details/visa%20work%20,Reststaff,Eyad%20(3).xlsx" TargetMode="External"/><Relationship Id="rId25" Type="http://schemas.openxmlformats.org/officeDocument/2006/relationships/hyperlink" Target="CHEZ%20MICHEL%20RESTAURANT\Petty%20Cash%20Office.xlsx" TargetMode="External"/><Relationship Id="rId2" Type="http://schemas.openxmlformats.org/officeDocument/2006/relationships/hyperlink" Target="CHEZ%20MICHEL%20RESTAURANT/Payroll/Jan-15/Staff%20Salaries%20Jan-15.xlsm" TargetMode="External"/><Relationship Id="rId16" Type="http://schemas.openxmlformats.org/officeDocument/2006/relationships/hyperlink" Target="CHEZ%20MICHEL%20RESTAURANT\Admin\Promissiory%20Notes.docx" TargetMode="External"/><Relationship Id="rId20" Type="http://schemas.openxmlformats.org/officeDocument/2006/relationships/hyperlink" Target="CHEZ%20MICHEL%20RESTAURANT\ROASTER%20MARCH%202015.xlsx" TargetMode="External"/><Relationship Id="rId1" Type="http://schemas.openxmlformats.org/officeDocument/2006/relationships/hyperlink" Target="Banking\Cheque%20Writer%20-%20ENBD.docx" TargetMode="External"/><Relationship Id="rId6" Type="http://schemas.openxmlformats.org/officeDocument/2006/relationships/hyperlink" Target="CHEZ%20MICHEL%20RESTAURANT\Payroll\April%202015\Staff%20Salaries%20Apr-15.xlsm" TargetMode="External"/><Relationship Id="rId11" Type="http://schemas.openxmlformats.org/officeDocument/2006/relationships/hyperlink" Target="CHEZ%20MICHEL%20RESTAURANT/Admin/Payment%20vouchers.docx" TargetMode="External"/><Relationship Id="rId24" Type="http://schemas.openxmlformats.org/officeDocument/2006/relationships/hyperlink" Target="CHEZ%20MICHEL%20RESTAURANT\Payroll\Jun-15\Staff%20Salaries%20June-2015.xlsm" TargetMode="External"/><Relationship Id="rId5" Type="http://schemas.openxmlformats.org/officeDocument/2006/relationships/hyperlink" Target="CHEZ%20MICHEL%20RESTAURANT\Accounts\payables\CMR%20Suppliers%20Balance%20Report%20%20June%202015.xlsx" TargetMode="External"/><Relationship Id="rId15" Type="http://schemas.openxmlformats.org/officeDocument/2006/relationships/hyperlink" Target="CHEZ%20MICHEL%20RESTAURANT/Admin/Warning%20Letter.docx" TargetMode="External"/><Relationship Id="rId23" Type="http://schemas.openxmlformats.org/officeDocument/2006/relationships/hyperlink" Target="CHEZ%20MICHEL%20RESTAURANT\Payroll\May'15\Staff%20Salaries%20May-2015.xlsm" TargetMode="External"/><Relationship Id="rId10" Type="http://schemas.openxmlformats.org/officeDocument/2006/relationships/hyperlink" Target="CHEZ%20MICHEL%20RESTAURANT\Accounts\payables\SUPPLIER%20LIST.xlsm" TargetMode="External"/><Relationship Id="rId19" Type="http://schemas.openxmlformats.org/officeDocument/2006/relationships/hyperlink" Target="CHEZ%20MICHEL%20RESTAURANT\Admin\Chez%20Michel%20Letter%20Head.docx" TargetMode="External"/><Relationship Id="rId4" Type="http://schemas.openxmlformats.org/officeDocument/2006/relationships/hyperlink" Target="CHEZ%20MICHEL%20RESTAURANT/Payroll/Mar-2015/Staff%20Salaries%20Mar-15.xlsm" TargetMode="External"/><Relationship Id="rId9" Type="http://schemas.openxmlformats.org/officeDocument/2006/relationships/hyperlink" Target="Banking\Bank%20Details.docx" TargetMode="External"/><Relationship Id="rId14" Type="http://schemas.openxmlformats.org/officeDocument/2006/relationships/hyperlink" Target="CHEZ%20MICHEL%20RESTAURANT/Admin/Bank%20Request%20Letters.docx" TargetMode="External"/><Relationship Id="rId22" Type="http://schemas.openxmlformats.org/officeDocument/2006/relationships/hyperlink" Target="CHEZ%20MICHEL%20RESTAURANT\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0"/>
  <sheetViews>
    <sheetView showGridLines="0" workbookViewId="0">
      <selection activeCell="C8" sqref="C8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59" t="s">
        <v>222</v>
      </c>
      <c r="C2" s="159"/>
      <c r="D2" s="159"/>
      <c r="E2" s="159"/>
      <c r="F2" s="159"/>
      <c r="G2" s="159"/>
    </row>
    <row r="4" spans="2:9" ht="20.100000000000001" customHeight="1">
      <c r="B4" s="47" t="s">
        <v>223</v>
      </c>
      <c r="C4" s="47" t="s">
        <v>224</v>
      </c>
      <c r="D4" s="47" t="s">
        <v>225</v>
      </c>
      <c r="E4" s="47" t="s">
        <v>226</v>
      </c>
      <c r="F4" s="47" t="s">
        <v>227</v>
      </c>
      <c r="G4" s="47" t="s">
        <v>228</v>
      </c>
    </row>
    <row r="5" spans="2:9">
      <c r="B5" s="48" t="s">
        <v>229</v>
      </c>
      <c r="C5" s="49"/>
      <c r="D5" s="50"/>
      <c r="E5" s="49"/>
      <c r="F5" s="51"/>
      <c r="G5" s="52"/>
      <c r="H5" s="53"/>
    </row>
    <row r="7" spans="2:9">
      <c r="B7" s="54" t="s">
        <v>223</v>
      </c>
      <c r="C7" s="54" t="s">
        <v>224</v>
      </c>
      <c r="D7" s="54" t="s">
        <v>225</v>
      </c>
      <c r="E7" s="54" t="s">
        <v>226</v>
      </c>
      <c r="F7" s="54" t="s">
        <v>227</v>
      </c>
      <c r="G7" s="54" t="s">
        <v>228</v>
      </c>
    </row>
    <row r="8" spans="2:9">
      <c r="B8" s="55" t="s">
        <v>230</v>
      </c>
      <c r="C8" s="56" t="s">
        <v>231</v>
      </c>
      <c r="D8" s="50">
        <v>845043962</v>
      </c>
      <c r="E8" s="56" t="s">
        <v>232</v>
      </c>
      <c r="F8" s="51">
        <v>39474</v>
      </c>
      <c r="G8" s="52">
        <v>73500</v>
      </c>
      <c r="I8" s="57"/>
    </row>
    <row r="9" spans="2:9">
      <c r="B9" s="55" t="s">
        <v>233</v>
      </c>
      <c r="C9" s="56" t="s">
        <v>234</v>
      </c>
      <c r="D9" s="50">
        <v>345284935</v>
      </c>
      <c r="E9" s="56" t="s">
        <v>235</v>
      </c>
      <c r="F9" s="51">
        <v>39508</v>
      </c>
      <c r="G9" s="52">
        <v>80000</v>
      </c>
      <c r="I9" s="57"/>
    </row>
    <row r="10" spans="2:9">
      <c r="B10" s="55" t="s">
        <v>229</v>
      </c>
      <c r="C10" s="56" t="s">
        <v>236</v>
      </c>
      <c r="D10" s="50">
        <v>503538350</v>
      </c>
      <c r="E10" s="56" t="s">
        <v>232</v>
      </c>
      <c r="F10" s="51">
        <v>39554</v>
      </c>
      <c r="G10" s="52">
        <v>95000</v>
      </c>
      <c r="I10" s="57"/>
    </row>
    <row r="11" spans="2:9">
      <c r="B11" s="55" t="s">
        <v>237</v>
      </c>
      <c r="C11" s="56" t="s">
        <v>238</v>
      </c>
      <c r="D11" s="50">
        <v>858397967</v>
      </c>
      <c r="E11" s="56" t="s">
        <v>232</v>
      </c>
      <c r="F11" s="51">
        <v>39571</v>
      </c>
      <c r="G11" s="52">
        <v>105000</v>
      </c>
      <c r="I11" s="57"/>
    </row>
    <row r="12" spans="2:9">
      <c r="B12" s="55" t="s">
        <v>239</v>
      </c>
      <c r="C12" s="56" t="s">
        <v>240</v>
      </c>
      <c r="D12" s="50">
        <v>245185890</v>
      </c>
      <c r="E12" s="56" t="s">
        <v>241</v>
      </c>
      <c r="F12" s="51">
        <v>39640</v>
      </c>
      <c r="G12" s="52">
        <v>90000</v>
      </c>
      <c r="I12" s="57"/>
    </row>
    <row r="13" spans="2:9">
      <c r="B13" s="55" t="s">
        <v>242</v>
      </c>
      <c r="C13" s="56" t="s">
        <v>243</v>
      </c>
      <c r="D13" s="50">
        <v>873458675</v>
      </c>
      <c r="E13" s="56" t="s">
        <v>244</v>
      </c>
      <c r="F13" s="51">
        <v>39646</v>
      </c>
      <c r="G13" s="52">
        <v>60000</v>
      </c>
      <c r="I13" s="57"/>
    </row>
    <row r="14" spans="2:9">
      <c r="B14" s="55" t="s">
        <v>245</v>
      </c>
      <c r="C14" s="56" t="s">
        <v>246</v>
      </c>
      <c r="D14" s="50">
        <v>190083679</v>
      </c>
      <c r="E14" s="56" t="s">
        <v>244</v>
      </c>
      <c r="F14" s="51">
        <v>39726</v>
      </c>
      <c r="G14" s="52">
        <v>87000</v>
      </c>
      <c r="I14" s="57"/>
    </row>
    <row r="15" spans="2:9">
      <c r="B15" s="55" t="s">
        <v>247</v>
      </c>
      <c r="C15" s="56" t="s">
        <v>248</v>
      </c>
      <c r="D15" s="50">
        <v>352369553</v>
      </c>
      <c r="E15" s="56" t="s">
        <v>241</v>
      </c>
      <c r="F15" s="51">
        <v>39749</v>
      </c>
      <c r="G15" s="52">
        <v>104000</v>
      </c>
      <c r="I15" s="57"/>
    </row>
    <row r="16" spans="2:9">
      <c r="B16" s="55" t="s">
        <v>249</v>
      </c>
      <c r="C16" s="56" t="s">
        <v>250</v>
      </c>
      <c r="D16" s="50">
        <v>645740451</v>
      </c>
      <c r="E16" s="56" t="s">
        <v>232</v>
      </c>
      <c r="F16" s="51">
        <v>39757</v>
      </c>
      <c r="G16" s="52">
        <v>380050</v>
      </c>
      <c r="I16" s="57"/>
    </row>
    <row r="17" spans="2:9">
      <c r="B17" s="55" t="s">
        <v>251</v>
      </c>
      <c r="C17" s="56" t="s">
        <v>252</v>
      </c>
      <c r="D17" s="50">
        <v>558531475</v>
      </c>
      <c r="E17" s="56" t="s">
        <v>232</v>
      </c>
      <c r="F17" s="51">
        <v>39791</v>
      </c>
      <c r="G17" s="52">
        <v>93000</v>
      </c>
      <c r="I17" s="57"/>
    </row>
    <row r="18" spans="2:9">
      <c r="B18" s="55" t="s">
        <v>253</v>
      </c>
      <c r="C18" s="56" t="s">
        <v>254</v>
      </c>
      <c r="D18" s="50">
        <v>129426148</v>
      </c>
      <c r="E18" s="56" t="s">
        <v>235</v>
      </c>
      <c r="F18" s="51">
        <v>39856</v>
      </c>
      <c r="G18" s="52">
        <v>180000</v>
      </c>
      <c r="I18" s="57"/>
    </row>
    <row r="19" spans="2:9">
      <c r="B19" s="55" t="s">
        <v>255</v>
      </c>
      <c r="C19" s="56" t="s">
        <v>256</v>
      </c>
      <c r="D19" s="50">
        <v>796504767</v>
      </c>
      <c r="E19" s="56" t="s">
        <v>232</v>
      </c>
      <c r="F19" s="51">
        <v>39891</v>
      </c>
      <c r="G19" s="52">
        <v>100000</v>
      </c>
      <c r="I19" s="57"/>
    </row>
    <row r="20" spans="2:9">
      <c r="B20" s="55" t="s">
        <v>257</v>
      </c>
      <c r="C20" s="56" t="s">
        <v>258</v>
      </c>
      <c r="D20" s="50">
        <v>266481339</v>
      </c>
      <c r="E20" s="56" t="s">
        <v>259</v>
      </c>
      <c r="F20" s="51">
        <v>39916</v>
      </c>
      <c r="G20" s="52">
        <v>136000</v>
      </c>
      <c r="I20" s="57"/>
    </row>
    <row r="21" spans="2:9">
      <c r="B21" s="55" t="s">
        <v>260</v>
      </c>
      <c r="C21" s="56" t="s">
        <v>261</v>
      </c>
      <c r="D21" s="50">
        <v>663003285</v>
      </c>
      <c r="E21" s="56" t="s">
        <v>232</v>
      </c>
      <c r="F21" s="51">
        <v>39931</v>
      </c>
      <c r="G21" s="52">
        <v>68000</v>
      </c>
      <c r="I21" s="57"/>
    </row>
    <row r="22" spans="2:9">
      <c r="B22" s="55" t="s">
        <v>262</v>
      </c>
      <c r="C22" s="56" t="s">
        <v>263</v>
      </c>
      <c r="D22" s="50">
        <v>362487035</v>
      </c>
      <c r="E22" s="56" t="s">
        <v>264</v>
      </c>
      <c r="F22" s="51">
        <v>39946</v>
      </c>
      <c r="G22" s="52">
        <v>100000</v>
      </c>
      <c r="I22" s="57"/>
    </row>
    <row r="23" spans="2:9">
      <c r="B23" s="55" t="s">
        <v>265</v>
      </c>
      <c r="C23" s="56" t="s">
        <v>266</v>
      </c>
      <c r="D23" s="50">
        <v>608450899</v>
      </c>
      <c r="E23" s="56" t="s">
        <v>241</v>
      </c>
      <c r="F23" s="51">
        <v>39966</v>
      </c>
      <c r="G23" s="52">
        <v>144000</v>
      </c>
      <c r="I23" s="57"/>
    </row>
    <row r="24" spans="2:9">
      <c r="B24" s="55" t="s">
        <v>267</v>
      </c>
      <c r="C24" s="56" t="s">
        <v>268</v>
      </c>
      <c r="D24" s="50">
        <v>728053317</v>
      </c>
      <c r="E24" s="56" t="s">
        <v>241</v>
      </c>
      <c r="F24" s="51">
        <v>40012</v>
      </c>
      <c r="G24" s="52">
        <v>84000</v>
      </c>
      <c r="I24" s="57"/>
    </row>
    <row r="25" spans="2:9">
      <c r="B25" s="55" t="s">
        <v>269</v>
      </c>
      <c r="C25" s="56" t="s">
        <v>270</v>
      </c>
      <c r="D25" s="50">
        <v>606536042</v>
      </c>
      <c r="E25" s="56" t="s">
        <v>259</v>
      </c>
      <c r="F25" s="51">
        <v>40049</v>
      </c>
      <c r="G25" s="52">
        <v>90000</v>
      </c>
      <c r="I25" s="57"/>
    </row>
    <row r="26" spans="2:9">
      <c r="B26" s="55" t="s">
        <v>271</v>
      </c>
      <c r="C26" s="56" t="s">
        <v>272</v>
      </c>
      <c r="D26" s="50">
        <v>978888706</v>
      </c>
      <c r="E26" s="56" t="s">
        <v>259</v>
      </c>
      <c r="F26" s="51">
        <v>40061</v>
      </c>
      <c r="G26" s="52">
        <v>62000</v>
      </c>
      <c r="I26" s="57"/>
    </row>
    <row r="27" spans="2:9">
      <c r="B27" s="55" t="s">
        <v>273</v>
      </c>
      <c r="C27" s="56" t="s">
        <v>274</v>
      </c>
      <c r="D27" s="50">
        <v>577848195</v>
      </c>
      <c r="E27" s="56" t="s">
        <v>235</v>
      </c>
      <c r="F27" s="51">
        <v>40067</v>
      </c>
      <c r="G27" s="52">
        <v>120000</v>
      </c>
      <c r="I27" s="57"/>
    </row>
    <row r="28" spans="2:9">
      <c r="B28" s="55" t="s">
        <v>275</v>
      </c>
      <c r="C28" s="56" t="s">
        <v>276</v>
      </c>
      <c r="D28" s="50">
        <v>855032966</v>
      </c>
      <c r="E28" s="56" t="s">
        <v>241</v>
      </c>
      <c r="F28" s="51">
        <v>40081</v>
      </c>
      <c r="G28" s="52">
        <v>110000</v>
      </c>
      <c r="I28" s="57"/>
    </row>
    <row r="29" spans="2:9">
      <c r="B29" s="55" t="s">
        <v>277</v>
      </c>
      <c r="C29" s="56" t="s">
        <v>278</v>
      </c>
      <c r="D29" s="50">
        <v>247240737</v>
      </c>
      <c r="E29" s="56" t="s">
        <v>241</v>
      </c>
      <c r="F29" s="51">
        <v>40131</v>
      </c>
      <c r="G29" s="52">
        <v>94000</v>
      </c>
      <c r="I29" s="57"/>
    </row>
    <row r="30" spans="2:9">
      <c r="B30" s="55" t="s">
        <v>279</v>
      </c>
      <c r="C30" s="56" t="s">
        <v>280</v>
      </c>
      <c r="D30" s="50">
        <v>875695292</v>
      </c>
      <c r="E30" s="56" t="s">
        <v>244</v>
      </c>
      <c r="F30" s="51">
        <v>40131</v>
      </c>
      <c r="G30" s="52">
        <v>250500</v>
      </c>
      <c r="I30" s="57"/>
    </row>
    <row r="31" spans="2:9">
      <c r="B31" s="55" t="s">
        <v>281</v>
      </c>
      <c r="C31" s="56" t="s">
        <v>282</v>
      </c>
      <c r="D31" s="50">
        <v>427114373</v>
      </c>
      <c r="E31" s="56" t="s">
        <v>259</v>
      </c>
      <c r="F31" s="51">
        <v>40200</v>
      </c>
      <c r="G31" s="52">
        <v>92000</v>
      </c>
      <c r="I31" s="57"/>
    </row>
    <row r="32" spans="2:9">
      <c r="B32" s="55" t="s">
        <v>283</v>
      </c>
      <c r="C32" s="56" t="s">
        <v>284</v>
      </c>
      <c r="D32" s="50">
        <v>337353169</v>
      </c>
      <c r="E32" s="56" t="s">
        <v>285</v>
      </c>
      <c r="F32" s="51">
        <v>40226</v>
      </c>
      <c r="G32" s="52">
        <v>84000</v>
      </c>
      <c r="I32" s="57"/>
    </row>
    <row r="33" spans="2:9">
      <c r="B33" s="55" t="s">
        <v>286</v>
      </c>
      <c r="C33" s="56" t="s">
        <v>287</v>
      </c>
      <c r="D33" s="50">
        <v>448367921</v>
      </c>
      <c r="E33" s="56" t="s">
        <v>232</v>
      </c>
      <c r="F33" s="51">
        <v>40287</v>
      </c>
      <c r="G33" s="52">
        <v>150000</v>
      </c>
      <c r="I33" s="57"/>
    </row>
    <row r="34" spans="2:9">
      <c r="B34" s="55" t="s">
        <v>288</v>
      </c>
      <c r="C34" s="56" t="s">
        <v>289</v>
      </c>
      <c r="D34" s="50">
        <v>295684790</v>
      </c>
      <c r="E34" s="56" t="s">
        <v>264</v>
      </c>
      <c r="F34" s="51">
        <v>40327</v>
      </c>
      <c r="G34" s="52">
        <v>106000</v>
      </c>
      <c r="I34" s="57"/>
    </row>
    <row r="35" spans="2:9">
      <c r="B35" s="55" t="s">
        <v>290</v>
      </c>
      <c r="C35" s="56" t="s">
        <v>291</v>
      </c>
      <c r="D35" s="50">
        <v>202732253</v>
      </c>
      <c r="E35" s="56" t="s">
        <v>244</v>
      </c>
      <c r="F35" s="51">
        <v>40470</v>
      </c>
      <c r="G35" s="52">
        <v>160000</v>
      </c>
      <c r="I35" s="57"/>
    </row>
    <row r="36" spans="2:9">
      <c r="B36" s="55" t="s">
        <v>292</v>
      </c>
      <c r="C36" s="56" t="s">
        <v>293</v>
      </c>
      <c r="D36" s="50">
        <v>885238208</v>
      </c>
      <c r="E36" s="56" t="s">
        <v>232</v>
      </c>
      <c r="F36" s="51">
        <v>40471</v>
      </c>
      <c r="G36" s="52">
        <v>130000</v>
      </c>
      <c r="I36" s="57"/>
    </row>
    <row r="37" spans="2:9">
      <c r="B37" s="55" t="s">
        <v>294</v>
      </c>
      <c r="C37" s="56" t="s">
        <v>295</v>
      </c>
      <c r="D37" s="50">
        <v>943450868</v>
      </c>
      <c r="E37" s="56" t="s">
        <v>241</v>
      </c>
      <c r="F37" s="51">
        <v>40472</v>
      </c>
      <c r="G37" s="52">
        <v>60000</v>
      </c>
      <c r="I37" s="57"/>
    </row>
    <row r="38" spans="2:9">
      <c r="B38" s="55" t="s">
        <v>296</v>
      </c>
      <c r="C38" s="56" t="s">
        <v>297</v>
      </c>
      <c r="D38" s="50">
        <v>156631813</v>
      </c>
      <c r="E38" s="56" t="s">
        <v>259</v>
      </c>
      <c r="F38" s="51">
        <v>40499</v>
      </c>
      <c r="G38" s="52">
        <v>70000</v>
      </c>
      <c r="I38" s="57"/>
    </row>
    <row r="39" spans="2:9">
      <c r="B39" s="55" t="s">
        <v>298</v>
      </c>
      <c r="C39" s="56" t="s">
        <v>299</v>
      </c>
      <c r="D39" s="50">
        <v>615317103</v>
      </c>
      <c r="E39" s="56" t="s">
        <v>259</v>
      </c>
      <c r="F39" s="51">
        <v>40509</v>
      </c>
      <c r="G39" s="52">
        <v>76000</v>
      </c>
      <c r="I39" s="57"/>
    </row>
    <row r="40" spans="2:9">
      <c r="B40" s="55" t="s">
        <v>300</v>
      </c>
      <c r="C40" s="56" t="s">
        <v>301</v>
      </c>
      <c r="D40" s="50">
        <v>955683859</v>
      </c>
      <c r="E40" s="56" t="s">
        <v>264</v>
      </c>
      <c r="F40" s="51">
        <v>40521</v>
      </c>
      <c r="G40" s="52">
        <v>65000</v>
      </c>
      <c r="I40" s="57"/>
    </row>
    <row r="41" spans="2:9">
      <c r="B41" s="55" t="s">
        <v>302</v>
      </c>
      <c r="C41" s="56" t="s">
        <v>303</v>
      </c>
      <c r="D41" s="50">
        <v>791118439</v>
      </c>
      <c r="E41" s="56" t="s">
        <v>259</v>
      </c>
      <c r="F41" s="51">
        <v>40524</v>
      </c>
      <c r="G41" s="52">
        <v>105000</v>
      </c>
      <c r="I41" s="57"/>
    </row>
    <row r="42" spans="2:9">
      <c r="B42" s="55" t="s">
        <v>304</v>
      </c>
      <c r="C42" s="56" t="s">
        <v>305</v>
      </c>
      <c r="D42" s="50">
        <v>881829219</v>
      </c>
      <c r="E42" s="56" t="s">
        <v>241</v>
      </c>
      <c r="F42" s="51">
        <v>40623</v>
      </c>
      <c r="G42" s="52">
        <v>124000</v>
      </c>
      <c r="I42" s="57"/>
    </row>
    <row r="43" spans="2:9">
      <c r="B43" s="55" t="s">
        <v>306</v>
      </c>
      <c r="C43" s="56" t="s">
        <v>307</v>
      </c>
      <c r="D43" s="50">
        <v>404963404</v>
      </c>
      <c r="E43" s="56" t="s">
        <v>264</v>
      </c>
      <c r="F43" s="51">
        <v>40624</v>
      </c>
      <c r="G43" s="52">
        <v>75000</v>
      </c>
      <c r="I43" s="57"/>
    </row>
    <row r="44" spans="2:9">
      <c r="B44" s="55" t="s">
        <v>308</v>
      </c>
      <c r="C44" s="56" t="s">
        <v>309</v>
      </c>
      <c r="D44" s="50">
        <v>267337597</v>
      </c>
      <c r="E44" s="56" t="s">
        <v>264</v>
      </c>
      <c r="F44" s="51">
        <v>40657</v>
      </c>
      <c r="G44" s="52">
        <v>72500</v>
      </c>
      <c r="I44" s="57"/>
    </row>
    <row r="45" spans="2:9">
      <c r="B45" s="55" t="s">
        <v>310</v>
      </c>
      <c r="C45" s="56" t="s">
        <v>311</v>
      </c>
      <c r="D45" s="50">
        <v>335519127</v>
      </c>
      <c r="E45" s="56" t="s">
        <v>285</v>
      </c>
      <c r="F45" s="51">
        <v>40741</v>
      </c>
      <c r="G45" s="52">
        <v>150200</v>
      </c>
      <c r="I45" s="57"/>
    </row>
    <row r="46" spans="2:9">
      <c r="B46" s="55" t="s">
        <v>312</v>
      </c>
      <c r="C46" s="56" t="s">
        <v>313</v>
      </c>
      <c r="D46" s="50">
        <v>945525156</v>
      </c>
      <c r="E46" s="56" t="s">
        <v>235</v>
      </c>
      <c r="F46" s="51">
        <v>40789</v>
      </c>
      <c r="G46" s="52">
        <v>96600</v>
      </c>
      <c r="I46" s="57"/>
    </row>
    <row r="47" spans="2:9">
      <c r="B47" s="55" t="s">
        <v>314</v>
      </c>
      <c r="C47" s="56" t="s">
        <v>315</v>
      </c>
      <c r="D47" s="50">
        <v>322004294</v>
      </c>
      <c r="E47" s="56" t="s">
        <v>235</v>
      </c>
      <c r="F47" s="51">
        <v>40811</v>
      </c>
      <c r="G47" s="52">
        <v>78000</v>
      </c>
      <c r="I47" s="57"/>
    </row>
    <row r="48" spans="2:9">
      <c r="B48" s="55" t="s">
        <v>316</v>
      </c>
      <c r="C48" s="56" t="s">
        <v>317</v>
      </c>
      <c r="D48" s="50">
        <v>671724788</v>
      </c>
      <c r="E48" s="56" t="s">
        <v>264</v>
      </c>
      <c r="F48" s="51">
        <v>40813</v>
      </c>
      <c r="G48" s="52">
        <v>579621</v>
      </c>
      <c r="I48" s="57"/>
    </row>
    <row r="49" spans="2:9">
      <c r="B49" s="55" t="s">
        <v>318</v>
      </c>
      <c r="C49" s="56" t="s">
        <v>319</v>
      </c>
      <c r="D49" s="50">
        <v>590909394</v>
      </c>
      <c r="E49" s="56" t="s">
        <v>232</v>
      </c>
      <c r="F49" s="51">
        <v>40821</v>
      </c>
      <c r="G49" s="52">
        <v>519354</v>
      </c>
      <c r="I49" s="57"/>
    </row>
    <row r="50" spans="2:9">
      <c r="B50" s="55" t="s">
        <v>320</v>
      </c>
      <c r="C50" s="56" t="s">
        <v>321</v>
      </c>
      <c r="D50" s="50">
        <v>149060226</v>
      </c>
      <c r="E50" s="56" t="s">
        <v>259</v>
      </c>
      <c r="F50" s="51">
        <v>40894</v>
      </c>
      <c r="G50" s="52">
        <v>807383</v>
      </c>
      <c r="I50" s="57"/>
    </row>
    <row r="51" spans="2:9">
      <c r="B51" s="55" t="s">
        <v>322</v>
      </c>
      <c r="C51" s="56" t="s">
        <v>323</v>
      </c>
      <c r="D51" s="50">
        <v>707972664</v>
      </c>
      <c r="E51" s="56" t="s">
        <v>232</v>
      </c>
      <c r="F51" s="51">
        <v>40938</v>
      </c>
      <c r="G51" s="52">
        <v>567399</v>
      </c>
      <c r="I51" s="57"/>
    </row>
    <row r="52" spans="2:9">
      <c r="B52" s="55" t="s">
        <v>324</v>
      </c>
      <c r="C52" s="56" t="s">
        <v>325</v>
      </c>
      <c r="D52" s="50">
        <v>291515228</v>
      </c>
      <c r="E52" s="56" t="s">
        <v>244</v>
      </c>
      <c r="F52" s="51">
        <v>40946</v>
      </c>
      <c r="G52" s="52">
        <v>71509</v>
      </c>
      <c r="I52" s="57"/>
    </row>
    <row r="53" spans="2:9">
      <c r="B53" s="55" t="s">
        <v>326</v>
      </c>
      <c r="C53" s="56" t="s">
        <v>327</v>
      </c>
      <c r="D53" s="50">
        <v>143568793</v>
      </c>
      <c r="E53" s="56" t="s">
        <v>241</v>
      </c>
      <c r="F53" s="51">
        <v>40966</v>
      </c>
      <c r="G53" s="52">
        <v>337522</v>
      </c>
      <c r="I53" s="57"/>
    </row>
    <row r="54" spans="2:9">
      <c r="B54" s="55" t="s">
        <v>328</v>
      </c>
      <c r="C54" s="56" t="s">
        <v>329</v>
      </c>
      <c r="D54" s="50">
        <v>875536203</v>
      </c>
      <c r="E54" s="56" t="s">
        <v>244</v>
      </c>
      <c r="F54" s="51">
        <v>40966</v>
      </c>
      <c r="G54" s="52">
        <v>87881</v>
      </c>
      <c r="I54" s="57"/>
    </row>
    <row r="55" spans="2:9">
      <c r="B55" s="55" t="s">
        <v>330</v>
      </c>
      <c r="C55" s="56" t="s">
        <v>331</v>
      </c>
      <c r="D55" s="50">
        <v>822332521</v>
      </c>
      <c r="E55" s="56" t="s">
        <v>259</v>
      </c>
      <c r="F55" s="51">
        <v>41096</v>
      </c>
      <c r="G55" s="52">
        <v>191860</v>
      </c>
      <c r="I55" s="57"/>
    </row>
    <row r="56" spans="2:9">
      <c r="B56" s="55" t="s">
        <v>332</v>
      </c>
      <c r="C56" s="56" t="s">
        <v>333</v>
      </c>
      <c r="D56" s="50">
        <v>861736382</v>
      </c>
      <c r="E56" s="56" t="s">
        <v>244</v>
      </c>
      <c r="F56" s="51">
        <v>41129</v>
      </c>
      <c r="G56" s="52">
        <v>451109</v>
      </c>
      <c r="I56" s="57"/>
    </row>
    <row r="57" spans="2:9">
      <c r="B57" s="55" t="s">
        <v>334</v>
      </c>
      <c r="C57" s="56" t="s">
        <v>335</v>
      </c>
      <c r="D57" s="50">
        <v>769981072</v>
      </c>
      <c r="E57" s="56" t="s">
        <v>259</v>
      </c>
      <c r="F57" s="51">
        <v>41172</v>
      </c>
      <c r="G57" s="52">
        <v>881612</v>
      </c>
      <c r="I57" s="57"/>
    </row>
    <row r="60" spans="2:9">
      <c r="B60" t="s">
        <v>336</v>
      </c>
      <c r="C60" t="s">
        <v>337</v>
      </c>
    </row>
  </sheetData>
  <mergeCells count="1">
    <mergeCell ref="B2:G2"/>
  </mergeCells>
  <dataValidations count="1">
    <dataValidation allowBlank="1" showInputMessage="1" showErrorMessage="1" errorTitle="Error" promptTitle="Employee ID" prompt="Select Employee ID" sqref="B5"/>
  </dataValidations>
  <pageMargins left="0.7" right="0.7" top="0.75" bottom="0.75" header="0.3" footer="0.3"/>
  <pageSetup paperSize="9" orientation="portrait" horizontalDpi="4294967294" verticalDpi="429496729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showGridLines="0" workbookViewId="0">
      <selection activeCell="L2" sqref="L2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2.5703125" style="68" bestFit="1" customWidth="1"/>
    <col min="10" max="10" width="18.140625" style="68" bestFit="1" customWidth="1"/>
    <col min="11" max="11" width="20" style="68" bestFit="1" customWidth="1"/>
    <col min="12" max="12" width="12.85546875" style="68" bestFit="1" customWidth="1"/>
  </cols>
  <sheetData>
    <row r="1" spans="1:13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347</v>
      </c>
      <c r="J1" s="59" t="s">
        <v>348</v>
      </c>
      <c r="K1" s="59" t="s">
        <v>349</v>
      </c>
      <c r="L1" s="60" t="s">
        <v>350</v>
      </c>
      <c r="M1" s="61"/>
    </row>
    <row r="2" spans="1:13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/>
      <c r="H2" s="63"/>
      <c r="I2" s="63"/>
      <c r="J2" s="63">
        <v>3867</v>
      </c>
      <c r="K2" s="63">
        <v>3964</v>
      </c>
      <c r="L2" s="63"/>
    </row>
    <row r="3" spans="1:13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5"/>
      <c r="H3" s="65"/>
      <c r="I3" s="65"/>
      <c r="J3" s="65">
        <v>2849</v>
      </c>
      <c r="K3" s="65">
        <v>2257</v>
      </c>
      <c r="L3" s="65"/>
    </row>
    <row r="4" spans="1:13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5"/>
      <c r="H4" s="65"/>
      <c r="I4" s="65"/>
      <c r="J4" s="65">
        <v>3640</v>
      </c>
      <c r="K4" s="65">
        <v>3464</v>
      </c>
      <c r="L4" s="65"/>
    </row>
    <row r="5" spans="1:13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5"/>
      <c r="H5" s="65"/>
      <c r="I5" s="65"/>
      <c r="J5" s="65">
        <v>3377</v>
      </c>
      <c r="K5" s="65">
        <v>1714</v>
      </c>
      <c r="L5" s="65"/>
    </row>
    <row r="6" spans="1:13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5"/>
      <c r="H6" s="65"/>
      <c r="I6" s="65"/>
      <c r="J6" s="65">
        <v>3729</v>
      </c>
      <c r="K6" s="65">
        <v>2423</v>
      </c>
      <c r="L6" s="65"/>
    </row>
    <row r="7" spans="1:13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5"/>
      <c r="H7" s="65"/>
      <c r="I7" s="65"/>
      <c r="J7" s="65">
        <v>3489</v>
      </c>
      <c r="K7" s="65">
        <v>3759</v>
      </c>
      <c r="L7" s="65"/>
    </row>
    <row r="8" spans="1:13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5"/>
      <c r="H8" s="65"/>
      <c r="I8" s="65"/>
      <c r="J8" s="65">
        <v>3745</v>
      </c>
      <c r="K8" s="65">
        <v>1490</v>
      </c>
      <c r="L8" s="65"/>
    </row>
    <row r="9" spans="1:13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5"/>
      <c r="H9" s="65"/>
      <c r="I9" s="65"/>
      <c r="J9" s="65">
        <v>3056</v>
      </c>
      <c r="K9" s="65">
        <v>1457</v>
      </c>
      <c r="L9" s="65"/>
    </row>
    <row r="10" spans="1:13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5"/>
      <c r="H10" s="65"/>
      <c r="I10" s="65"/>
      <c r="J10" s="65">
        <v>2306</v>
      </c>
      <c r="K10" s="65">
        <v>3659</v>
      </c>
      <c r="L10" s="65"/>
    </row>
    <row r="11" spans="1:13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7"/>
      <c r="H11" s="67"/>
      <c r="I11" s="67"/>
      <c r="J11" s="67">
        <v>2800</v>
      </c>
      <c r="K11" s="67">
        <v>3241</v>
      </c>
      <c r="L11" s="6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8" sqref="C8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8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8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8" t="str">
        <f>B15&amp;" "&amp;C15</f>
        <v>Saad Nadeem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39"/>
      <c r="B1" s="140" t="s">
        <v>1019</v>
      </c>
      <c r="C1" s="139"/>
      <c r="D1" s="140" t="s">
        <v>1020</v>
      </c>
      <c r="E1" s="139"/>
    </row>
    <row r="2" spans="1:5">
      <c r="A2" s="49" t="s">
        <v>1021</v>
      </c>
      <c r="B2" s="141">
        <v>27</v>
      </c>
      <c r="D2" s="142" t="s">
        <v>1022</v>
      </c>
      <c r="E2" s="143">
        <f>B6</f>
        <v>7627</v>
      </c>
    </row>
    <row r="3" spans="1:5">
      <c r="A3" s="49" t="s">
        <v>1023</v>
      </c>
      <c r="B3" s="143">
        <v>200</v>
      </c>
      <c r="D3" s="142" t="s">
        <v>1024</v>
      </c>
      <c r="E3" s="143">
        <v>4950</v>
      </c>
    </row>
    <row r="4" spans="1:5">
      <c r="A4" s="49" t="s">
        <v>1025</v>
      </c>
      <c r="B4" s="143">
        <f>B2*B3</f>
        <v>5400</v>
      </c>
    </row>
    <row r="5" spans="1:5">
      <c r="A5" s="49" t="s">
        <v>1026</v>
      </c>
      <c r="B5" s="143">
        <v>2000</v>
      </c>
    </row>
    <row r="6" spans="1:5">
      <c r="A6" s="140" t="s">
        <v>1022</v>
      </c>
      <c r="B6" s="144">
        <f>SUM(B2:B5)</f>
        <v>7627</v>
      </c>
      <c r="C6" s="139"/>
      <c r="D6" s="140" t="s">
        <v>1027</v>
      </c>
      <c r="E6" s="144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5" t="s">
        <v>1028</v>
      </c>
      <c r="F2" s="145" t="s">
        <v>1029</v>
      </c>
    </row>
    <row r="41" spans="1:2">
      <c r="A41" s="139"/>
      <c r="B41" s="140" t="s">
        <v>1030</v>
      </c>
    </row>
    <row r="42" spans="1:2">
      <c r="A42" s="49" t="s">
        <v>847</v>
      </c>
      <c r="B42" s="143">
        <v>1000</v>
      </c>
    </row>
    <row r="43" spans="1:2">
      <c r="A43" s="49" t="s">
        <v>1031</v>
      </c>
      <c r="B43" s="143">
        <v>500</v>
      </c>
    </row>
    <row r="44" spans="1:2">
      <c r="A44" s="49" t="s">
        <v>1032</v>
      </c>
      <c r="B44" s="143">
        <v>3000</v>
      </c>
    </row>
    <row r="45" spans="1:2">
      <c r="A45" s="49" t="s">
        <v>1033</v>
      </c>
      <c r="B45" s="143">
        <v>450</v>
      </c>
    </row>
    <row r="46" spans="1:2">
      <c r="A46" s="146" t="s">
        <v>201</v>
      </c>
      <c r="B46" s="147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8" bestFit="1" customWidth="1"/>
    <col min="2" max="2" width="54.42578125" style="157" bestFit="1" customWidth="1"/>
    <col min="3" max="3" width="11.7109375" style="148" bestFit="1" customWidth="1"/>
    <col min="4" max="4" width="11" style="148" bestFit="1" customWidth="1"/>
    <col min="5" max="7" width="12" bestFit="1" customWidth="1"/>
    <col min="8" max="8" width="10.5703125" bestFit="1" customWidth="1"/>
  </cols>
  <sheetData>
    <row r="1" spans="1:8" ht="12.75" customHeight="1">
      <c r="A1" s="160"/>
      <c r="B1" s="160"/>
    </row>
    <row r="2" spans="1:8" ht="15" customHeight="1">
      <c r="A2" s="161" t="s">
        <v>1034</v>
      </c>
      <c r="B2" s="161"/>
      <c r="C2" s="149"/>
      <c r="D2" s="149"/>
      <c r="E2" s="150"/>
      <c r="F2" s="150"/>
    </row>
    <row r="3" spans="1:8" ht="15" customHeight="1">
      <c r="A3" s="161"/>
      <c r="B3" s="161"/>
      <c r="C3" s="149"/>
      <c r="D3" s="149"/>
      <c r="E3" s="150"/>
      <c r="F3" s="150"/>
    </row>
    <row r="4" spans="1:8" ht="9.75" customHeight="1">
      <c r="A4" s="162"/>
      <c r="B4" s="162"/>
      <c r="C4" s="151"/>
      <c r="D4" s="152"/>
      <c r="E4" s="153"/>
      <c r="F4" s="153"/>
      <c r="G4" s="153"/>
    </row>
    <row r="5" spans="1:8" ht="33.75">
      <c r="A5" s="154">
        <v>1</v>
      </c>
      <c r="B5" s="155" t="s">
        <v>1035</v>
      </c>
      <c r="C5" s="151"/>
      <c r="D5" s="152"/>
      <c r="E5" s="153"/>
      <c r="F5" s="153"/>
      <c r="G5" s="153"/>
    </row>
    <row r="6" spans="1:8" ht="33.75">
      <c r="A6" s="154">
        <v>2</v>
      </c>
      <c r="B6" s="155" t="s">
        <v>1036</v>
      </c>
      <c r="C6" s="156">
        <v>42005</v>
      </c>
      <c r="D6" s="156">
        <v>42036</v>
      </c>
      <c r="E6" s="156">
        <v>42064</v>
      </c>
      <c r="F6" s="156">
        <v>42095</v>
      </c>
      <c r="G6" s="156">
        <v>42125</v>
      </c>
      <c r="H6" s="156">
        <v>42156</v>
      </c>
    </row>
    <row r="7" spans="1:8" ht="33.75">
      <c r="A7" s="154">
        <v>3</v>
      </c>
      <c r="B7" s="155" t="s">
        <v>1037</v>
      </c>
      <c r="C7" s="152"/>
      <c r="D7" s="152"/>
      <c r="E7" s="153"/>
      <c r="F7" s="153"/>
      <c r="G7" s="153"/>
    </row>
    <row r="8" spans="1:8" ht="33.75">
      <c r="A8" s="154">
        <v>4</v>
      </c>
      <c r="B8" s="155" t="s">
        <v>1038</v>
      </c>
    </row>
    <row r="9" spans="1:8" ht="33.75">
      <c r="A9" s="154">
        <v>5</v>
      </c>
      <c r="B9" s="155" t="s">
        <v>1039</v>
      </c>
      <c r="C9" s="152"/>
      <c r="D9" s="152"/>
      <c r="E9" s="153"/>
      <c r="F9" s="153"/>
      <c r="G9" s="153"/>
    </row>
    <row r="10" spans="1:8" ht="33.75">
      <c r="A10" s="154">
        <v>6</v>
      </c>
      <c r="B10" s="155" t="s">
        <v>1040</v>
      </c>
      <c r="C10" s="151"/>
      <c r="D10" s="152"/>
      <c r="E10" s="153"/>
      <c r="F10" s="153"/>
      <c r="G10" s="153"/>
    </row>
    <row r="11" spans="1:8" ht="33.75">
      <c r="A11" s="154">
        <v>7</v>
      </c>
      <c r="B11" s="155" t="s">
        <v>1041</v>
      </c>
      <c r="C11" s="151"/>
      <c r="D11" s="152"/>
      <c r="E11" s="153"/>
      <c r="F11" s="153"/>
      <c r="G11" s="153"/>
    </row>
    <row r="12" spans="1:8" ht="33.75">
      <c r="A12" s="154">
        <v>8</v>
      </c>
      <c r="B12" s="155" t="s">
        <v>1042</v>
      </c>
      <c r="C12" s="151"/>
      <c r="D12" s="152"/>
      <c r="E12" s="153"/>
      <c r="F12" s="153"/>
      <c r="G12" s="153"/>
    </row>
    <row r="13" spans="1:8" ht="33.75">
      <c r="A13" s="154">
        <v>9</v>
      </c>
      <c r="B13" s="155" t="s">
        <v>1043</v>
      </c>
      <c r="C13" s="151"/>
      <c r="D13" s="152"/>
      <c r="E13" s="153"/>
      <c r="F13" s="153"/>
      <c r="G13" s="153"/>
    </row>
    <row r="14" spans="1:8" ht="33.75">
      <c r="A14" s="154">
        <v>10</v>
      </c>
      <c r="B14" s="155" t="s">
        <v>1044</v>
      </c>
      <c r="C14" s="151"/>
      <c r="D14" s="152"/>
      <c r="E14" s="153"/>
      <c r="F14" s="153"/>
      <c r="G14" s="153"/>
    </row>
    <row r="15" spans="1:8" ht="33.75">
      <c r="A15" s="154">
        <v>11</v>
      </c>
      <c r="B15" s="155" t="s">
        <v>1045</v>
      </c>
      <c r="C15" s="151"/>
      <c r="D15" s="152"/>
      <c r="E15" s="153"/>
      <c r="F15" s="153"/>
      <c r="G15" s="153"/>
    </row>
    <row r="16" spans="1:8" ht="33.75">
      <c r="A16" s="154">
        <v>12</v>
      </c>
      <c r="B16" s="155" t="s">
        <v>1046</v>
      </c>
    </row>
    <row r="17" spans="1:7" ht="33.75">
      <c r="A17" s="154">
        <v>13</v>
      </c>
      <c r="B17" s="155" t="s">
        <v>1047</v>
      </c>
      <c r="C17" s="151"/>
      <c r="D17" s="152"/>
      <c r="E17" s="153"/>
      <c r="F17" s="153"/>
      <c r="G17" s="153" t="s">
        <v>1048</v>
      </c>
    </row>
    <row r="18" spans="1:7" ht="33.75">
      <c r="A18" s="154">
        <v>14</v>
      </c>
      <c r="B18" s="155" t="s">
        <v>1049</v>
      </c>
      <c r="C18" s="151"/>
      <c r="D18" s="152"/>
      <c r="E18" s="153"/>
      <c r="F18" s="153"/>
      <c r="G18" s="153"/>
    </row>
    <row r="19" spans="1:7" ht="33.75">
      <c r="A19" s="154">
        <v>15</v>
      </c>
      <c r="B19" s="155" t="s">
        <v>1050</v>
      </c>
      <c r="C19" s="151"/>
      <c r="D19" s="152"/>
      <c r="E19" s="153"/>
      <c r="F19" s="153"/>
      <c r="G19" s="153"/>
    </row>
    <row r="20" spans="1:7" ht="33.75">
      <c r="A20" s="154">
        <v>16</v>
      </c>
      <c r="B20" s="155" t="s">
        <v>1051</v>
      </c>
      <c r="C20" s="151"/>
      <c r="D20" s="152"/>
      <c r="E20" s="153"/>
      <c r="F20" s="153"/>
      <c r="G20" s="153"/>
    </row>
    <row r="21" spans="1:7" ht="33.75">
      <c r="A21" s="154">
        <v>17</v>
      </c>
      <c r="B21" s="155" t="s">
        <v>1052</v>
      </c>
      <c r="C21" s="151"/>
      <c r="D21" s="152"/>
      <c r="E21" s="153"/>
      <c r="F21" s="153"/>
      <c r="G21" s="153"/>
    </row>
    <row r="22" spans="1:7" ht="33.75">
      <c r="A22" s="154">
        <v>18</v>
      </c>
      <c r="B22" s="155" t="s">
        <v>1053</v>
      </c>
      <c r="C22" s="151"/>
      <c r="D22" s="152"/>
      <c r="E22" s="153"/>
      <c r="F22" s="153"/>
      <c r="G22" s="153"/>
    </row>
    <row r="23" spans="1:7" ht="33.75">
      <c r="A23" s="154">
        <v>19</v>
      </c>
      <c r="B23" s="155" t="s">
        <v>1054</v>
      </c>
      <c r="C23" s="151"/>
      <c r="D23" s="152"/>
      <c r="E23" s="153"/>
      <c r="F23" s="153"/>
      <c r="G23" s="153"/>
    </row>
    <row r="24" spans="1:7" ht="33.75">
      <c r="A24" s="154">
        <v>20</v>
      </c>
      <c r="B24" s="155" t="s">
        <v>1055</v>
      </c>
      <c r="C24" s="151"/>
      <c r="D24" s="152"/>
      <c r="E24" s="153"/>
      <c r="F24" s="153"/>
      <c r="G24" s="153"/>
    </row>
    <row r="25" spans="1:7" ht="33.75">
      <c r="A25" s="154">
        <v>21</v>
      </c>
      <c r="B25" s="155" t="s">
        <v>1056</v>
      </c>
      <c r="C25" s="152"/>
      <c r="D25" s="152"/>
      <c r="E25" s="153"/>
      <c r="F25" s="153"/>
      <c r="G25" s="153"/>
    </row>
    <row r="26" spans="1:7" ht="33.75">
      <c r="A26" s="154">
        <v>22</v>
      </c>
      <c r="B26" s="155" t="s">
        <v>1057</v>
      </c>
    </row>
    <row r="27" spans="1:7" ht="33.75">
      <c r="A27" s="154">
        <v>23</v>
      </c>
      <c r="B27" s="155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tabSelected="1" topLeftCell="A13" zoomScale="120" zoomScaleNormal="120" workbookViewId="0">
      <selection activeCell="F20" sqref="F20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t="s">
        <v>1012</v>
      </c>
      <c r="C2" s="137">
        <f>VLOOKUP(Vlookup_box,table_array,2,0)</f>
        <v>110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1059</v>
      </c>
      <c r="G20">
        <v>90</v>
      </c>
    </row>
    <row r="21" spans="6:7">
      <c r="F21" t="s">
        <v>1015</v>
      </c>
      <c r="G21">
        <v>90</v>
      </c>
    </row>
    <row r="22" spans="6:7">
      <c r="F22" t="s">
        <v>1016</v>
      </c>
      <c r="G22">
        <v>90</v>
      </c>
    </row>
  </sheetData>
  <dataValidations count="1">
    <dataValidation type="list" allowBlank="1" showInputMessage="1" showErrorMessage="1" errorTitle="Caution" error="INvalid" sqref="B2">
      <formula1>menu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20" zoomScaleNormal="120" workbookViewId="0">
      <selection activeCell="E12" sqref="E12"/>
    </sheetView>
  </sheetViews>
  <sheetFormatPr defaultRowHeight="15.75"/>
  <cols>
    <col min="1" max="1" width="27.7109375" customWidth="1"/>
    <col min="2" max="2" width="16.140625" style="17" bestFit="1" customWidth="1"/>
    <col min="3" max="3" width="14.5703125" style="17" customWidth="1"/>
    <col min="4" max="4" width="11.140625" style="17" customWidth="1"/>
    <col min="5" max="5" width="9.42578125" style="17" bestFit="1" customWidth="1"/>
    <col min="6" max="6" width="13" style="17" bestFit="1" customWidth="1"/>
    <col min="7" max="7" width="10.5703125" style="17" bestFit="1" customWidth="1"/>
    <col min="8" max="8" width="22.140625" style="17" customWidth="1"/>
    <col min="9" max="9" width="11.28515625" style="17" bestFit="1" customWidth="1"/>
    <col min="10" max="10" width="9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58" t="s">
        <v>151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customFormat="1" ht="15.75" customHeight="1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9">
      <c r="B17"/>
      <c r="C17"/>
      <c r="D17"/>
      <c r="E17"/>
      <c r="F17"/>
      <c r="G17"/>
      <c r="H17"/>
      <c r="I17"/>
    </row>
    <row r="18" spans="1:9" hidden="1">
      <c r="A18" s="16"/>
    </row>
    <row r="19" spans="1:9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9" ht="29.25" customHeight="1">
      <c r="A20" s="38"/>
      <c r="B20" s="39"/>
      <c r="C20" s="39"/>
      <c r="D20" s="39"/>
      <c r="E20" s="39"/>
      <c r="F20" s="39"/>
      <c r="G20" s="39"/>
      <c r="H20" s="40"/>
      <c r="I20" s="39"/>
    </row>
  </sheetData>
  <mergeCells count="1">
    <mergeCell ref="A1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menu</vt:lpstr>
      <vt:lpstr>table_array</vt:lpstr>
      <vt:lpstr>Vlookup_box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2023-11-20T13:05:13Z</dcterms:modified>
</cp:coreProperties>
</file>