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3" activeTab="7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VL Discount" sheetId="11" r:id="rId8"/>
    <sheet name="VL &amp; HL" sheetId="10" r:id="rId9"/>
    <sheet name="HA- Employee Info" sheetId="12" r:id="rId10"/>
    <sheet name="VL 1 Payroll" sheetId="15" r:id="rId11"/>
    <sheet name="VL 2 Payroll" sheetId="16" r:id="rId12"/>
    <sheet name="Index- match" sheetId="17" r:id="rId13"/>
    <sheet name="BS-1" sheetId="21" r:id="rId14"/>
    <sheet name="BS-2" sheetId="22" r:id="rId15"/>
    <sheet name="VL- Nominal Activity" sheetId="23" r:id="rId16"/>
    <sheet name="Hyperlinks 1" sheetId="24" r:id="rId17"/>
    <sheet name="Hyperlink Data" sheetId="25" r:id="rId18"/>
    <sheet name="Hyperlinks 2" sheetId="26" r:id="rId19"/>
  </sheets>
  <externalReferences>
    <externalReference r:id="rId2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15" hidden="1">'VL- Nominal Activity'!$B$9:$K$9</definedName>
    <definedName name="_Order1" hidden="1">0</definedName>
    <definedName name="Data.Dump" localSheetId="8" hidden="1">OFFSET([1]!Data.Top.Left,1,0)</definedName>
    <definedName name="Data.Dump" hidden="1">OFFSET([1]!Data.Top.Left,1,0)</definedName>
    <definedName name="dddd" localSheetId="8" hidden="1">OFFSET([1]!Data.Top.Left,1,0)</definedName>
    <definedName name="dddd" hidden="1">OFFSET([1]!Data.Top.Left,1,0)</definedName>
    <definedName name="Discount_Table">'VL Discount'!$K$1:$M$7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list">'VL Basics'!$F$1:$G$23</definedName>
    <definedName name="New" localSheetId="8" hidden="1">OFFSET([1]!Data.Top.Left,1,0)</definedName>
    <definedName name="New" hidden="1">OFFSET([1]!Data.Top.Left,1,0)</definedName>
    <definedName name="Ownership" localSheetId="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H3" i="11" l="1"/>
  <c r="H4" i="11"/>
  <c r="H5" i="11"/>
  <c r="H6" i="11"/>
  <c r="H2" i="11"/>
  <c r="G3" i="11"/>
  <c r="G4" i="11"/>
  <c r="G5" i="11"/>
  <c r="G6" i="11"/>
  <c r="G2" i="11"/>
  <c r="F3" i="11"/>
  <c r="F4" i="11"/>
  <c r="F5" i="11"/>
  <c r="F6" i="11"/>
  <c r="F2" i="11"/>
  <c r="E3" i="11"/>
  <c r="E4" i="11"/>
  <c r="E5" i="11"/>
  <c r="E6" i="11"/>
  <c r="E2" i="11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<sst xmlns="http://schemas.openxmlformats.org/spreadsheetml/2006/main" count="6907" uniqueCount="1062">
  <si>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</si>
  <si>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</si>
  <si>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</si>
  <si>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</si>
  <si>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</si>
  <si>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</si>
  <si>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</si>
  <si>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</si>
  <si>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</si>
  <si>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</si>
  <si>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</si>
  <si>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</si>
  <si>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</si>
  <si>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</si>
  <si>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</si>
  <si>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</si>
  <si>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</si>
  <si>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</si>
  <si>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</si>
  <si>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</si>
  <si>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</si>
  <si>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</si>
  <si>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</si>
  <si>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</si>
  <si>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</si>
  <si>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</si>
  <si>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</si>
  <si>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</si>
  <si>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</si>
  <si>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</si>
  <si>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</si>
  <si>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</si>
  <si>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</si>
  <si>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</si>
  <si>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</si>
  <si>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</si>
  <si>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</si>
  <si>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</si>
  <si>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</si>
  <si>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</si>
  <si>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</si>
  <si>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</si>
  <si>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</si>
  <si>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</si>
  <si>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</si>
  <si>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</si>
  <si>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</si>
  <si>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</si>
  <si>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</si>
  <si>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</si>
  <si>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</si>
  <si>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</si>
  <si>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</si>
  <si>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</si>
  <si>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</si>
  <si>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</si>
  <si>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</si>
  <si>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</si>
  <si>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</si>
  <si>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</si>
  <si>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</si>
  <si>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</si>
  <si>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</si>
  <si>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</si>
  <si>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</si>
  <si>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</si>
  <si>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</si>
  <si>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</si>
  <si>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</si>
  <si>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</si>
  <si>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</si>
  <si>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</si>
  <si>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</si>
  <si>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</si>
  <si>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</si>
  <si>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</si>
  <si>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</si>
  <si>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</si>
  <si>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</si>
  <si>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</si>
  <si>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</si>
  <si>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</si>
  <si>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</si>
  <si>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</si>
  <si>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</si>
  <si>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</si>
  <si>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</si>
  <si>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</si>
  <si>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</si>
  <si>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</si>
  <si>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</si>
  <si>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</si>
  <si>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</si>
  <si>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</si>
  <si>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</si>
  <si>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</si>
  <si>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</si>
  <si>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</si>
  <si>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</si>
  <si>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</si>
  <si>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</si>
  <si>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</si>
  <si>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</si>
  <si>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</si>
  <si>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</si>
  <si>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</si>
  <si>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</si>
  <si>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</si>
  <si>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</si>
  <si>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</si>
  <si>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</si>
  <si>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</si>
  <si>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</si>
  <si>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</si>
  <si>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</si>
  <si>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</si>
  <si>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</si>
  <si>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</si>
  <si>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</si>
  <si>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</si>
  <si>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</si>
  <si>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</si>
  <si>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</si>
  <si>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</si>
  <si>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</si>
  <si>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</si>
  <si>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</si>
  <si>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</si>
  <si>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</si>
  <si>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</si>
  <si>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</si>
  <si>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</si>
  <si>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</si>
  <si>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</si>
  <si>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</si>
  <si>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</si>
  <si>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</si>
  <si>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</si>
  <si>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</si>
  <si>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</si>
  <si>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</si>
  <si>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</si>
  <si>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</si>
  <si>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</si>
  <si>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</si>
  <si>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</si>
  <si>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</si>
  <si>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</si>
  <si>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</si>
  <si>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</si>
  <si>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</si>
  <si>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</si>
  <si>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</si>
  <si>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</si>
  <si>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</si>
  <si>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</si>
  <si>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</si>
  <si>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</si>
  <si>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</si>
  <si>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</si>
  <si>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</si>
  <si>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</si>
  <si>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</si>
  <si>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</si>
  <si>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</si>
  <si>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</si>
  <si>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</si>
  <si>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</si>
  <si>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</si>
  <si>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</si>
  <si>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</si>
  <si>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</si>
  <si>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</si>
  <si>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</si>
  <si>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</si>
  <si>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</si>
  <si>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</si>
  <si>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</si>
  <si>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</si>
  <si>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</si>
  <si>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</si>
  <si>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</si>
  <si>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</si>
  <si>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</si>
  <si>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</si>
  <si>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</si>
  <si>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</si>
  <si>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</si>
  <si>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</si>
  <si>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</si>
  <si>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</si>
  <si>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</si>
  <si>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</si>
  <si>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</si>
  <si>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</si>
  <si>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</si>
  <si>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</si>
  <si>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</si>
  <si>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</si>
  <si>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</si>
  <si>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</si>
  <si>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</si>
  <si>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</si>
  <si>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</si>
  <si>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</si>
  <si>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</si>
  <si>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</si>
  <si>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</si>
  <si>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</si>
  <si>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</si>
  <si>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</si>
  <si>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</si>
  <si>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</si>
  <si>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</si>
  <si>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</si>
  <si>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</si>
  <si>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</si>
  <si>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</si>
  <si>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</si>
  <si>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</si>
  <si>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</si>
  <si>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</si>
  <si>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</si>
  <si>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</si>
  <si>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</si>
  <si>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</si>
  <si>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</si>
  <si>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</si>
  <si>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</si>
  <si>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</si>
  <si>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</si>
  <si>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</si>
  <si>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</si>
  <si>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</si>
  <si>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</si>
  <si>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</si>
  <si>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</si>
  <si>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</si>
  <si>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</si>
  <si>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</si>
  <si>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</si>
  <si>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</si>
  <si>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</si>
  <si>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</si>
  <si>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</si>
  <si>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</si>
  <si>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</si>
  <si>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</si>
  <si>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</si>
  <si>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</si>
  <si>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</si>
  <si>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</si>
  <si>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</si>
  <si>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</si>
  <si>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</si>
  <si>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</si>
  <si>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</si>
  <si>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</si>
  <si>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</si>
  <si>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</si>
  <si>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</si>
  <si>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</si>
  <si>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</si>
  <si>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</si>
  <si>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</si>
  <si>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</si>
  <si>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</si>
  <si>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</si>
  <si>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</si>
  <si>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</si>
  <si>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</si>
  <si>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</si>
  <si>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</si>
  <si>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</si>
  <si>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</si>
  <si>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</si>
  <si>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</si>
  <si>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</si>
  <si>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</si>
  <si>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</si>
  <si>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</si>
  <si>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</si>
  <si>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</si>
  <si>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</si>
  <si>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</si>
  <si>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</si>
  <si>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</si>
  <si>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</si>
  <si>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</si>
  <si>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</si>
  <si>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</si>
  <si>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</si>
  <si>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</si>
  <si>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</si>
  <si>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</si>
  <si>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</si>
  <si>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</si>
  <si>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</si>
  <si>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</si>
  <si>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</si>
  <si>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</si>
  <si>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</si>
  <si>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</si>
  <si>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</si>
  <si>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</si>
  <si>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</si>
  <si>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</si>
  <si>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</si>
  <si>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</si>
  <si>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</si>
  <si>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</si>
  <si>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</si>
  <si>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</si>
  <si>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</si>
  <si>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</si>
  <si>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</si>
  <si>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</si>
  <si>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</si>
  <si>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</si>
  <si>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</si>
  <si>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</si>
  <si>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</si>
  <si>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</si>
  <si>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</si>
  <si>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</si>
  <si>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</si>
  <si>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</si>
  <si>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</si>
  <si>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</si>
  <si>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</si>
  <si>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</si>
  <si>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</si>
  <si>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</si>
  <si>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</si>
  <si>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</si>
  <si>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</si>
  <si>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</si>
  <si>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</si>
  <si>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</si>
  <si>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</si>
  <si>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</si>
  <si>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</si>
  <si>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</si>
  <si>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</si>
  <si>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</si>
  <si>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</si>
  <si>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</si>
  <si>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</si>
  <si>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</si>
  <si>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</si>
  <si>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</si>
  <si>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</si>
  <si>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</si>
  <si>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</si>
  <si>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</si>
  <si>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</si>
  <si>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</si>
  <si>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</si>
  <si>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</si>
  <si>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</si>
  <si>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</si>
  <si>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</si>
  <si>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</si>
  <si>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</si>
  <si>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</si>
  <si>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</si>
  <si>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</si>
  <si>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</si>
  <si>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</si>
  <si>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</si>
  <si>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</si>
  <si>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</si>
  <si>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</si>
  <si>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</si>
  <si>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</si>
  <si>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</si>
  <si>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</si>
  <si>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</si>
  <si>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</si>
  <si>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</si>
  <si>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</si>
  <si>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</si>
  <si>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</si>
  <si>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</si>
  <si>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</si>
  <si>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</si>
  <si>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</si>
  <si>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</si>
  <si>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</si>
  <si>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</si>
  <si>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</si>
  <si>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</si>
  <si>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</si>
  <si>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</si>
  <si>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</si>
  <si>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</si>
  <si>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</si>
  <si>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</si>
  <si>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</si>
  <si>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</si>
  <si>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</si>
  <si>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</si>
  <si>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</si>
  <si>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</si>
  <si>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</si>
  <si>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</si>
  <si>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</si>
  <si>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</si>
  <si>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</si>
  <si>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</si>
  <si>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</si>
  <si>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</si>
  <si>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</si>
  <si>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</si>
  <si>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</si>
  <si>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</si>
  <si>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</si>
  <si>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</si>
  <si>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</si>
  <si>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</si>
  <si>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</si>
  <si>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</si>
  <si>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</si>
  <si>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</si>
  <si>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</si>
  <si>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</si>
  <si>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</si>
  <si>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</si>
  <si>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</si>
  <si>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</si>
  <si>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</si>
  <si>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</si>
  <si>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</si>
  <si>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</si>
  <si>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</si>
  <si>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</si>
  <si>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</si>
  <si>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</si>
  <si>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</si>
  <si>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</si>
  <si>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</si>
  <si>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</si>
  <si>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</si>
  <si>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</si>
  <si>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</si>
  <si>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</si>
  <si>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</si>
  <si>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</si>
  <si>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</si>
  <si>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</si>
  <si>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</si>
  <si>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</si>
  <si>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</si>
  <si>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</si>
  <si>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</si>
  <si>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</si>
  <si>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</si>
  <si>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</si>
  <si>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</si>
  <si>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</si>
  <si>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</si>
  <si>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</si>
  <si>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</si>
  <si>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</si>
  <si>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</si>
  <si>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</si>
  <si>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</si>
  <si>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</si>
  <si>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</si>
  <si>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</si>
  <si>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</si>
  <si>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</si>
  <si>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</si>
  <si>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</si>
  <si>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</si>
  <si>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</si>
  <si>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</si>
  <si>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</si>
  <si>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</si>
  <si>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</si>
  <si>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</si>
  <si>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</si>
  <si>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</si>
  <si>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</si>
  <si>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</si>
  <si>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</si>
  <si>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</si>
  <si>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</si>
  <si>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</si>
  <si>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</si>
  <si>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</si>
  <si>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</si>
  <si>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</si>
  <si>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</si>
  <si>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</si>
  <si>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</si>
  <si>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</si>
  <si>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</si>
  <si>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</si>
  <si>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</si>
  <si>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</si>
  <si>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</si>
  <si>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</si>
  <si>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</si>
  <si>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</si>
  <si>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</si>
  <si>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</si>
  <si>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</si>
  <si>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</si>
  <si>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</si>
  <si>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</si>
  <si>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</si>
  <si>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</si>
  <si>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</si>
  <si>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</si>
  <si>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</si>
  <si>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</si>
  <si>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</si>
  <si>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</si>
  <si>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</si>
  <si>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</si>
  <si>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</si>
  <si>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</si>
  <si>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</si>
  <si>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</si>
  <si>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</si>
  <si>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</si>
  <si>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</si>
  <si>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</si>
  <si>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</si>
  <si>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</si>
  <si>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</si>
  <si>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</si>
  <si>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</si>
  <si>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</si>
  <si>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</si>
  <si>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</si>
  <si>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</si>
  <si>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</si>
  <si>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</si>
  <si>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</si>
  <si>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</si>
  <si>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</si>
  <si>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</si>
  <si>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</si>
  <si>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</si>
  <si>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</si>
  <si>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</si>
  <si>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</si>
  <si>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</si>
  <si>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</si>
  <si>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</si>
  <si>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</si>
  <si>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</si>
  <si>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</si>
  <si>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</si>
  <si>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</si>
  <si>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</si>
  <si>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</si>
  <si>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</si>
  <si>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</si>
  <si>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</si>
  <si>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</si>
  <si>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</si>
  <si>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</si>
  <si>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</si>
  <si>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</si>
  <si>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</si>
  <si>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</si>
  <si>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</si>
  <si>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</si>
  <si>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</si>
  <si>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</si>
  <si>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</si>
  <si>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</si>
  <si>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</si>
  <si>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</si>
  <si>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</si>
  <si>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</si>
  <si>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</si>
  <si>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</si>
  <si>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</si>
  <si>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</si>
  <si>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</si>
  <si>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</si>
  <si>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</si>
  <si>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</si>
  <si>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</si>
  <si>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</si>
  <si>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</si>
  <si>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</si>
  <si>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</si>
  <si>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</si>
  <si>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</si>
  <si>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</si>
  <si>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</si>
  <si>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</si>
  <si>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</si>
  <si>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</si>
  <si>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</si>
  <si>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</si>
  <si>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</si>
  <si>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</si>
  <si>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</si>
  <si>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</si>
  <si>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</si>
  <si>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</si>
  <si>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</si>
  <si>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</si>
  <si>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</si>
  <si>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</si>
  <si>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</si>
  <si>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</si>
  <si>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</si>
  <si>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</si>
  <si>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</si>
  <si>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</si>
  <si>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</si>
  <si>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</si>
  <si>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</si>
  <si>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</si>
  <si>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</si>
  <si>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</si>
  <si>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</si>
  <si>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</si>
  <si>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</si>
  <si>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</si>
  <si>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</si>
  <si>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</si>
  <si>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</si>
  <si>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</si>
  <si>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</si>
  <si>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</si>
  <si>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</si>
  <si>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</si>
  <si>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</si>
  <si>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</si>
  <si>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</si>
  <si>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</si>
  <si>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</si>
  <si>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</si>
  <si>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</si>
  <si>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</si>
  <si>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</si>
  <si>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</si>
  <si>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</si>
  <si>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</si>
  <si>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</si>
  <si>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</si>
  <si>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</si>
  <si>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</si>
  <si>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</si>
  <si>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</si>
  <si>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</si>
  <si>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</si>
  <si>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</si>
  <si>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</si>
  <si>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</si>
  <si>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</si>
  <si>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</si>
  <si>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</si>
  <si>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</si>
  <si>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</si>
  <si>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</si>
  <si>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</si>
  <si>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</si>
  <si>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</si>
  <si>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</si>
  <si>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</si>
  <si>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</si>
  <si>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</si>
  <si>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</si>
  <si>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</si>
  <si>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</si>
  <si>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</si>
  <si>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</si>
  <si>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</si>
  <si>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</si>
  <si>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</si>
  <si>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</si>
  <si>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</si>
  <si>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</si>
  <si>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</si>
  <si>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</si>
  <si>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</si>
  <si>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</si>
  <si>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</si>
  <si>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</si>
  <si>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</si>
  <si>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</si>
  <si>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</si>
  <si>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</si>
  <si>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</si>
  <si>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</si>
  <si>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</si>
  <si>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</si>
  <si>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</si>
  <si>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</si>
  <si>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</si>
  <si>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</si>
  <si>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</si>
  <si>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</si>
  <si>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</si>
  <si>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</si>
  <si>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</si>
  <si>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</si>
  <si>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</si>
  <si>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</si>
  <si>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</si>
  <si>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</si>
  <si>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</si>
  <si>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</si>
  <si>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</si>
  <si>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</si>
  <si>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</si>
  <si>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</si>
  <si>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</si>
  <si>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</si>
  <si>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</si>
  <si>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</si>
  <si>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</si>
  <si>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</si>
  <si>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</si>
  <si>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</si>
  <si>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</si>
  <si>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</si>
  <si>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</si>
  <si>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</si>
  <si>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</si>
  <si>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</si>
  <si>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</si>
  <si>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</si>
  <si>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</si>
  <si>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</si>
  <si>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</si>
  <si>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</si>
  <si>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</si>
  <si>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</si>
  <si>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</si>
  <si>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</si>
  <si>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</si>
  <si>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</si>
  <si>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</si>
  <si>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</si>
  <si>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</si>
  <si>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</si>
  <si>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</si>
  <si>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</si>
  <si>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</si>
  <si>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</si>
  <si>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</si>
  <si>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</si>
  <si>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</si>
  <si>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</si>
  <si>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</si>
  <si>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</si>
  <si>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</si>
  <si>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</si>
  <si>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</si>
  <si>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</si>
  <si>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</si>
  <si>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</si>
  <si>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</si>
  <si>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</si>
  <si>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</si>
  <si>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</si>
  <si>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</si>
  <si>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</si>
  <si>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</si>
  <si>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</si>
  <si>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</si>
  <si>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</si>
  <si>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</si>
  <si>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</si>
  <si>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</si>
  <si>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</si>
  <si>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</si>
  <si>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</si>
  <si>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</si>
  <si>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</si>
  <si>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</si>
  <si>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</si>
  <si>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</si>
  <si>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</si>
  <si>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</si>
  <si>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</si>
  <si>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</si>
  <si>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</si>
  <si>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</si>
  <si>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</si>
  <si>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</si>
  <si>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</si>
  <si>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</si>
  <si>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</si>
  <si>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</si>
  <si>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</si>
  <si>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</si>
  <si>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</si>
  <si>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</si>
  <si>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</si>
  <si>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</si>
  <si>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</si>
  <si>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</si>
  <si>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</si>
  <si>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</si>
  <si>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</si>
  <si>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</si>
  <si>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</si>
  <si>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</si>
  <si>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</si>
  <si>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</si>
  <si>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</si>
  <si>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</si>
  <si>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</si>
  <si>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</si>
  <si>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</si>
  <si>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</si>
  <si>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</si>
  <si>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</si>
  <si>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</si>
  <si>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</si>
  <si>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</si>
  <si>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</si>
  <si>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</si>
  <si>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</si>
  <si>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</si>
  <si>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</si>
  <si>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</si>
  <si>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</si>
  <si>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</si>
  <si>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</si>
  <si>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</si>
  <si>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</si>
  <si>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</si>
  <si>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</si>
  <si>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</si>
  <si>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</si>
  <si>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</si>
  <si>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</si>
  <si>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</si>
  <si>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</si>
  <si>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</si>
  <si>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</si>
  <si>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</si>
  <si>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</si>
  <si>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</si>
  <si>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</si>
  <si>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</si>
  <si>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</si>
  <si>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</si>
  <si>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</si>
  <si>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</si>
  <si>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</si>
  <si>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</si>
  <si>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</si>
  <si>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</si>
  <si>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</si>
  <si>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</si>
  <si>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</si>
  <si>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</si>
  <si>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</si>
  <si>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</si>
  <si>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</si>
  <si>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</si>
  <si>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</si>
  <si>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</si>
  <si>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</si>
  <si>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</si>
  <si>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</si>
  <si>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</si>
  <si>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</si>
  <si>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</si>
  <si>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</si>
  <si>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</si>
  <si>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</si>
  <si>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</si>
  <si>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</si>
  <si>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</si>
  <si>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</si>
  <si>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</si>
  <si>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</si>
  <si>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</si>
  <si>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</si>
  <si>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</si>
  <si>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</si>
  <si>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</si>
  <si>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</si>
  <si>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</si>
  <si>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</si>
  <si>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</si>
  <si>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</si>
  <si>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</si>
  <si>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</si>
  <si>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</si>
  <si>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</si>
  <si>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</si>
  <si>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</si>
  <si>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</si>
  <si>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</si>
  <si>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</si>
  <si>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</si>
  <si>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</si>
  <si>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</si>
  <si>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</si>
  <si>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</si>
  <si>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</si>
  <si>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</si>
  <si>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</si>
  <si>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</si>
  <si>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</si>
  <si>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</si>
  <si>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</si>
  <si>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</si>
  <si>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</si>
  <si>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</si>
  <si>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</si>
  <si>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</si>
  <si>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</si>
  <si>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</si>
  <si>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</si>
  <si>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</si>
  <si>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</si>
  <si>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</si>
  <si>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</si>
  <si>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</si>
  <si>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</si>
  <si>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</si>
  <si>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</si>
  <si>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</si>
  <si>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</si>
  <si>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</si>
  <si>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</si>
  <si>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</si>
  <si>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</si>
  <si>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</si>
  <si>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</si>
  <si>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</si>
  <si>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</si>
  <si>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</si>
  <si>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</si>
  <si>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</si>
  <si>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</si>
  <si>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</si>
  <si>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</si>
  <si>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</si>
  <si>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</si>
  <si>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</si>
  <si>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</si>
  <si>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</si>
  <si>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</si>
  <si>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</si>
  <si>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</si>
  <si>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</si>
  <si>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</si>
  <si>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</si>
  <si>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</si>
  <si>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</si>
  <si>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</si>
  <si>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</si>
  <si>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</si>
  <si>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</si>
  <si>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</si>
  <si>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</si>
  <si>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</si>
  <si>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</si>
  <si>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</si>
  <si>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</si>
  <si>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</si>
  <si>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</si>
  <si>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</si>
  <si>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</si>
  <si>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</si>
  <si>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</si>
  <si>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</si>
  <si>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</si>
  <si>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</si>
  <si>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</si>
  <si>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</si>
  <si>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</si>
  <si>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</si>
  <si>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</si>
  <si>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</si>
  <si>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</si>
  <si>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</si>
  <si>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</si>
  <si>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</si>
  <si>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</si>
  <si>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</si>
  <si>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</si>
  <si>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</si>
  <si>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</si>
  <si>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</si>
  <si>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</si>
  <si>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</si>
  <si>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</si>
  <si>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</si>
  <si>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</si>
  <si>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</si>
  <si>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</si>
  <si>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</si>
  <si>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</si>
  <si>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</si>
  <si>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</si>
  <si>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</si>
  <si>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</si>
  <si>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</si>
  <si>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</si>
  <si>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</si>
  <si>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</si>
  <si>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</si>
  <si>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</si>
  <si>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</si>
  <si>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</si>
  <si>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</si>
  <si>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</si>
  <si>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</si>
  <si>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</si>
  <si>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</si>
  <si>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</si>
  <si>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</si>
  <si>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</si>
  <si>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</si>
  <si>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</si>
  <si>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</si>
  <si>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</si>
  <si>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</si>
  <si>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</si>
  <si>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</si>
  <si>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</si>
  <si>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</si>
  <si>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</si>
  <si>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</si>
  <si>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</si>
  <si>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</si>
  <si>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</si>
  <si>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</si>
  <si>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</si>
  <si>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</si>
  <si>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</si>
  <si>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</si>
  <si>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</si>
  <si>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</si>
  <si>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</si>
  <si>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</si>
  <si>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</si>
  <si>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</si>
  <si>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</si>
  <si>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</si>
  <si>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</si>
  <si>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</si>
  <si>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</si>
  <si>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</si>
  <si>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</si>
  <si>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</si>
  <si>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</si>
  <si>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</si>
  <si>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</si>
  <si>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</si>
  <si>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</si>
  <si>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Coco-cola</t>
  </si>
  <si>
    <t>Butterscotch Shake</t>
  </si>
  <si>
    <t>Discount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</si>
</sst>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zoomScale="120" zoomScaleNormal="120" workbookViewId="0">
      <selection activeCell="D3" sqref="D3"/>
    </sheetView>
  </sheetViews>
  <sheetFormatPr defaultRowHeight="15"/>
  <cols>
    <col min="1" max="1" width="20" customWidth="1"/>
    <col min="2" max="2" width="18.7109375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1060</v>
      </c>
      <c r="C2" s="137">
        <f>VLOOKUP(B2,list,2,0)</f>
        <v>166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1059</v>
      </c>
      <c r="G15">
        <v>66</v>
      </c>
    </row>
    <row r="16" spans="2:7">
      <c r="F16" t="s">
        <v>1010</v>
      </c>
      <c r="G16">
        <v>35</v>
      </c>
    </row>
    <row r="17" spans="6:7">
      <c r="F17" s="136" t="s">
        <v>1011</v>
      </c>
    </row>
    <row r="18" spans="6:7">
      <c r="F18" t="s">
        <v>1012</v>
      </c>
      <c r="G18">
        <v>110</v>
      </c>
    </row>
    <row r="19" spans="6:7">
      <c r="F19" t="s">
        <v>1013</v>
      </c>
      <c r="G19">
        <v>110</v>
      </c>
    </row>
    <row r="20" spans="6:7">
      <c r="F20" t="s">
        <v>1014</v>
      </c>
      <c r="G20">
        <v>110</v>
      </c>
    </row>
    <row r="21" spans="6:7">
      <c r="F21" t="s">
        <v>1015</v>
      </c>
      <c r="G21">
        <v>90</v>
      </c>
    </row>
    <row r="22" spans="6:7">
      <c r="F22" t="s">
        <v>1016</v>
      </c>
      <c r="G22">
        <v>90</v>
      </c>
    </row>
    <row r="23" spans="6:7">
      <c r="F23" t="s">
        <v>1060</v>
      </c>
      <c r="G23">
        <v>166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20" zoomScaleNormal="120" workbookViewId="0">
      <selection activeCell="A7" sqref="A7"/>
    </sheetView>
  </sheetViews>
  <sheetFormatPr defaultRowHeight="15"/>
  <cols>
    <col min="1" max="5" width="14.28515625" style="43" customWidth="1"/>
    <col min="6" max="6" width="18.85546875" style="43" bestFit="1" customWidth="1"/>
    <col min="7" max="7" width="18.85546875" style="43" customWidth="1"/>
    <col min="8" max="8" width="22.85546875" style="43" bestFit="1" customWidth="1"/>
    <col min="9" max="9" width="14.28515625" style="43" customWidth="1"/>
    <col min="11" max="11" width="13.28515625" bestFit="1" customWidth="1"/>
    <col min="12" max="12" width="10.42578125" bestFit="1" customWidth="1"/>
    <col min="13" max="13" width="10.7109375" bestFit="1" customWidth="1"/>
  </cols>
  <sheetData>
    <row r="1" spans="1:13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1" t="s">
        <v>1061</v>
      </c>
      <c r="H1" s="42" t="s">
        <v>208</v>
      </c>
      <c r="K1" s="41" t="s">
        <v>209</v>
      </c>
      <c r="L1" s="41" t="s">
        <v>210</v>
      </c>
      <c r="M1" s="41" t="s">
        <v>211</v>
      </c>
    </row>
    <row r="2" spans="1:13" s="42" customFormat="1">
      <c r="A2" s="43" t="s">
        <v>213</v>
      </c>
      <c r="B2" s="43" t="s">
        <v>212</v>
      </c>
      <c r="C2" s="43">
        <v>25</v>
      </c>
      <c r="D2" s="43">
        <v>150</v>
      </c>
      <c r="E2" s="43">
        <f>D2*C2</f>
        <v>3750</v>
      </c>
      <c r="F2" s="44">
        <f>VLOOKUP(E2,Discount_Table,3,1)</f>
        <v>0.01</v>
      </c>
      <c r="G2" s="164">
        <f>F2*E2</f>
        <v>37.5</v>
      </c>
      <c r="H2" s="43">
        <f>E2-G2</f>
        <v>3712.5</v>
      </c>
      <c r="K2" s="41">
        <v>0</v>
      </c>
      <c r="L2" s="41">
        <v>4999</v>
      </c>
      <c r="M2" s="45">
        <v>0.01</v>
      </c>
    </row>
    <row r="3" spans="1:13">
      <c r="A3" s="43" t="s">
        <v>215</v>
      </c>
      <c r="B3" s="43" t="s">
        <v>214</v>
      </c>
      <c r="C3" s="43">
        <v>22</v>
      </c>
      <c r="D3" s="43">
        <v>250</v>
      </c>
      <c r="E3" s="43">
        <f t="shared" ref="E3:E6" si="0">D3*C3</f>
        <v>5500</v>
      </c>
      <c r="F3" s="44">
        <f>VLOOKUP(E3,Discount_Table,3,1)</f>
        <v>0.02</v>
      </c>
      <c r="G3" s="164">
        <f t="shared" ref="G3:G6" si="1">F3*E3</f>
        <v>110</v>
      </c>
      <c r="H3" s="43">
        <f t="shared" ref="H3:H6" si="2">E3-G3</f>
        <v>5390</v>
      </c>
      <c r="K3" s="43">
        <v>5000</v>
      </c>
      <c r="L3" s="43">
        <v>9999</v>
      </c>
      <c r="M3" s="46">
        <v>0.02</v>
      </c>
    </row>
    <row r="4" spans="1:13">
      <c r="A4" s="43" t="s">
        <v>216</v>
      </c>
      <c r="B4" s="43">
        <v>7001</v>
      </c>
      <c r="C4" s="43">
        <v>24</v>
      </c>
      <c r="D4" s="43">
        <v>350</v>
      </c>
      <c r="E4" s="43">
        <f t="shared" si="0"/>
        <v>8400</v>
      </c>
      <c r="F4" s="44">
        <f>VLOOKUP(E4,Discount_Table,3,1)</f>
        <v>0.02</v>
      </c>
      <c r="G4" s="164">
        <f t="shared" si="1"/>
        <v>168</v>
      </c>
      <c r="H4" s="43">
        <f t="shared" si="2"/>
        <v>8232</v>
      </c>
      <c r="K4" s="43">
        <v>10000</v>
      </c>
      <c r="L4" s="43">
        <v>14999</v>
      </c>
      <c r="M4" s="46">
        <v>0.04</v>
      </c>
    </row>
    <row r="5" spans="1:13">
      <c r="A5" s="43" t="s">
        <v>218</v>
      </c>
      <c r="B5" s="43" t="s">
        <v>217</v>
      </c>
      <c r="C5" s="43">
        <v>30</v>
      </c>
      <c r="D5" s="43">
        <v>400</v>
      </c>
      <c r="E5" s="43">
        <f t="shared" si="0"/>
        <v>12000</v>
      </c>
      <c r="F5" s="44">
        <f>VLOOKUP(E5,Discount_Table,3,1)</f>
        <v>0.04</v>
      </c>
      <c r="G5" s="164">
        <f t="shared" si="1"/>
        <v>480</v>
      </c>
      <c r="H5" s="43">
        <f t="shared" si="2"/>
        <v>11520</v>
      </c>
      <c r="K5" s="43">
        <v>15000</v>
      </c>
      <c r="L5" s="43">
        <v>19999</v>
      </c>
      <c r="M5" s="46">
        <v>0.06</v>
      </c>
    </row>
    <row r="6" spans="1:13">
      <c r="A6" s="43" t="s">
        <v>220</v>
      </c>
      <c r="B6" s="43" t="s">
        <v>219</v>
      </c>
      <c r="C6" s="43">
        <v>22</v>
      </c>
      <c r="D6" s="43">
        <v>600</v>
      </c>
      <c r="E6" s="43">
        <f t="shared" si="0"/>
        <v>13200</v>
      </c>
      <c r="F6" s="44">
        <f>VLOOKUP(E6,Discount_Table,3,1)</f>
        <v>0.04</v>
      </c>
      <c r="G6" s="164">
        <f t="shared" si="1"/>
        <v>528</v>
      </c>
      <c r="H6" s="43">
        <f t="shared" si="2"/>
        <v>12672</v>
      </c>
      <c r="K6" s="43">
        <v>20000</v>
      </c>
      <c r="L6" s="43">
        <v>24999</v>
      </c>
      <c r="M6" s="46">
        <v>0.08</v>
      </c>
    </row>
    <row r="7" spans="1:13">
      <c r="K7" s="43">
        <v>25000</v>
      </c>
      <c r="L7" s="43" t="s">
        <v>221</v>
      </c>
      <c r="M7" s="46">
        <v>0.1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120" zoomScaleNormal="120" workbookViewId="0">
      <selection activeCell="E12" sqref="E12"/>
    </sheetView>
  </sheetViews>
  <sheetFormatPr defaultRowHeight="15.75"/>
  <cols>
    <col min="1" max="1" width="27.7109375" customWidth="1"/>
    <col min="2" max="2" width="16.140625" style="17" bestFit="1" customWidth="1"/>
    <col min="3" max="3" width="14.5703125" style="17" customWidth="1"/>
    <col min="4" max="4" width="11.140625" style="17" customWidth="1"/>
    <col min="5" max="5" width="9.42578125" style="17" bestFit="1" customWidth="1"/>
    <col min="6" max="6" width="13" style="17" bestFit="1" customWidth="1"/>
    <col min="7" max="7" width="10.5703125" style="17" bestFit="1" customWidth="1"/>
    <col min="8" max="8" width="22.140625" style="17" customWidth="1"/>
    <col min="9" max="9" width="11.28515625" style="17" bestFit="1" customWidth="1"/>
    <col min="10" max="10" width="9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 hidden="1">
      <c r="A18" s="16"/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/>
      <c r="B20" s="39"/>
      <c r="C20" s="39"/>
      <c r="D20" s="39"/>
      <c r="E20" s="39"/>
      <c r="F20" s="39"/>
      <c r="G20" s="39"/>
      <c r="H20" s="40"/>
      <c r="I20" s="39"/>
    </row>
  </sheetData>
  <mergeCells count="1">
    <mergeCell ref="A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Discount_Table</vt:lpstr>
      <vt:lpstr>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2023-05-16T04:01:03Z</dcterms:modified>
</cp:coreProperties>
</file>