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8" activeTab="24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Bank_Info">'BS-1'!$B$1:$E$88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2" i="22"/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<sst xmlns="http://schemas.openxmlformats.org/spreadsheetml/2006/main" count="6969" uniqueCount="1060">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</sst>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2" fontId="0" fillId="0" borderId="17" xfId="2" applyNumberFormat="1" applyFont="1" applyBorder="1"/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customFormat="1" ht="15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C20:F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 t="shared" ref="C35:C40" si="2">HLOOKUP(hl_value,hl_table,A24,FALSE)</f>
        <v>1000-165-B100</v>
      </c>
    </row>
    <row r="36" spans="2:3" ht="16.5" thickBot="1">
      <c r="B36" s="23" t="s">
        <v>156</v>
      </c>
      <c r="C36" s="17" t="str">
        <f t="shared" si="2"/>
        <v>Eng-540</v>
      </c>
    </row>
    <row r="37" spans="2:3" ht="16.5" thickBot="1">
      <c r="B37" s="23" t="s">
        <v>157</v>
      </c>
      <c r="C37" s="17" t="str">
        <f t="shared" si="2"/>
        <v>Japan</v>
      </c>
    </row>
    <row r="38" spans="2:3" ht="16.5" thickBot="1">
      <c r="B38" s="23" t="s">
        <v>158</v>
      </c>
      <c r="C38" s="17" t="str">
        <f t="shared" si="2"/>
        <v>Store</v>
      </c>
    </row>
    <row r="39" spans="2:3" ht="16.5" thickBot="1">
      <c r="B39" s="23" t="s">
        <v>159</v>
      </c>
      <c r="C39" s="17" t="str">
        <f t="shared" si="2"/>
        <v>6 Months</v>
      </c>
    </row>
    <row r="40" spans="2:3" ht="16.5" thickBot="1">
      <c r="B40" s="24" t="s">
        <v>160</v>
      </c>
      <c r="C40" s="17">
        <f t="shared" si="2"/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2" t="s">
        <v>222</v>
      </c>
      <c r="C2" s="162"/>
      <c r="D2" s="162"/>
      <c r="E2" s="162"/>
      <c r="F2" s="162"/>
      <c r="G2" s="162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0">
        <f t="shared" ref="H2:H11" si="0">VLOOKUP(G2,Tax_Table,4,1)*G2</f>
        <v>24000</v>
      </c>
      <c r="I2" s="160">
        <f t="shared" ref="I2:I11" si="1"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2">F3*12</f>
        <v>540000</v>
      </c>
      <c r="H3" s="160">
        <f t="shared" si="0"/>
        <v>27000</v>
      </c>
      <c r="I3" s="160">
        <f t="shared" si="1"/>
        <v>27000</v>
      </c>
      <c r="J3" s="63">
        <f t="shared" ref="J3:J11" si="3">G3-I3</f>
        <v>513000</v>
      </c>
      <c r="K3" s="65">
        <v>2849</v>
      </c>
      <c r="L3" s="65">
        <v>2257</v>
      </c>
      <c r="M3" s="63">
        <f t="shared" ref="M3:M11" si="4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2"/>
        <v>960000</v>
      </c>
      <c r="H4" s="160">
        <f t="shared" si="0"/>
        <v>96000</v>
      </c>
      <c r="I4" s="160">
        <f t="shared" si="1"/>
        <v>113500</v>
      </c>
      <c r="J4" s="63">
        <f t="shared" si="3"/>
        <v>846500</v>
      </c>
      <c r="K4" s="65">
        <v>3640</v>
      </c>
      <c r="L4" s="65">
        <v>3464</v>
      </c>
      <c r="M4" s="63">
        <f t="shared" si="4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2"/>
        <v>876000</v>
      </c>
      <c r="H5" s="160">
        <f t="shared" si="0"/>
        <v>87600</v>
      </c>
      <c r="I5" s="160">
        <f t="shared" si="1"/>
        <v>105100</v>
      </c>
      <c r="J5" s="63">
        <f t="shared" si="3"/>
        <v>770900</v>
      </c>
      <c r="K5" s="65">
        <v>3377</v>
      </c>
      <c r="L5" s="65">
        <v>1714</v>
      </c>
      <c r="M5" s="63">
        <f t="shared" si="4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2"/>
        <v>720000</v>
      </c>
      <c r="H6" s="160">
        <f t="shared" si="0"/>
        <v>36000</v>
      </c>
      <c r="I6" s="160">
        <f t="shared" si="1"/>
        <v>36000</v>
      </c>
      <c r="J6" s="63">
        <f t="shared" si="3"/>
        <v>684000</v>
      </c>
      <c r="K6" s="65">
        <v>3729</v>
      </c>
      <c r="L6" s="65">
        <v>2423</v>
      </c>
      <c r="M6" s="63">
        <f t="shared" si="4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2"/>
        <v>804000</v>
      </c>
      <c r="H7" s="160">
        <f t="shared" si="0"/>
        <v>80400</v>
      </c>
      <c r="I7" s="160">
        <f t="shared" si="1"/>
        <v>97900</v>
      </c>
      <c r="J7" s="63">
        <f t="shared" si="3"/>
        <v>706100</v>
      </c>
      <c r="K7" s="65">
        <v>3489</v>
      </c>
      <c r="L7" s="65">
        <v>3759</v>
      </c>
      <c r="M7" s="63">
        <f t="shared" si="4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2"/>
        <v>624000</v>
      </c>
      <c r="H8" s="160">
        <f t="shared" si="0"/>
        <v>31200</v>
      </c>
      <c r="I8" s="160">
        <f t="shared" si="1"/>
        <v>31200</v>
      </c>
      <c r="J8" s="63">
        <f t="shared" si="3"/>
        <v>592800</v>
      </c>
      <c r="K8" s="65">
        <v>3745</v>
      </c>
      <c r="L8" s="65">
        <v>1490</v>
      </c>
      <c r="M8" s="63">
        <f t="shared" si="4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2"/>
        <v>1188000</v>
      </c>
      <c r="H9" s="160">
        <f t="shared" si="0"/>
        <v>118800</v>
      </c>
      <c r="I9" s="160">
        <f t="shared" si="1"/>
        <v>136300</v>
      </c>
      <c r="J9" s="63">
        <f t="shared" si="3"/>
        <v>1051700</v>
      </c>
      <c r="K9" s="65">
        <v>3056</v>
      </c>
      <c r="L9" s="65">
        <v>1457</v>
      </c>
      <c r="M9" s="63">
        <f t="shared" si="4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2"/>
        <v>576000</v>
      </c>
      <c r="H10" s="160">
        <f t="shared" si="0"/>
        <v>28800</v>
      </c>
      <c r="I10" s="160">
        <f t="shared" si="1"/>
        <v>28800</v>
      </c>
      <c r="J10" s="63">
        <f t="shared" si="3"/>
        <v>547200</v>
      </c>
      <c r="K10" s="65">
        <v>2306</v>
      </c>
      <c r="L10" s="65">
        <v>3659</v>
      </c>
      <c r="M10" s="63">
        <f t="shared" si="4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2"/>
        <v>1056000</v>
      </c>
      <c r="H11" s="160">
        <f t="shared" si="0"/>
        <v>105600</v>
      </c>
      <c r="I11" s="160">
        <f t="shared" si="1"/>
        <v>123100</v>
      </c>
      <c r="J11" s="63">
        <f t="shared" si="3"/>
        <v>932900</v>
      </c>
      <c r="K11" s="67">
        <v>2800</v>
      </c>
      <c r="L11" s="67">
        <v>3241</v>
      </c>
      <c r="M11" s="63">
        <f t="shared" si="4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40" zoomScaleNormal="140" workbookViewId="0">
      <selection activeCell="B1" sqref="B1:E8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60" zoomScaleNormal="160" workbookViewId="0">
      <selection activeCell="E8" sqref="E8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  <c r="C2" s="87">
        <f>VLOOKUP("*"&amp;A2&amp;"*",Bank_Info,2,0)</f>
        <v>468</v>
      </c>
    </row>
    <row r="3" spans="1:4">
      <c r="A3" s="87">
        <v>1242</v>
      </c>
      <c r="B3" s="87">
        <v>494</v>
      </c>
      <c r="C3" s="87">
        <f>VLOOKUP("*"&amp;A3&amp;"*",Bank_Info,2,0)</f>
        <v>494</v>
      </c>
    </row>
    <row r="4" spans="1:4">
      <c r="A4" s="87">
        <v>1201</v>
      </c>
      <c r="B4" s="87">
        <v>245</v>
      </c>
      <c r="C4" s="87">
        <f>VLOOKUP("*"&amp;A4&amp;"*",Bank_Info,2,0)</f>
        <v>425</v>
      </c>
    </row>
    <row r="5" spans="1:4">
      <c r="A5" s="87">
        <v>1302</v>
      </c>
      <c r="B5" s="87">
        <v>4516</v>
      </c>
      <c r="C5" s="87">
        <f>VLOOKUP("*"&amp;A5&amp;"*",Bank_Info,2,0)</f>
        <v>4516</v>
      </c>
    </row>
    <row r="6" spans="1:4">
      <c r="A6" s="87">
        <v>1304</v>
      </c>
      <c r="B6" s="87">
        <v>2065</v>
      </c>
      <c r="C6" s="87">
        <f>VLOOKUP("*"&amp;A6&amp;"*",Bank_Info,2,0)</f>
        <v>2065</v>
      </c>
    </row>
    <row r="7" spans="1:4">
      <c r="A7" s="87">
        <v>1225</v>
      </c>
      <c r="B7" s="93">
        <v>353.27</v>
      </c>
      <c r="C7" s="87">
        <f>VLOOKUP("*"&amp;A7&amp;"*",Bank_Info,2,0)</f>
        <v>353.27</v>
      </c>
    </row>
    <row r="8" spans="1:4">
      <c r="A8" s="87">
        <v>1240</v>
      </c>
      <c r="B8" s="91">
        <v>1080</v>
      </c>
      <c r="C8" s="87">
        <f>VLOOKUP("*"&amp;A8&amp;"*",Bank_Info,2,0)</f>
        <v>1080</v>
      </c>
    </row>
    <row r="9" spans="1:4">
      <c r="A9" s="87">
        <v>1250</v>
      </c>
      <c r="B9" s="91">
        <v>86824</v>
      </c>
      <c r="C9" s="87">
        <f>VLOOKUP("*"&amp;A9&amp;"*",Bank_Info,2,0)</f>
        <v>86824</v>
      </c>
    </row>
    <row r="10" spans="1:4">
      <c r="A10" s="87">
        <v>1315</v>
      </c>
      <c r="B10" s="92">
        <v>180</v>
      </c>
      <c r="C10" s="87">
        <f>VLOOKUP("*"&amp;A10&amp;"*",Bank_Info,2,0)</f>
        <v>180</v>
      </c>
    </row>
    <row r="11" spans="1:4">
      <c r="A11" s="87">
        <v>1309</v>
      </c>
      <c r="B11" s="87">
        <v>6100</v>
      </c>
      <c r="C11" s="87">
        <f>VLOOKUP("*"&amp;A11&amp;"*",Bank_Info,2,0)</f>
        <v>1600</v>
      </c>
    </row>
    <row r="12" spans="1:4">
      <c r="A12" s="87">
        <v>1310</v>
      </c>
      <c r="B12" s="87">
        <v>3400</v>
      </c>
      <c r="C12" s="87">
        <f>VLOOKUP("*"&amp;A12&amp;"*",Bank_Info,2,0)</f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3"/>
      <c r="B1" s="163"/>
    </row>
    <row r="2" spans="1:8" ht="15" customHeight="1">
      <c r="A2" s="164" t="s">
        <v>1034</v>
      </c>
      <c r="B2" s="164"/>
      <c r="C2" s="150"/>
      <c r="D2" s="150"/>
      <c r="E2" s="151"/>
      <c r="F2" s="151"/>
    </row>
    <row r="3" spans="1:8" ht="15" customHeight="1">
      <c r="A3" s="164"/>
      <c r="B3" s="164"/>
      <c r="C3" s="150"/>
      <c r="D3" s="150"/>
      <c r="E3" s="151"/>
      <c r="F3" s="151"/>
    </row>
    <row r="4" spans="1:8" ht="9.75" customHeight="1">
      <c r="A4" s="165"/>
      <c r="B4" s="165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Bank_Info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2023-05-19T10:44:24Z</dcterms:modified>
</cp:coreProperties>
</file>