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ECE 4600\G15_Capstone\TrainingGym\Scenarios\VitalTri\VitalTriAM\"/>
    </mc:Choice>
  </mc:AlternateContent>
  <xr:revisionPtr revIDLastSave="0" documentId="13_ncr:1_{6A100B51-5449-4ADB-B9F0-5E3C9E2A44A8}" xr6:coauthVersionLast="46" xr6:coauthVersionMax="46" xr10:uidLastSave="{00000000-0000-0000-0000-000000000000}"/>
  <bookViews>
    <workbookView xWindow="-28920" yWindow="4920" windowWidth="29040" windowHeight="15840" xr2:uid="{6B12EC4A-91BF-4681-9E4A-B801AF71E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K72" i="1"/>
  <c r="H72" i="1"/>
  <c r="E72" i="1"/>
  <c r="N63" i="1"/>
  <c r="K63" i="1"/>
  <c r="H63" i="1"/>
  <c r="E63" i="1"/>
  <c r="N54" i="1"/>
  <c r="K54" i="1"/>
  <c r="H54" i="1"/>
  <c r="E54" i="1"/>
  <c r="N45" i="1"/>
  <c r="K45" i="1"/>
  <c r="H45" i="1"/>
  <c r="E45" i="1"/>
  <c r="N36" i="1"/>
  <c r="K36" i="1"/>
  <c r="H36" i="1"/>
  <c r="E36" i="1"/>
  <c r="N27" i="1"/>
  <c r="K27" i="1"/>
  <c r="H27" i="1"/>
  <c r="E27" i="1"/>
  <c r="N18" i="1"/>
  <c r="K18" i="1"/>
  <c r="H18" i="1"/>
  <c r="E18" i="1"/>
  <c r="N9" i="1"/>
  <c r="K9" i="1"/>
  <c r="H9" i="1"/>
  <c r="E9" i="1"/>
  <c r="J43" i="1"/>
  <c r="L43" i="1"/>
  <c r="M43" i="1"/>
  <c r="N44" i="1" s="1"/>
  <c r="H43" i="1"/>
  <c r="H44" i="1" s="1"/>
  <c r="K44" i="1"/>
  <c r="E44" i="1"/>
  <c r="M34" i="1"/>
  <c r="L34" i="1"/>
  <c r="J34" i="1"/>
  <c r="I34" i="1"/>
  <c r="G34" i="1"/>
  <c r="H35" i="1" s="1"/>
  <c r="D34" i="1"/>
  <c r="E35" i="1" s="1"/>
  <c r="N25" i="1"/>
  <c r="M25" i="1"/>
  <c r="L25" i="1"/>
  <c r="K25" i="1"/>
  <c r="J25" i="1"/>
  <c r="I25" i="1"/>
  <c r="H25" i="1"/>
  <c r="G25" i="1"/>
  <c r="F25" i="1"/>
  <c r="E25" i="1"/>
  <c r="D25" i="1"/>
  <c r="C25" i="1"/>
  <c r="M7" i="1"/>
  <c r="L7" i="1"/>
  <c r="N8" i="1" s="1"/>
  <c r="K7" i="1"/>
  <c r="J7" i="1"/>
  <c r="I7" i="1"/>
  <c r="G7" i="1"/>
  <c r="F7" i="1"/>
  <c r="E7" i="1"/>
  <c r="D7" i="1"/>
  <c r="C7" i="1"/>
  <c r="D16" i="1"/>
  <c r="E16" i="1"/>
  <c r="F16" i="1"/>
  <c r="G16" i="1"/>
  <c r="H16" i="1"/>
  <c r="I16" i="1"/>
  <c r="J16" i="1"/>
  <c r="K16" i="1"/>
  <c r="L16" i="1"/>
  <c r="M16" i="1"/>
  <c r="N16" i="1"/>
  <c r="C16" i="1"/>
  <c r="D52" i="1"/>
  <c r="E53" i="1" s="1"/>
  <c r="F52" i="1"/>
  <c r="H53" i="1" s="1"/>
  <c r="G52" i="1"/>
  <c r="H52" i="1"/>
  <c r="I52" i="1"/>
  <c r="J52" i="1"/>
  <c r="L52" i="1"/>
  <c r="M52" i="1"/>
  <c r="D70" i="1"/>
  <c r="G70" i="1"/>
  <c r="H70" i="1"/>
  <c r="I70" i="1"/>
  <c r="J70" i="1"/>
  <c r="L70" i="1"/>
  <c r="M70" i="1"/>
  <c r="N70" i="1"/>
  <c r="C70" i="1"/>
  <c r="E71" i="1" s="1"/>
  <c r="D61" i="1"/>
  <c r="F61" i="1"/>
  <c r="G61" i="1"/>
  <c r="I61" i="1"/>
  <c r="J61" i="1"/>
  <c r="L61" i="1"/>
  <c r="M61" i="1"/>
  <c r="C61" i="1"/>
  <c r="H26" i="1" l="1"/>
  <c r="N26" i="1"/>
  <c r="N35" i="1"/>
  <c r="K71" i="1"/>
  <c r="H17" i="1"/>
  <c r="E62" i="1"/>
  <c r="K62" i="1"/>
  <c r="K53" i="1"/>
  <c r="N17" i="1"/>
  <c r="K26" i="1"/>
  <c r="H62" i="1"/>
  <c r="E8" i="1"/>
  <c r="K35" i="1"/>
  <c r="H71" i="1"/>
  <c r="K17" i="1"/>
  <c r="E26" i="1"/>
  <c r="H8" i="1"/>
  <c r="N62" i="1"/>
  <c r="N53" i="1"/>
  <c r="N71" i="1"/>
  <c r="K8" i="1"/>
  <c r="E17" i="1"/>
</calcChain>
</file>

<file path=xl/sharedStrings.xml><?xml version="1.0" encoding="utf-8"?>
<sst xmlns="http://schemas.openxmlformats.org/spreadsheetml/2006/main" count="241" uniqueCount="46">
  <si>
    <t xml:space="preserve">Lane Group            </t>
  </si>
  <si>
    <t>EBL</t>
  </si>
  <si>
    <t>EBT</t>
  </si>
  <si>
    <t>EBR</t>
  </si>
  <si>
    <t>WBL</t>
  </si>
  <si>
    <t>WBT</t>
  </si>
  <si>
    <t>WBR</t>
  </si>
  <si>
    <t>NBL</t>
  </si>
  <si>
    <t>NBT</t>
  </si>
  <si>
    <t>NBR</t>
  </si>
  <si>
    <t>SBL</t>
  </si>
  <si>
    <t>SBT</t>
  </si>
  <si>
    <t>SBR</t>
  </si>
  <si>
    <t xml:space="preserve">Lane Configurations   </t>
  </si>
  <si>
    <t>1&gt;</t>
  </si>
  <si>
    <t>2&gt;</t>
  </si>
  <si>
    <t xml:space="preserve">Traffic Volume (vph)  </t>
  </si>
  <si>
    <t xml:space="preserve">v/c Ratio             </t>
  </si>
  <si>
    <t xml:space="preserve">Total Delay           </t>
  </si>
  <si>
    <t>Average delay per vehicle.</t>
  </si>
  <si>
    <t>volume to capacity ratio.  Lower is better.  1 is "at capacity" and over 1 is "over capacity".</t>
  </si>
  <si>
    <t>Notes</t>
  </si>
  <si>
    <t xml:space="preserve">Direction of travel. E.g. EBL equal eastbound turning left to go northbound.  </t>
  </si>
  <si>
    <t>volume per hour. volume of vehicles per movement.</t>
  </si>
  <si>
    <t>Ø4</t>
  </si>
  <si>
    <t>&lt;2</t>
  </si>
  <si>
    <t>&lt;2&gt;</t>
  </si>
  <si>
    <t>Ø9</t>
  </si>
  <si>
    <t>&lt;1&gt;</t>
  </si>
  <si>
    <t>Road Capacity</t>
  </si>
  <si>
    <t>8: Dakota &amp; Meadowood</t>
  </si>
  <si>
    <t>5: St Mary's &amp; 115m N of Riel</t>
  </si>
  <si>
    <t>9: Dakota &amp; 234m N of Meadowood</t>
  </si>
  <si>
    <t>6: St Mary's &amp; Riverbend/Meadowood</t>
  </si>
  <si>
    <t>2: St Mary's &amp; Bishop Grandin</t>
  </si>
  <si>
    <t>1: St Mary's &amp; Dunkirk/Dakota</t>
  </si>
  <si>
    <t>3: Dakota &amp; Bishop Grandin</t>
  </si>
  <si>
    <t>4: Dakota &amp; Beliveau</t>
  </si>
  <si>
    <t>EB Cap</t>
  </si>
  <si>
    <t>WB Cap</t>
  </si>
  <si>
    <t>NB Cap</t>
  </si>
  <si>
    <t>SB Cap</t>
  </si>
  <si>
    <t>EB Act</t>
  </si>
  <si>
    <t>WB Act</t>
  </si>
  <si>
    <t>NB Act</t>
  </si>
  <si>
    <t>SEB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</si>
</sst>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1" fillId="2" borderId="0" xfId="0" quotePrefix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F1A-8123-4FA2-B077-F0AA6DEAE2D2}">
  <dimension ref="A1:P72"/>
  <sheetViews>
    <sheetView tabSelected="1" topLeftCell="A19" workbookViewId="0">
      <selection activeCell="O10" sqref="O10"/>
    </sheetView>
  </sheetViews>
  <sheetFormatPr defaultRowHeight="15" x14ac:dyDescent="0.25"/>
  <cols>
    <col min="1" max="1" width="26.140625" bestFit="1" customWidth="1"/>
    <col min="5" max="5" width="11" bestFit="1" customWidth="1"/>
  </cols>
  <sheetData>
    <row r="1" spans="1:16" x14ac:dyDescent="0.25">
      <c r="A1" s="27" t="s">
        <v>35</v>
      </c>
    </row>
    <row r="2" spans="1:16" x14ac:dyDescent="0.25">
      <c r="A2" s="28" t="s">
        <v>0</v>
      </c>
      <c r="B2" s="28"/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27</v>
      </c>
      <c r="P2" s="8" t="s">
        <v>21</v>
      </c>
    </row>
    <row r="3" spans="1:16" x14ac:dyDescent="0.25">
      <c r="A3" s="28" t="s">
        <v>13</v>
      </c>
      <c r="B3" s="28"/>
      <c r="C3" s="28">
        <v>1</v>
      </c>
      <c r="D3" s="28">
        <v>2</v>
      </c>
      <c r="E3" s="28">
        <v>1</v>
      </c>
      <c r="F3" s="28">
        <v>1</v>
      </c>
      <c r="G3" s="28" t="s">
        <v>15</v>
      </c>
      <c r="H3" s="28">
        <v>0</v>
      </c>
      <c r="I3" s="28">
        <v>1</v>
      </c>
      <c r="J3" s="28">
        <v>2</v>
      </c>
      <c r="K3" s="28">
        <v>1</v>
      </c>
      <c r="L3" s="28">
        <v>1</v>
      </c>
      <c r="M3" s="28" t="s">
        <v>15</v>
      </c>
      <c r="N3" s="28">
        <v>0</v>
      </c>
      <c r="O3" s="28"/>
      <c r="P3" s="7" t="s">
        <v>22</v>
      </c>
    </row>
    <row r="4" spans="1:16" x14ac:dyDescent="0.25">
      <c r="A4" s="28" t="s">
        <v>16</v>
      </c>
      <c r="B4" s="28"/>
      <c r="C4" s="28">
        <v>20</v>
      </c>
      <c r="D4" s="28">
        <v>257</v>
      </c>
      <c r="E4" s="28">
        <v>201</v>
      </c>
      <c r="F4" s="28">
        <v>48</v>
      </c>
      <c r="G4" s="28">
        <v>742</v>
      </c>
      <c r="H4" s="28">
        <v>410</v>
      </c>
      <c r="I4" s="28">
        <v>377</v>
      </c>
      <c r="J4" s="28">
        <v>1022</v>
      </c>
      <c r="K4" s="28">
        <v>12</v>
      </c>
      <c r="L4" s="28">
        <v>152</v>
      </c>
      <c r="M4" s="28">
        <v>727</v>
      </c>
      <c r="N4" s="28">
        <v>7</v>
      </c>
      <c r="O4" s="28"/>
      <c r="P4" s="9" t="s">
        <v>23</v>
      </c>
    </row>
    <row r="5" spans="1:16" x14ac:dyDescent="0.25">
      <c r="A5" s="29" t="s">
        <v>17</v>
      </c>
      <c r="B5" s="29"/>
      <c r="C5" s="29">
        <v>0.45</v>
      </c>
      <c r="D5" s="29">
        <v>0.27</v>
      </c>
      <c r="E5" s="29">
        <v>0.38</v>
      </c>
      <c r="F5" s="29">
        <v>0.2</v>
      </c>
      <c r="G5" s="29">
        <v>0.98</v>
      </c>
      <c r="H5" s="39"/>
      <c r="I5" s="29">
        <v>1.06</v>
      </c>
      <c r="J5" s="29">
        <v>0.89</v>
      </c>
      <c r="K5" s="29">
        <v>0.03</v>
      </c>
      <c r="L5" s="29">
        <v>0.63</v>
      </c>
      <c r="M5" s="29">
        <v>0.64</v>
      </c>
      <c r="N5" s="39"/>
      <c r="P5" s="6" t="s">
        <v>20</v>
      </c>
    </row>
    <row r="6" spans="1:16" x14ac:dyDescent="0.25">
      <c r="A6" s="30" t="s">
        <v>18</v>
      </c>
      <c r="B6" s="30"/>
      <c r="C6" s="30">
        <v>69.5</v>
      </c>
      <c r="D6" s="30">
        <v>37.1</v>
      </c>
      <c r="E6" s="30">
        <v>9.4</v>
      </c>
      <c r="F6" s="30">
        <v>34.9</v>
      </c>
      <c r="G6" s="30">
        <v>70.3</v>
      </c>
      <c r="H6" s="39"/>
      <c r="I6" s="30">
        <v>90.9</v>
      </c>
      <c r="J6" s="30">
        <v>27.9</v>
      </c>
      <c r="K6" s="30">
        <v>0</v>
      </c>
      <c r="L6" s="30">
        <v>38.700000000000003</v>
      </c>
      <c r="M6" s="30">
        <v>40</v>
      </c>
      <c r="N6" s="39"/>
      <c r="P6" s="5" t="s">
        <v>19</v>
      </c>
    </row>
    <row r="7" spans="1:16" x14ac:dyDescent="0.25">
      <c r="A7" s="38" t="s">
        <v>29</v>
      </c>
      <c r="B7" s="38"/>
      <c r="C7" s="38">
        <f t="shared" ref="C7:M7" si="0" xml:space="preserve"> C4 * 1/C5</f>
        <v>44.444444444444443</v>
      </c>
      <c r="D7" s="38">
        <f t="shared" si="0"/>
        <v>951.85185185185173</v>
      </c>
      <c r="E7" s="38">
        <f t="shared" si="0"/>
        <v>528.9473684210526</v>
      </c>
      <c r="F7" s="38">
        <f t="shared" si="0"/>
        <v>240</v>
      </c>
      <c r="G7" s="38">
        <f t="shared" si="0"/>
        <v>757.14285714285711</v>
      </c>
      <c r="H7" s="38"/>
      <c r="I7" s="38">
        <f t="shared" si="0"/>
        <v>355.66037735849056</v>
      </c>
      <c r="J7" s="38">
        <f t="shared" si="0"/>
        <v>1148.314606741573</v>
      </c>
      <c r="K7" s="38">
        <f t="shared" si="0"/>
        <v>400</v>
      </c>
      <c r="L7" s="38">
        <f t="shared" si="0"/>
        <v>241.26984126984127</v>
      </c>
      <c r="M7" s="38">
        <f t="shared" si="0"/>
        <v>1135.9375</v>
      </c>
      <c r="N7" s="38"/>
    </row>
    <row r="8" spans="1:16" x14ac:dyDescent="0.25">
      <c r="D8" t="s">
        <v>38</v>
      </c>
      <c r="E8">
        <f>SUM(C7:E7)</f>
        <v>1525.2436647173488</v>
      </c>
      <c r="G8" s="38" t="s">
        <v>39</v>
      </c>
      <c r="H8" s="38">
        <f>SUM(F7:H7)</f>
        <v>997.14285714285711</v>
      </c>
      <c r="J8" s="38" t="s">
        <v>40</v>
      </c>
      <c r="K8" s="38">
        <f>SUM(I7:K7)</f>
        <v>1903.9749841000635</v>
      </c>
      <c r="M8" s="38" t="s">
        <v>41</v>
      </c>
      <c r="N8" s="38">
        <f>SUM(L7:N7)</f>
        <v>1377.2073412698412</v>
      </c>
    </row>
    <row r="9" spans="1:16" s="38" customFormat="1" x14ac:dyDescent="0.25">
      <c r="D9" s="38" t="s">
        <v>42</v>
      </c>
      <c r="E9" s="38">
        <f>SUM(C4:E4)</f>
        <v>478</v>
      </c>
      <c r="G9" s="38" t="s">
        <v>43</v>
      </c>
      <c r="H9" s="38">
        <f>SUM(F4:H4)</f>
        <v>1200</v>
      </c>
      <c r="J9" s="38" t="s">
        <v>44</v>
      </c>
      <c r="K9" s="38">
        <f>SUM(I4:K4)</f>
        <v>1411</v>
      </c>
      <c r="M9" s="38" t="s">
        <v>45</v>
      </c>
      <c r="N9" s="38">
        <f>SUM(L4:N4)</f>
        <v>886</v>
      </c>
    </row>
    <row r="10" spans="1:16" x14ac:dyDescent="0.25">
      <c r="A10" s="23" t="s">
        <v>34</v>
      </c>
    </row>
    <row r="11" spans="1:16" x14ac:dyDescent="0.25">
      <c r="A11" s="24" t="s">
        <v>0</v>
      </c>
      <c r="B11" s="24"/>
      <c r="C11" s="24" t="s">
        <v>1</v>
      </c>
      <c r="D11" s="24" t="s">
        <v>2</v>
      </c>
      <c r="E11" s="24" t="s">
        <v>3</v>
      </c>
      <c r="F11" s="24" t="s">
        <v>4</v>
      </c>
      <c r="G11" s="24" t="s">
        <v>5</v>
      </c>
      <c r="H11" s="24" t="s">
        <v>6</v>
      </c>
      <c r="I11" s="24" t="s">
        <v>7</v>
      </c>
      <c r="J11" s="24" t="s">
        <v>8</v>
      </c>
      <c r="K11" s="24" t="s">
        <v>9</v>
      </c>
      <c r="L11" s="24" t="s">
        <v>10</v>
      </c>
      <c r="M11" s="24" t="s">
        <v>11</v>
      </c>
      <c r="N11" s="24" t="s">
        <v>12</v>
      </c>
      <c r="O11" s="24" t="s">
        <v>27</v>
      </c>
    </row>
    <row r="12" spans="1:16" x14ac:dyDescent="0.25">
      <c r="A12" s="24" t="s">
        <v>13</v>
      </c>
      <c r="B12" s="24"/>
      <c r="C12" s="24">
        <v>2</v>
      </c>
      <c r="D12" s="24">
        <v>2</v>
      </c>
      <c r="E12" s="24">
        <v>1</v>
      </c>
      <c r="F12" s="24">
        <v>2</v>
      </c>
      <c r="G12" s="24">
        <v>2</v>
      </c>
      <c r="H12" s="24">
        <v>1</v>
      </c>
      <c r="I12" s="24">
        <v>2</v>
      </c>
      <c r="J12" s="24">
        <v>2</v>
      </c>
      <c r="K12" s="24">
        <v>1</v>
      </c>
      <c r="L12" s="24">
        <v>1</v>
      </c>
      <c r="M12" s="24">
        <v>3</v>
      </c>
      <c r="N12" s="24">
        <v>1</v>
      </c>
      <c r="O12" s="24"/>
    </row>
    <row r="13" spans="1:16" x14ac:dyDescent="0.25">
      <c r="A13" s="24" t="s">
        <v>16</v>
      </c>
      <c r="B13" s="24"/>
      <c r="C13" s="24">
        <v>266</v>
      </c>
      <c r="D13" s="24">
        <v>662</v>
      </c>
      <c r="E13" s="24">
        <v>105</v>
      </c>
      <c r="F13" s="24">
        <v>47</v>
      </c>
      <c r="G13" s="24">
        <v>1378</v>
      </c>
      <c r="H13" s="24">
        <v>16</v>
      </c>
      <c r="I13" s="24">
        <v>491</v>
      </c>
      <c r="J13" s="24">
        <v>905</v>
      </c>
      <c r="K13" s="24">
        <v>81</v>
      </c>
      <c r="L13" s="24">
        <v>61</v>
      </c>
      <c r="M13" s="24">
        <v>454</v>
      </c>
      <c r="N13" s="24">
        <v>640</v>
      </c>
      <c r="O13" s="24"/>
    </row>
    <row r="14" spans="1:16" x14ac:dyDescent="0.25">
      <c r="A14" s="25" t="s">
        <v>17</v>
      </c>
      <c r="B14" s="25"/>
      <c r="C14" s="25">
        <v>1.1599999999999999</v>
      </c>
      <c r="D14" s="25">
        <v>0.41</v>
      </c>
      <c r="E14" s="25">
        <v>0.21</v>
      </c>
      <c r="F14" s="25">
        <v>0.42</v>
      </c>
      <c r="G14" s="25">
        <v>0.89</v>
      </c>
      <c r="H14" s="25">
        <v>0.04</v>
      </c>
      <c r="I14" s="25">
        <v>0.74</v>
      </c>
      <c r="J14" s="25">
        <v>0.97</v>
      </c>
      <c r="K14" s="25">
        <v>0.16</v>
      </c>
      <c r="L14" s="25">
        <v>0.41</v>
      </c>
      <c r="M14" s="25">
        <v>1.46</v>
      </c>
      <c r="N14" s="25">
        <v>0.47</v>
      </c>
    </row>
    <row r="15" spans="1:16" x14ac:dyDescent="0.25">
      <c r="A15" s="26" t="s">
        <v>18</v>
      </c>
      <c r="B15" s="26"/>
      <c r="C15" s="26">
        <v>163.1</v>
      </c>
      <c r="D15" s="26">
        <v>27.6</v>
      </c>
      <c r="E15" s="26">
        <v>2.7</v>
      </c>
      <c r="F15" s="26">
        <v>59.6</v>
      </c>
      <c r="G15" s="26">
        <v>34.1</v>
      </c>
      <c r="H15" s="26">
        <v>0.1</v>
      </c>
      <c r="I15" s="26">
        <v>49.8</v>
      </c>
      <c r="J15" s="26">
        <v>61.7</v>
      </c>
      <c r="K15" s="26">
        <v>0.9</v>
      </c>
      <c r="L15" s="26">
        <v>58.6</v>
      </c>
      <c r="M15" s="26">
        <v>251.1</v>
      </c>
      <c r="N15" s="26">
        <v>3.7</v>
      </c>
    </row>
    <row r="16" spans="1:16" x14ac:dyDescent="0.25">
      <c r="A16" s="38" t="s">
        <v>29</v>
      </c>
      <c r="B16" s="38"/>
      <c r="C16" s="38">
        <f t="shared" ref="C16:N16" si="1" xml:space="preserve"> C13 * 1/C14</f>
        <v>229.31034482758622</v>
      </c>
      <c r="D16" s="38">
        <f t="shared" si="1"/>
        <v>1614.6341463414635</v>
      </c>
      <c r="E16" s="38">
        <f t="shared" si="1"/>
        <v>500</v>
      </c>
      <c r="F16" s="38">
        <f t="shared" si="1"/>
        <v>111.90476190476191</v>
      </c>
      <c r="G16" s="38">
        <f t="shared" si="1"/>
        <v>1548.314606741573</v>
      </c>
      <c r="H16" s="38">
        <f t="shared" si="1"/>
        <v>400</v>
      </c>
      <c r="I16" s="38">
        <f t="shared" si="1"/>
        <v>663.51351351351354</v>
      </c>
      <c r="J16" s="38">
        <f t="shared" si="1"/>
        <v>932.98969072164948</v>
      </c>
      <c r="K16" s="38">
        <f t="shared" si="1"/>
        <v>506.25</v>
      </c>
      <c r="L16" s="38">
        <f t="shared" si="1"/>
        <v>148.78048780487805</v>
      </c>
      <c r="M16" s="38">
        <f t="shared" si="1"/>
        <v>310.95890410958907</v>
      </c>
      <c r="N16" s="38">
        <f t="shared" si="1"/>
        <v>1361.7021276595744</v>
      </c>
    </row>
    <row r="17" spans="1:14" x14ac:dyDescent="0.25">
      <c r="C17" s="38"/>
      <c r="D17" s="38" t="s">
        <v>38</v>
      </c>
      <c r="E17" s="38">
        <f>SUM(C16:E16)</f>
        <v>2343.9444911690498</v>
      </c>
      <c r="F17" s="38"/>
      <c r="G17" s="38" t="s">
        <v>39</v>
      </c>
      <c r="H17" s="38">
        <f>SUM(F16:H16)</f>
        <v>2060.2193686463352</v>
      </c>
      <c r="I17" s="38"/>
      <c r="J17" s="38" t="s">
        <v>40</v>
      </c>
      <c r="K17" s="38">
        <f>SUM(I16:K16)</f>
        <v>2102.7532042351631</v>
      </c>
      <c r="L17" s="38"/>
      <c r="M17" s="38" t="s">
        <v>41</v>
      </c>
      <c r="N17" s="38">
        <f>SUM(L16:N16)</f>
        <v>1821.4415195740416</v>
      </c>
    </row>
    <row r="18" spans="1:14" s="38" customFormat="1" x14ac:dyDescent="0.25">
      <c r="D18" s="38" t="s">
        <v>42</v>
      </c>
      <c r="E18" s="38">
        <f>SUM(C13:E13)</f>
        <v>1033</v>
      </c>
      <c r="G18" s="38" t="s">
        <v>43</v>
      </c>
      <c r="H18" s="38">
        <f>SUM(F13:H13)</f>
        <v>1441</v>
      </c>
      <c r="J18" s="38" t="s">
        <v>44</v>
      </c>
      <c r="K18" s="38">
        <f>SUM(I13:K13)</f>
        <v>1477</v>
      </c>
      <c r="M18" s="38" t="s">
        <v>45</v>
      </c>
      <c r="N18" s="38">
        <f>SUM(L13:N13)</f>
        <v>1155</v>
      </c>
    </row>
    <row r="19" spans="1:14" x14ac:dyDescent="0.25">
      <c r="A19" s="31" t="s">
        <v>36</v>
      </c>
    </row>
    <row r="20" spans="1:14" x14ac:dyDescent="0.25">
      <c r="A20" s="32" t="s">
        <v>0</v>
      </c>
      <c r="B20" s="32"/>
      <c r="C20" s="32" t="s">
        <v>1</v>
      </c>
      <c r="D20" s="32" t="s">
        <v>2</v>
      </c>
      <c r="E20" s="32" t="s">
        <v>3</v>
      </c>
      <c r="F20" s="32" t="s">
        <v>4</v>
      </c>
      <c r="G20" s="32" t="s">
        <v>5</v>
      </c>
      <c r="H20" s="32" t="s">
        <v>6</v>
      </c>
      <c r="I20" s="32" t="s">
        <v>7</v>
      </c>
      <c r="J20" s="32" t="s">
        <v>8</v>
      </c>
      <c r="K20" s="32" t="s">
        <v>9</v>
      </c>
      <c r="L20" s="32" t="s">
        <v>10</v>
      </c>
      <c r="M20" s="32" t="s">
        <v>11</v>
      </c>
      <c r="N20" s="32" t="s">
        <v>12</v>
      </c>
    </row>
    <row r="21" spans="1:14" x14ac:dyDescent="0.25">
      <c r="A21" s="32" t="s">
        <v>13</v>
      </c>
      <c r="B21" s="32"/>
      <c r="C21" s="32">
        <v>1</v>
      </c>
      <c r="D21" s="32">
        <v>2</v>
      </c>
      <c r="E21" s="32">
        <v>1</v>
      </c>
      <c r="F21" s="32">
        <v>2</v>
      </c>
      <c r="G21" s="32">
        <v>2</v>
      </c>
      <c r="H21" s="32">
        <v>1</v>
      </c>
      <c r="I21" s="32">
        <v>1</v>
      </c>
      <c r="J21" s="32">
        <v>2</v>
      </c>
      <c r="K21" s="32">
        <v>1</v>
      </c>
      <c r="L21" s="32">
        <v>1</v>
      </c>
      <c r="M21" s="32">
        <v>2</v>
      </c>
      <c r="N21" s="32">
        <v>1</v>
      </c>
    </row>
    <row r="22" spans="1:14" x14ac:dyDescent="0.25">
      <c r="A22" s="32" t="s">
        <v>16</v>
      </c>
      <c r="B22" s="32"/>
      <c r="C22" s="32">
        <v>68</v>
      </c>
      <c r="D22" s="32">
        <v>651</v>
      </c>
      <c r="E22" s="32">
        <v>83</v>
      </c>
      <c r="F22" s="32">
        <v>189</v>
      </c>
      <c r="G22" s="32">
        <v>1063</v>
      </c>
      <c r="H22" s="32">
        <v>269</v>
      </c>
      <c r="I22" s="32">
        <v>249</v>
      </c>
      <c r="J22" s="32">
        <v>879</v>
      </c>
      <c r="K22" s="32">
        <v>120</v>
      </c>
      <c r="L22" s="32">
        <v>89</v>
      </c>
      <c r="M22" s="32">
        <v>330</v>
      </c>
      <c r="N22" s="32">
        <v>74</v>
      </c>
    </row>
    <row r="23" spans="1:14" x14ac:dyDescent="0.25">
      <c r="A23" s="33" t="s">
        <v>17</v>
      </c>
      <c r="B23" s="33"/>
      <c r="C23" s="33">
        <v>1.59</v>
      </c>
      <c r="D23" s="33">
        <v>0.55000000000000004</v>
      </c>
      <c r="E23" s="33">
        <v>0.13</v>
      </c>
      <c r="F23" s="33">
        <v>0.66</v>
      </c>
      <c r="G23" s="33">
        <v>0.73</v>
      </c>
      <c r="H23" s="33">
        <v>0.38</v>
      </c>
      <c r="I23" s="33">
        <v>0.81</v>
      </c>
      <c r="J23" s="33">
        <v>0.95</v>
      </c>
      <c r="K23" s="33">
        <v>0.27</v>
      </c>
      <c r="L23" s="33">
        <v>0.76</v>
      </c>
      <c r="M23" s="33">
        <v>0.56000000000000005</v>
      </c>
      <c r="N23" s="33">
        <v>0.17</v>
      </c>
    </row>
    <row r="24" spans="1:14" x14ac:dyDescent="0.25">
      <c r="A24" s="34" t="s">
        <v>18</v>
      </c>
      <c r="B24" s="34"/>
      <c r="C24" s="34">
        <v>357.6</v>
      </c>
      <c r="D24" s="34">
        <v>22.6</v>
      </c>
      <c r="E24" s="34">
        <v>0.6</v>
      </c>
      <c r="F24" s="34">
        <v>89.1</v>
      </c>
      <c r="G24" s="34">
        <v>15.5</v>
      </c>
      <c r="H24" s="34">
        <v>4</v>
      </c>
      <c r="I24" s="34">
        <v>58.4</v>
      </c>
      <c r="J24" s="34">
        <v>60</v>
      </c>
      <c r="K24" s="34">
        <v>8</v>
      </c>
      <c r="L24" s="34">
        <v>76.5</v>
      </c>
      <c r="M24" s="34">
        <v>61.5</v>
      </c>
      <c r="N24" s="34">
        <v>2.1</v>
      </c>
    </row>
    <row r="25" spans="1:14" x14ac:dyDescent="0.25">
      <c r="A25" s="38" t="s">
        <v>29</v>
      </c>
      <c r="B25" s="38"/>
      <c r="C25" s="38">
        <f t="shared" ref="C25:N25" si="2" xml:space="preserve"> C22 * 1/C23</f>
        <v>42.767295597484278</v>
      </c>
      <c r="D25" s="38">
        <f t="shared" si="2"/>
        <v>1183.6363636363635</v>
      </c>
      <c r="E25" s="38">
        <f t="shared" si="2"/>
        <v>638.46153846153845</v>
      </c>
      <c r="F25" s="38">
        <f t="shared" si="2"/>
        <v>286.36363636363637</v>
      </c>
      <c r="G25" s="38">
        <f t="shared" si="2"/>
        <v>1456.1643835616439</v>
      </c>
      <c r="H25" s="38">
        <f t="shared" si="2"/>
        <v>707.8947368421052</v>
      </c>
      <c r="I25" s="38">
        <f t="shared" si="2"/>
        <v>307.40740740740739</v>
      </c>
      <c r="J25" s="38">
        <f t="shared" si="2"/>
        <v>925.26315789473688</v>
      </c>
      <c r="K25" s="38">
        <f t="shared" si="2"/>
        <v>444.4444444444444</v>
      </c>
      <c r="L25" s="38">
        <f t="shared" si="2"/>
        <v>117.10526315789474</v>
      </c>
      <c r="M25" s="38">
        <f t="shared" si="2"/>
        <v>589.28571428571422</v>
      </c>
      <c r="N25" s="38">
        <f t="shared" si="2"/>
        <v>435.29411764705878</v>
      </c>
    </row>
    <row r="26" spans="1:14" x14ac:dyDescent="0.25">
      <c r="C26" s="38"/>
      <c r="D26" s="38" t="s">
        <v>38</v>
      </c>
      <c r="E26" s="38">
        <f>SUM(C25:E25)</f>
        <v>1864.8651976953861</v>
      </c>
      <c r="F26" s="38"/>
      <c r="G26" s="38" t="s">
        <v>39</v>
      </c>
      <c r="H26" s="38">
        <f>SUM(F25:H25)</f>
        <v>2450.4227567673852</v>
      </c>
      <c r="I26" s="38"/>
      <c r="J26" s="38" t="s">
        <v>40</v>
      </c>
      <c r="K26" s="38">
        <f>SUM(I25:K25)</f>
        <v>1677.1150097465886</v>
      </c>
      <c r="L26" s="38"/>
      <c r="M26" s="38" t="s">
        <v>41</v>
      </c>
      <c r="N26" s="38">
        <f>SUM(L25:N25)</f>
        <v>1141.6850950906678</v>
      </c>
    </row>
    <row r="27" spans="1:14" s="38" customFormat="1" x14ac:dyDescent="0.25">
      <c r="D27" s="38" t="s">
        <v>42</v>
      </c>
      <c r="E27" s="38">
        <f>SUM(C22:E22)</f>
        <v>802</v>
      </c>
      <c r="G27" s="38" t="s">
        <v>43</v>
      </c>
      <c r="H27" s="38">
        <f>SUM(F22:H22)</f>
        <v>1521</v>
      </c>
      <c r="J27" s="38" t="s">
        <v>44</v>
      </c>
      <c r="K27" s="38">
        <f>SUM(I22:K22)</f>
        <v>1248</v>
      </c>
      <c r="M27" s="38" t="s">
        <v>45</v>
      </c>
      <c r="N27" s="38">
        <f>SUM(L22:N22)</f>
        <v>493</v>
      </c>
    </row>
    <row r="28" spans="1:14" x14ac:dyDescent="0.25">
      <c r="A28" s="35" t="s">
        <v>37</v>
      </c>
    </row>
    <row r="29" spans="1:14" x14ac:dyDescent="0.25">
      <c r="A29" s="36" t="s">
        <v>0</v>
      </c>
      <c r="B29" s="36"/>
      <c r="C29" s="36" t="s">
        <v>1</v>
      </c>
      <c r="D29" s="36" t="s">
        <v>2</v>
      </c>
      <c r="E29" s="36" t="s">
        <v>3</v>
      </c>
      <c r="F29" s="36" t="s">
        <v>4</v>
      </c>
      <c r="G29" s="36" t="s">
        <v>5</v>
      </c>
      <c r="H29" s="36" t="s">
        <v>6</v>
      </c>
      <c r="I29" s="36" t="s">
        <v>7</v>
      </c>
      <c r="J29" s="36" t="s">
        <v>8</v>
      </c>
      <c r="K29" s="36" t="s">
        <v>9</v>
      </c>
      <c r="L29" s="36" t="s">
        <v>10</v>
      </c>
      <c r="M29" s="36" t="s">
        <v>11</v>
      </c>
      <c r="N29" s="36" t="s">
        <v>12</v>
      </c>
    </row>
    <row r="30" spans="1:14" x14ac:dyDescent="0.25">
      <c r="A30" s="36" t="s">
        <v>13</v>
      </c>
      <c r="B30" s="36"/>
      <c r="C30" s="36">
        <v>0</v>
      </c>
      <c r="D30" s="36" t="s">
        <v>28</v>
      </c>
      <c r="E30" s="36">
        <v>0</v>
      </c>
      <c r="F30" s="36">
        <v>0</v>
      </c>
      <c r="G30" s="36" t="s">
        <v>28</v>
      </c>
      <c r="H30" s="36">
        <v>0</v>
      </c>
      <c r="I30" s="36">
        <v>1</v>
      </c>
      <c r="J30" s="36" t="s">
        <v>15</v>
      </c>
      <c r="K30" s="36">
        <v>0</v>
      </c>
      <c r="L30" s="36">
        <v>1</v>
      </c>
      <c r="M30" s="36" t="s">
        <v>15</v>
      </c>
      <c r="N30" s="36">
        <v>0</v>
      </c>
    </row>
    <row r="31" spans="1:14" x14ac:dyDescent="0.25">
      <c r="A31" s="36" t="s">
        <v>16</v>
      </c>
      <c r="B31" s="36"/>
      <c r="C31" s="36">
        <v>5</v>
      </c>
      <c r="D31" s="36">
        <v>49</v>
      </c>
      <c r="E31" s="36">
        <v>17</v>
      </c>
      <c r="F31" s="36">
        <v>94</v>
      </c>
      <c r="G31" s="36">
        <v>17</v>
      </c>
      <c r="H31" s="36">
        <v>85</v>
      </c>
      <c r="I31" s="36">
        <v>12</v>
      </c>
      <c r="J31" s="36">
        <v>1119</v>
      </c>
      <c r="K31" s="36">
        <v>216</v>
      </c>
      <c r="L31" s="36">
        <v>54</v>
      </c>
      <c r="M31" s="36">
        <v>296</v>
      </c>
      <c r="N31" s="36">
        <v>2</v>
      </c>
    </row>
    <row r="32" spans="1:14" x14ac:dyDescent="0.25">
      <c r="A32" s="37" t="s">
        <v>17</v>
      </c>
      <c r="B32" s="37"/>
      <c r="C32" s="39"/>
      <c r="D32" s="37">
        <v>0.31</v>
      </c>
      <c r="E32" s="39"/>
      <c r="F32" s="39"/>
      <c r="G32" s="37">
        <v>0.86</v>
      </c>
      <c r="H32" s="39"/>
      <c r="I32" s="37">
        <v>0.03</v>
      </c>
      <c r="J32" s="37">
        <v>0.57999999999999996</v>
      </c>
      <c r="K32" s="39"/>
      <c r="L32" s="37">
        <v>0.41</v>
      </c>
      <c r="M32" s="37">
        <v>0.13</v>
      </c>
      <c r="N32" s="39"/>
    </row>
    <row r="33" spans="1:15" x14ac:dyDescent="0.25">
      <c r="A33" s="38" t="s">
        <v>18</v>
      </c>
      <c r="B33" s="38"/>
      <c r="C33" s="39"/>
      <c r="D33" s="38">
        <v>49.6</v>
      </c>
      <c r="E33" s="39"/>
      <c r="F33" s="39"/>
      <c r="G33" s="38">
        <v>76</v>
      </c>
      <c r="H33" s="39"/>
      <c r="I33" s="38">
        <v>3.2</v>
      </c>
      <c r="J33" s="38">
        <v>6</v>
      </c>
      <c r="K33" s="39"/>
      <c r="L33" s="38">
        <v>11.9</v>
      </c>
      <c r="M33" s="38">
        <v>1.4</v>
      </c>
      <c r="N33" s="39"/>
    </row>
    <row r="34" spans="1:15" x14ac:dyDescent="0.25">
      <c r="A34" s="38" t="s">
        <v>29</v>
      </c>
      <c r="B34" s="38"/>
      <c r="C34" s="38"/>
      <c r="D34" s="38">
        <f t="shared" ref="D34:M34" si="3" xml:space="preserve"> D31 * 1/D32</f>
        <v>158.06451612903226</v>
      </c>
      <c r="E34" s="38"/>
      <c r="F34" s="38"/>
      <c r="G34" s="38">
        <f t="shared" si="3"/>
        <v>19.767441860465116</v>
      </c>
      <c r="H34" s="38"/>
      <c r="I34" s="38">
        <f t="shared" si="3"/>
        <v>400</v>
      </c>
      <c r="J34" s="38">
        <f t="shared" si="3"/>
        <v>1929.3103448275863</v>
      </c>
      <c r="K34" s="38"/>
      <c r="L34" s="38">
        <f t="shared" si="3"/>
        <v>131.70731707317074</v>
      </c>
      <c r="M34" s="38">
        <f t="shared" si="3"/>
        <v>2276.9230769230767</v>
      </c>
      <c r="N34" s="38"/>
    </row>
    <row r="35" spans="1:15" x14ac:dyDescent="0.25">
      <c r="C35" s="38"/>
      <c r="D35" s="38" t="s">
        <v>38</v>
      </c>
      <c r="E35" s="38">
        <f>SUM(C34:E34)</f>
        <v>158.06451612903226</v>
      </c>
      <c r="F35" s="38"/>
      <c r="G35" s="38" t="s">
        <v>39</v>
      </c>
      <c r="H35" s="38">
        <f>SUM(F34:H34)</f>
        <v>19.767441860465116</v>
      </c>
      <c r="I35" s="38"/>
      <c r="J35" s="38" t="s">
        <v>40</v>
      </c>
      <c r="K35" s="38">
        <f>SUM(I34:K34)</f>
        <v>2329.3103448275861</v>
      </c>
      <c r="L35" s="38"/>
      <c r="M35" s="38" t="s">
        <v>41</v>
      </c>
      <c r="N35" s="38">
        <f>SUM(L34:N34)</f>
        <v>2408.6303939962472</v>
      </c>
    </row>
    <row r="36" spans="1:15" s="38" customFormat="1" x14ac:dyDescent="0.25">
      <c r="D36" s="38" t="s">
        <v>42</v>
      </c>
      <c r="E36" s="38">
        <f>SUM(C31:E31)</f>
        <v>71</v>
      </c>
      <c r="G36" s="38" t="s">
        <v>43</v>
      </c>
      <c r="H36" s="38">
        <f>SUM(F31:H31)</f>
        <v>196</v>
      </c>
      <c r="J36" s="38" t="s">
        <v>44</v>
      </c>
      <c r="K36" s="38">
        <f>SUM(I31:K31)</f>
        <v>1347</v>
      </c>
      <c r="M36" s="38" t="s">
        <v>45</v>
      </c>
      <c r="N36" s="38">
        <f>SUM(L31:N31)</f>
        <v>352</v>
      </c>
    </row>
    <row r="37" spans="1:15" x14ac:dyDescent="0.25">
      <c r="A37" s="14" t="s">
        <v>31</v>
      </c>
    </row>
    <row r="38" spans="1:15" x14ac:dyDescent="0.25">
      <c r="A38" s="10" t="s">
        <v>0</v>
      </c>
      <c r="B38" s="10"/>
      <c r="C38" s="10" t="s">
        <v>1</v>
      </c>
      <c r="D38" s="10" t="s">
        <v>2</v>
      </c>
      <c r="E38" s="10" t="s">
        <v>3</v>
      </c>
      <c r="F38" s="10" t="s">
        <v>4</v>
      </c>
      <c r="G38" s="10" t="s">
        <v>5</v>
      </c>
      <c r="H38" s="10" t="s">
        <v>6</v>
      </c>
      <c r="I38" s="10" t="s">
        <v>7</v>
      </c>
      <c r="J38" s="10" t="s">
        <v>8</v>
      </c>
      <c r="K38" s="10" t="s">
        <v>9</v>
      </c>
      <c r="L38" s="10" t="s">
        <v>10</v>
      </c>
      <c r="M38" s="10" t="s">
        <v>11</v>
      </c>
      <c r="N38" s="10" t="s">
        <v>12</v>
      </c>
      <c r="O38" s="10" t="s">
        <v>24</v>
      </c>
    </row>
    <row r="39" spans="1:15" x14ac:dyDescent="0.25">
      <c r="A39" s="10" t="s">
        <v>13</v>
      </c>
      <c r="B39" s="10"/>
      <c r="C39" s="10"/>
      <c r="D39" s="10"/>
      <c r="E39" s="10"/>
      <c r="F39" s="10">
        <v>0</v>
      </c>
      <c r="G39" s="10"/>
      <c r="H39" s="10">
        <v>2</v>
      </c>
      <c r="I39" s="10"/>
      <c r="J39" s="10" t="s">
        <v>15</v>
      </c>
      <c r="K39" s="10">
        <v>0</v>
      </c>
      <c r="L39" s="10">
        <v>2</v>
      </c>
      <c r="M39" s="10">
        <v>2</v>
      </c>
      <c r="N39" s="10"/>
      <c r="O39" s="10"/>
    </row>
    <row r="40" spans="1:15" x14ac:dyDescent="0.25">
      <c r="A40" s="11" t="s">
        <v>16</v>
      </c>
      <c r="B40" s="11"/>
      <c r="C40" s="11"/>
      <c r="D40" s="11"/>
      <c r="E40" s="11"/>
      <c r="F40" s="11">
        <v>0</v>
      </c>
      <c r="G40" s="11"/>
      <c r="H40" s="11">
        <v>36</v>
      </c>
      <c r="I40" s="11"/>
      <c r="J40" s="11">
        <v>1469</v>
      </c>
      <c r="K40" s="11">
        <v>12</v>
      </c>
      <c r="L40" s="11">
        <v>113</v>
      </c>
      <c r="M40" s="11">
        <v>532</v>
      </c>
      <c r="N40" s="11"/>
      <c r="O40" s="11"/>
    </row>
    <row r="41" spans="1:15" x14ac:dyDescent="0.25">
      <c r="A41" s="12" t="s">
        <v>17</v>
      </c>
      <c r="B41" s="12"/>
      <c r="C41" s="39"/>
      <c r="D41" s="39"/>
      <c r="E41" s="39"/>
      <c r="F41" s="39"/>
      <c r="G41" s="39"/>
      <c r="H41" s="12">
        <v>0.13</v>
      </c>
      <c r="I41" s="39"/>
      <c r="J41" s="12">
        <v>0.55000000000000004</v>
      </c>
      <c r="K41" s="39"/>
      <c r="L41" s="12">
        <v>0.42</v>
      </c>
      <c r="M41" s="12">
        <v>0.21</v>
      </c>
      <c r="N41" s="39"/>
    </row>
    <row r="42" spans="1:15" x14ac:dyDescent="0.25">
      <c r="A42" s="13" t="s">
        <v>18</v>
      </c>
      <c r="B42" s="13"/>
      <c r="C42" s="39"/>
      <c r="D42" s="39"/>
      <c r="E42" s="39"/>
      <c r="F42" s="39"/>
      <c r="G42" s="39"/>
      <c r="H42" s="13">
        <v>0.8</v>
      </c>
      <c r="I42" s="39"/>
      <c r="J42" s="13">
        <v>1.4</v>
      </c>
      <c r="K42" s="39"/>
      <c r="L42" s="13">
        <v>69.2</v>
      </c>
      <c r="M42" s="13">
        <v>2.1</v>
      </c>
      <c r="N42" s="39"/>
    </row>
    <row r="43" spans="1:15" x14ac:dyDescent="0.25">
      <c r="A43" s="38" t="s">
        <v>29</v>
      </c>
      <c r="B43" s="38"/>
      <c r="C43" s="38"/>
      <c r="D43" s="38"/>
      <c r="E43" s="38"/>
      <c r="F43" s="38"/>
      <c r="G43" s="38"/>
      <c r="H43" s="38">
        <f t="shared" ref="H43:M43" si="4" xml:space="preserve"> H40 * 1/H41</f>
        <v>276.92307692307691</v>
      </c>
      <c r="I43" s="38"/>
      <c r="J43" s="38">
        <f t="shared" si="4"/>
        <v>2670.9090909090905</v>
      </c>
      <c r="K43" s="38"/>
      <c r="L43" s="38">
        <f t="shared" si="4"/>
        <v>269.04761904761904</v>
      </c>
      <c r="M43" s="38">
        <f t="shared" si="4"/>
        <v>2533.3333333333335</v>
      </c>
      <c r="N43" s="38"/>
    </row>
    <row r="44" spans="1:15" x14ac:dyDescent="0.25">
      <c r="C44" s="38"/>
      <c r="D44" s="38" t="s">
        <v>38</v>
      </c>
      <c r="E44" s="38">
        <f>SUM(C43:E43)</f>
        <v>0</v>
      </c>
      <c r="F44" s="38"/>
      <c r="G44" s="38" t="s">
        <v>39</v>
      </c>
      <c r="H44" s="38">
        <f>SUM(F43:H43)</f>
        <v>276.92307692307691</v>
      </c>
      <c r="I44" s="38"/>
      <c r="J44" s="38" t="s">
        <v>40</v>
      </c>
      <c r="K44" s="38">
        <f>SUM(I43:K43)</f>
        <v>2670.9090909090905</v>
      </c>
      <c r="L44" s="38"/>
      <c r="M44" s="38" t="s">
        <v>41</v>
      </c>
      <c r="N44" s="38">
        <f>SUM(L43:N43)</f>
        <v>2802.3809523809523</v>
      </c>
    </row>
    <row r="45" spans="1:15" s="38" customFormat="1" x14ac:dyDescent="0.25">
      <c r="D45" s="38" t="s">
        <v>42</v>
      </c>
      <c r="E45" s="38">
        <f>SUM(C40:E40)</f>
        <v>0</v>
      </c>
      <c r="G45" s="38" t="s">
        <v>43</v>
      </c>
      <c r="H45" s="38">
        <f>SUM(F40:H40)</f>
        <v>36</v>
      </c>
      <c r="J45" s="38" t="s">
        <v>44</v>
      </c>
      <c r="K45" s="38">
        <f>SUM(I40:K40)</f>
        <v>1481</v>
      </c>
      <c r="M45" s="38" t="s">
        <v>45</v>
      </c>
      <c r="N45" s="38">
        <f>SUM(L40:N40)</f>
        <v>645</v>
      </c>
    </row>
    <row r="46" spans="1:15" x14ac:dyDescent="0.25">
      <c r="A46" s="20" t="s">
        <v>33</v>
      </c>
    </row>
    <row r="47" spans="1:15" x14ac:dyDescent="0.25">
      <c r="A47" s="21" t="s">
        <v>0</v>
      </c>
      <c r="B47" s="21"/>
      <c r="C47" s="21" t="s">
        <v>1</v>
      </c>
      <c r="D47" s="21" t="s">
        <v>2</v>
      </c>
      <c r="E47" s="21" t="s">
        <v>3</v>
      </c>
      <c r="F47" s="21" t="s">
        <v>4</v>
      </c>
      <c r="G47" s="21" t="s">
        <v>5</v>
      </c>
      <c r="H47" s="21" t="s">
        <v>6</v>
      </c>
      <c r="I47" s="21" t="s">
        <v>7</v>
      </c>
      <c r="J47" s="21" t="s">
        <v>8</v>
      </c>
      <c r="K47" s="21" t="s">
        <v>9</v>
      </c>
      <c r="L47" s="21" t="s">
        <v>10</v>
      </c>
      <c r="M47" s="21" t="s">
        <v>11</v>
      </c>
      <c r="N47" s="21" t="s">
        <v>12</v>
      </c>
    </row>
    <row r="48" spans="1:15" x14ac:dyDescent="0.25">
      <c r="A48" s="21" t="s">
        <v>13</v>
      </c>
      <c r="B48" s="21"/>
      <c r="C48" s="21">
        <v>0</v>
      </c>
      <c r="D48" s="21" t="s">
        <v>26</v>
      </c>
      <c r="E48" s="21">
        <v>0</v>
      </c>
      <c r="F48" s="21">
        <v>1</v>
      </c>
      <c r="G48" s="21">
        <v>1</v>
      </c>
      <c r="H48" s="21">
        <v>1</v>
      </c>
      <c r="I48" s="21">
        <v>1</v>
      </c>
      <c r="J48" s="21" t="s">
        <v>15</v>
      </c>
      <c r="K48" s="21">
        <v>0</v>
      </c>
      <c r="L48" s="21">
        <v>1</v>
      </c>
      <c r="M48" s="21" t="s">
        <v>15</v>
      </c>
      <c r="N48" s="21">
        <v>0</v>
      </c>
    </row>
    <row r="49" spans="1:15" x14ac:dyDescent="0.25">
      <c r="A49" s="21" t="s">
        <v>16</v>
      </c>
      <c r="B49" s="21"/>
      <c r="C49" s="21">
        <v>72</v>
      </c>
      <c r="D49" s="21">
        <v>45</v>
      </c>
      <c r="E49" s="21">
        <v>11</v>
      </c>
      <c r="F49" s="21">
        <v>87</v>
      </c>
      <c r="G49" s="21">
        <v>47</v>
      </c>
      <c r="H49" s="21">
        <v>126</v>
      </c>
      <c r="I49" s="21">
        <v>26</v>
      </c>
      <c r="J49" s="21">
        <v>1163</v>
      </c>
      <c r="K49" s="21">
        <v>116</v>
      </c>
      <c r="L49" s="21">
        <v>101</v>
      </c>
      <c r="M49" s="21">
        <v>441</v>
      </c>
      <c r="N49" s="21">
        <v>12</v>
      </c>
    </row>
    <row r="50" spans="1:15" x14ac:dyDescent="0.25">
      <c r="A50" s="22" t="s">
        <v>17</v>
      </c>
      <c r="B50" s="22"/>
      <c r="C50" s="39"/>
      <c r="D50" s="22">
        <v>0.56999999999999995</v>
      </c>
      <c r="E50" s="39"/>
      <c r="F50" s="22">
        <v>0.5</v>
      </c>
      <c r="G50" s="22">
        <v>0.22</v>
      </c>
      <c r="H50" s="22">
        <v>0.39</v>
      </c>
      <c r="I50" s="22">
        <v>0.09</v>
      </c>
      <c r="J50" s="22">
        <v>0.71</v>
      </c>
      <c r="K50" s="39"/>
      <c r="L50" s="22">
        <v>0.65</v>
      </c>
      <c r="M50" s="22">
        <v>0.22</v>
      </c>
      <c r="N50" s="39"/>
    </row>
    <row r="51" spans="1:15" x14ac:dyDescent="0.25">
      <c r="A51" s="22" t="s">
        <v>18</v>
      </c>
      <c r="B51" s="22"/>
      <c r="C51" s="39"/>
      <c r="D51" s="22">
        <v>65.5</v>
      </c>
      <c r="E51" s="39"/>
      <c r="F51" s="22">
        <v>54.9</v>
      </c>
      <c r="G51" s="22">
        <v>47</v>
      </c>
      <c r="H51" s="22">
        <v>9.6999999999999993</v>
      </c>
      <c r="I51" s="22">
        <v>8.6999999999999993</v>
      </c>
      <c r="J51" s="22">
        <v>15.8</v>
      </c>
      <c r="K51" s="39"/>
      <c r="L51" s="22">
        <v>39.799999999999997</v>
      </c>
      <c r="M51" s="22">
        <v>24.4</v>
      </c>
      <c r="N51" s="39"/>
    </row>
    <row r="52" spans="1:15" x14ac:dyDescent="0.25">
      <c r="A52" s="38" t="s">
        <v>29</v>
      </c>
      <c r="B52" s="38"/>
      <c r="C52" s="38"/>
      <c r="D52" s="38">
        <f xml:space="preserve"> D49 * 1/D50</f>
        <v>78.947368421052644</v>
      </c>
      <c r="E52" s="38"/>
      <c r="F52" s="38">
        <f xml:space="preserve"> F49 * 1/F50</f>
        <v>174</v>
      </c>
      <c r="G52" s="38">
        <f xml:space="preserve"> G49 * 1/G50</f>
        <v>213.63636363636363</v>
      </c>
      <c r="H52" s="38">
        <f xml:space="preserve"> H49 * 1/H50</f>
        <v>323.07692307692304</v>
      </c>
      <c r="I52" s="38">
        <f xml:space="preserve"> I49 * 1/I50</f>
        <v>288.88888888888891</v>
      </c>
      <c r="J52" s="38">
        <f xml:space="preserve"> J49 * 1/J50</f>
        <v>1638.0281690140846</v>
      </c>
      <c r="K52" s="38"/>
      <c r="L52" s="38">
        <f xml:space="preserve"> L49 * 1/L50</f>
        <v>155.38461538461539</v>
      </c>
      <c r="M52" s="38">
        <f xml:space="preserve"> M49 * 1/M50</f>
        <v>2004.5454545454545</v>
      </c>
      <c r="N52" s="38"/>
    </row>
    <row r="53" spans="1:15" x14ac:dyDescent="0.25">
      <c r="C53" s="38"/>
      <c r="D53" s="38" t="s">
        <v>38</v>
      </c>
      <c r="E53" s="38">
        <f>SUM(C52:E52)</f>
        <v>78.947368421052644</v>
      </c>
      <c r="F53" s="38"/>
      <c r="G53" s="38" t="s">
        <v>39</v>
      </c>
      <c r="H53" s="38">
        <f>SUM(F52:H52)</f>
        <v>710.71328671328661</v>
      </c>
      <c r="I53" s="38"/>
      <c r="J53" s="38" t="s">
        <v>40</v>
      </c>
      <c r="K53" s="38">
        <f>SUM(I52:K52)</f>
        <v>1926.9170579029735</v>
      </c>
      <c r="L53" s="38"/>
      <c r="M53" s="38" t="s">
        <v>41</v>
      </c>
      <c r="N53" s="38">
        <f>SUM(L52:N52)</f>
        <v>2159.9300699300697</v>
      </c>
    </row>
    <row r="54" spans="1:15" s="38" customFormat="1" x14ac:dyDescent="0.25">
      <c r="D54" s="38" t="s">
        <v>42</v>
      </c>
      <c r="E54" s="38">
        <f>SUM(C49:E49)</f>
        <v>128</v>
      </c>
      <c r="G54" s="38" t="s">
        <v>43</v>
      </c>
      <c r="H54" s="38">
        <f>SUM(F49:H49)</f>
        <v>260</v>
      </c>
      <c r="J54" s="38" t="s">
        <v>44</v>
      </c>
      <c r="K54" s="38">
        <f>SUM(I49:K49)</f>
        <v>1305</v>
      </c>
      <c r="M54" s="38" t="s">
        <v>45</v>
      </c>
      <c r="N54" s="38">
        <f>SUM(L49:N49)</f>
        <v>554</v>
      </c>
    </row>
    <row r="55" spans="1:15" x14ac:dyDescent="0.25">
      <c r="A55" s="1" t="s">
        <v>30</v>
      </c>
    </row>
    <row r="56" spans="1:15" x14ac:dyDescent="0.25">
      <c r="A56" s="2" t="s">
        <v>0</v>
      </c>
      <c r="B56" s="2"/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</row>
    <row r="57" spans="1:15" x14ac:dyDescent="0.25">
      <c r="A57" s="2" t="s">
        <v>13</v>
      </c>
      <c r="B57" s="2"/>
      <c r="C57" s="2">
        <v>1</v>
      </c>
      <c r="D57" s="2" t="s">
        <v>14</v>
      </c>
      <c r="E57" s="2">
        <v>0</v>
      </c>
      <c r="F57" s="2">
        <v>1</v>
      </c>
      <c r="G57" s="2" t="s">
        <v>15</v>
      </c>
      <c r="H57" s="2">
        <v>0</v>
      </c>
      <c r="I57" s="2">
        <v>1</v>
      </c>
      <c r="J57" s="2" t="s">
        <v>15</v>
      </c>
      <c r="K57" s="2">
        <v>0</v>
      </c>
      <c r="L57" s="2">
        <v>1</v>
      </c>
      <c r="M57" s="2" t="s">
        <v>15</v>
      </c>
      <c r="N57" s="2">
        <v>0</v>
      </c>
    </row>
    <row r="58" spans="1:15" x14ac:dyDescent="0.25">
      <c r="A58" s="2" t="s">
        <v>16</v>
      </c>
      <c r="B58" s="2"/>
      <c r="C58" s="2">
        <v>49</v>
      </c>
      <c r="D58" s="2">
        <v>52</v>
      </c>
      <c r="E58" s="2">
        <v>40</v>
      </c>
      <c r="F58" s="2">
        <v>52</v>
      </c>
      <c r="G58" s="2">
        <v>160</v>
      </c>
      <c r="H58" s="2">
        <v>128</v>
      </c>
      <c r="I58" s="2">
        <v>174</v>
      </c>
      <c r="J58" s="2">
        <v>999</v>
      </c>
      <c r="K58" s="2">
        <v>19</v>
      </c>
      <c r="L58" s="2">
        <v>41</v>
      </c>
      <c r="M58" s="2">
        <v>317</v>
      </c>
      <c r="N58" s="2">
        <v>73</v>
      </c>
    </row>
    <row r="59" spans="1:15" x14ac:dyDescent="0.25">
      <c r="A59" s="3" t="s">
        <v>17</v>
      </c>
      <c r="B59" s="3"/>
      <c r="C59" s="3">
        <v>0.52</v>
      </c>
      <c r="D59" s="3">
        <v>0.35</v>
      </c>
      <c r="E59" s="39"/>
      <c r="F59" s="3">
        <v>0.53</v>
      </c>
      <c r="G59" s="3">
        <v>0.72</v>
      </c>
      <c r="H59" s="39"/>
      <c r="I59" s="3">
        <v>0.32</v>
      </c>
      <c r="J59" s="3">
        <v>0.41</v>
      </c>
      <c r="K59" s="39"/>
      <c r="L59" s="3">
        <v>0.17</v>
      </c>
      <c r="M59" s="3">
        <v>0.25</v>
      </c>
      <c r="N59" s="39"/>
    </row>
    <row r="60" spans="1:15" x14ac:dyDescent="0.25">
      <c r="A60" s="4" t="s">
        <v>18</v>
      </c>
      <c r="B60" s="4"/>
      <c r="C60" s="4">
        <v>59.9</v>
      </c>
      <c r="D60" s="4">
        <v>38.4</v>
      </c>
      <c r="E60" s="39"/>
      <c r="F60" s="4">
        <v>71.5</v>
      </c>
      <c r="G60" s="4">
        <v>41.9</v>
      </c>
      <c r="H60" s="39"/>
      <c r="I60" s="4">
        <v>8.6999999999999993</v>
      </c>
      <c r="J60" s="4">
        <v>7.8</v>
      </c>
      <c r="K60" s="39"/>
      <c r="L60" s="4">
        <v>18.7</v>
      </c>
      <c r="M60" s="4">
        <v>15.2</v>
      </c>
      <c r="N60" s="39"/>
      <c r="O60" s="4"/>
    </row>
    <row r="61" spans="1:15" x14ac:dyDescent="0.25">
      <c r="A61" t="s">
        <v>29</v>
      </c>
      <c r="C61">
        <f xml:space="preserve"> C58 * 1/C59</f>
        <v>94.230769230769226</v>
      </c>
      <c r="D61" s="38">
        <f t="shared" ref="D61:M61" si="5" xml:space="preserve"> D58 * 1/D59</f>
        <v>148.57142857142858</v>
      </c>
      <c r="E61" s="38"/>
      <c r="F61" s="38">
        <f t="shared" si="5"/>
        <v>98.113207547169807</v>
      </c>
      <c r="G61" s="38">
        <f t="shared" si="5"/>
        <v>222.22222222222223</v>
      </c>
      <c r="H61" s="38"/>
      <c r="I61" s="38">
        <f t="shared" si="5"/>
        <v>543.75</v>
      </c>
      <c r="J61" s="38">
        <f t="shared" si="5"/>
        <v>2436.5853658536585</v>
      </c>
      <c r="K61" s="38"/>
      <c r="L61" s="38">
        <f t="shared" si="5"/>
        <v>241.17647058823528</v>
      </c>
      <c r="M61" s="38">
        <f t="shared" si="5"/>
        <v>1268</v>
      </c>
      <c r="N61" s="38"/>
    </row>
    <row r="62" spans="1:15" x14ac:dyDescent="0.25">
      <c r="C62" s="38"/>
      <c r="D62" s="38" t="s">
        <v>38</v>
      </c>
      <c r="E62" s="38">
        <f>SUM(C61:E61)</f>
        <v>242.80219780219781</v>
      </c>
      <c r="F62" s="38"/>
      <c r="G62" s="38" t="s">
        <v>39</v>
      </c>
      <c r="H62" s="38">
        <f>SUM(F61:H61)</f>
        <v>320.33542976939202</v>
      </c>
      <c r="I62" s="38"/>
      <c r="J62" s="38" t="s">
        <v>40</v>
      </c>
      <c r="K62" s="38">
        <f>SUM(I61:K61)</f>
        <v>2980.3353658536585</v>
      </c>
      <c r="L62" s="38"/>
      <c r="M62" s="38" t="s">
        <v>41</v>
      </c>
      <c r="N62" s="38">
        <f>SUM(L61:N61)</f>
        <v>1509.1764705882354</v>
      </c>
    </row>
    <row r="63" spans="1:15" s="38" customFormat="1" x14ac:dyDescent="0.25">
      <c r="D63" s="38" t="s">
        <v>42</v>
      </c>
      <c r="E63" s="38">
        <f>SUM(C58:E58)</f>
        <v>141</v>
      </c>
      <c r="G63" s="38" t="s">
        <v>43</v>
      </c>
      <c r="H63" s="38">
        <f>SUM(F58:H58)</f>
        <v>340</v>
      </c>
      <c r="J63" s="38" t="s">
        <v>44</v>
      </c>
      <c r="K63" s="38">
        <f>SUM(I58:K58)</f>
        <v>1192</v>
      </c>
      <c r="M63" s="38" t="s">
        <v>45</v>
      </c>
      <c r="N63" s="38">
        <f>SUM(L58:N58)</f>
        <v>431</v>
      </c>
    </row>
    <row r="64" spans="1:15" x14ac:dyDescent="0.25">
      <c r="A64" s="15" t="s">
        <v>32</v>
      </c>
    </row>
    <row r="65" spans="1:14" x14ac:dyDescent="0.25">
      <c r="A65" s="16" t="s">
        <v>0</v>
      </c>
      <c r="B65" s="16"/>
      <c r="C65" s="16" t="s">
        <v>1</v>
      </c>
      <c r="D65" s="16" t="s">
        <v>2</v>
      </c>
      <c r="E65" s="16" t="s">
        <v>3</v>
      </c>
      <c r="F65" s="16" t="s">
        <v>4</v>
      </c>
      <c r="G65" s="16" t="s">
        <v>5</v>
      </c>
      <c r="H65" s="16" t="s">
        <v>6</v>
      </c>
      <c r="I65" s="16" t="s">
        <v>7</v>
      </c>
      <c r="J65" s="16" t="s">
        <v>8</v>
      </c>
      <c r="K65" s="16" t="s">
        <v>9</v>
      </c>
      <c r="L65" s="16" t="s">
        <v>10</v>
      </c>
      <c r="M65" s="16" t="s">
        <v>11</v>
      </c>
      <c r="N65" s="16" t="s">
        <v>12</v>
      </c>
    </row>
    <row r="66" spans="1:14" x14ac:dyDescent="0.25">
      <c r="A66" s="16" t="s">
        <v>13</v>
      </c>
      <c r="B66" s="16"/>
      <c r="C66" s="16">
        <v>1</v>
      </c>
      <c r="D66" s="16" t="s">
        <v>14</v>
      </c>
      <c r="E66" s="16">
        <v>0</v>
      </c>
      <c r="F66" s="16">
        <v>0</v>
      </c>
      <c r="G66" s="16" t="s">
        <v>25</v>
      </c>
      <c r="H66" s="16">
        <v>1</v>
      </c>
      <c r="I66" s="16">
        <v>1</v>
      </c>
      <c r="J66" s="16" t="s">
        <v>15</v>
      </c>
      <c r="K66" s="16">
        <v>0</v>
      </c>
      <c r="L66" s="16">
        <v>1</v>
      </c>
      <c r="M66" s="16">
        <v>2</v>
      </c>
      <c r="N66" s="16">
        <v>1</v>
      </c>
    </row>
    <row r="67" spans="1:14" x14ac:dyDescent="0.25">
      <c r="A67" s="17" t="s">
        <v>16</v>
      </c>
      <c r="B67" s="17"/>
      <c r="C67" s="17">
        <v>35</v>
      </c>
      <c r="D67" s="17">
        <v>11</v>
      </c>
      <c r="E67" s="17">
        <v>17</v>
      </c>
      <c r="F67" s="17">
        <v>15</v>
      </c>
      <c r="G67" s="17">
        <v>6</v>
      </c>
      <c r="H67" s="17">
        <v>24</v>
      </c>
      <c r="I67" s="17">
        <v>55</v>
      </c>
      <c r="J67" s="17">
        <v>1359</v>
      </c>
      <c r="K67" s="17">
        <v>43</v>
      </c>
      <c r="L67" s="17">
        <v>38</v>
      </c>
      <c r="M67" s="17">
        <v>316</v>
      </c>
      <c r="N67" s="17">
        <v>85</v>
      </c>
    </row>
    <row r="68" spans="1:14" x14ac:dyDescent="0.25">
      <c r="A68" s="18" t="s">
        <v>17</v>
      </c>
      <c r="B68" s="18"/>
      <c r="C68" s="18">
        <v>0.32</v>
      </c>
      <c r="D68" s="18">
        <v>0.19</v>
      </c>
      <c r="E68" s="39"/>
      <c r="F68" s="39"/>
      <c r="G68" s="18">
        <v>0.2</v>
      </c>
      <c r="H68" s="18">
        <v>0.18</v>
      </c>
      <c r="I68" s="18">
        <v>0.1</v>
      </c>
      <c r="J68" s="18">
        <v>0.56999999999999995</v>
      </c>
      <c r="K68" s="39"/>
      <c r="L68" s="18">
        <v>0.26</v>
      </c>
      <c r="M68" s="18">
        <v>0.17</v>
      </c>
      <c r="N68" s="18">
        <v>0.09</v>
      </c>
    </row>
    <row r="69" spans="1:14" x14ac:dyDescent="0.25">
      <c r="A69" s="19" t="s">
        <v>18</v>
      </c>
      <c r="B69" s="19"/>
      <c r="C69" s="19">
        <v>56.6</v>
      </c>
      <c r="D69" s="19">
        <v>27.7</v>
      </c>
      <c r="E69" s="39"/>
      <c r="F69" s="39"/>
      <c r="G69" s="19">
        <v>64.7</v>
      </c>
      <c r="H69" s="19">
        <v>2</v>
      </c>
      <c r="I69" s="19">
        <v>7.3</v>
      </c>
      <c r="J69" s="19">
        <v>13.3</v>
      </c>
      <c r="K69" s="39"/>
      <c r="L69" s="19">
        <v>9.6999999999999993</v>
      </c>
      <c r="M69" s="19">
        <v>0.3</v>
      </c>
      <c r="N69" s="19">
        <v>0.1</v>
      </c>
    </row>
    <row r="70" spans="1:14" x14ac:dyDescent="0.25">
      <c r="A70" s="38" t="s">
        <v>29</v>
      </c>
      <c r="B70" s="38"/>
      <c r="C70" s="38">
        <f xml:space="preserve"> C67 * 1/C68</f>
        <v>109.375</v>
      </c>
      <c r="D70" s="38">
        <f t="shared" ref="D70:N70" si="6" xml:space="preserve"> D67 * 1/D68</f>
        <v>57.89473684210526</v>
      </c>
      <c r="E70" s="38"/>
      <c r="F70" s="38"/>
      <c r="G70" s="38">
        <f t="shared" si="6"/>
        <v>30</v>
      </c>
      <c r="H70" s="38">
        <f t="shared" si="6"/>
        <v>133.33333333333334</v>
      </c>
      <c r="I70" s="38">
        <f t="shared" si="6"/>
        <v>550</v>
      </c>
      <c r="J70" s="38">
        <f t="shared" si="6"/>
        <v>2384.2105263157896</v>
      </c>
      <c r="K70" s="38"/>
      <c r="L70" s="38">
        <f t="shared" si="6"/>
        <v>146.15384615384616</v>
      </c>
      <c r="M70" s="38">
        <f t="shared" si="6"/>
        <v>1858.8235294117646</v>
      </c>
      <c r="N70" s="38">
        <f t="shared" si="6"/>
        <v>944.44444444444446</v>
      </c>
    </row>
    <row r="71" spans="1:14" x14ac:dyDescent="0.25">
      <c r="C71" s="38"/>
      <c r="D71" s="38" t="s">
        <v>38</v>
      </c>
      <c r="E71" s="38">
        <f>SUM(C70:E70)</f>
        <v>167.26973684210526</v>
      </c>
      <c r="F71" s="38"/>
      <c r="G71" s="38" t="s">
        <v>39</v>
      </c>
      <c r="H71" s="38">
        <f>SUM(F70:H70)</f>
        <v>163.33333333333334</v>
      </c>
      <c r="I71" s="38"/>
      <c r="J71" s="38" t="s">
        <v>40</v>
      </c>
      <c r="K71" s="38">
        <f>SUM(I70:K70)</f>
        <v>2934.2105263157896</v>
      </c>
      <c r="L71" s="38"/>
      <c r="M71" s="38" t="s">
        <v>41</v>
      </c>
      <c r="N71" s="38">
        <f>SUM(L70:N70)</f>
        <v>2949.4218200100554</v>
      </c>
    </row>
    <row r="72" spans="1:14" x14ac:dyDescent="0.25">
      <c r="D72" s="38" t="s">
        <v>42</v>
      </c>
      <c r="E72" s="38">
        <f>SUM(C67:E67)</f>
        <v>63</v>
      </c>
      <c r="F72" s="38"/>
      <c r="G72" s="38" t="s">
        <v>43</v>
      </c>
      <c r="H72" s="38">
        <f>SUM(F67:H67)</f>
        <v>45</v>
      </c>
      <c r="I72" s="38"/>
      <c r="J72" s="38" t="s">
        <v>44</v>
      </c>
      <c r="K72" s="38">
        <f>SUM(I67:K67)</f>
        <v>1457</v>
      </c>
      <c r="L72" s="38"/>
      <c r="M72" s="38" t="s">
        <v>45</v>
      </c>
      <c r="N72" s="38">
        <f>SUM(L67:N67)</f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Anderson</dc:creator>
  <cp:lastModifiedBy>Samuel Anderson</cp:lastModifiedBy>
  <dcterms:created xsi:type="dcterms:W3CDTF">2021-01-17T22:36:32Z</dcterms:created>
  <dcterms:modified xsi:type="dcterms:W3CDTF">2021-01-20T16:26:19Z</dcterms:modified>
</cp:coreProperties>
</file>