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pud-my.sharepoint.com/personal/fcpudadmin_fcpud_com/Documents/Mobile Hotspot Project/"/>
    </mc:Choice>
  </mc:AlternateContent>
  <xr:revisionPtr revIDLastSave="119" documentId="8_{EDDF7837-E0FE-46BF-A793-E19E8BE044E9}" xr6:coauthVersionLast="47" xr6:coauthVersionMax="47" xr10:uidLastSave="{B28597EC-AD35-4A96-BB59-5AA37CC37CA4}"/>
  <bookViews>
    <workbookView xWindow="25080" yWindow="-120" windowWidth="25440" windowHeight="15390" xr2:uid="{00A5835B-5041-4B91-B771-46008CFD50DB}"/>
  </bookViews>
  <sheets>
    <sheet name="Material List" sheetId="1" r:id="rId1"/>
    <sheet name="Capabilities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21" i="1"/>
  <c r="F22" i="1"/>
  <c r="F47" i="1"/>
  <c r="F15" i="1"/>
  <c r="F48" i="1"/>
  <c r="F46" i="1"/>
  <c r="F33" i="1"/>
  <c r="F7" i="1"/>
  <c r="J43" i="1"/>
  <c r="F43" i="1"/>
  <c r="J42" i="1"/>
  <c r="F42" i="1"/>
  <c r="F25" i="1"/>
  <c r="F11" i="1"/>
  <c r="F28" i="1"/>
  <c r="J49" i="1"/>
  <c r="F49" i="1"/>
  <c r="F12" i="1"/>
  <c r="F9" i="1"/>
  <c r="F31" i="1"/>
  <c r="F3" i="1"/>
  <c r="J3" i="1"/>
  <c r="F14" i="1"/>
  <c r="K51" i="1"/>
  <c r="F16" i="1"/>
  <c r="F35" i="1"/>
  <c r="J20" i="1"/>
  <c r="J29" i="1"/>
  <c r="J30" i="1"/>
  <c r="J31" i="1"/>
  <c r="J32" i="1"/>
  <c r="J34" i="1"/>
  <c r="J35" i="1"/>
  <c r="J36" i="1"/>
  <c r="J37" i="1"/>
  <c r="J38" i="1"/>
  <c r="J39" i="1"/>
  <c r="J40" i="1"/>
  <c r="J41" i="1"/>
  <c r="J44" i="1"/>
  <c r="J45" i="1"/>
  <c r="J50" i="1"/>
  <c r="J2" i="1"/>
  <c r="J9" i="1"/>
  <c r="J12" i="1"/>
  <c r="J13" i="1"/>
  <c r="J16" i="1"/>
  <c r="J17" i="1"/>
  <c r="J18" i="1"/>
  <c r="J19" i="1"/>
  <c r="J23" i="1"/>
  <c r="J24" i="1"/>
  <c r="J27" i="1"/>
  <c r="J10" i="1"/>
  <c r="F50" i="1"/>
  <c r="H51" i="1"/>
  <c r="F45" i="1"/>
  <c r="F19" i="1"/>
  <c r="G51" i="1"/>
  <c r="J51" i="1" l="1"/>
  <c r="K52" i="1" s="1"/>
  <c r="K53" i="1" s="1"/>
  <c r="K55" i="1" s="1"/>
  <c r="F36" i="1"/>
  <c r="F38" i="1"/>
  <c r="F39" i="1"/>
  <c r="F37" i="1"/>
  <c r="F40" i="1"/>
  <c r="F41" i="1"/>
  <c r="F44" i="1"/>
  <c r="F24" i="1"/>
  <c r="F26" i="1"/>
  <c r="F23" i="1"/>
  <c r="F27" i="1"/>
  <c r="F10" i="1"/>
  <c r="F13" i="1"/>
  <c r="F34" i="1"/>
  <c r="F18" i="1"/>
  <c r="F29" i="1"/>
  <c r="F30" i="1"/>
  <c r="F17" i="1"/>
  <c r="F20" i="1"/>
  <c r="F2" i="1"/>
  <c r="F51" i="1" l="1"/>
</calcChain>
</file>

<file path=xl/sharedStrings.xml><?xml version="1.0" encoding="utf-8"?>
<sst xmlns="http://schemas.openxmlformats.org/spreadsheetml/2006/main" count="122" uniqueCount="118">
  <si>
    <t>Cost</t>
  </si>
  <si>
    <t>Total</t>
  </si>
  <si>
    <t>steel and aluminum</t>
  </si>
  <si>
    <t>temp controls</t>
  </si>
  <si>
    <t>electrical wire, plugs, ends etc</t>
  </si>
  <si>
    <t>parts--hinges, odds and ends</t>
  </si>
  <si>
    <t>Large monitor Case</t>
  </si>
  <si>
    <t>Large monitor</t>
  </si>
  <si>
    <t>Control Board</t>
  </si>
  <si>
    <t>Weight</t>
  </si>
  <si>
    <t>Ham anttenna</t>
  </si>
  <si>
    <t>solar panels--21"x42"</t>
  </si>
  <si>
    <t>Hand Held radios</t>
  </si>
  <si>
    <t>Weather station</t>
  </si>
  <si>
    <t>particle add on for weather station</t>
  </si>
  <si>
    <t>rasberry pi units</t>
  </si>
  <si>
    <t>paint</t>
  </si>
  <si>
    <t>auto start web app</t>
  </si>
  <si>
    <t>router 2.5/5 ghz</t>
  </si>
  <si>
    <t>Watts</t>
  </si>
  <si>
    <t>Starlink Setup</t>
  </si>
  <si>
    <t>Flood LED lights--3 panel</t>
  </si>
  <si>
    <t>Ham, emergency radio, 50 watt</t>
  </si>
  <si>
    <t>batteries 12v-- agm solar 200ah</t>
  </si>
  <si>
    <t>Hours per day</t>
  </si>
  <si>
    <t xml:space="preserve">Propane Tank--40 lbs, </t>
  </si>
  <si>
    <t>900 MHz attenna</t>
  </si>
  <si>
    <t>door latches</t>
  </si>
  <si>
    <t>video training, updates like fire map, weather</t>
  </si>
  <si>
    <t>Yodeck sign messaging, alerts, interactive</t>
  </si>
  <si>
    <t>Power station--Run tools, charge batteries , run equipment</t>
  </si>
  <si>
    <t>Flood lights</t>
  </si>
  <si>
    <t>Internet access--Star Link</t>
  </si>
  <si>
    <t>drone footage--live streaming</t>
  </si>
  <si>
    <t>Video conferencing</t>
  </si>
  <si>
    <t>Weather Station--rain, temp, humidity, wind dir, wind speed, particulate scanner</t>
  </si>
  <si>
    <t>360 Zoom Camera--teleconferencing, security</t>
  </si>
  <si>
    <t>Emergency Radio--10m,6m,2m,70cm mobile Transceiver</t>
  </si>
  <si>
    <t>Watts per day used</t>
  </si>
  <si>
    <t>Watts per day Produced</t>
  </si>
  <si>
    <t>Generator run time at 1600 watt run charge</t>
  </si>
  <si>
    <t>extra watts</t>
  </si>
  <si>
    <t>80% solar efficiency</t>
  </si>
  <si>
    <t>watts generated</t>
  </si>
  <si>
    <t>watts consumed</t>
  </si>
  <si>
    <t>3000W Solar Hybrid Inverter 24V DC to 110V-120V AC, Pure Sine Wave Inverter with 60amp MPPT Charge Controller, Work with 24V Lead Acid and Lithium Battery and Support Utility/ Generator/ Solar Charge</t>
  </si>
  <si>
    <t>Renogy Deep Cycle Agm Battery 12 Volt 200AH for RV, Solar, Marine, and Off-Grid Applications, Gray</t>
  </si>
  <si>
    <t>TYT TH-9800D Quad Band 50W Cross-Band Mobile, 10M/6M/2M/70CM Mobile Transceiver, A+B Dual Band Two Way Radio</t>
  </si>
  <si>
    <t>Newpowa 100W 100 Watts Semi-Flex Solar Panel 12 Volt Flexible Extremely ETFE Monocrystalline Ultra Lightweight Module RV Marine</t>
  </si>
  <si>
    <t>Ambient Weather WS-2902C WiFi Smart Weather Station</t>
  </si>
  <si>
    <t>Champion Power Equipment 200988 4500-Watt Dual Fuel RV Ready Portable Inverter Generator, Electric Start</t>
  </si>
  <si>
    <t>Quad Band Mobile Radio Antenna 10m/6m/2m/70cm for YAESU FT-8900R TYT TH-9800 QYT KT-980 Plus KT-8900 KT-7900D with TC-40 Mount Bracket Clip and 5m Cable</t>
  </si>
  <si>
    <t>Ambient Weather PM2.5 Wireless Outdoor Particulate Monitor</t>
  </si>
  <si>
    <t>oiless compressor</t>
  </si>
  <si>
    <t>Generator- dual fuel, inverter 4500 watt</t>
  </si>
  <si>
    <t>yodeck computer-Raspberry pi</t>
  </si>
  <si>
    <t>self start links</t>
  </si>
  <si>
    <t>https://www.ebay.com/itm/172812061020?hash=item283c66c95c:g:qPUAAOSw-P5hOFfn</t>
  </si>
  <si>
    <t>DC62D Generator Set Controller</t>
  </si>
  <si>
    <t>poe switch</t>
  </si>
  <si>
    <t>Trickle generator battery</t>
  </si>
  <si>
    <t>Power and Use Diagram</t>
  </si>
  <si>
    <t>V6 AutoGen WiFi LoRa auto start generator controller</t>
  </si>
  <si>
    <t>V3WIFI12V-2</t>
  </si>
  <si>
    <t>Model #</t>
  </si>
  <si>
    <t>Solar Tracking Dual Axis Unit</t>
  </si>
  <si>
    <t>Solar Panel Tracking LCD Dual Axis Solar Tracker Controller W/ Wind Speed Sensor</t>
  </si>
  <si>
    <t>WST03-2</t>
  </si>
  <si>
    <t>zoom remote control camera</t>
  </si>
  <si>
    <t>inverter/charge controller</t>
  </si>
  <si>
    <t>Ironton 5ft. x 8ft. Steel Utility Trailer Kit - 1715-Lb. Load Capacity</t>
  </si>
  <si>
    <t>5x8 Trailer--1715 lbs cap</t>
  </si>
  <si>
    <t>B08L9R5YC5</t>
  </si>
  <si>
    <t>RNG-BATT-AGM12-200</t>
  </si>
  <si>
    <t>WT-0165</t>
  </si>
  <si>
    <t>WS-2902B</t>
  </si>
  <si>
    <t>B07XSFCYLW</t>
  </si>
  <si>
    <t>Z0-722</t>
  </si>
  <si>
    <t>CHARON 300W LED Flood Light, 24000LM Super Bright Outdoor Security Lights with Wider Lighting Angle, 6000K Daylight White, IP66 Waterproof Outdoor Lighting 24000 Lumen</t>
  </si>
  <si>
    <t>NEW 40 LB Pound Steel Propane Tank Refillable Cylinder with OPD Valve</t>
  </si>
  <si>
    <t>POW-LVM3.0K-24V</t>
  </si>
  <si>
    <t>Electronics/Communication</t>
  </si>
  <si>
    <t>Infared flood light</t>
  </si>
  <si>
    <t>Outdoor 5MP PTZ IP POE Dome Security Camera 30x Optical Zoom Pan Tilt 250FT IR Night Vision Motion Detection Remote View RTSP Audio Support 4.5inch</t>
  </si>
  <si>
    <t>AT-500PE20/</t>
  </si>
  <si>
    <t>telescopeing mast poles</t>
  </si>
  <si>
    <t>12v 120mm Case Fans</t>
  </si>
  <si>
    <t>Antec PC Case Fan, 120mm Case Fan, Silent Case Fans, High Performance, Silent Quiet Low Noise, 3-pin Connector, P12 Series 5 Packs</t>
  </si>
  <si>
    <t>P12</t>
  </si>
  <si>
    <t>12v 80mm Case Fans</t>
  </si>
  <si>
    <t>alum sheets-5x3, 5x4, 4x3</t>
  </si>
  <si>
    <t>steel sheets-5x8</t>
  </si>
  <si>
    <t xml:space="preserve">steel angle  1.5"/1.5"-200' </t>
  </si>
  <si>
    <t>Tool Box</t>
  </si>
  <si>
    <t>Junction Box 15.7x11.8x7</t>
  </si>
  <si>
    <t>Gratury Junction Box, Hinged Transparent Cover Stainless Steel Latch IP67 Waterproof Plastic Enclosure for Electrical Project with Mounting Plate and Wall Bracket 400×300×180mm (15.7"×11.8"×7.1" TC)</t>
  </si>
  <si>
    <t>AEDIKO 2pcs 8 Channel Relay Module DC 12V Relay Board Compatible with Arduino UNO R3 MEGA 1280 DSP ARM PIC AVR STM32 Raspberry Pi</t>
  </si>
  <si>
    <t> B09DRLSLK6</t>
  </si>
  <si>
    <t>8- Channel Relay Module 12v</t>
  </si>
  <si>
    <t>2 pin spst rocker toggle switches</t>
  </si>
  <si>
    <t>12v dc solenoid valves</t>
  </si>
  <si>
    <t>Baomain 4V210-08 DC 12V Single Head 2 Position 5 Way 4 Pneumatic Solenoid Valve w Base</t>
  </si>
  <si>
    <t>‎4V210-08</t>
  </si>
  <si>
    <t>5V/12V/24V 8 Channel Optocoupler Relay Module Board with High/Low and Trigger Power Indicator Light(24V)</t>
  </si>
  <si>
    <t>Walfront6z2cgh3brp-03</t>
  </si>
  <si>
    <t>UNSPSC Code</t>
  </si>
  <si>
    <t>UPC</t>
  </si>
  <si>
    <t>8 Channel Optocoupler Relay</t>
  </si>
  <si>
    <t>SSR-25DD Solid State Relay DC to DC (Input 3-32V DC Output 5-60V DC) with Heat Sink, 25A</t>
  </si>
  <si>
    <t>SSR-25DD</t>
  </si>
  <si>
    <t>SSR-25DD Solid State Relay DC to DC</t>
  </si>
  <si>
    <t>DC Voltage Regulator Buck Converter DC 24V to DC 12V 10A 120W Step Down Reducer Power Converter Mini Module Transformer</t>
  </si>
  <si>
    <t>EA120-12V</t>
  </si>
  <si>
    <t>DC Voltage Regulator Buck Converter DC 24V to DC 12V 10A 120W</t>
  </si>
  <si>
    <t>2 hour</t>
  </si>
  <si>
    <t>MOTOPOWER MP00205A 12V 800mA Automatic Battery Charger, Battery Maintainer, Trickle Charger, and Battery Desulfator</t>
  </si>
  <si>
    <t>‎MP00205A</t>
  </si>
  <si>
    <t>trailer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</si>
</sst>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B0F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771C-3421-458A-B411-624E28B846C6}">
  <dimension ref="A1:N55"/>
  <sheetViews>
    <sheetView tabSelected="1" zoomScale="85" zoomScaleNormal="85" workbookViewId="0">
      <pane ySplit="1" topLeftCell="A2" activePane="bottomLeft" state="frozen"/>
      <selection activeCell="D14" sqref="D14"/>
      <selection pane="bottomLeft" activeCell="G38" sqref="G38"/>
    </sheetView>
  </sheetViews>
  <sheetFormatPr defaultRowHeight="15" customHeight="1" x14ac:dyDescent="0.25"/>
  <cols>
    <col min="1" max="1" width="39" style="3" customWidth="1"/>
    <col min="2" max="2" width="42.28515625" style="3" customWidth="1"/>
    <col min="3" max="3" width="10.7109375" style="3" customWidth="1"/>
    <col min="4" max="4" width="5" style="4" customWidth="1"/>
    <col min="5" max="8" width="10.7109375" style="4" customWidth="1"/>
    <col min="9" max="9" width="8.28515625" style="4" customWidth="1"/>
    <col min="10" max="10" width="10.7109375" style="4" customWidth="1"/>
    <col min="11" max="11" width="10.7109375" style="6" customWidth="1"/>
    <col min="12" max="12" width="20.5703125" style="3" customWidth="1"/>
    <col min="13" max="13" width="37.85546875" style="6" customWidth="1"/>
    <col min="14" max="14" width="27.140625" style="14" customWidth="1"/>
    <col min="15" max="16384" width="9.140625" style="3"/>
  </cols>
  <sheetData>
    <row r="1" spans="1:14" s="6" customFormat="1" ht="29.25" customHeight="1" x14ac:dyDescent="0.25">
      <c r="A1" s="5" t="s">
        <v>56</v>
      </c>
      <c r="B1" s="5"/>
      <c r="C1" s="5"/>
      <c r="E1" s="5" t="s">
        <v>0</v>
      </c>
      <c r="F1" s="5" t="s">
        <v>1</v>
      </c>
      <c r="G1" s="5" t="s">
        <v>9</v>
      </c>
      <c r="H1" s="5" t="s">
        <v>19</v>
      </c>
      <c r="I1" s="7" t="s">
        <v>24</v>
      </c>
      <c r="J1" s="7" t="s">
        <v>38</v>
      </c>
      <c r="K1" s="7" t="s">
        <v>39</v>
      </c>
      <c r="L1" s="5"/>
      <c r="M1" s="6" t="s">
        <v>64</v>
      </c>
    </row>
    <row r="2" spans="1:14" ht="15" customHeight="1" x14ac:dyDescent="0.25">
      <c r="A2" s="25" t="s">
        <v>71</v>
      </c>
      <c r="D2" s="4">
        <v>1</v>
      </c>
      <c r="E2" s="4">
        <v>1000</v>
      </c>
      <c r="F2" s="4">
        <f t="shared" ref="F2:F31" si="0">D2*E2</f>
        <v>1000</v>
      </c>
      <c r="G2" s="4">
        <v>275</v>
      </c>
      <c r="J2" s="19">
        <f t="shared" ref="J2:J9" si="1">H2*I2</f>
        <v>0</v>
      </c>
      <c r="N2" s="9" t="s">
        <v>70</v>
      </c>
    </row>
    <row r="3" spans="1:14" ht="15" customHeight="1" x14ac:dyDescent="0.25">
      <c r="B3" s="14" t="s">
        <v>2</v>
      </c>
      <c r="D3" s="4">
        <v>1</v>
      </c>
      <c r="E3" s="4">
        <v>2000</v>
      </c>
      <c r="F3" s="4">
        <f t="shared" si="0"/>
        <v>2000</v>
      </c>
      <c r="G3" s="4">
        <v>500</v>
      </c>
      <c r="J3" s="19">
        <f t="shared" si="1"/>
        <v>0</v>
      </c>
    </row>
    <row r="4" spans="1:14" ht="15" customHeight="1" x14ac:dyDescent="0.25">
      <c r="B4" s="3" t="s">
        <v>90</v>
      </c>
      <c r="J4" s="19"/>
    </row>
    <row r="5" spans="1:14" ht="15" customHeight="1" x14ac:dyDescent="0.25">
      <c r="B5" s="3" t="s">
        <v>91</v>
      </c>
      <c r="J5" s="19"/>
    </row>
    <row r="6" spans="1:14" ht="15" customHeight="1" x14ac:dyDescent="0.25">
      <c r="B6" s="3" t="s">
        <v>92</v>
      </c>
      <c r="J6" s="19"/>
    </row>
    <row r="7" spans="1:14" ht="15" customHeight="1" x14ac:dyDescent="0.25">
      <c r="B7" s="3" t="s">
        <v>93</v>
      </c>
      <c r="D7" s="4">
        <v>1</v>
      </c>
      <c r="E7" s="4">
        <v>200</v>
      </c>
      <c r="F7" s="4">
        <f t="shared" si="0"/>
        <v>200</v>
      </c>
      <c r="J7" s="19"/>
    </row>
    <row r="8" spans="1:14" ht="15" customHeight="1" x14ac:dyDescent="0.25">
      <c r="B8" s="3" t="s">
        <v>117</v>
      </c>
      <c r="D8" s="4">
        <v>1</v>
      </c>
      <c r="E8" s="4">
        <v>50</v>
      </c>
      <c r="F8" s="4">
        <f t="shared" si="0"/>
        <v>50</v>
      </c>
      <c r="G8" s="4">
        <v>20</v>
      </c>
      <c r="J8" s="19"/>
    </row>
    <row r="9" spans="1:14" ht="15" customHeight="1" x14ac:dyDescent="0.25">
      <c r="B9" s="3" t="s">
        <v>16</v>
      </c>
      <c r="D9" s="17">
        <v>1</v>
      </c>
      <c r="E9" s="4">
        <v>50</v>
      </c>
      <c r="F9" s="4">
        <f t="shared" si="0"/>
        <v>50</v>
      </c>
      <c r="J9" s="19">
        <f t="shared" si="1"/>
        <v>0</v>
      </c>
    </row>
    <row r="10" spans="1:14" ht="15" customHeight="1" x14ac:dyDescent="0.25">
      <c r="B10" s="15" t="s">
        <v>21</v>
      </c>
      <c r="D10" s="4">
        <v>1</v>
      </c>
      <c r="E10" s="4">
        <v>80</v>
      </c>
      <c r="F10" s="4">
        <f t="shared" si="0"/>
        <v>80</v>
      </c>
      <c r="H10" s="19">
        <v>300</v>
      </c>
      <c r="I10" s="4">
        <v>4</v>
      </c>
      <c r="J10" s="19">
        <f>H10*I10</f>
        <v>1200</v>
      </c>
      <c r="M10" s="16" t="s">
        <v>77</v>
      </c>
      <c r="N10" s="9" t="s">
        <v>78</v>
      </c>
    </row>
    <row r="11" spans="1:14" ht="15" customHeight="1" x14ac:dyDescent="0.25">
      <c r="B11" s="15" t="s">
        <v>82</v>
      </c>
      <c r="D11" s="4">
        <v>1</v>
      </c>
      <c r="E11" s="4">
        <v>50</v>
      </c>
      <c r="F11" s="4">
        <f t="shared" si="0"/>
        <v>50</v>
      </c>
      <c r="H11" s="19"/>
      <c r="J11" s="19"/>
    </row>
    <row r="12" spans="1:14" ht="15" customHeight="1" x14ac:dyDescent="0.25">
      <c r="B12" s="3" t="s">
        <v>5</v>
      </c>
      <c r="D12" s="4">
        <v>1</v>
      </c>
      <c r="E12" s="4">
        <v>500</v>
      </c>
      <c r="F12" s="4">
        <f t="shared" si="0"/>
        <v>500</v>
      </c>
      <c r="J12" s="19">
        <f t="shared" ref="J12:J50" si="2">H12*I12</f>
        <v>0</v>
      </c>
    </row>
    <row r="13" spans="1:14" ht="15" customHeight="1" x14ac:dyDescent="0.25">
      <c r="B13" s="3" t="s">
        <v>8</v>
      </c>
      <c r="D13" s="4">
        <v>1</v>
      </c>
      <c r="E13" s="4">
        <v>100</v>
      </c>
      <c r="F13" s="4">
        <f t="shared" si="0"/>
        <v>100</v>
      </c>
      <c r="J13" s="19">
        <f t="shared" si="2"/>
        <v>0</v>
      </c>
    </row>
    <row r="14" spans="1:14" ht="15" customHeight="1" x14ac:dyDescent="0.25">
      <c r="B14" s="3" t="s">
        <v>53</v>
      </c>
      <c r="D14" s="4">
        <v>1</v>
      </c>
      <c r="E14" s="4">
        <v>120</v>
      </c>
      <c r="F14" s="4">
        <f t="shared" si="0"/>
        <v>120</v>
      </c>
      <c r="J14" s="19"/>
    </row>
    <row r="15" spans="1:14" ht="15" customHeight="1" x14ac:dyDescent="0.25">
      <c r="B15" s="15" t="s">
        <v>100</v>
      </c>
      <c r="D15" s="4">
        <v>1</v>
      </c>
      <c r="E15" s="4">
        <v>50</v>
      </c>
      <c r="F15" s="4">
        <f t="shared" si="0"/>
        <v>50</v>
      </c>
      <c r="J15" s="19"/>
      <c r="M15" s="23" t="s">
        <v>102</v>
      </c>
      <c r="N15" s="9" t="s">
        <v>101</v>
      </c>
    </row>
    <row r="16" spans="1:14" ht="15" customHeight="1" x14ac:dyDescent="0.25">
      <c r="B16" s="15" t="s">
        <v>27</v>
      </c>
      <c r="D16" s="4">
        <v>4</v>
      </c>
      <c r="E16" s="4">
        <v>15</v>
      </c>
      <c r="F16" s="4">
        <f t="shared" si="0"/>
        <v>60</v>
      </c>
      <c r="J16" s="19">
        <f t="shared" si="2"/>
        <v>0</v>
      </c>
    </row>
    <row r="17" spans="1:14" ht="15" customHeight="1" x14ac:dyDescent="0.25">
      <c r="A17" s="25" t="s">
        <v>54</v>
      </c>
      <c r="D17" s="4">
        <v>1</v>
      </c>
      <c r="E17" s="4">
        <v>1200</v>
      </c>
      <c r="F17" s="4">
        <f t="shared" si="0"/>
        <v>1200</v>
      </c>
      <c r="G17" s="4">
        <v>130</v>
      </c>
      <c r="J17" s="19">
        <f t="shared" si="2"/>
        <v>0</v>
      </c>
      <c r="M17" s="16" t="s">
        <v>72</v>
      </c>
      <c r="N17" s="9" t="s">
        <v>50</v>
      </c>
    </row>
    <row r="18" spans="1:14" ht="15" customHeight="1" x14ac:dyDescent="0.25">
      <c r="B18" s="15" t="s">
        <v>25</v>
      </c>
      <c r="D18" s="4">
        <v>2</v>
      </c>
      <c r="E18" s="4">
        <v>115</v>
      </c>
      <c r="F18" s="4">
        <f t="shared" si="0"/>
        <v>230</v>
      </c>
      <c r="G18" s="4">
        <v>140</v>
      </c>
      <c r="J18" s="19">
        <f t="shared" si="2"/>
        <v>0</v>
      </c>
      <c r="N18" s="9" t="s">
        <v>79</v>
      </c>
    </row>
    <row r="19" spans="1:14" ht="15" customHeight="1" x14ac:dyDescent="0.25">
      <c r="B19" s="15" t="s">
        <v>17</v>
      </c>
      <c r="D19" s="4">
        <v>1</v>
      </c>
      <c r="E19" s="4">
        <v>485</v>
      </c>
      <c r="F19" s="4">
        <f t="shared" si="0"/>
        <v>485</v>
      </c>
      <c r="J19" s="19">
        <f t="shared" si="2"/>
        <v>0</v>
      </c>
      <c r="M19" s="16" t="s">
        <v>63</v>
      </c>
      <c r="N19" s="9" t="s">
        <v>62</v>
      </c>
    </row>
    <row r="20" spans="1:14" ht="15" customHeight="1" x14ac:dyDescent="0.25">
      <c r="B20" s="15" t="s">
        <v>23</v>
      </c>
      <c r="D20" s="4">
        <v>2</v>
      </c>
      <c r="E20" s="4">
        <v>400</v>
      </c>
      <c r="F20" s="4">
        <f t="shared" si="0"/>
        <v>800</v>
      </c>
      <c r="G20" s="4">
        <v>260</v>
      </c>
      <c r="J20" s="19">
        <f t="shared" si="2"/>
        <v>0</v>
      </c>
      <c r="M20" s="16" t="s">
        <v>73</v>
      </c>
      <c r="N20" s="9" t="s">
        <v>46</v>
      </c>
    </row>
    <row r="21" spans="1:14" ht="15" customHeight="1" x14ac:dyDescent="0.25">
      <c r="B21" s="24" t="s">
        <v>113</v>
      </c>
      <c r="D21" s="4">
        <v>1</v>
      </c>
      <c r="E21" s="4">
        <v>15</v>
      </c>
      <c r="F21" s="4">
        <f t="shared" si="0"/>
        <v>15</v>
      </c>
      <c r="J21" s="19"/>
      <c r="M21" s="16" t="s">
        <v>112</v>
      </c>
      <c r="N21" s="9" t="s">
        <v>111</v>
      </c>
    </row>
    <row r="22" spans="1:14" ht="15" customHeight="1" x14ac:dyDescent="0.25">
      <c r="B22" s="15" t="s">
        <v>110</v>
      </c>
      <c r="D22" s="4">
        <v>2</v>
      </c>
      <c r="E22" s="4">
        <v>12</v>
      </c>
      <c r="F22" s="4">
        <f t="shared" si="0"/>
        <v>24</v>
      </c>
      <c r="J22" s="19"/>
      <c r="M22" s="16" t="s">
        <v>109</v>
      </c>
      <c r="N22" s="9" t="s">
        <v>108</v>
      </c>
    </row>
    <row r="23" spans="1:14" ht="15" customHeight="1" x14ac:dyDescent="0.25">
      <c r="B23" s="3" t="s">
        <v>3</v>
      </c>
      <c r="D23" s="4">
        <v>1</v>
      </c>
      <c r="E23" s="4">
        <v>30</v>
      </c>
      <c r="F23" s="4">
        <f t="shared" si="0"/>
        <v>30</v>
      </c>
      <c r="J23" s="19">
        <f t="shared" si="2"/>
        <v>0</v>
      </c>
    </row>
    <row r="24" spans="1:14" ht="15" customHeight="1" x14ac:dyDescent="0.25">
      <c r="B24" s="15" t="s">
        <v>69</v>
      </c>
      <c r="D24" s="4">
        <v>1</v>
      </c>
      <c r="E24" s="4">
        <v>580</v>
      </c>
      <c r="F24" s="4">
        <f t="shared" si="0"/>
        <v>580</v>
      </c>
      <c r="J24" s="19">
        <f t="shared" si="2"/>
        <v>0</v>
      </c>
      <c r="M24" s="16" t="s">
        <v>80</v>
      </c>
      <c r="N24" s="9" t="s">
        <v>45</v>
      </c>
    </row>
    <row r="25" spans="1:14" ht="15" customHeight="1" x14ac:dyDescent="0.25">
      <c r="B25" s="15" t="s">
        <v>65</v>
      </c>
      <c r="D25" s="4">
        <v>1</v>
      </c>
      <c r="E25" s="4">
        <v>120</v>
      </c>
      <c r="F25" s="4">
        <f t="shared" si="0"/>
        <v>120</v>
      </c>
      <c r="J25" s="19"/>
      <c r="M25" s="16" t="s">
        <v>67</v>
      </c>
      <c r="N25" s="9" t="s">
        <v>66</v>
      </c>
    </row>
    <row r="26" spans="1:14" ht="15" customHeight="1" x14ac:dyDescent="0.25">
      <c r="B26" s="15" t="s">
        <v>11</v>
      </c>
      <c r="D26" s="4">
        <v>8</v>
      </c>
      <c r="E26" s="4">
        <v>130</v>
      </c>
      <c r="F26" s="4">
        <f t="shared" si="0"/>
        <v>1040</v>
      </c>
      <c r="H26" s="22">
        <v>800</v>
      </c>
      <c r="I26" s="4">
        <v>8</v>
      </c>
      <c r="J26" s="19"/>
      <c r="K26" s="6">
        <v>5120</v>
      </c>
      <c r="L26" s="3" t="s">
        <v>42</v>
      </c>
      <c r="N26" s="9" t="s">
        <v>48</v>
      </c>
    </row>
    <row r="27" spans="1:14" ht="15" customHeight="1" x14ac:dyDescent="0.25">
      <c r="B27" s="3" t="s">
        <v>4</v>
      </c>
      <c r="D27" s="4">
        <v>1</v>
      </c>
      <c r="E27" s="4">
        <v>500</v>
      </c>
      <c r="F27" s="4">
        <f t="shared" si="0"/>
        <v>500</v>
      </c>
      <c r="J27" s="19">
        <f t="shared" si="2"/>
        <v>0</v>
      </c>
    </row>
    <row r="28" spans="1:14" ht="15" customHeight="1" x14ac:dyDescent="0.25">
      <c r="B28" s="15" t="s">
        <v>60</v>
      </c>
      <c r="D28" s="4">
        <v>1</v>
      </c>
      <c r="E28" s="4">
        <v>35</v>
      </c>
      <c r="F28" s="4">
        <f t="shared" si="0"/>
        <v>35</v>
      </c>
      <c r="J28" s="19"/>
      <c r="M28" s="16" t="s">
        <v>116</v>
      </c>
      <c r="N28" s="9" t="s">
        <v>115</v>
      </c>
    </row>
    <row r="29" spans="1:14" ht="15" customHeight="1" x14ac:dyDescent="0.25">
      <c r="A29" s="25" t="s">
        <v>6</v>
      </c>
      <c r="D29" s="4">
        <v>1</v>
      </c>
      <c r="E29" s="4">
        <v>0</v>
      </c>
      <c r="F29" s="4">
        <f t="shared" si="0"/>
        <v>0</v>
      </c>
      <c r="G29" s="4">
        <v>100</v>
      </c>
      <c r="J29" s="19">
        <f t="shared" si="2"/>
        <v>0</v>
      </c>
    </row>
    <row r="30" spans="1:14" ht="15" customHeight="1" x14ac:dyDescent="0.25">
      <c r="B30" s="15" t="s">
        <v>7</v>
      </c>
      <c r="D30" s="4">
        <v>1</v>
      </c>
      <c r="E30" s="4">
        <v>0</v>
      </c>
      <c r="F30" s="4">
        <f t="shared" si="0"/>
        <v>0</v>
      </c>
      <c r="G30" s="4">
        <v>60</v>
      </c>
      <c r="H30" s="19">
        <v>120</v>
      </c>
      <c r="I30" s="4">
        <v>4</v>
      </c>
      <c r="J30" s="19">
        <f t="shared" si="2"/>
        <v>480</v>
      </c>
    </row>
    <row r="31" spans="1:14" ht="15" customHeight="1" x14ac:dyDescent="0.25">
      <c r="B31" s="15" t="s">
        <v>55</v>
      </c>
      <c r="D31" s="4">
        <v>1</v>
      </c>
      <c r="E31" s="4">
        <v>0</v>
      </c>
      <c r="F31" s="4">
        <f t="shared" si="0"/>
        <v>0</v>
      </c>
      <c r="H31" s="19">
        <v>40</v>
      </c>
      <c r="J31" s="19">
        <f t="shared" si="2"/>
        <v>0</v>
      </c>
    </row>
    <row r="32" spans="1:14" ht="15" customHeight="1" x14ac:dyDescent="0.25">
      <c r="A32" s="25" t="s">
        <v>81</v>
      </c>
      <c r="J32" s="19">
        <f t="shared" si="2"/>
        <v>0</v>
      </c>
    </row>
    <row r="33" spans="2:14" ht="15" customHeight="1" x14ac:dyDescent="0.25">
      <c r="B33" s="15" t="s">
        <v>94</v>
      </c>
      <c r="D33" s="4">
        <v>1</v>
      </c>
      <c r="E33" s="4">
        <v>90</v>
      </c>
      <c r="F33" s="4">
        <f>D33*E33</f>
        <v>90</v>
      </c>
      <c r="J33" s="19"/>
      <c r="N33" s="9" t="s">
        <v>95</v>
      </c>
    </row>
    <row r="34" spans="2:14" ht="15" customHeight="1" x14ac:dyDescent="0.25">
      <c r="B34" s="3" t="s">
        <v>85</v>
      </c>
      <c r="D34" s="4">
        <v>2</v>
      </c>
      <c r="E34" s="4">
        <v>1200</v>
      </c>
      <c r="F34" s="4">
        <f>D34*E34</f>
        <v>2400</v>
      </c>
      <c r="G34" s="4">
        <v>60</v>
      </c>
      <c r="J34" s="19">
        <f t="shared" si="2"/>
        <v>0</v>
      </c>
    </row>
    <row r="35" spans="2:14" ht="15" customHeight="1" x14ac:dyDescent="0.25">
      <c r="B35" s="3" t="s">
        <v>26</v>
      </c>
      <c r="D35" s="4">
        <v>1</v>
      </c>
      <c r="E35" s="4">
        <v>0</v>
      </c>
      <c r="F35" s="4">
        <f t="shared" ref="F35" si="3">D35*E35</f>
        <v>0</v>
      </c>
      <c r="J35" s="19">
        <f t="shared" si="2"/>
        <v>0</v>
      </c>
    </row>
    <row r="36" spans="2:14" ht="15" customHeight="1" x14ac:dyDescent="0.25">
      <c r="B36" s="15" t="s">
        <v>22</v>
      </c>
      <c r="D36" s="4">
        <v>1</v>
      </c>
      <c r="E36" s="4">
        <v>250</v>
      </c>
      <c r="F36" s="4">
        <f t="shared" ref="F36:F50" si="4">D36*E36</f>
        <v>250</v>
      </c>
      <c r="H36" s="19">
        <v>50</v>
      </c>
      <c r="I36" s="4">
        <v>2</v>
      </c>
      <c r="J36" s="19">
        <f t="shared" si="2"/>
        <v>100</v>
      </c>
      <c r="M36" s="16" t="s">
        <v>74</v>
      </c>
      <c r="N36" s="9" t="s">
        <v>47</v>
      </c>
    </row>
    <row r="37" spans="2:14" ht="15" customHeight="1" x14ac:dyDescent="0.25">
      <c r="B37" s="3" t="s">
        <v>12</v>
      </c>
      <c r="D37" s="4">
        <v>4</v>
      </c>
      <c r="E37" s="4">
        <v>30</v>
      </c>
      <c r="F37" s="4">
        <f t="shared" si="4"/>
        <v>120</v>
      </c>
      <c r="H37" s="19">
        <v>5</v>
      </c>
      <c r="I37" s="4">
        <v>3</v>
      </c>
      <c r="J37" s="19">
        <f t="shared" si="2"/>
        <v>15</v>
      </c>
    </row>
    <row r="38" spans="2:14" ht="15" customHeight="1" x14ac:dyDescent="0.25">
      <c r="B38" s="15" t="s">
        <v>10</v>
      </c>
      <c r="D38" s="4">
        <v>1</v>
      </c>
      <c r="E38" s="4">
        <v>120</v>
      </c>
      <c r="F38" s="4">
        <f t="shared" si="4"/>
        <v>120</v>
      </c>
      <c r="J38" s="19">
        <f t="shared" si="2"/>
        <v>0</v>
      </c>
      <c r="N38" s="9" t="s">
        <v>51</v>
      </c>
    </row>
    <row r="39" spans="2:14" ht="15" customHeight="1" x14ac:dyDescent="0.25">
      <c r="B39" s="15" t="s">
        <v>68</v>
      </c>
      <c r="D39" s="4">
        <v>1</v>
      </c>
      <c r="E39" s="4">
        <v>270</v>
      </c>
      <c r="F39" s="4">
        <f t="shared" si="4"/>
        <v>270</v>
      </c>
      <c r="H39" s="19">
        <v>25</v>
      </c>
      <c r="I39" s="4">
        <v>24</v>
      </c>
      <c r="J39" s="19">
        <f t="shared" si="2"/>
        <v>600</v>
      </c>
      <c r="M39" s="16" t="s">
        <v>84</v>
      </c>
      <c r="N39" s="9" t="s">
        <v>83</v>
      </c>
    </row>
    <row r="40" spans="2:14" ht="15" customHeight="1" x14ac:dyDescent="0.25">
      <c r="B40" s="15" t="s">
        <v>13</v>
      </c>
      <c r="D40" s="4">
        <v>1</v>
      </c>
      <c r="E40" s="4">
        <v>180</v>
      </c>
      <c r="F40" s="4">
        <f t="shared" si="4"/>
        <v>180</v>
      </c>
      <c r="H40" s="19">
        <v>5</v>
      </c>
      <c r="I40" s="4">
        <v>24</v>
      </c>
      <c r="J40" s="19">
        <f t="shared" si="2"/>
        <v>120</v>
      </c>
      <c r="M40" s="16" t="s">
        <v>75</v>
      </c>
      <c r="N40" s="9" t="s">
        <v>49</v>
      </c>
    </row>
    <row r="41" spans="2:14" ht="15" customHeight="1" x14ac:dyDescent="0.25">
      <c r="B41" s="15" t="s">
        <v>14</v>
      </c>
      <c r="D41" s="4">
        <v>1</v>
      </c>
      <c r="E41" s="4">
        <v>100</v>
      </c>
      <c r="F41" s="4">
        <f t="shared" si="4"/>
        <v>100</v>
      </c>
      <c r="H41" s="19">
        <v>2</v>
      </c>
      <c r="I41" s="4">
        <v>24</v>
      </c>
      <c r="J41" s="19">
        <f t="shared" si="2"/>
        <v>48</v>
      </c>
      <c r="M41" s="16" t="s">
        <v>76</v>
      </c>
      <c r="N41" s="9" t="s">
        <v>52</v>
      </c>
    </row>
    <row r="42" spans="2:14" ht="15" customHeight="1" x14ac:dyDescent="0.25">
      <c r="B42" s="15" t="s">
        <v>86</v>
      </c>
      <c r="D42" s="4">
        <v>1</v>
      </c>
      <c r="E42" s="4">
        <v>15</v>
      </c>
      <c r="F42" s="4">
        <f t="shared" si="4"/>
        <v>15</v>
      </c>
      <c r="H42" s="19">
        <v>1.8</v>
      </c>
      <c r="I42" s="4">
        <v>12</v>
      </c>
      <c r="J42" s="19">
        <f t="shared" si="2"/>
        <v>21.6</v>
      </c>
      <c r="M42" s="16" t="s">
        <v>88</v>
      </c>
      <c r="N42" s="9" t="s">
        <v>87</v>
      </c>
    </row>
    <row r="43" spans="2:14" ht="15" customHeight="1" x14ac:dyDescent="0.25">
      <c r="B43" s="15" t="s">
        <v>89</v>
      </c>
      <c r="D43" s="4">
        <v>1</v>
      </c>
      <c r="E43" s="4">
        <v>15</v>
      </c>
      <c r="F43" s="4">
        <f t="shared" si="4"/>
        <v>15</v>
      </c>
      <c r="H43" s="19">
        <v>1.9</v>
      </c>
      <c r="I43" s="4">
        <v>24</v>
      </c>
      <c r="J43" s="19">
        <f t="shared" si="2"/>
        <v>45.599999999999994</v>
      </c>
      <c r="M43" s="16"/>
      <c r="N43" s="9"/>
    </row>
    <row r="44" spans="2:14" ht="15" customHeight="1" x14ac:dyDescent="0.25">
      <c r="B44" s="15" t="s">
        <v>15</v>
      </c>
      <c r="D44" s="4">
        <v>4</v>
      </c>
      <c r="E44" s="4">
        <v>230</v>
      </c>
      <c r="F44" s="4">
        <f t="shared" si="4"/>
        <v>920</v>
      </c>
      <c r="H44" s="19">
        <v>40</v>
      </c>
      <c r="I44" s="4">
        <v>24</v>
      </c>
      <c r="J44" s="19">
        <f t="shared" si="2"/>
        <v>960</v>
      </c>
    </row>
    <row r="45" spans="2:14" ht="15" customHeight="1" x14ac:dyDescent="0.25">
      <c r="B45" s="15" t="s">
        <v>18</v>
      </c>
      <c r="D45" s="4">
        <v>1</v>
      </c>
      <c r="E45" s="4">
        <v>50</v>
      </c>
      <c r="F45" s="4">
        <f t="shared" si="4"/>
        <v>50</v>
      </c>
      <c r="H45" s="19">
        <v>24</v>
      </c>
      <c r="I45" s="4">
        <v>24</v>
      </c>
      <c r="J45" s="19">
        <f t="shared" si="2"/>
        <v>576</v>
      </c>
    </row>
    <row r="46" spans="2:14" ht="15" customHeight="1" x14ac:dyDescent="0.25">
      <c r="B46" s="15" t="s">
        <v>98</v>
      </c>
      <c r="D46" s="4">
        <v>2</v>
      </c>
      <c r="E46" s="4">
        <v>8</v>
      </c>
      <c r="F46" s="4">
        <f t="shared" si="4"/>
        <v>16</v>
      </c>
      <c r="H46" s="19"/>
      <c r="J46" s="19"/>
      <c r="M46" s="16" t="s">
        <v>97</v>
      </c>
      <c r="N46" s="9" t="s">
        <v>96</v>
      </c>
    </row>
    <row r="47" spans="2:14" ht="15" customHeight="1" x14ac:dyDescent="0.25">
      <c r="B47" s="15" t="s">
        <v>107</v>
      </c>
      <c r="D47" s="4">
        <v>1</v>
      </c>
      <c r="E47" s="4">
        <v>15</v>
      </c>
      <c r="F47" s="4">
        <f t="shared" si="4"/>
        <v>15</v>
      </c>
      <c r="H47" s="19"/>
      <c r="J47" s="19"/>
      <c r="M47" s="16" t="s">
        <v>104</v>
      </c>
      <c r="N47" s="9" t="s">
        <v>103</v>
      </c>
    </row>
    <row r="48" spans="2:14" ht="15" customHeight="1" x14ac:dyDescent="0.25">
      <c r="B48" s="15" t="s">
        <v>99</v>
      </c>
      <c r="D48" s="4">
        <v>8</v>
      </c>
      <c r="E48" s="4">
        <v>2</v>
      </c>
      <c r="F48" s="4">
        <f t="shared" si="4"/>
        <v>16</v>
      </c>
      <c r="H48" s="19"/>
      <c r="J48" s="19"/>
      <c r="M48" s="16" t="s">
        <v>105</v>
      </c>
      <c r="N48" s="9">
        <v>39122300</v>
      </c>
    </row>
    <row r="49" spans="1:14" ht="15" customHeight="1" x14ac:dyDescent="0.25">
      <c r="B49" s="15" t="s">
        <v>59</v>
      </c>
      <c r="D49" s="4">
        <v>1</v>
      </c>
      <c r="E49" s="4">
        <v>50</v>
      </c>
      <c r="F49" s="4">
        <f t="shared" si="4"/>
        <v>50</v>
      </c>
      <c r="H49" s="19">
        <v>4</v>
      </c>
      <c r="I49" s="4">
        <v>24</v>
      </c>
      <c r="J49" s="19">
        <f t="shared" si="2"/>
        <v>96</v>
      </c>
      <c r="M49" s="16" t="s">
        <v>106</v>
      </c>
      <c r="N49" s="26">
        <v>783335929832</v>
      </c>
    </row>
    <row r="50" spans="1:14" ht="15" customHeight="1" x14ac:dyDescent="0.25">
      <c r="A50" s="10"/>
      <c r="B50" s="10" t="s">
        <v>20</v>
      </c>
      <c r="C50" s="10"/>
      <c r="D50" s="11">
        <v>1</v>
      </c>
      <c r="E50" s="11">
        <v>0</v>
      </c>
      <c r="F50" s="11">
        <f t="shared" si="4"/>
        <v>0</v>
      </c>
      <c r="G50" s="11"/>
      <c r="H50" s="20">
        <v>150</v>
      </c>
      <c r="I50" s="11">
        <v>24</v>
      </c>
      <c r="J50" s="20">
        <f t="shared" si="2"/>
        <v>3600</v>
      </c>
      <c r="K50" s="5"/>
    </row>
    <row r="51" spans="1:14" ht="15" customHeight="1" x14ac:dyDescent="0.25">
      <c r="A51" s="12"/>
      <c r="D51" s="13"/>
      <c r="E51" s="13"/>
      <c r="F51" s="8">
        <f>SUM(F2:F50)</f>
        <v>13946</v>
      </c>
      <c r="G51" s="8">
        <f>SUM(G2:G50)</f>
        <v>1545</v>
      </c>
      <c r="H51" s="4">
        <f>SUM(H2:H50)</f>
        <v>1568.7</v>
      </c>
      <c r="J51" s="21">
        <f>SUM(J2:J50)</f>
        <v>7862.2</v>
      </c>
      <c r="K51" s="6">
        <f>SUM(K2:K50)</f>
        <v>5120</v>
      </c>
      <c r="L51" s="3" t="s">
        <v>43</v>
      </c>
    </row>
    <row r="52" spans="1:14" ht="15" customHeight="1" x14ac:dyDescent="0.25">
      <c r="K52" s="18">
        <f>J51</f>
        <v>7862.2</v>
      </c>
      <c r="L52" s="3" t="s">
        <v>44</v>
      </c>
    </row>
    <row r="53" spans="1:14" ht="15" customHeight="1" x14ac:dyDescent="0.25">
      <c r="K53" s="6">
        <f>K51-K52</f>
        <v>-2742.2</v>
      </c>
    </row>
    <row r="54" spans="1:14" ht="15" customHeight="1" x14ac:dyDescent="0.25">
      <c r="K54" s="5">
        <v>3200</v>
      </c>
      <c r="L54" s="3" t="s">
        <v>114</v>
      </c>
      <c r="M54" s="6" t="s">
        <v>40</v>
      </c>
    </row>
    <row r="55" spans="1:14" ht="15" customHeight="1" x14ac:dyDescent="0.25">
      <c r="K55" s="6">
        <f>SUM(K53:K54)</f>
        <v>457.80000000000018</v>
      </c>
      <c r="L55" s="3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B6BA-D395-4817-A364-4FB28A7AC057}">
  <dimension ref="A1:D13"/>
  <sheetViews>
    <sheetView workbookViewId="0">
      <selection activeCell="D14" sqref="D14"/>
    </sheetView>
  </sheetViews>
  <sheetFormatPr defaultRowHeight="15" x14ac:dyDescent="0.25"/>
  <cols>
    <col min="1" max="1" width="72" customWidth="1"/>
    <col min="4" max="4" width="110" customWidth="1"/>
  </cols>
  <sheetData>
    <row r="1" spans="1:4" x14ac:dyDescent="0.25">
      <c r="A1" s="2" t="s">
        <v>56</v>
      </c>
    </row>
    <row r="4" spans="1:4" x14ac:dyDescent="0.25">
      <c r="A4" t="s">
        <v>30</v>
      </c>
      <c r="D4" t="s">
        <v>57</v>
      </c>
    </row>
    <row r="5" spans="1:4" x14ac:dyDescent="0.25">
      <c r="A5" t="s">
        <v>32</v>
      </c>
    </row>
    <row r="6" spans="1:4" x14ac:dyDescent="0.25">
      <c r="A6" t="s">
        <v>34</v>
      </c>
      <c r="D6" t="s">
        <v>58</v>
      </c>
    </row>
    <row r="7" spans="1:4" x14ac:dyDescent="0.25">
      <c r="A7" t="s">
        <v>29</v>
      </c>
    </row>
    <row r="8" spans="1:4" x14ac:dyDescent="0.25">
      <c r="A8" t="s">
        <v>28</v>
      </c>
    </row>
    <row r="9" spans="1:4" x14ac:dyDescent="0.25">
      <c r="A9" t="s">
        <v>36</v>
      </c>
    </row>
    <row r="10" spans="1:4" x14ac:dyDescent="0.25">
      <c r="A10" t="s">
        <v>31</v>
      </c>
    </row>
    <row r="11" spans="1:4" x14ac:dyDescent="0.25">
      <c r="A11" t="s">
        <v>35</v>
      </c>
    </row>
    <row r="12" spans="1:4" x14ac:dyDescent="0.25">
      <c r="A12" t="s">
        <v>33</v>
      </c>
    </row>
    <row r="13" spans="1:4" x14ac:dyDescent="0.25">
      <c r="A13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990B-51F2-48C3-A816-E3B615C53A15}">
  <dimension ref="A1:D9"/>
  <sheetViews>
    <sheetView workbookViewId="0">
      <selection activeCell="D9" sqref="D9"/>
    </sheetView>
  </sheetViews>
  <sheetFormatPr defaultRowHeight="15" x14ac:dyDescent="0.25"/>
  <cols>
    <col min="4" max="4" width="110" customWidth="1"/>
  </cols>
  <sheetData>
    <row r="1" spans="1:4" x14ac:dyDescent="0.25">
      <c r="A1" t="s">
        <v>56</v>
      </c>
    </row>
    <row r="4" spans="1:4" x14ac:dyDescent="0.25">
      <c r="D4" t="s">
        <v>57</v>
      </c>
    </row>
    <row r="6" spans="1:4" x14ac:dyDescent="0.25">
      <c r="D6" t="s">
        <v>58</v>
      </c>
    </row>
    <row r="9" spans="1:4" x14ac:dyDescent="0.25">
      <c r="D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FBD5-F6E8-4F18-87F8-585C7A62D08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 List</vt:lpstr>
      <vt:lpstr>Capabilities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Turbo</dc:creator>
  <cp:lastModifiedBy>All Trade Construction LLC</cp:lastModifiedBy>
  <dcterms:created xsi:type="dcterms:W3CDTF">2022-01-26T16:49:34Z</dcterms:created>
  <dcterms:modified xsi:type="dcterms:W3CDTF">2022-03-22T01:15:53Z</dcterms:modified>
</cp:coreProperties>
</file>