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bo\Downloads\"/>
    </mc:Choice>
  </mc:AlternateContent>
  <xr:revisionPtr revIDLastSave="0" documentId="13_ncr:1_{4787F2CC-F525-4F12-8560-7AEC842D2B25}" xr6:coauthVersionLast="47" xr6:coauthVersionMax="47" xr10:uidLastSave="{00000000-0000-0000-0000-000000000000}"/>
  <bookViews>
    <workbookView xWindow="25080" yWindow="-120" windowWidth="25440" windowHeight="15390" xr2:uid="{00A5835B-5041-4B91-B771-46008CFD50DB}"/>
  </bookViews>
  <sheets>
    <sheet name="Material List" sheetId="1" r:id="rId1"/>
    <sheet name="Capabilities" sheetId="2" r:id="rId2"/>
    <sheet name="Sheet1" sheetId="3" r:id="rId3"/>
    <sheet name="Sheet2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30" i="1"/>
  <c r="D29" i="1"/>
  <c r="D37" i="1"/>
  <c r="D27" i="1"/>
  <c r="D55" i="1"/>
  <c r="D56" i="1"/>
  <c r="D58" i="1"/>
  <c r="H58" i="1"/>
  <c r="I72" i="1"/>
  <c r="H24" i="1"/>
  <c r="H25" i="1"/>
  <c r="H26" i="1"/>
  <c r="H16" i="1"/>
  <c r="D6" i="1"/>
  <c r="D9" i="1"/>
  <c r="D11" i="1"/>
  <c r="D64" i="1"/>
  <c r="D65" i="1"/>
  <c r="D26" i="1"/>
  <c r="D5" i="1"/>
  <c r="D21" i="1"/>
  <c r="D24" i="1"/>
  <c r="D25" i="1"/>
  <c r="D60" i="1"/>
  <c r="D17" i="1"/>
  <c r="D61" i="1"/>
  <c r="D59" i="1"/>
  <c r="D43" i="1"/>
  <c r="D7" i="1"/>
  <c r="H53" i="1"/>
  <c r="D53" i="1"/>
  <c r="H52" i="1"/>
  <c r="D52" i="1"/>
  <c r="D33" i="1"/>
  <c r="D13" i="1"/>
  <c r="D36" i="1"/>
  <c r="H62" i="1"/>
  <c r="D62" i="1"/>
  <c r="D14" i="1"/>
  <c r="D8" i="1"/>
  <c r="D40" i="1"/>
  <c r="D3" i="1"/>
  <c r="H3" i="1"/>
  <c r="D16" i="1"/>
  <c r="I66" i="1"/>
  <c r="D18" i="1"/>
  <c r="D45" i="1"/>
  <c r="H23" i="1"/>
  <c r="H38" i="1"/>
  <c r="H39" i="1"/>
  <c r="H40" i="1"/>
  <c r="H41" i="1"/>
  <c r="H44" i="1"/>
  <c r="H45" i="1"/>
  <c r="H46" i="1"/>
  <c r="H47" i="1"/>
  <c r="H48" i="1"/>
  <c r="H49" i="1"/>
  <c r="H50" i="1"/>
  <c r="H51" i="1"/>
  <c r="H54" i="1"/>
  <c r="H57" i="1"/>
  <c r="H63" i="1"/>
  <c r="H2" i="1"/>
  <c r="H8" i="1"/>
  <c r="H14" i="1"/>
  <c r="H15" i="1"/>
  <c r="H18" i="1"/>
  <c r="H19" i="1"/>
  <c r="H20" i="1"/>
  <c r="H22" i="1"/>
  <c r="H28" i="1"/>
  <c r="H31" i="1"/>
  <c r="H35" i="1"/>
  <c r="H10" i="1"/>
  <c r="D63" i="1"/>
  <c r="F66" i="1"/>
  <c r="D57" i="1"/>
  <c r="D22" i="1"/>
  <c r="E66" i="1"/>
  <c r="H66" i="1" l="1"/>
  <c r="I67" i="1" s="1"/>
  <c r="I68" i="1" s="1"/>
  <c r="I70" i="1" s="1"/>
  <c r="D46" i="1"/>
  <c r="D48" i="1"/>
  <c r="D49" i="1"/>
  <c r="D47" i="1"/>
  <c r="D50" i="1"/>
  <c r="D51" i="1"/>
  <c r="D54" i="1"/>
  <c r="D31" i="1"/>
  <c r="D34" i="1"/>
  <c r="D28" i="1"/>
  <c r="D10" i="1"/>
  <c r="D15" i="1"/>
  <c r="D44" i="1"/>
  <c r="D20" i="1"/>
  <c r="D38" i="1"/>
  <c r="D39" i="1"/>
  <c r="D19" i="1"/>
  <c r="D23" i="1"/>
  <c r="D2" i="1"/>
  <c r="D66" i="1" l="1"/>
</calcChain>
</file>

<file path=xl/sharedStrings.xml><?xml version="1.0" encoding="utf-8"?>
<sst xmlns="http://schemas.openxmlformats.org/spreadsheetml/2006/main" count="149" uniqueCount="144">
  <si>
    <t>self start links</t>
  </si>
  <si>
    <t>Cost</t>
  </si>
  <si>
    <t>Total</t>
  </si>
  <si>
    <t>Weight</t>
  </si>
  <si>
    <t>Watts</t>
  </si>
  <si>
    <t>Hours per day</t>
  </si>
  <si>
    <t>Watts per day used</t>
  </si>
  <si>
    <t>Watts per day Produced</t>
  </si>
  <si>
    <t>Model #</t>
  </si>
  <si>
    <t>5x8 Trailer--1715 lbs cap</t>
  </si>
  <si>
    <t>Ironton 5ft. x 8ft. Steel Utility Trailer Kit - 1715-Lb. Load Capacity</t>
  </si>
  <si>
    <t>Trailer Jack</t>
  </si>
  <si>
    <t>Kidde FA110 Multipurpose Fire Extinguishers 2 Pack</t>
  </si>
  <si>
    <t>Kidde FA110 Multipurpose Fire Extinguishers 2 Pack - Red, (Rating 1-A:10-B:C) Includes Wholesalehome Cleaning Cloth</t>
  </si>
  <si>
    <t>Tool Box</t>
  </si>
  <si>
    <t>paint</t>
  </si>
  <si>
    <t>Marker Lights 2.5" LED Truck Trailer Oval Clearance</t>
  </si>
  <si>
    <t>Flood LED lights--3 panel</t>
  </si>
  <si>
    <t>Z0-722</t>
  </si>
  <si>
    <t>CHARON 300W LED Flood Light, 24000LM Super Bright Outdoor Security Lights with Wider Lighting Angle, 6000K Daylight White, IP66 Waterproof Outdoor Lighting 24000 Lumen</t>
  </si>
  <si>
    <t>LED Flood Light 10 watt</t>
  </si>
  <si>
    <t xml:space="preserve"> Waterproof Round Rocker Switch, DC 12V 24V ON/Off </t>
  </si>
  <si>
    <t>Qidoe 5pcs Waterproof Round Rocker Switch, DC 12V 24V ON/Off Toggle Switch with Blue LED Indicator</t>
  </si>
  <si>
    <t>Infared flood light</t>
  </si>
  <si>
    <t>parts--hinges, odds and ends</t>
  </si>
  <si>
    <t>Control Board</t>
  </si>
  <si>
    <t>oiless compressor</t>
  </si>
  <si>
    <t>12v dc solenoid valves</t>
  </si>
  <si>
    <t>‎4V210-08</t>
  </si>
  <si>
    <t>Baomain 4V210-08 DC 12V Single Head 2 Position 5 Way 4 Pneumatic Solenoid Valve w Base</t>
  </si>
  <si>
    <t>door latches</t>
  </si>
  <si>
    <t>Generator- dual fuel, inverter 4500 watt</t>
  </si>
  <si>
    <t>B08L9R5YC5</t>
  </si>
  <si>
    <t>Champion Power Equipment 200988 4500-Watt Dual Fuel RV Ready Portable Inverter Generator, Electric Start</t>
  </si>
  <si>
    <t xml:space="preserve">Propane Tank--40 lbs, </t>
  </si>
  <si>
    <t>NEW 40 LB Pound Steel Propane Tank Refillable Cylinder with OPD Valve</t>
  </si>
  <si>
    <t>Propane Tank fuel sensors</t>
  </si>
  <si>
    <t>024-1000</t>
  </si>
  <si>
    <t>AP Products 1212.13 024-1000 Tank Check LP with Monitor Kit</t>
  </si>
  <si>
    <t>auto start web app</t>
  </si>
  <si>
    <t>V3WIFI12V-2</t>
  </si>
  <si>
    <t>V6 AutoGen WiFi LoRa auto start generator controller</t>
  </si>
  <si>
    <t>batteries 12v-- agm solar 200ah</t>
  </si>
  <si>
    <t>RNG-BATT-AGM12-200</t>
  </si>
  <si>
    <t>Renogy Deep Cycle Agm Battery 12 Volt 200AH for RV, Solar, Marine, and Off-Grid Applications, Gray</t>
  </si>
  <si>
    <t>DC Voltage Regulator Buck Converter DC 24V to DC 12V 10A 120W</t>
  </si>
  <si>
    <t>EA120-12V</t>
  </si>
  <si>
    <t>DC Voltage Regulator Buck Converter DC 24V to DC 12V 10A 120W Step Down Reducer Power Converter Mini Module Transformer</t>
  </si>
  <si>
    <t>SSR-25DD Solid State Relay DC to DC</t>
  </si>
  <si>
    <t>SSR-25DD</t>
  </si>
  <si>
    <t>SSR-25DD Solid State Relay DC to DC (Input 3-32V DC Output 5-60V DC) with Heat Sink, 25A</t>
  </si>
  <si>
    <t xml:space="preserve">10'' inch Black Slim Fan  Cooling 12V 80w 800 CFM </t>
  </si>
  <si>
    <t>10'' inch Black Slim Fan Push Pull Electric Radiator Cooling 12V 80w 800 CFM Mount Kit Universal (Black)</t>
  </si>
  <si>
    <t>DTECH USB to RS422 RS485 Serial Port</t>
  </si>
  <si>
    <t>DTECH USB to RS422 RS485 Serial Port Converter Adapter Cable with FTDI Chip Supports Windows 11 10 8 7 XP Mac -1.5 Feet</t>
  </si>
  <si>
    <t>temp controls</t>
  </si>
  <si>
    <t>MCP3008-I/P Mcp3008 8-Channel 10-Bit ADC with SPI</t>
  </si>
  <si>
    <t>DS18B20 Temperature Sensor Module Kit</t>
  </si>
  <si>
    <t>4 Sets DS18B20 Temperature Sensor Module Kit with 1 m/ 3.2 Ft Waterproof Digital Stainless Steel Probe -55 to +125 Degrees Celsius, Compatible with Raspberry Pi</t>
  </si>
  <si>
    <t>inverter/charge controller</t>
  </si>
  <si>
    <t>POW-LVM3.0K-24V</t>
  </si>
  <si>
    <t>3000W Solar Hybrid Inverter 24V DC to 110V-120V AC, Pure Sine Wave Inverter with 60amp MPPT Charge Controller, Work with 24V Lead Acid and Lithium Battery and Support Utility/ Generator/ Solar Charge</t>
  </si>
  <si>
    <t>solar support system</t>
  </si>
  <si>
    <t>Solar Tracking Dual Axis Unit</t>
  </si>
  <si>
    <t>WST03-2</t>
  </si>
  <si>
    <t>Solar Panel Tracking LCD Dual Axis Solar Tracker Controller W/ Wind Speed Sensor</t>
  </si>
  <si>
    <t>solar panels--21"x42"</t>
  </si>
  <si>
    <t>80% solar efficiency</t>
  </si>
  <si>
    <t>Newpowa 100W 100 Watts Semi-Flex Solar Panel 12 Volt Flexible Extremely ETFE Monocrystalline Ultra Lightweight Module RV Marine</t>
  </si>
  <si>
    <t>electrical wire, plugs, ends etc</t>
  </si>
  <si>
    <t>Trickle generator battery</t>
  </si>
  <si>
    <t>Raspberry Pi Touchscreen Monitor with Case, 10.1’’</t>
  </si>
  <si>
    <t>UPERFECT Raspberry Pi Touchscreen Monitor with Case, 10.1’’ IPS 1920X1200 Ultra Wide Screen, 10-Point Touch, Heat Sink, Dual Speakers and Stand All-in-ONE, Type-C, HD for Raspberry Pi 3/4, Phones, PC</t>
  </si>
  <si>
    <t>Large monitor Case</t>
  </si>
  <si>
    <t>Large monitor</t>
  </si>
  <si>
    <t>yodeck computer-Raspberry pi</t>
  </si>
  <si>
    <t>Electronics/Communication</t>
  </si>
  <si>
    <t>Goupchn 400A Battery Monitor, DC Voltage</t>
  </si>
  <si>
    <t>KG140F</t>
  </si>
  <si>
    <t>Goupchn 400A Battery Monitor, DC Voltage and Current Coulometer, Voltage Range 0-120V Capacity Range 0-99999Ah</t>
  </si>
  <si>
    <t>Junction Box 15.7x11.8x7</t>
  </si>
  <si>
    <t>Gratury Junction Box, Hinged Transparent Cover Stainless Steel Latch IP67 Waterproof Plastic Enclosure for Electrical Project with Mounting Plate and Wall Bracket 400×300×180mm (15.7"×11.8"×7.1" TC)</t>
  </si>
  <si>
    <t>telescopeing mast poles</t>
  </si>
  <si>
    <t>900 MHz attenna</t>
  </si>
  <si>
    <t>Ham, emergency radio, 50 watt</t>
  </si>
  <si>
    <t>WT-0165</t>
  </si>
  <si>
    <t>TYT TH-9800D Quad Band 50W Cross-Band Mobile, 10M/6M/2M/70CM Mobile Transceiver, A+B Dual Band Two Way Radio</t>
  </si>
  <si>
    <t>Hand Held radios</t>
  </si>
  <si>
    <t>Ham anttenna</t>
  </si>
  <si>
    <t>Quad Band Mobile Radio Antenna 10m/6m/2m/70cm for YAESU FT-8900R TYT TH-9800 QYT KT-980 Plus KT-8900 KT-7900D with TC-40 Mount Bracket Clip and 5m Cable</t>
  </si>
  <si>
    <t>zoom remote control camera</t>
  </si>
  <si>
    <t>AT-500PE20/</t>
  </si>
  <si>
    <t>Outdoor 5MP PTZ IP POE Dome Security Camera 30x Optical Zoom Pan Tilt 250FT IR Night Vision Motion Detection Remote View RTSP Audio Support 4.5inch</t>
  </si>
  <si>
    <t>Weather station</t>
  </si>
  <si>
    <t>WS-2902B</t>
  </si>
  <si>
    <t>Ambient Weather WS-2902C WiFi Smart Weather Station</t>
  </si>
  <si>
    <t>particle add on for weather station</t>
  </si>
  <si>
    <t>B07XSFCYLW</t>
  </si>
  <si>
    <t>Ambient Weather PM2.5 Wireless Outdoor Particulate Monitor</t>
  </si>
  <si>
    <t>12v 120mm Case Fans</t>
  </si>
  <si>
    <t>P12</t>
  </si>
  <si>
    <t>Antec PC Case Fan, 120mm Case Fan, Silent Case Fans, High Performance, Silent Quiet Low Noise, 3-pin Connector, P12 Series 5 Packs</t>
  </si>
  <si>
    <t>12v 80mm Case Fans</t>
  </si>
  <si>
    <t>rasberry pi units</t>
  </si>
  <si>
    <t>8 SPST-NO RPi IoT Power Relay Module</t>
  </si>
  <si>
    <t>8 SPST-NO RPi IoT Power Relay Module for Raspberry Pi A+ 3A+ B+ 2B 3B 3B+ 4B</t>
  </si>
  <si>
    <t>KVM Switch 4 Ports, HDMI USB Selector for 4 Comp</t>
  </si>
  <si>
    <t>KVM Switch 4 Ports, HDMI USB Selector for 4 Computers Share Keyboard Mouse Printer and One HD 4K Monitor, Including 4 KVM Cables</t>
  </si>
  <si>
    <t>router 2.5/5 ghz</t>
  </si>
  <si>
    <t>8- Channel Relay Module 12v</t>
  </si>
  <si>
    <t> B09DRLSLK6</t>
  </si>
  <si>
    <t>AEDIKO 2pcs 8 Channel Relay Module DC 12V Relay Board Compatible with Arduino UNO R3 MEGA 1280 DSP ARM PIC AVR STM32 Raspberry Pi</t>
  </si>
  <si>
    <t>8 Channel Optocoupler Relay</t>
  </si>
  <si>
    <t>Walfront6z2cgh3brp-03</t>
  </si>
  <si>
    <t>5V/12V/24V 8 Channel Optocoupler Relay Module Board with High/Low and Trigger Power Indicator Light(24V)</t>
  </si>
  <si>
    <t>2 pin spst rocker toggle switches</t>
  </si>
  <si>
    <t>UNSPSC Code</t>
  </si>
  <si>
    <t>poe switch</t>
  </si>
  <si>
    <t>UPC</t>
  </si>
  <si>
    <t>Starlink Setup</t>
  </si>
  <si>
    <t>Cambium 900 MHz PMP 450 Conn. Subscriber Module</t>
  </si>
  <si>
    <t>Cambium C009045C001A 900 MHz PMP 450 Conn. Subscriber Module</t>
  </si>
  <si>
    <t>17.5 dBi 900MHz Dual Pol Yagi (Single)</t>
  </si>
  <si>
    <t>watts generated</t>
  </si>
  <si>
    <t>watts consumed</t>
  </si>
  <si>
    <t>Generator run time at 1600 watt run charge</t>
  </si>
  <si>
    <t>extra watts</t>
  </si>
  <si>
    <t>Power station--Run tools, charge batteries , run equipment</t>
  </si>
  <si>
    <t>https://www.ebay.com/itm/172812061020?hash=item283c66c95c:g:qPUAAOSw-P5hOFfn</t>
  </si>
  <si>
    <t>Internet access--Star Link</t>
  </si>
  <si>
    <t>Video conferencing</t>
  </si>
  <si>
    <t>DC62D Generator Set Controller</t>
  </si>
  <si>
    <t>Yodeck sign messaging, alerts, interactive</t>
  </si>
  <si>
    <t>video training, updates like fire map, weather</t>
  </si>
  <si>
    <t>360 Zoom Camera--teleconferencing, security</t>
  </si>
  <si>
    <t>Flood lights</t>
  </si>
  <si>
    <t>Weather Station--rain, temp, humidity, wind dir, wind speed, particulate scanner</t>
  </si>
  <si>
    <t>drone footage--live streaming</t>
  </si>
  <si>
    <t>Emergency Radio--10m,6m,2m,70cm mobile Transceiver</t>
  </si>
  <si>
    <t>Power and Use Diagram</t>
  </si>
  <si>
    <t>Generator Days of Run Time</t>
  </si>
  <si>
    <t>Days</t>
  </si>
  <si>
    <t>UAP-AC-M-PRO-US  Access Point</t>
  </si>
  <si>
    <t>steel --Hot rolled 16 guage sheets, angle, tubing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</si>
</sst>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00B0F0"/>
      <name val="Arial"/>
      <family val="2"/>
    </font>
    <font>
      <sz val="10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5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771C-3421-458A-B411-624E28B846C6}">
  <dimension ref="A1:L91"/>
  <sheetViews>
    <sheetView tabSelected="1" zoomScaleNormal="100" workbookViewId="0">
      <pane ySplit="1" topLeftCell="A41" activePane="bottomLeft" state="frozen"/>
      <selection activeCell="D14" sqref="D14"/>
      <selection pane="bottomLeft" activeCell="C41" sqref="C41"/>
    </sheetView>
  </sheetViews>
  <sheetFormatPr defaultRowHeight="15" customHeight="1" x14ac:dyDescent="0.25"/>
  <cols>
    <col min="1" max="1" width="47.140625" style="3" customWidth="1"/>
    <col min="2" max="2" width="5" style="1" customWidth="1"/>
    <col min="3" max="6" width="10.7109375" style="1" customWidth="1"/>
    <col min="7" max="7" width="8.28515625" style="1" customWidth="1"/>
    <col min="8" max="8" width="10.7109375" style="1" customWidth="1"/>
    <col min="9" max="9" width="10.7109375" style="5" customWidth="1"/>
    <col min="10" max="10" width="20.5703125" style="3" customWidth="1"/>
    <col min="11" max="11" width="37.85546875" style="5" customWidth="1"/>
    <col min="12" max="12" width="27.140625" style="8" customWidth="1"/>
    <col min="13" max="16384" width="9.140625" style="3"/>
  </cols>
  <sheetData>
    <row r="1" spans="1:12" s="5" customFormat="1" ht="29.25" customHeight="1" x14ac:dyDescent="0.25">
      <c r="A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6" t="s">
        <v>5</v>
      </c>
      <c r="H1" s="6" t="s">
        <v>6</v>
      </c>
      <c r="I1" s="6" t="s">
        <v>7</v>
      </c>
      <c r="J1" s="4"/>
      <c r="K1" s="5" t="s">
        <v>8</v>
      </c>
    </row>
    <row r="2" spans="1:12" ht="15" customHeight="1" x14ac:dyDescent="0.25">
      <c r="A2" s="17" t="s">
        <v>9</v>
      </c>
      <c r="B2" s="1">
        <v>1</v>
      </c>
      <c r="C2" s="1">
        <v>1000</v>
      </c>
      <c r="D2" s="1">
        <f t="shared" ref="D2:D40" si="0">B2*C2</f>
        <v>1000</v>
      </c>
      <c r="E2" s="1">
        <v>275</v>
      </c>
      <c r="H2" s="12">
        <f t="shared" ref="H2:H8" si="1">F2*G2</f>
        <v>0</v>
      </c>
      <c r="L2" s="7" t="s">
        <v>10</v>
      </c>
    </row>
    <row r="3" spans="1:12" ht="15" customHeight="1" x14ac:dyDescent="0.25">
      <c r="A3" s="17" t="s">
        <v>143</v>
      </c>
      <c r="B3" s="1">
        <v>1</v>
      </c>
      <c r="C3" s="1">
        <v>3000</v>
      </c>
      <c r="D3" s="1">
        <f t="shared" si="0"/>
        <v>3000</v>
      </c>
      <c r="E3" s="1">
        <v>800</v>
      </c>
      <c r="H3" s="12">
        <f t="shared" si="1"/>
        <v>0</v>
      </c>
    </row>
    <row r="4" spans="1:12" ht="15" customHeight="1" x14ac:dyDescent="0.25">
      <c r="H4" s="12"/>
    </row>
    <row r="5" spans="1:12" ht="15" customHeight="1" x14ac:dyDescent="0.25">
      <c r="A5" s="9" t="s">
        <v>11</v>
      </c>
      <c r="B5" s="1">
        <v>1</v>
      </c>
      <c r="C5" s="1">
        <v>30</v>
      </c>
      <c r="D5" s="1">
        <f t="shared" si="0"/>
        <v>30</v>
      </c>
      <c r="E5" s="1">
        <v>20</v>
      </c>
      <c r="H5" s="12"/>
    </row>
    <row r="6" spans="1:12" ht="15" customHeight="1" x14ac:dyDescent="0.25">
      <c r="A6" s="21" t="s">
        <v>12</v>
      </c>
      <c r="B6" s="1">
        <v>2</v>
      </c>
      <c r="C6" s="1">
        <v>40</v>
      </c>
      <c r="D6" s="1">
        <f t="shared" si="0"/>
        <v>80</v>
      </c>
      <c r="E6" s="1">
        <v>5</v>
      </c>
      <c r="H6" s="12"/>
      <c r="L6" s="7" t="s">
        <v>13</v>
      </c>
    </row>
    <row r="7" spans="1:12" ht="15" customHeight="1" x14ac:dyDescent="0.25">
      <c r="A7" s="9" t="s">
        <v>14</v>
      </c>
      <c r="B7" s="1">
        <v>1</v>
      </c>
      <c r="C7" s="1">
        <v>200</v>
      </c>
      <c r="D7" s="1">
        <f t="shared" si="0"/>
        <v>200</v>
      </c>
      <c r="E7" s="1">
        <v>30</v>
      </c>
      <c r="H7" s="12"/>
    </row>
    <row r="8" spans="1:12" ht="15" customHeight="1" x14ac:dyDescent="0.25">
      <c r="A8" s="9" t="s">
        <v>15</v>
      </c>
      <c r="B8" s="1">
        <v>1</v>
      </c>
      <c r="C8" s="1">
        <v>50</v>
      </c>
      <c r="D8" s="1">
        <f t="shared" si="0"/>
        <v>50</v>
      </c>
      <c r="H8" s="12">
        <f t="shared" si="1"/>
        <v>0</v>
      </c>
    </row>
    <row r="9" spans="1:12" ht="15" customHeight="1" x14ac:dyDescent="0.25">
      <c r="A9" s="21" t="s">
        <v>16</v>
      </c>
      <c r="B9" s="1">
        <v>4</v>
      </c>
      <c r="C9" s="1">
        <v>4</v>
      </c>
      <c r="D9" s="1">
        <f t="shared" si="0"/>
        <v>16</v>
      </c>
      <c r="H9" s="12"/>
    </row>
    <row r="10" spans="1:12" ht="15" customHeight="1" x14ac:dyDescent="0.25">
      <c r="A10" s="9" t="s">
        <v>17</v>
      </c>
      <c r="B10" s="1">
        <v>1</v>
      </c>
      <c r="C10" s="1">
        <v>80</v>
      </c>
      <c r="D10" s="1">
        <f t="shared" si="0"/>
        <v>80</v>
      </c>
      <c r="F10" s="12">
        <v>300</v>
      </c>
      <c r="G10" s="1">
        <v>2</v>
      </c>
      <c r="H10" s="12">
        <f>F10*G10</f>
        <v>600</v>
      </c>
      <c r="K10" s="10" t="s">
        <v>18</v>
      </c>
      <c r="L10" s="7" t="s">
        <v>19</v>
      </c>
    </row>
    <row r="11" spans="1:12" ht="15" customHeight="1" x14ac:dyDescent="0.25">
      <c r="A11" s="21" t="s">
        <v>20</v>
      </c>
      <c r="B11" s="1">
        <v>4</v>
      </c>
      <c r="C11" s="1">
        <v>35</v>
      </c>
      <c r="D11" s="1">
        <f t="shared" si="0"/>
        <v>140</v>
      </c>
      <c r="F11" s="12">
        <v>40</v>
      </c>
      <c r="H11" s="12"/>
      <c r="K11" s="10"/>
      <c r="L11" s="7"/>
    </row>
    <row r="12" spans="1:12" ht="15" customHeight="1" x14ac:dyDescent="0.25">
      <c r="A12" s="21" t="s">
        <v>21</v>
      </c>
      <c r="B12" s="1">
        <v>1</v>
      </c>
      <c r="C12" s="1">
        <v>15</v>
      </c>
      <c r="D12" s="1">
        <f t="shared" si="0"/>
        <v>15</v>
      </c>
      <c r="F12" s="12"/>
      <c r="H12" s="12"/>
      <c r="K12" s="10"/>
      <c r="L12" s="7" t="s">
        <v>22</v>
      </c>
    </row>
    <row r="13" spans="1:12" ht="15" customHeight="1" x14ac:dyDescent="0.25">
      <c r="A13" s="9" t="s">
        <v>23</v>
      </c>
      <c r="B13" s="1">
        <v>1</v>
      </c>
      <c r="C13" s="1">
        <v>50</v>
      </c>
      <c r="D13" s="1">
        <f t="shared" si="0"/>
        <v>50</v>
      </c>
      <c r="F13" s="12"/>
      <c r="H13" s="12"/>
    </row>
    <row r="14" spans="1:12" ht="15" customHeight="1" x14ac:dyDescent="0.25">
      <c r="A14" s="9" t="s">
        <v>24</v>
      </c>
      <c r="B14" s="1">
        <v>1</v>
      </c>
      <c r="C14" s="1">
        <v>500</v>
      </c>
      <c r="D14" s="1">
        <f t="shared" si="0"/>
        <v>500</v>
      </c>
      <c r="H14" s="12">
        <f t="shared" ref="H14:H63" si="2">F14*G14</f>
        <v>0</v>
      </c>
    </row>
    <row r="15" spans="1:12" ht="15" customHeight="1" x14ac:dyDescent="0.25">
      <c r="A15" s="3" t="s">
        <v>25</v>
      </c>
      <c r="B15" s="1">
        <v>1</v>
      </c>
      <c r="C15" s="1">
        <v>100</v>
      </c>
      <c r="D15" s="1">
        <f t="shared" si="0"/>
        <v>100</v>
      </c>
      <c r="H15" s="12">
        <f t="shared" si="2"/>
        <v>0</v>
      </c>
    </row>
    <row r="16" spans="1:12" ht="15" customHeight="1" x14ac:dyDescent="0.25">
      <c r="A16" s="3" t="s">
        <v>26</v>
      </c>
      <c r="B16" s="1">
        <v>1</v>
      </c>
      <c r="C16" s="1">
        <v>120</v>
      </c>
      <c r="D16" s="1">
        <f t="shared" si="0"/>
        <v>120</v>
      </c>
      <c r="E16" s="1">
        <v>8</v>
      </c>
      <c r="F16" s="12">
        <v>100</v>
      </c>
      <c r="G16" s="12">
        <v>1</v>
      </c>
      <c r="H16" s="12">
        <f t="shared" si="2"/>
        <v>100</v>
      </c>
    </row>
    <row r="17" spans="1:12" ht="15" customHeight="1" x14ac:dyDescent="0.25">
      <c r="A17" s="9" t="s">
        <v>27</v>
      </c>
      <c r="B17" s="1">
        <v>1</v>
      </c>
      <c r="C17" s="1">
        <v>50</v>
      </c>
      <c r="D17" s="1">
        <f t="shared" si="0"/>
        <v>50</v>
      </c>
      <c r="E17" s="1">
        <v>1</v>
      </c>
      <c r="H17" s="12"/>
      <c r="K17" s="15" t="s">
        <v>28</v>
      </c>
      <c r="L17" s="7" t="s">
        <v>29</v>
      </c>
    </row>
    <row r="18" spans="1:12" ht="15" customHeight="1" x14ac:dyDescent="0.25">
      <c r="A18" s="9" t="s">
        <v>30</v>
      </c>
      <c r="B18" s="1">
        <v>4</v>
      </c>
      <c r="C18" s="1">
        <v>15</v>
      </c>
      <c r="D18" s="1">
        <f t="shared" si="0"/>
        <v>60</v>
      </c>
      <c r="H18" s="12">
        <f t="shared" si="2"/>
        <v>0</v>
      </c>
    </row>
    <row r="19" spans="1:12" ht="15" customHeight="1" x14ac:dyDescent="0.25">
      <c r="A19" s="17" t="s">
        <v>31</v>
      </c>
      <c r="B19" s="1">
        <v>1</v>
      </c>
      <c r="C19" s="1">
        <v>1200</v>
      </c>
      <c r="D19" s="1">
        <f t="shared" si="0"/>
        <v>1200</v>
      </c>
      <c r="E19" s="1">
        <v>130</v>
      </c>
      <c r="H19" s="12">
        <f t="shared" si="2"/>
        <v>0</v>
      </c>
      <c r="K19" s="10" t="s">
        <v>32</v>
      </c>
      <c r="L19" s="7" t="s">
        <v>33</v>
      </c>
    </row>
    <row r="20" spans="1:12" ht="15" customHeight="1" x14ac:dyDescent="0.25">
      <c r="A20" s="9" t="s">
        <v>34</v>
      </c>
      <c r="B20" s="1">
        <v>2</v>
      </c>
      <c r="C20" s="1">
        <v>115</v>
      </c>
      <c r="D20" s="1">
        <f t="shared" si="0"/>
        <v>230</v>
      </c>
      <c r="E20" s="1">
        <v>140</v>
      </c>
      <c r="H20" s="12">
        <f t="shared" si="2"/>
        <v>0</v>
      </c>
      <c r="L20" s="7" t="s">
        <v>35</v>
      </c>
    </row>
    <row r="21" spans="1:12" ht="15" customHeight="1" x14ac:dyDescent="0.25">
      <c r="A21" s="19" t="s">
        <v>36</v>
      </c>
      <c r="B21" s="1">
        <v>2</v>
      </c>
      <c r="C21" s="1">
        <v>45</v>
      </c>
      <c r="D21" s="1">
        <f t="shared" si="0"/>
        <v>90</v>
      </c>
      <c r="H21" s="12"/>
      <c r="K21" s="10" t="s">
        <v>37</v>
      </c>
      <c r="L21" s="7" t="s">
        <v>38</v>
      </c>
    </row>
    <row r="22" spans="1:12" ht="15" customHeight="1" x14ac:dyDescent="0.25">
      <c r="A22" s="9" t="s">
        <v>39</v>
      </c>
      <c r="B22" s="1">
        <v>1</v>
      </c>
      <c r="C22" s="1">
        <v>485</v>
      </c>
      <c r="D22" s="1">
        <f t="shared" si="0"/>
        <v>485</v>
      </c>
      <c r="H22" s="12">
        <f t="shared" si="2"/>
        <v>0</v>
      </c>
      <c r="K22" s="10" t="s">
        <v>40</v>
      </c>
      <c r="L22" s="7" t="s">
        <v>41</v>
      </c>
    </row>
    <row r="23" spans="1:12" ht="15" customHeight="1" x14ac:dyDescent="0.25">
      <c r="A23" s="9" t="s">
        <v>42</v>
      </c>
      <c r="B23" s="1">
        <v>2</v>
      </c>
      <c r="C23" s="1">
        <v>400</v>
      </c>
      <c r="D23" s="1">
        <f t="shared" si="0"/>
        <v>800</v>
      </c>
      <c r="E23" s="1">
        <v>260</v>
      </c>
      <c r="H23" s="12">
        <f t="shared" si="2"/>
        <v>0</v>
      </c>
      <c r="K23" s="10" t="s">
        <v>43</v>
      </c>
      <c r="L23" s="7" t="s">
        <v>44</v>
      </c>
    </row>
    <row r="24" spans="1:12" ht="15" customHeight="1" x14ac:dyDescent="0.25">
      <c r="A24" s="16" t="s">
        <v>45</v>
      </c>
      <c r="B24" s="1">
        <v>1</v>
      </c>
      <c r="C24" s="1">
        <v>15</v>
      </c>
      <c r="D24" s="1">
        <f t="shared" si="0"/>
        <v>15</v>
      </c>
      <c r="H24" s="12">
        <f t="shared" si="2"/>
        <v>0</v>
      </c>
      <c r="K24" s="10" t="s">
        <v>46</v>
      </c>
      <c r="L24" s="7" t="s">
        <v>47</v>
      </c>
    </row>
    <row r="25" spans="1:12" ht="15" customHeight="1" x14ac:dyDescent="0.25">
      <c r="A25" s="9" t="s">
        <v>48</v>
      </c>
      <c r="B25" s="1">
        <v>2</v>
      </c>
      <c r="C25" s="1">
        <v>12</v>
      </c>
      <c r="D25" s="1">
        <f t="shared" si="0"/>
        <v>24</v>
      </c>
      <c r="H25" s="12">
        <f t="shared" si="2"/>
        <v>0</v>
      </c>
      <c r="K25" s="10" t="s">
        <v>49</v>
      </c>
      <c r="L25" s="7" t="s">
        <v>50</v>
      </c>
    </row>
    <row r="26" spans="1:12" ht="15" customHeight="1" x14ac:dyDescent="0.25">
      <c r="A26" s="21" t="s">
        <v>51</v>
      </c>
      <c r="B26" s="1">
        <v>1</v>
      </c>
      <c r="C26" s="1">
        <v>30</v>
      </c>
      <c r="D26" s="1">
        <f>B26*C26</f>
        <v>30</v>
      </c>
      <c r="E26" s="1">
        <v>2</v>
      </c>
      <c r="F26" s="1">
        <v>80</v>
      </c>
      <c r="G26" s="1">
        <v>2</v>
      </c>
      <c r="H26" s="12">
        <f t="shared" si="2"/>
        <v>160</v>
      </c>
      <c r="K26" s="10"/>
      <c r="L26" s="7" t="s">
        <v>52</v>
      </c>
    </row>
    <row r="27" spans="1:12" ht="15" customHeight="1" x14ac:dyDescent="0.25">
      <c r="A27" s="21" t="s">
        <v>53</v>
      </c>
      <c r="B27" s="1">
        <v>1</v>
      </c>
      <c r="C27" s="1">
        <v>25</v>
      </c>
      <c r="D27" s="1">
        <f>B27*C27</f>
        <v>25</v>
      </c>
      <c r="H27" s="12"/>
      <c r="K27" s="10"/>
      <c r="L27" s="7" t="s">
        <v>54</v>
      </c>
    </row>
    <row r="28" spans="1:12" ht="15" customHeight="1" x14ac:dyDescent="0.25">
      <c r="A28" s="21" t="s">
        <v>55</v>
      </c>
      <c r="B28" s="1">
        <v>1</v>
      </c>
      <c r="C28" s="1">
        <v>30</v>
      </c>
      <c r="D28" s="1">
        <f t="shared" si="0"/>
        <v>30</v>
      </c>
      <c r="H28" s="12">
        <f t="shared" si="2"/>
        <v>0</v>
      </c>
      <c r="L28" s="7" t="s">
        <v>56</v>
      </c>
    </row>
    <row r="29" spans="1:12" ht="15" customHeight="1" x14ac:dyDescent="0.25">
      <c r="A29" s="21" t="s">
        <v>56</v>
      </c>
      <c r="B29" s="1">
        <v>1</v>
      </c>
      <c r="C29" s="1">
        <v>15</v>
      </c>
      <c r="D29" s="1">
        <f t="shared" si="0"/>
        <v>15</v>
      </c>
      <c r="H29" s="12"/>
    </row>
    <row r="30" spans="1:12" ht="15" customHeight="1" x14ac:dyDescent="0.25">
      <c r="A30" s="21" t="s">
        <v>57</v>
      </c>
      <c r="B30" s="1">
        <v>1</v>
      </c>
      <c r="C30" s="1">
        <v>20</v>
      </c>
      <c r="D30" s="1">
        <f t="shared" si="0"/>
        <v>20</v>
      </c>
      <c r="H30" s="12"/>
      <c r="L30" s="7" t="s">
        <v>58</v>
      </c>
    </row>
    <row r="31" spans="1:12" ht="15" customHeight="1" x14ac:dyDescent="0.25">
      <c r="A31" s="9" t="s">
        <v>59</v>
      </c>
      <c r="B31" s="1">
        <v>1</v>
      </c>
      <c r="C31" s="1">
        <v>580</v>
      </c>
      <c r="D31" s="1">
        <f t="shared" si="0"/>
        <v>580</v>
      </c>
      <c r="E31" s="1">
        <v>20</v>
      </c>
      <c r="H31" s="12">
        <f t="shared" si="2"/>
        <v>0</v>
      </c>
      <c r="K31" s="10" t="s">
        <v>60</v>
      </c>
      <c r="L31" s="7" t="s">
        <v>61</v>
      </c>
    </row>
    <row r="32" spans="1:12" ht="15" customHeight="1" x14ac:dyDescent="0.25">
      <c r="A32" s="3" t="s">
        <v>62</v>
      </c>
      <c r="E32" s="1">
        <v>150</v>
      </c>
      <c r="F32" s="1">
        <v>80</v>
      </c>
      <c r="H32" s="12"/>
      <c r="K32" s="10"/>
      <c r="L32" s="7"/>
    </row>
    <row r="33" spans="1:12" ht="15" customHeight="1" x14ac:dyDescent="0.25">
      <c r="A33" s="9" t="s">
        <v>63</v>
      </c>
      <c r="B33" s="1">
        <v>1</v>
      </c>
      <c r="C33" s="1">
        <v>120</v>
      </c>
      <c r="D33" s="1">
        <f t="shared" si="0"/>
        <v>120</v>
      </c>
      <c r="H33" s="12"/>
      <c r="K33" s="10" t="s">
        <v>64</v>
      </c>
      <c r="L33" s="7" t="s">
        <v>65</v>
      </c>
    </row>
    <row r="34" spans="1:12" ht="15" customHeight="1" x14ac:dyDescent="0.25">
      <c r="A34" s="9" t="s">
        <v>66</v>
      </c>
      <c r="B34" s="1">
        <v>8</v>
      </c>
      <c r="C34" s="1">
        <v>130</v>
      </c>
      <c r="D34" s="1">
        <f t="shared" si="0"/>
        <v>1040</v>
      </c>
      <c r="F34" s="14">
        <v>500</v>
      </c>
      <c r="G34" s="1">
        <v>8</v>
      </c>
      <c r="H34" s="12"/>
      <c r="I34" s="5">
        <v>3200</v>
      </c>
      <c r="J34" s="3" t="s">
        <v>67</v>
      </c>
      <c r="L34" s="7" t="s">
        <v>68</v>
      </c>
    </row>
    <row r="35" spans="1:12" ht="15" customHeight="1" x14ac:dyDescent="0.25">
      <c r="A35" s="3" t="s">
        <v>69</v>
      </c>
      <c r="B35" s="1">
        <v>1</v>
      </c>
      <c r="C35" s="1">
        <v>500</v>
      </c>
      <c r="D35" s="1">
        <v>800</v>
      </c>
      <c r="H35" s="12">
        <f t="shared" si="2"/>
        <v>0</v>
      </c>
    </row>
    <row r="36" spans="1:12" ht="15" customHeight="1" x14ac:dyDescent="0.25">
      <c r="A36" s="9" t="s">
        <v>70</v>
      </c>
      <c r="B36" s="1">
        <v>1</v>
      </c>
      <c r="C36" s="1">
        <v>35</v>
      </c>
      <c r="D36" s="1">
        <f t="shared" si="0"/>
        <v>35</v>
      </c>
      <c r="H36" s="12"/>
    </row>
    <row r="37" spans="1:12" ht="15" customHeight="1" x14ac:dyDescent="0.25">
      <c r="A37" s="21" t="s">
        <v>71</v>
      </c>
      <c r="B37" s="1">
        <v>1</v>
      </c>
      <c r="C37" s="1">
        <v>160</v>
      </c>
      <c r="D37" s="1">
        <f t="shared" si="0"/>
        <v>160</v>
      </c>
      <c r="H37" s="12"/>
      <c r="L37" s="7" t="s">
        <v>72</v>
      </c>
    </row>
    <row r="38" spans="1:12" ht="15" customHeight="1" x14ac:dyDescent="0.25">
      <c r="A38" s="17" t="s">
        <v>73</v>
      </c>
      <c r="B38" s="1">
        <v>1</v>
      </c>
      <c r="C38" s="1">
        <v>0</v>
      </c>
      <c r="D38" s="1">
        <f t="shared" si="0"/>
        <v>0</v>
      </c>
      <c r="E38" s="1">
        <v>100</v>
      </c>
      <c r="H38" s="12">
        <f t="shared" si="2"/>
        <v>0</v>
      </c>
    </row>
    <row r="39" spans="1:12" ht="15" customHeight="1" x14ac:dyDescent="0.25">
      <c r="A39" s="9" t="s">
        <v>74</v>
      </c>
      <c r="B39" s="1">
        <v>1</v>
      </c>
      <c r="C39" s="1">
        <v>0</v>
      </c>
      <c r="D39" s="1">
        <f t="shared" si="0"/>
        <v>0</v>
      </c>
      <c r="E39" s="1">
        <v>60</v>
      </c>
      <c r="F39" s="12">
        <v>120</v>
      </c>
      <c r="G39" s="1">
        <v>2</v>
      </c>
      <c r="H39" s="12">
        <f t="shared" si="2"/>
        <v>240</v>
      </c>
    </row>
    <row r="40" spans="1:12" ht="15" customHeight="1" x14ac:dyDescent="0.25">
      <c r="A40" s="9" t="s">
        <v>75</v>
      </c>
      <c r="B40" s="1">
        <v>1</v>
      </c>
      <c r="C40" s="1">
        <v>0</v>
      </c>
      <c r="D40" s="1">
        <f t="shared" si="0"/>
        <v>0</v>
      </c>
      <c r="F40" s="12">
        <v>40</v>
      </c>
      <c r="H40" s="12">
        <f t="shared" si="2"/>
        <v>0</v>
      </c>
    </row>
    <row r="41" spans="1:12" ht="15" customHeight="1" x14ac:dyDescent="0.25">
      <c r="A41" s="20" t="s">
        <v>76</v>
      </c>
      <c r="H41" s="12">
        <f t="shared" si="2"/>
        <v>0</v>
      </c>
    </row>
    <row r="42" spans="1:12" ht="15" customHeight="1" x14ac:dyDescent="0.25">
      <c r="A42" s="21" t="s">
        <v>77</v>
      </c>
      <c r="H42" s="12"/>
      <c r="K42" s="5" t="s">
        <v>78</v>
      </c>
      <c r="L42" s="7" t="s">
        <v>79</v>
      </c>
    </row>
    <row r="43" spans="1:12" ht="15" customHeight="1" x14ac:dyDescent="0.25">
      <c r="A43" s="9" t="s">
        <v>80</v>
      </c>
      <c r="B43" s="1">
        <v>1</v>
      </c>
      <c r="C43" s="1">
        <v>90</v>
      </c>
      <c r="D43" s="1">
        <f>B43*C43</f>
        <v>90</v>
      </c>
      <c r="H43" s="12"/>
      <c r="L43" s="7" t="s">
        <v>81</v>
      </c>
    </row>
    <row r="44" spans="1:12" ht="15" customHeight="1" x14ac:dyDescent="0.25">
      <c r="A44" s="19" t="s">
        <v>82</v>
      </c>
      <c r="B44" s="1">
        <v>2</v>
      </c>
      <c r="C44" s="1">
        <v>1400</v>
      </c>
      <c r="D44" s="1">
        <f>B44*C44</f>
        <v>2800</v>
      </c>
      <c r="E44" s="1">
        <v>80</v>
      </c>
      <c r="H44" s="12">
        <f t="shared" si="2"/>
        <v>0</v>
      </c>
    </row>
    <row r="45" spans="1:12" ht="15" customHeight="1" x14ac:dyDescent="0.25">
      <c r="A45" s="3" t="s">
        <v>83</v>
      </c>
      <c r="B45" s="1">
        <v>1</v>
      </c>
      <c r="C45" s="1">
        <v>0</v>
      </c>
      <c r="D45" s="1">
        <f t="shared" ref="D45" si="3">B45*C45</f>
        <v>0</v>
      </c>
      <c r="H45" s="12">
        <f t="shared" si="2"/>
        <v>0</v>
      </c>
    </row>
    <row r="46" spans="1:12" ht="15" customHeight="1" x14ac:dyDescent="0.25">
      <c r="A46" s="9" t="s">
        <v>84</v>
      </c>
      <c r="B46" s="1">
        <v>1</v>
      </c>
      <c r="C46" s="1">
        <v>250</v>
      </c>
      <c r="D46" s="1">
        <f t="shared" ref="D46:D65" si="4">B46*C46</f>
        <v>250</v>
      </c>
      <c r="F46" s="12">
        <v>50</v>
      </c>
      <c r="G46" s="1">
        <v>1</v>
      </c>
      <c r="H46" s="12">
        <f t="shared" si="2"/>
        <v>50</v>
      </c>
      <c r="K46" s="10" t="s">
        <v>85</v>
      </c>
      <c r="L46" s="7" t="s">
        <v>86</v>
      </c>
    </row>
    <row r="47" spans="1:12" ht="15" customHeight="1" x14ac:dyDescent="0.25">
      <c r="A47" s="3" t="s">
        <v>87</v>
      </c>
      <c r="B47" s="1">
        <v>4</v>
      </c>
      <c r="C47" s="1">
        <v>30</v>
      </c>
      <c r="D47" s="1">
        <f t="shared" si="4"/>
        <v>120</v>
      </c>
      <c r="F47" s="12">
        <v>5</v>
      </c>
      <c r="G47" s="1">
        <v>3</v>
      </c>
      <c r="H47" s="12">
        <f t="shared" si="2"/>
        <v>15</v>
      </c>
    </row>
    <row r="48" spans="1:12" ht="15" customHeight="1" x14ac:dyDescent="0.25">
      <c r="A48" s="9" t="s">
        <v>88</v>
      </c>
      <c r="B48" s="1">
        <v>1</v>
      </c>
      <c r="C48" s="1">
        <v>120</v>
      </c>
      <c r="D48" s="1">
        <f t="shared" si="4"/>
        <v>120</v>
      </c>
      <c r="H48" s="12">
        <f t="shared" si="2"/>
        <v>0</v>
      </c>
      <c r="L48" s="7" t="s">
        <v>89</v>
      </c>
    </row>
    <row r="49" spans="1:12" ht="15" customHeight="1" x14ac:dyDescent="0.25">
      <c r="A49" s="9" t="s">
        <v>90</v>
      </c>
      <c r="B49" s="1">
        <v>1</v>
      </c>
      <c r="C49" s="1">
        <v>270</v>
      </c>
      <c r="D49" s="1">
        <f t="shared" si="4"/>
        <v>270</v>
      </c>
      <c r="F49" s="12">
        <v>25</v>
      </c>
      <c r="G49" s="1">
        <v>24</v>
      </c>
      <c r="H49" s="12">
        <f t="shared" si="2"/>
        <v>600</v>
      </c>
      <c r="K49" s="10" t="s">
        <v>91</v>
      </c>
      <c r="L49" s="7" t="s">
        <v>92</v>
      </c>
    </row>
    <row r="50" spans="1:12" ht="15" customHeight="1" x14ac:dyDescent="0.25">
      <c r="A50" s="9" t="s">
        <v>93</v>
      </c>
      <c r="B50" s="1">
        <v>1</v>
      </c>
      <c r="C50" s="1">
        <v>180</v>
      </c>
      <c r="D50" s="1">
        <f t="shared" si="4"/>
        <v>180</v>
      </c>
      <c r="F50" s="12">
        <v>5</v>
      </c>
      <c r="G50" s="1">
        <v>24</v>
      </c>
      <c r="H50" s="12">
        <f t="shared" si="2"/>
        <v>120</v>
      </c>
      <c r="K50" s="10" t="s">
        <v>94</v>
      </c>
      <c r="L50" s="7" t="s">
        <v>95</v>
      </c>
    </row>
    <row r="51" spans="1:12" ht="15" customHeight="1" x14ac:dyDescent="0.25">
      <c r="A51" s="9" t="s">
        <v>96</v>
      </c>
      <c r="B51" s="1">
        <v>1</v>
      </c>
      <c r="C51" s="1">
        <v>100</v>
      </c>
      <c r="D51" s="1">
        <f t="shared" si="4"/>
        <v>100</v>
      </c>
      <c r="F51" s="12">
        <v>2</v>
      </c>
      <c r="G51" s="1">
        <v>24</v>
      </c>
      <c r="H51" s="12">
        <f t="shared" si="2"/>
        <v>48</v>
      </c>
      <c r="K51" s="10" t="s">
        <v>97</v>
      </c>
      <c r="L51" s="7" t="s">
        <v>98</v>
      </c>
    </row>
    <row r="52" spans="1:12" ht="15" customHeight="1" x14ac:dyDescent="0.25">
      <c r="A52" s="9" t="s">
        <v>99</v>
      </c>
      <c r="B52" s="1">
        <v>1</v>
      </c>
      <c r="C52" s="1">
        <v>15</v>
      </c>
      <c r="D52" s="1">
        <f t="shared" si="4"/>
        <v>15</v>
      </c>
      <c r="F52" s="12">
        <v>1.8</v>
      </c>
      <c r="G52" s="1">
        <v>12</v>
      </c>
      <c r="H52" s="12">
        <f t="shared" si="2"/>
        <v>21.6</v>
      </c>
      <c r="K52" s="10" t="s">
        <v>100</v>
      </c>
      <c r="L52" s="7" t="s">
        <v>101</v>
      </c>
    </row>
    <row r="53" spans="1:12" ht="15" customHeight="1" x14ac:dyDescent="0.25">
      <c r="A53" s="9" t="s">
        <v>102</v>
      </c>
      <c r="B53" s="1">
        <v>1</v>
      </c>
      <c r="C53" s="1">
        <v>15</v>
      </c>
      <c r="D53" s="1">
        <f t="shared" si="4"/>
        <v>15</v>
      </c>
      <c r="F53" s="12">
        <v>1.9</v>
      </c>
      <c r="G53" s="1">
        <v>12</v>
      </c>
      <c r="H53" s="12">
        <f t="shared" si="2"/>
        <v>22.799999999999997</v>
      </c>
      <c r="K53" s="10"/>
      <c r="L53" s="7"/>
    </row>
    <row r="54" spans="1:12" ht="15" customHeight="1" x14ac:dyDescent="0.25">
      <c r="A54" s="21" t="s">
        <v>103</v>
      </c>
      <c r="B54" s="1">
        <v>2</v>
      </c>
      <c r="C54" s="1">
        <v>230</v>
      </c>
      <c r="D54" s="1">
        <f t="shared" si="4"/>
        <v>460</v>
      </c>
      <c r="F54" s="12">
        <v>20</v>
      </c>
      <c r="G54" s="1">
        <v>24</v>
      </c>
      <c r="H54" s="12">
        <f t="shared" si="2"/>
        <v>480</v>
      </c>
    </row>
    <row r="55" spans="1:12" ht="15" customHeight="1" x14ac:dyDescent="0.25">
      <c r="A55" s="21" t="s">
        <v>104</v>
      </c>
      <c r="B55" s="1">
        <v>1</v>
      </c>
      <c r="C55" s="1">
        <v>12</v>
      </c>
      <c r="D55" s="1">
        <f t="shared" si="4"/>
        <v>12</v>
      </c>
      <c r="F55" s="12"/>
      <c r="H55" s="12"/>
      <c r="L55" s="7" t="s">
        <v>105</v>
      </c>
    </row>
    <row r="56" spans="1:12" ht="15" customHeight="1" x14ac:dyDescent="0.25">
      <c r="A56" s="21" t="s">
        <v>106</v>
      </c>
      <c r="B56" s="1">
        <v>1</v>
      </c>
      <c r="C56" s="1">
        <v>30</v>
      </c>
      <c r="D56" s="1">
        <f t="shared" si="4"/>
        <v>30</v>
      </c>
      <c r="F56" s="12"/>
      <c r="H56" s="12"/>
      <c r="L56" s="7" t="s">
        <v>107</v>
      </c>
    </row>
    <row r="57" spans="1:12" ht="15" customHeight="1" x14ac:dyDescent="0.25">
      <c r="A57" s="9" t="s">
        <v>108</v>
      </c>
      <c r="B57" s="1">
        <v>1</v>
      </c>
      <c r="C57" s="1">
        <v>50</v>
      </c>
      <c r="D57" s="1">
        <f t="shared" si="4"/>
        <v>50</v>
      </c>
      <c r="F57" s="12">
        <v>24</v>
      </c>
      <c r="G57" s="1">
        <v>24</v>
      </c>
      <c r="H57" s="12">
        <f t="shared" si="2"/>
        <v>576</v>
      </c>
    </row>
    <row r="58" spans="1:12" ht="15" customHeight="1" x14ac:dyDescent="0.25">
      <c r="A58" s="27" t="s">
        <v>142</v>
      </c>
      <c r="B58" s="1">
        <v>1</v>
      </c>
      <c r="C58" s="1">
        <v>200</v>
      </c>
      <c r="D58" s="1">
        <f t="shared" si="4"/>
        <v>200</v>
      </c>
      <c r="E58" s="1">
        <v>2</v>
      </c>
      <c r="F58" s="12">
        <v>8.5</v>
      </c>
      <c r="G58" s="1">
        <v>24</v>
      </c>
      <c r="H58" s="12">
        <f t="shared" si="2"/>
        <v>204</v>
      </c>
    </row>
    <row r="59" spans="1:12" ht="15" customHeight="1" x14ac:dyDescent="0.25">
      <c r="A59" s="9" t="s">
        <v>109</v>
      </c>
      <c r="B59" s="1">
        <v>2</v>
      </c>
      <c r="C59" s="1">
        <v>8</v>
      </c>
      <c r="D59" s="1">
        <f t="shared" si="4"/>
        <v>16</v>
      </c>
      <c r="F59" s="12"/>
      <c r="H59" s="12"/>
      <c r="K59" s="10" t="s">
        <v>110</v>
      </c>
      <c r="L59" s="7" t="s">
        <v>111</v>
      </c>
    </row>
    <row r="60" spans="1:12" ht="15" customHeight="1" x14ac:dyDescent="0.25">
      <c r="A60" s="9" t="s">
        <v>112</v>
      </c>
      <c r="B60" s="1">
        <v>1</v>
      </c>
      <c r="C60" s="1">
        <v>15</v>
      </c>
      <c r="D60" s="1">
        <f t="shared" si="4"/>
        <v>15</v>
      </c>
      <c r="F60" s="12"/>
      <c r="H60" s="12"/>
      <c r="K60" s="10" t="s">
        <v>113</v>
      </c>
      <c r="L60" s="7" t="s">
        <v>114</v>
      </c>
    </row>
    <row r="61" spans="1:12" ht="15" customHeight="1" x14ac:dyDescent="0.25">
      <c r="A61" s="9" t="s">
        <v>115</v>
      </c>
      <c r="B61" s="1">
        <v>8</v>
      </c>
      <c r="C61" s="1">
        <v>2</v>
      </c>
      <c r="D61" s="1">
        <f t="shared" si="4"/>
        <v>16</v>
      </c>
      <c r="F61" s="12"/>
      <c r="H61" s="12"/>
      <c r="K61" s="10" t="s">
        <v>116</v>
      </c>
      <c r="L61" s="7">
        <v>39122300</v>
      </c>
    </row>
    <row r="62" spans="1:12" ht="15" customHeight="1" x14ac:dyDescent="0.25">
      <c r="A62" s="9" t="s">
        <v>117</v>
      </c>
      <c r="B62" s="1">
        <v>1</v>
      </c>
      <c r="C62" s="1">
        <v>50</v>
      </c>
      <c r="D62" s="1">
        <f t="shared" si="4"/>
        <v>50</v>
      </c>
      <c r="F62" s="12">
        <v>4</v>
      </c>
      <c r="G62" s="1">
        <v>24</v>
      </c>
      <c r="H62" s="12">
        <f t="shared" si="2"/>
        <v>96</v>
      </c>
      <c r="K62" s="10" t="s">
        <v>118</v>
      </c>
      <c r="L62" s="7">
        <v>783335929832</v>
      </c>
    </row>
    <row r="63" spans="1:12" ht="15" customHeight="1" x14ac:dyDescent="0.25">
      <c r="A63" s="19" t="s">
        <v>119</v>
      </c>
      <c r="B63" s="1">
        <v>1</v>
      </c>
      <c r="C63" s="1">
        <v>0</v>
      </c>
      <c r="D63" s="1">
        <f t="shared" si="4"/>
        <v>0</v>
      </c>
      <c r="E63" s="1">
        <v>10</v>
      </c>
      <c r="F63" s="12">
        <v>130</v>
      </c>
      <c r="G63" s="1">
        <v>24</v>
      </c>
      <c r="H63" s="12">
        <f t="shared" si="2"/>
        <v>3120</v>
      </c>
      <c r="L63" s="3"/>
    </row>
    <row r="64" spans="1:12" ht="15" customHeight="1" x14ac:dyDescent="0.25">
      <c r="A64" s="21" t="s">
        <v>120</v>
      </c>
      <c r="B64" s="1">
        <v>1</v>
      </c>
      <c r="C64" s="1">
        <v>350</v>
      </c>
      <c r="D64" s="1">
        <f t="shared" si="4"/>
        <v>350</v>
      </c>
      <c r="F64" s="12"/>
      <c r="H64" s="12"/>
      <c r="L64" s="7" t="s">
        <v>121</v>
      </c>
    </row>
    <row r="65" spans="1:12" ht="15" customHeight="1" x14ac:dyDescent="0.25">
      <c r="A65" s="26" t="s">
        <v>122</v>
      </c>
      <c r="B65" s="23">
        <v>1</v>
      </c>
      <c r="C65" s="23">
        <v>170</v>
      </c>
      <c r="D65" s="23">
        <f t="shared" si="4"/>
        <v>170</v>
      </c>
      <c r="E65" s="23"/>
      <c r="F65" s="24"/>
      <c r="G65" s="23"/>
      <c r="H65" s="24"/>
      <c r="I65" s="25"/>
      <c r="J65" s="22"/>
    </row>
    <row r="66" spans="1:12" ht="15" customHeight="1" x14ac:dyDescent="0.25">
      <c r="D66" s="5">
        <f>SUM(D2:D63)</f>
        <v>15999</v>
      </c>
      <c r="E66" s="5">
        <f>SUM(E2:E63)</f>
        <v>2093</v>
      </c>
      <c r="F66" s="1">
        <f>SUM(F2:F63)</f>
        <v>1537.2</v>
      </c>
      <c r="H66" s="13">
        <f>SUM(H2:H63)</f>
        <v>6453.4</v>
      </c>
      <c r="I66" s="5">
        <f>SUM(I2:I63)</f>
        <v>3200</v>
      </c>
      <c r="J66" s="3" t="s">
        <v>123</v>
      </c>
    </row>
    <row r="67" spans="1:12" ht="15" customHeight="1" x14ac:dyDescent="0.25">
      <c r="I67" s="11">
        <f>H66</f>
        <v>6453.4</v>
      </c>
      <c r="J67" s="3" t="s">
        <v>124</v>
      </c>
    </row>
    <row r="68" spans="1:12" ht="15" customHeight="1" x14ac:dyDescent="0.25">
      <c r="I68" s="5">
        <f>I66-I67</f>
        <v>-3253.3999999999996</v>
      </c>
    </row>
    <row r="69" spans="1:12" ht="15" customHeight="1" x14ac:dyDescent="0.25">
      <c r="I69" s="4">
        <v>4000</v>
      </c>
      <c r="J69" s="1">
        <v>2.5</v>
      </c>
      <c r="K69" s="5" t="s">
        <v>125</v>
      </c>
    </row>
    <row r="70" spans="1:12" ht="15" customHeight="1" x14ac:dyDescent="0.25">
      <c r="I70" s="5">
        <f>SUM(I68:I69)</f>
        <v>746.60000000000036</v>
      </c>
      <c r="J70" s="3" t="s">
        <v>126</v>
      </c>
    </row>
    <row r="71" spans="1:12" ht="15" customHeight="1" x14ac:dyDescent="0.25">
      <c r="K71" s="5">
        <v>80</v>
      </c>
    </row>
    <row r="72" spans="1:12" ht="15" customHeight="1" x14ac:dyDescent="0.25">
      <c r="I72" s="5">
        <f>K71/J69</f>
        <v>32</v>
      </c>
      <c r="J72" s="3" t="s">
        <v>141</v>
      </c>
      <c r="K72" s="5" t="s">
        <v>140</v>
      </c>
    </row>
    <row r="73" spans="1:12" ht="15" customHeight="1" x14ac:dyDescent="0.25">
      <c r="B73" s="18"/>
      <c r="I73" s="1"/>
      <c r="J73" s="5"/>
      <c r="K73" s="3"/>
      <c r="L73" s="5"/>
    </row>
    <row r="74" spans="1:12" ht="15" customHeight="1" x14ac:dyDescent="0.25">
      <c r="B74" s="3"/>
      <c r="C74" s="3"/>
      <c r="D74" s="3"/>
      <c r="E74" s="3"/>
      <c r="F74" s="3"/>
      <c r="G74" s="3"/>
      <c r="H74" s="3"/>
      <c r="I74" s="3"/>
      <c r="K74" s="3"/>
      <c r="L74" s="3"/>
    </row>
    <row r="75" spans="1:12" ht="15" customHeight="1" x14ac:dyDescent="0.25">
      <c r="B75" s="3"/>
      <c r="C75" s="3"/>
      <c r="D75" s="3"/>
      <c r="E75" s="3"/>
      <c r="F75" s="3"/>
      <c r="G75" s="3"/>
      <c r="H75" s="3"/>
      <c r="I75" s="3"/>
      <c r="K75" s="3"/>
      <c r="L75" s="3"/>
    </row>
    <row r="76" spans="1:12" ht="15" customHeight="1" x14ac:dyDescent="0.25">
      <c r="B76" s="3"/>
      <c r="C76" s="3"/>
      <c r="D76" s="3"/>
      <c r="E76" s="3"/>
      <c r="F76" s="3"/>
      <c r="G76" s="3"/>
      <c r="H76" s="3"/>
      <c r="I76" s="3"/>
      <c r="K76" s="3"/>
      <c r="L76" s="3"/>
    </row>
    <row r="77" spans="1:12" ht="15" customHeight="1" x14ac:dyDescent="0.25">
      <c r="B77" s="3"/>
      <c r="C77" s="3"/>
      <c r="D77" s="3"/>
      <c r="E77" s="3"/>
      <c r="F77" s="3"/>
      <c r="G77" s="3"/>
      <c r="H77" s="3"/>
      <c r="I77" s="3"/>
      <c r="K77" s="3"/>
      <c r="L77" s="3"/>
    </row>
    <row r="78" spans="1:12" ht="15" customHeight="1" x14ac:dyDescent="0.25">
      <c r="B78" s="3"/>
      <c r="C78" s="3"/>
      <c r="D78" s="3"/>
      <c r="E78" s="3"/>
      <c r="F78" s="3"/>
      <c r="G78" s="3"/>
      <c r="H78" s="3"/>
      <c r="I78" s="3"/>
      <c r="K78" s="3"/>
      <c r="L78" s="3"/>
    </row>
    <row r="79" spans="1:12" ht="15" customHeight="1" x14ac:dyDescent="0.25">
      <c r="B79" s="3"/>
      <c r="C79" s="3"/>
      <c r="D79" s="3"/>
      <c r="E79" s="3"/>
      <c r="F79" s="3"/>
      <c r="G79" s="3"/>
      <c r="H79" s="3"/>
      <c r="I79" s="3"/>
      <c r="K79" s="3"/>
      <c r="L79" s="3"/>
    </row>
    <row r="80" spans="1:12" ht="15" customHeight="1" x14ac:dyDescent="0.25">
      <c r="B80" s="3"/>
      <c r="C80" s="3"/>
      <c r="D80" s="3"/>
      <c r="E80" s="3"/>
      <c r="F80" s="3"/>
      <c r="G80" s="3"/>
      <c r="H80" s="3"/>
      <c r="I80" s="3"/>
      <c r="K80" s="3"/>
      <c r="L80" s="3"/>
    </row>
    <row r="81" s="3" customFormat="1" ht="15" customHeight="1" x14ac:dyDescent="0.25"/>
    <row r="82" s="3" customFormat="1" ht="15" customHeight="1" x14ac:dyDescent="0.25"/>
    <row r="83" s="3" customFormat="1" ht="15" customHeight="1" x14ac:dyDescent="0.25"/>
    <row r="84" s="3" customFormat="1" ht="15" customHeight="1" x14ac:dyDescent="0.25"/>
    <row r="85" s="3" customFormat="1" ht="15" customHeight="1" x14ac:dyDescent="0.25"/>
    <row r="86" s="3" customFormat="1" ht="15" customHeight="1" x14ac:dyDescent="0.25"/>
    <row r="87" s="3" customFormat="1" ht="15" customHeight="1" x14ac:dyDescent="0.25"/>
    <row r="88" s="3" customFormat="1" ht="15" customHeight="1" x14ac:dyDescent="0.25"/>
    <row r="89" s="3" customFormat="1" ht="15" customHeight="1" x14ac:dyDescent="0.25"/>
    <row r="90" s="3" customFormat="1" ht="15" customHeight="1" x14ac:dyDescent="0.25"/>
    <row r="91" s="3" customFormat="1" ht="1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B6BA-D395-4817-A364-4FB28A7AC057}">
  <dimension ref="A1:D13"/>
  <sheetViews>
    <sheetView workbookViewId="0">
      <selection activeCell="D14" sqref="D14"/>
    </sheetView>
  </sheetViews>
  <sheetFormatPr defaultRowHeight="15" x14ac:dyDescent="0.25"/>
  <cols>
    <col min="1" max="1" width="72" customWidth="1"/>
    <col min="4" max="4" width="110" customWidth="1"/>
  </cols>
  <sheetData>
    <row r="1" spans="1:4" x14ac:dyDescent="0.25">
      <c r="A1" s="2" t="s">
        <v>0</v>
      </c>
    </row>
    <row r="4" spans="1:4" x14ac:dyDescent="0.25">
      <c r="A4" t="s">
        <v>127</v>
      </c>
      <c r="D4" t="s">
        <v>128</v>
      </c>
    </row>
    <row r="5" spans="1:4" x14ac:dyDescent="0.25">
      <c r="A5" t="s">
        <v>129</v>
      </c>
    </row>
    <row r="6" spans="1:4" x14ac:dyDescent="0.25">
      <c r="A6" t="s">
        <v>130</v>
      </c>
      <c r="D6" t="s">
        <v>131</v>
      </c>
    </row>
    <row r="7" spans="1:4" x14ac:dyDescent="0.25">
      <c r="A7" t="s">
        <v>132</v>
      </c>
    </row>
    <row r="8" spans="1:4" x14ac:dyDescent="0.25">
      <c r="A8" t="s">
        <v>133</v>
      </c>
    </row>
    <row r="9" spans="1:4" x14ac:dyDescent="0.25">
      <c r="A9" t="s">
        <v>134</v>
      </c>
    </row>
    <row r="10" spans="1:4" x14ac:dyDescent="0.25">
      <c r="A10" t="s">
        <v>135</v>
      </c>
    </row>
    <row r="11" spans="1:4" x14ac:dyDescent="0.25">
      <c r="A11" t="s">
        <v>136</v>
      </c>
    </row>
    <row r="12" spans="1:4" x14ac:dyDescent="0.25">
      <c r="A12" t="s">
        <v>137</v>
      </c>
    </row>
    <row r="13" spans="1:4" x14ac:dyDescent="0.25">
      <c r="A13" t="s">
        <v>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4990B-51F2-48C3-A816-E3B615C53A15}">
  <dimension ref="A1:D9"/>
  <sheetViews>
    <sheetView workbookViewId="0">
      <selection activeCell="D9" sqref="D9"/>
    </sheetView>
  </sheetViews>
  <sheetFormatPr defaultRowHeight="15" x14ac:dyDescent="0.25"/>
  <cols>
    <col min="4" max="4" width="110" customWidth="1"/>
  </cols>
  <sheetData>
    <row r="1" spans="1:4" x14ac:dyDescent="0.25">
      <c r="A1" t="s">
        <v>0</v>
      </c>
    </row>
    <row r="4" spans="1:4" x14ac:dyDescent="0.25">
      <c r="D4" t="s">
        <v>128</v>
      </c>
    </row>
    <row r="6" spans="1:4" x14ac:dyDescent="0.25">
      <c r="D6" t="s">
        <v>131</v>
      </c>
    </row>
    <row r="9" spans="1:4" x14ac:dyDescent="0.25">
      <c r="D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7FBD5-F6E8-4F18-87F8-585C7A62D085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245e4c-b540-4ac0-b31f-2082f85a894e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F3B585F92A9545A2686AFE764C397E" ma:contentTypeVersion="12" ma:contentTypeDescription="Create a new document." ma:contentTypeScope="" ma:versionID="bf410280375bc09e065b81defcf796a0">
  <xsd:schema xmlns:xsd="http://www.w3.org/2001/XMLSchema" xmlns:xs="http://www.w3.org/2001/XMLSchema" xmlns:p="http://schemas.microsoft.com/office/2006/metadata/properties" xmlns:ns2="efe3c7da-c9e9-40a0-8754-ef9924803152" xmlns:ns3="8b245e4c-b540-4ac0-b31f-2082f85a894e" xmlns:ns4="230e9df3-be65-4c73-a93b-d1236ebd677e" targetNamespace="http://schemas.microsoft.com/office/2006/metadata/properties" ma:root="true" ma:fieldsID="be6a540507c9c83a41e16876e73f706b" ns2:_="" ns3:_="" ns4:_="">
    <xsd:import namespace="efe3c7da-c9e9-40a0-8754-ef9924803152"/>
    <xsd:import namespace="8b245e4c-b540-4ac0-b31f-2082f85a894e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4:TaxCatchAll" minOccurs="0"/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3c7da-c9e9-40a0-8754-ef99248031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45e4c-b540-4ac0-b31f-2082f85a894e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310d98d-bfc4-415d-afbd-016d6493b9a6}" ma:internalName="TaxCatchAll" ma:showField="CatchAllData" ma:web="efe3c7da-c9e9-40a0-8754-ef99248031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3407D0-E22E-484A-B4E9-EE5AFCAC0A3E}">
  <ds:schemaRefs>
    <ds:schemaRef ds:uri="http://schemas.microsoft.com/office/2006/metadata/properties"/>
    <ds:schemaRef ds:uri="http://schemas.microsoft.com/office/infopath/2007/PartnerControls"/>
    <ds:schemaRef ds:uri="8b245e4c-b540-4ac0-b31f-2082f85a894e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6D08AB07-FEB6-4EF0-8EDF-914E577976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1DA419-CF67-4237-81E5-2172CB0A3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3c7da-c9e9-40a0-8754-ef9924803152"/>
    <ds:schemaRef ds:uri="8b245e4c-b540-4ac0-b31f-2082f85a894e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 List</vt:lpstr>
      <vt:lpstr>Capabilities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Turbo</dc:creator>
  <cp:keywords/>
  <dc:description/>
  <cp:lastModifiedBy>Turbo</cp:lastModifiedBy>
  <cp:revision/>
  <dcterms:created xsi:type="dcterms:W3CDTF">2022-01-26T16:49:34Z</dcterms:created>
  <dcterms:modified xsi:type="dcterms:W3CDTF">2022-04-22T16:01:24Z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0x01010013F3B585F92A9545A2686AFE764C397E</vt:lpwstr>
  </property>
  <property fmtid="{D5CDD505-2E9C-101B-9397-08002B2CF9AE}" pid="3" name="MediaServiceImageTags">
    <vt:lpwstr/>
  </property>
</Properties>
</file>