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thi\Downloads\"/>
    </mc:Choice>
  </mc:AlternateContent>
  <xr:revisionPtr revIDLastSave="0" documentId="13_ncr:1_{A29A8369-BE27-4361-980F-6E9DCDF417DF}" xr6:coauthVersionLast="47" xr6:coauthVersionMax="47" xr10:uidLastSave="{00000000-0000-0000-0000-000000000000}"/>
  <bookViews>
    <workbookView xWindow="-108" yWindow="-108" windowWidth="23256" windowHeight="12456" xr2:uid="{845184EB-4347-4DF0-8EFB-FAC9EDE2AD14}"/>
  </bookViews>
  <sheets>
    <sheet name="Cost-Benefit" sheetId="2" r:id="rId1"/>
    <sheet name="Mode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M3" i="3"/>
  <c r="M4" i="3"/>
  <c r="M5" i="3"/>
  <c r="M2" i="3"/>
  <c r="L2" i="3"/>
  <c r="J2" i="3"/>
  <c r="G3" i="3"/>
  <c r="G4" i="3"/>
  <c r="G5" i="3"/>
  <c r="G2" i="3"/>
  <c r="L5" i="3"/>
  <c r="K5" i="3"/>
  <c r="J5" i="3"/>
  <c r="I5" i="3"/>
  <c r="F5" i="3"/>
  <c r="H5" i="3" s="1"/>
  <c r="L4" i="3"/>
  <c r="K4" i="3"/>
  <c r="J4" i="3"/>
  <c r="I4" i="3"/>
  <c r="F4" i="3"/>
  <c r="H4" i="3" s="1"/>
  <c r="L3" i="3"/>
  <c r="K3" i="3"/>
  <c r="J3" i="3"/>
  <c r="I3" i="3"/>
  <c r="F3" i="3"/>
  <c r="H3" i="3" s="1"/>
  <c r="K2" i="3"/>
  <c r="I2" i="3"/>
  <c r="F2" i="3"/>
  <c r="H2" i="3" s="1"/>
  <c r="N5" i="3" l="1"/>
  <c r="N4" i="3"/>
  <c r="N3" i="3"/>
</calcChain>
</file>

<file path=xl/sharedStrings.xml><?xml version="1.0" encoding="utf-8"?>
<sst xmlns="http://schemas.openxmlformats.org/spreadsheetml/2006/main" count="38" uniqueCount="32">
  <si>
    <t>TP</t>
  </si>
  <si>
    <t>TN</t>
  </si>
  <si>
    <t>FP</t>
  </si>
  <si>
    <t>FN</t>
  </si>
  <si>
    <t>FPR</t>
  </si>
  <si>
    <t>Accuracy</t>
  </si>
  <si>
    <t>Precision</t>
  </si>
  <si>
    <t>FP Cost</t>
  </si>
  <si>
    <t>FN Cost</t>
  </si>
  <si>
    <t>TP Rev</t>
  </si>
  <si>
    <t>TN Savings</t>
  </si>
  <si>
    <t>Scenario</t>
  </si>
  <si>
    <t>Description</t>
  </si>
  <si>
    <t>Expected Net</t>
  </si>
  <si>
    <t>TPR (Sensitivity, Recall)</t>
  </si>
  <si>
    <t>Positive</t>
  </si>
  <si>
    <t>Negative</t>
  </si>
  <si>
    <t>Identifying the Negative case correctly</t>
  </si>
  <si>
    <t>Identifying the Positive case Wrongly</t>
  </si>
  <si>
    <t>Identifying the Negative case Wrongly</t>
  </si>
  <si>
    <t>LR NET</t>
  </si>
  <si>
    <t>Model</t>
  </si>
  <si>
    <t>Decision Tree</t>
  </si>
  <si>
    <t>Logistic Regression</t>
  </si>
  <si>
    <t>Random Forest Classifier</t>
  </si>
  <si>
    <t>Linear SVM</t>
  </si>
  <si>
    <t>Profit made by the stadium for reducing expenses </t>
  </si>
  <si>
    <t>Profit made by stadium by attracting more sponcers and planning the logistics correctly</t>
  </si>
  <si>
    <t>Loss beared by Stadium to compensate sponcers and wastage in Resources</t>
  </si>
  <si>
    <t>additional expences incurred because of less estimation</t>
  </si>
  <si>
    <t>attendence more tan 30000</t>
  </si>
  <si>
    <t>less than or equal to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</si>
</sst>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3300"/>
      <name val="Calibri"/>
      <family val="2"/>
      <scheme val="minor"/>
    </font>
    <font>
      <sz val="11"/>
      <color rgb="FFCC3300"/>
      <name val="Calibri"/>
      <family val="2"/>
      <scheme val="minor"/>
    </font>
    <font>
      <sz val="9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5" fontId="0" fillId="0" borderId="0" xfId="1" applyNumberFormat="1" applyFont="1"/>
    <xf numFmtId="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5" fontId="4" fillId="0" borderId="0" xfId="0" applyNumberFormat="1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166" fontId="0" fillId="0" borderId="1" xfId="0" applyNumberFormat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2B3-8BD5-47D8-9836-F5C0F9CE926A}">
  <dimension ref="B1:H5"/>
  <sheetViews>
    <sheetView tabSelected="1" workbookViewId="0">
      <selection activeCell="K4" sqref="K4"/>
    </sheetView>
  </sheetViews>
  <sheetFormatPr defaultRowHeight="14.4" x14ac:dyDescent="0.3"/>
  <cols>
    <col min="2" max="2" width="10.109375" customWidth="1"/>
    <col min="3" max="3" width="30.88671875" customWidth="1"/>
    <col min="4" max="4" width="13.44140625" customWidth="1"/>
    <col min="6" max="6" width="46.6640625" customWidth="1"/>
    <col min="7" max="7" width="13.33203125" customWidth="1"/>
    <col min="8" max="8" width="25.88671875" customWidth="1"/>
  </cols>
  <sheetData>
    <row r="1" spans="2:8" x14ac:dyDescent="0.3">
      <c r="B1" s="9" t="s">
        <v>11</v>
      </c>
      <c r="C1" s="9" t="s">
        <v>12</v>
      </c>
      <c r="D1" s="9" t="s">
        <v>13</v>
      </c>
      <c r="E1" s="10"/>
      <c r="F1" s="9" t="s">
        <v>12</v>
      </c>
      <c r="G1" s="11" t="s">
        <v>15</v>
      </c>
      <c r="H1" s="11" t="s">
        <v>30</v>
      </c>
    </row>
    <row r="2" spans="2:8" ht="26.4" x14ac:dyDescent="0.3">
      <c r="B2" s="10" t="s">
        <v>9</v>
      </c>
      <c r="C2" s="10" t="s">
        <v>18</v>
      </c>
      <c r="D2" s="12">
        <v>1500000</v>
      </c>
      <c r="E2" s="10"/>
      <c r="F2" s="13" t="s">
        <v>27</v>
      </c>
      <c r="G2" s="10" t="s">
        <v>16</v>
      </c>
      <c r="H2" s="10" t="s">
        <v>31</v>
      </c>
    </row>
    <row r="3" spans="2:8" ht="39.75" customHeight="1" x14ac:dyDescent="0.3">
      <c r="B3" s="10" t="s">
        <v>10</v>
      </c>
      <c r="C3" s="14" t="s">
        <v>17</v>
      </c>
      <c r="D3" s="12">
        <v>100000</v>
      </c>
      <c r="E3" s="10"/>
      <c r="F3" s="13" t="s">
        <v>26</v>
      </c>
      <c r="G3" s="10"/>
      <c r="H3" s="10"/>
    </row>
    <row r="4" spans="2:8" ht="28.8" x14ac:dyDescent="0.3">
      <c r="B4" s="10" t="s">
        <v>7</v>
      </c>
      <c r="C4" s="14" t="s">
        <v>19</v>
      </c>
      <c r="D4" s="12">
        <v>-1000000</v>
      </c>
      <c r="E4" s="10"/>
      <c r="F4" s="13" t="s">
        <v>28</v>
      </c>
      <c r="G4" s="10"/>
      <c r="H4" s="10"/>
    </row>
    <row r="5" spans="2:8" x14ac:dyDescent="0.3">
      <c r="B5" s="10" t="s">
        <v>8</v>
      </c>
      <c r="C5" s="10" t="s">
        <v>18</v>
      </c>
      <c r="D5" s="12">
        <v>-50000</v>
      </c>
      <c r="E5" s="10"/>
      <c r="F5" s="13" t="s">
        <v>29</v>
      </c>
      <c r="G5" s="10"/>
      <c r="H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0F48-5824-4A58-92FE-41B31045A025}">
  <dimension ref="A1:N14"/>
  <sheetViews>
    <sheetView workbookViewId="0">
      <selection sqref="A1:N5"/>
    </sheetView>
  </sheetViews>
  <sheetFormatPr defaultRowHeight="14.4" x14ac:dyDescent="0.3"/>
  <cols>
    <col min="1" max="1" width="21" customWidth="1"/>
    <col min="6" max="6" width="10.21875" customWidth="1"/>
    <col min="7" max="7" width="14.5546875" style="3" customWidth="1"/>
    <col min="8" max="9" width="8.6640625" style="3"/>
    <col min="10" max="13" width="12.33203125" customWidth="1"/>
    <col min="14" max="14" width="15.6640625" customWidth="1"/>
  </cols>
  <sheetData>
    <row r="1" spans="1:14" s="6" customFormat="1" ht="28.8" x14ac:dyDescent="0.3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14</v>
      </c>
      <c r="H1" s="5" t="s">
        <v>5</v>
      </c>
      <c r="I1" s="5" t="s">
        <v>6</v>
      </c>
      <c r="J1" s="4" t="s">
        <v>9</v>
      </c>
      <c r="K1" s="4" t="s">
        <v>10</v>
      </c>
      <c r="L1" s="4" t="s">
        <v>7</v>
      </c>
      <c r="M1" s="4" t="s">
        <v>8</v>
      </c>
      <c r="N1" s="7" t="s">
        <v>20</v>
      </c>
    </row>
    <row r="2" spans="1:14" x14ac:dyDescent="0.3">
      <c r="A2" t="s">
        <v>22</v>
      </c>
      <c r="B2">
        <v>171</v>
      </c>
      <c r="C2">
        <v>221</v>
      </c>
      <c r="D2">
        <v>48</v>
      </c>
      <c r="E2">
        <v>41</v>
      </c>
      <c r="F2">
        <f>D2/(D2+C2)</f>
        <v>0.17843866171003717</v>
      </c>
      <c r="G2" s="3">
        <f>B2/(B2+E2)</f>
        <v>0.80660377358490565</v>
      </c>
      <c r="H2" s="3">
        <f>(B2+C2)/SUM(B2:F2)</f>
        <v>0.8146665945595154</v>
      </c>
      <c r="I2" s="3">
        <f>B2/(B2+D2)</f>
        <v>0.78082191780821919</v>
      </c>
      <c r="J2" s="1">
        <f>B2*'Cost-Benefit'!D$2</f>
        <v>256500000</v>
      </c>
      <c r="K2" s="1">
        <f>C2*'Cost-Benefit'!D$3</f>
        <v>22100000</v>
      </c>
      <c r="L2" s="1">
        <f>D2*'Cost-Benefit'!D$4</f>
        <v>-48000000</v>
      </c>
      <c r="M2" s="1">
        <f>E2*'Cost-Benefit'!D$4</f>
        <v>-41000000</v>
      </c>
      <c r="N2" s="8">
        <f>SUM(J2:M2)</f>
        <v>189600000</v>
      </c>
    </row>
    <row r="3" spans="1:14" x14ac:dyDescent="0.3">
      <c r="A3" t="s">
        <v>23</v>
      </c>
      <c r="B3">
        <v>177</v>
      </c>
      <c r="C3">
        <v>228</v>
      </c>
      <c r="D3">
        <v>41</v>
      </c>
      <c r="E3">
        <v>35</v>
      </c>
      <c r="F3">
        <f>D3/(D3+C3)</f>
        <v>0.15241635687732341</v>
      </c>
      <c r="G3" s="3">
        <f t="shared" ref="G3:G5" si="0">B3/(B3+E3)</f>
        <v>0.83490566037735847</v>
      </c>
      <c r="H3" s="3">
        <f>(B3+C3)/SUM(B3:F3)</f>
        <v>0.84172911998763811</v>
      </c>
      <c r="I3" s="3">
        <f>B3/(B3+D3)</f>
        <v>0.81192660550458717</v>
      </c>
      <c r="J3" s="1">
        <f>B3*'Cost-Benefit'!D$2</f>
        <v>265500000</v>
      </c>
      <c r="K3" s="1">
        <f>C3*'Cost-Benefit'!D$3</f>
        <v>22800000</v>
      </c>
      <c r="L3" s="1">
        <f>D3*'Cost-Benefit'!D$4</f>
        <v>-41000000</v>
      </c>
      <c r="M3" s="1">
        <f>E3*'Cost-Benefit'!D$4</f>
        <v>-35000000</v>
      </c>
      <c r="N3" s="8">
        <f>SUM(J3:M3)</f>
        <v>212300000</v>
      </c>
    </row>
    <row r="4" spans="1:14" x14ac:dyDescent="0.3">
      <c r="A4" t="s">
        <v>24</v>
      </c>
      <c r="B4">
        <v>177</v>
      </c>
      <c r="C4">
        <v>233</v>
      </c>
      <c r="D4">
        <v>36</v>
      </c>
      <c r="E4">
        <v>35</v>
      </c>
      <c r="F4">
        <f t="shared" ref="F4:F12" si="1">D4/(D4+C4)</f>
        <v>0.13382899628252787</v>
      </c>
      <c r="G4" s="3">
        <f t="shared" si="0"/>
        <v>0.83490566037735847</v>
      </c>
      <c r="H4" s="3">
        <f t="shared" ref="H4:H12" si="2">(B4+C4)/SUM(B4:F4)</f>
        <v>0.8521537570021247</v>
      </c>
      <c r="I4" s="3">
        <f t="shared" ref="I4:I11" si="3">B4/(B4+D4)</f>
        <v>0.83098591549295775</v>
      </c>
      <c r="J4" s="1">
        <f>B4*'Cost-Benefit'!D$2</f>
        <v>265500000</v>
      </c>
      <c r="K4" s="1">
        <f>C4*'Cost-Benefit'!D$3</f>
        <v>23300000</v>
      </c>
      <c r="L4" s="1">
        <f>D4*'Cost-Benefit'!D$4</f>
        <v>-36000000</v>
      </c>
      <c r="M4" s="1">
        <f>E4*'Cost-Benefit'!D$4</f>
        <v>-35000000</v>
      </c>
      <c r="N4" s="8">
        <f t="shared" ref="N4:N12" si="4">SUM(J4:M4)</f>
        <v>217800000</v>
      </c>
    </row>
    <row r="5" spans="1:14" x14ac:dyDescent="0.3">
      <c r="A5" t="s">
        <v>25</v>
      </c>
      <c r="B5">
        <v>177</v>
      </c>
      <c r="C5">
        <v>227</v>
      </c>
      <c r="D5">
        <v>42</v>
      </c>
      <c r="E5">
        <v>35</v>
      </c>
      <c r="F5">
        <f t="shared" si="1"/>
        <v>0.15613382899628253</v>
      </c>
      <c r="G5" s="3">
        <f t="shared" si="0"/>
        <v>0.83490566037735847</v>
      </c>
      <c r="H5" s="3">
        <f t="shared" si="2"/>
        <v>0.83964428923519097</v>
      </c>
      <c r="I5" s="3">
        <f t="shared" si="3"/>
        <v>0.80821917808219179</v>
      </c>
      <c r="J5" s="1">
        <f>B5*'Cost-Benefit'!D$2</f>
        <v>265500000</v>
      </c>
      <c r="K5" s="1">
        <f>C5*'Cost-Benefit'!D$3</f>
        <v>22700000</v>
      </c>
      <c r="L5" s="1">
        <f>D5*'Cost-Benefit'!D$4</f>
        <v>-42000000</v>
      </c>
      <c r="M5" s="1">
        <f>E5*'Cost-Benefit'!D$4</f>
        <v>-35000000</v>
      </c>
      <c r="N5" s="8">
        <f t="shared" si="4"/>
        <v>211200000</v>
      </c>
    </row>
    <row r="6" spans="1:14" x14ac:dyDescent="0.3">
      <c r="J6" s="1"/>
      <c r="K6" s="1"/>
      <c r="L6" s="1"/>
      <c r="M6" s="1"/>
      <c r="N6" s="8"/>
    </row>
    <row r="7" spans="1:14" x14ac:dyDescent="0.3">
      <c r="J7" s="1"/>
      <c r="K7" s="1"/>
      <c r="L7" s="1"/>
      <c r="M7" s="1"/>
      <c r="N7" s="8"/>
    </row>
    <row r="8" spans="1:14" x14ac:dyDescent="0.3">
      <c r="J8" s="1"/>
      <c r="K8" s="1"/>
      <c r="L8" s="1"/>
      <c r="M8" s="1"/>
      <c r="N8" s="8"/>
    </row>
    <row r="9" spans="1:14" x14ac:dyDescent="0.3">
      <c r="J9" s="1"/>
      <c r="K9" s="1"/>
      <c r="L9" s="1"/>
      <c r="M9" s="1"/>
      <c r="N9" s="8"/>
    </row>
    <row r="10" spans="1:14" x14ac:dyDescent="0.3">
      <c r="J10" s="1"/>
      <c r="K10" s="1"/>
      <c r="L10" s="1"/>
      <c r="M10" s="1"/>
      <c r="N10" s="8"/>
    </row>
    <row r="11" spans="1:14" x14ac:dyDescent="0.3">
      <c r="J11" s="1"/>
      <c r="K11" s="1"/>
      <c r="L11" s="1"/>
      <c r="M11" s="1"/>
      <c r="N11" s="8"/>
    </row>
    <row r="12" spans="1:14" x14ac:dyDescent="0.3">
      <c r="J12" s="1"/>
      <c r="K12" s="1"/>
      <c r="L12" s="1"/>
      <c r="M12" s="1"/>
      <c r="N12" s="8"/>
    </row>
    <row r="13" spans="1:14" x14ac:dyDescent="0.3">
      <c r="J13" s="1"/>
      <c r="K13" s="1"/>
      <c r="L13" s="1"/>
      <c r="M13" s="1"/>
      <c r="N13" s="2"/>
    </row>
    <row r="14" spans="1:14" x14ac:dyDescent="0.3">
      <c r="J14" s="1"/>
      <c r="K14" s="1"/>
      <c r="L14" s="1"/>
      <c r="M14" s="1"/>
      <c r="N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Cost-Benefit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Garimella</dc:creator>
  <cp:lastModifiedBy>Maruthi</cp:lastModifiedBy>
  <dcterms:created xsi:type="dcterms:W3CDTF">2021-09-15T23:02:43Z</dcterms:created>
  <dcterms:modified xsi:type="dcterms:W3CDTF">2022-05-09T22:45:20Z</dcterms:modified>
</cp:coreProperties>
</file>