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vallu\Downloads\"/>
    </mc:Choice>
  </mc:AlternateContent>
  <xr:revisionPtr revIDLastSave="0" documentId="8_{B178FD61-16F9-4C73-B371-903539C84C89}" xr6:coauthVersionLast="47" xr6:coauthVersionMax="47" xr10:uidLastSave="{00000000-0000-0000-0000-000000000000}"/>
  <bookViews>
    <workbookView xWindow="-108" yWindow="-108" windowWidth="23256" windowHeight="12456" activeTab="3" xr2:uid="{00000000-000D-0000-FFFF-FFFF00000000}"/>
  </bookViews>
  <sheets>
    <sheet name="Expense" sheetId="1" r:id="rId1"/>
    <sheet name="pivot " sheetId="3" r:id="rId2"/>
    <sheet name="chart" sheetId="4" r:id="rId3"/>
    <sheet name="Tasks" sheetId="2" r:id="rId4"/>
  </sheets>
  <definedNames>
    <definedName name="_xlnm._FilterDatabase" localSheetId="0" hidden="1">Expense!$A$1:$C$52</definedName>
    <definedName name="_xlchart.v1.0" hidden="1">Expense!$G$23:$G$25</definedName>
    <definedName name="_xlchart.v1.1" hidden="1">Expense!$H$22</definedName>
    <definedName name="_xlchart.v1.2" hidden="1">Expense!$H$23:$H$25</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1" l="1"/>
  <c r="H23" i="1"/>
  <c r="E2" i="1"/>
  <c r="H24" i="1"/>
  <c r="H4"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H6" i="1"/>
  <c r="H5" i="1"/>
  <c r="C52" i="1"/>
</calcChain>
</file>

<file path=xl/sharedStrings.xml><?xml version="1.0" encoding="utf-8"?>
<sst xmlns="http://schemas.openxmlformats.org/spreadsheetml/2006/main" count="149" uniqueCount="51">
  <si>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</si>
  <si>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</si>
  <si>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</si>
  <si>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</si>
  <si>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</si>
  <si>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</si>
  <si>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</si>
  <si>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</si>
  <si>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</si>
  <si>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</si>
  <si>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</si>
  <si>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</si>
  <si>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</si>
  <si>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</si>
  <si>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</si>
  <si>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</si>
  <si>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</si>
  <si>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</si>
  <si>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</si>
  <si>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</si>
  <si>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</si>
  <si>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</si>
  <si>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</si>
  <si>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</si>
  <si>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item name </t>
  </si>
  <si>
    <t>count</t>
  </si>
  <si>
    <t>online shopping</t>
  </si>
  <si>
    <t>ordering food</t>
  </si>
  <si>
    <t>gifts</t>
  </si>
  <si>
    <t>Row Labels</t>
  </si>
  <si>
    <t>(blank)</t>
  </si>
  <si>
    <t>Grand Total</t>
  </si>
  <si>
    <t>Sum of Expense</t>
  </si>
  <si>
    <t>Non-essentials</t>
  </si>
  <si>
    <t>Essentials.</t>
  </si>
  <si>
    <t>Cost</t>
  </si>
  <si>
    <t>Suggestion</t>
  </si>
  <si>
    <t>Justification</t>
  </si>
  <si>
    <t>Limit dining out</t>
  </si>
  <si>
    <t>Dining out is usually more expensive than cooking at home.</t>
  </si>
  <si>
    <t>Use public transportation</t>
  </si>
  <si>
    <t>Public transportation is cheaper than owning a car.</t>
  </si>
  <si>
    <t>Shop for discounts</t>
  </si>
  <si>
    <t>Discounts can help save money on purchases.</t>
  </si>
  <si>
    <t>Reduce utility usage</t>
  </si>
  <si>
    <t>Lowering utility usage can lead to lower bills.</t>
  </si>
  <si>
    <t>Create a budget</t>
  </si>
  <si>
    <t>Having a budget can help track expenses and prioritize spending.</t>
  </si>
  <si>
    <t>Month</t>
  </si>
  <si>
    <t>Total Expense</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</si>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</sst>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F800]dddd\,\ mmmm\ dd\,\ yyyy"/>
  </numFmts>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b/>
      <sz val="11"/>
      <color theme="1"/>
      <name val="Calibri"/>
      <family val="2"/>
      <scheme val="minor"/>
    </font>
    <font>
      <sz val="9.6"/>
      <name val="Segoe UI"/>
      <family val="2"/>
    </font>
    <font>
      <sz val="9.6"/>
      <name val="Segoe UI"/>
      <family val="2"/>
    </font>
    <font>
      <sz val="11"/>
      <color rgb="FFFF000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000000"/>
      </left>
      <right/>
      <top/>
      <bottom style="medium">
        <color rgb="FF000000"/>
      </bottom>
      <diagonal/>
    </border>
    <border>
      <left style="medium">
        <color rgb="FF000000"/>
      </left>
      <right/>
      <top/>
      <bottom/>
      <diagonal/>
    </border>
    <border>
      <left/>
      <right/>
      <top/>
      <bottom style="medium">
        <color rgb="FF000000"/>
      </bottom>
      <diagonal/>
    </border>
    <border>
      <left style="thin">
        <color indexed="64"/>
      </left>
      <right/>
      <top/>
      <bottom/>
      <diagonal/>
    </border>
  </borders>
  <cellStyleXfs count="1">
    <xf numFmtId="0" fontId="0" fillId="0" borderId="0"/>
  </cellStyleXfs>
  <cellXfs count="36">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0" fontId="0" fillId="4" borderId="0" xfId="0" applyFill="1" applyAlignment="1">
      <alignment horizontal="right"/>
    </xf>
    <xf numFmtId="0" fontId="4" fillId="5" borderId="1" xfId="0" applyFont="1" applyFill="1" applyBorder="1" applyAlignment="1">
      <alignment horizontal="center"/>
    </xf>
    <xf numFmtId="0" fontId="0" fillId="0" borderId="1" xfId="0" applyBorder="1" applyAlignment="1">
      <alignment vertical="center" wrapText="1"/>
    </xf>
    <xf numFmtId="0" fontId="4" fillId="0" borderId="0" xfId="0" applyFont="1"/>
    <xf numFmtId="0" fontId="0" fillId="0" borderId="0" xfId="0" pivotButton="1"/>
    <xf numFmtId="0" fontId="0" fillId="0" borderId="0" xfId="0" applyAlignment="1">
      <alignment horizontal="left"/>
    </xf>
    <xf numFmtId="0" fontId="0" fillId="4" borderId="0" xfId="0" applyFill="1" applyAlignment="1">
      <alignment horizontal="right" wrapText="1"/>
    </xf>
    <xf numFmtId="0" fontId="2" fillId="4" borderId="1" xfId="0" applyFont="1" applyFill="1" applyBorder="1" applyAlignment="1">
      <alignment horizontal="center" vertical="center"/>
    </xf>
    <xf numFmtId="0" fontId="3" fillId="4" borderId="1" xfId="0" applyFont="1" applyFill="1" applyBorder="1" applyAlignment="1">
      <alignment horizontal="right" vertical="center"/>
    </xf>
    <xf numFmtId="164" fontId="2" fillId="4" borderId="1" xfId="0" applyNumberFormat="1" applyFont="1" applyFill="1" applyBorder="1" applyAlignment="1">
      <alignment horizontal="center" vertical="center" wrapText="1"/>
    </xf>
    <xf numFmtId="164" fontId="3" fillId="4" borderId="1" xfId="0" applyNumberFormat="1" applyFont="1" applyFill="1" applyBorder="1" applyAlignment="1">
      <alignment horizontal="right" vertical="center" wrapText="1"/>
    </xf>
    <xf numFmtId="164" fontId="0" fillId="4" borderId="0" xfId="0" applyNumberFormat="1" applyFill="1" applyAlignment="1">
      <alignment horizontal="right"/>
    </xf>
    <xf numFmtId="0" fontId="6" fillId="4" borderId="2" xfId="0" applyFont="1" applyFill="1" applyBorder="1" applyAlignment="1">
      <alignment vertical="center"/>
    </xf>
    <xf numFmtId="0" fontId="6" fillId="4" borderId="4" xfId="0" applyFont="1" applyFill="1" applyBorder="1" applyAlignment="1">
      <alignment vertical="center"/>
    </xf>
    <xf numFmtId="0" fontId="6" fillId="4" borderId="4" xfId="0" applyFont="1" applyFill="1" applyBorder="1" applyAlignment="1">
      <alignment vertical="center" wrapText="1"/>
    </xf>
    <xf numFmtId="0" fontId="5" fillId="4" borderId="4" xfId="0" applyFont="1" applyFill="1" applyBorder="1" applyAlignment="1">
      <alignment horizontal="center" wrapText="1"/>
    </xf>
    <xf numFmtId="0" fontId="5" fillId="4" borderId="2" xfId="0" applyFont="1" applyFill="1" applyBorder="1" applyAlignment="1">
      <alignment horizontal="center" wrapText="1"/>
    </xf>
    <xf numFmtId="0" fontId="6" fillId="4" borderId="0" xfId="0" applyFont="1" applyFill="1" applyAlignment="1">
      <alignment vertical="center"/>
    </xf>
    <xf numFmtId="0" fontId="6" fillId="4" borderId="3" xfId="0" applyFont="1" applyFill="1" applyBorder="1" applyAlignment="1">
      <alignment vertical="center"/>
    </xf>
    <xf numFmtId="165" fontId="2" fillId="2" borderId="1" xfId="0" applyNumberFormat="1"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5" fontId="0" fillId="0" borderId="0" xfId="0" applyNumberFormat="1" applyAlignment="1">
      <alignment vertical="center"/>
    </xf>
    <xf numFmtId="165" fontId="1" fillId="0" borderId="0" xfId="0" applyNumberFormat="1" applyFont="1" applyAlignment="1">
      <alignment vertical="center"/>
    </xf>
    <xf numFmtId="165" fontId="0" fillId="0" borderId="0" xfId="0" applyNumberFormat="1"/>
    <xf numFmtId="0" fontId="4" fillId="0" borderId="1" xfId="0" applyFont="1" applyBorder="1" applyAlignment="1">
      <alignment horizontal="center" vertical="center" wrapText="1"/>
    </xf>
    <xf numFmtId="165" fontId="0" fillId="0" borderId="1" xfId="0" applyNumberFormat="1" applyBorder="1" applyAlignment="1">
      <alignment vertical="center" wrapText="1"/>
    </xf>
    <xf numFmtId="0" fontId="7" fillId="0" borderId="1" xfId="0" applyFont="1" applyBorder="1" applyAlignment="1">
      <alignment vertical="center" wrapText="1"/>
    </xf>
    <xf numFmtId="0" fontId="7" fillId="0" borderId="5" xfId="0" applyFont="1" applyBorder="1" applyAlignment="1">
      <alignment horizontal="center" vertical="center" wrapText="1"/>
    </xf>
    <xf numFmtId="0" fontId="7" fillId="0" borderId="0" xfId="0" applyFont="1" applyAlignment="1">
      <alignment horizontal="center" vertical="center" wrapText="1"/>
    </xf>
  </cellXfs>
  <cellStyles count="1">
    <cellStyle name="Normal" xfId="0" builtinId="0"/>
  </cellStyles>
  <dxfs count="7">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style="medium">
          <color rgb="FF000000"/>
        </left>
        <right/>
        <top/>
        <bottom/>
      </border>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general" vertical="center" textRotation="0" wrapText="0" indent="0" justifyLastLine="0" shrinkToFit="0" readingOrder="0"/>
      <border diagonalUp="0" diagonalDown="0">
        <left style="medium">
          <color rgb="FF000000"/>
        </left>
        <right/>
        <top/>
        <bottom style="medium">
          <color rgb="FF000000"/>
        </bottom>
        <vertical/>
        <horizontal/>
      </border>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general" vertical="center" textRotation="0" wrapText="0" indent="0" justifyLastLine="0" shrinkToFit="0" readingOrder="0"/>
      <border diagonalUp="0" diagonalDown="0">
        <left/>
        <right/>
        <top/>
        <bottom style="medium">
          <color rgb="FF000000"/>
        </bottom>
        <vertical/>
        <horizontal/>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Expense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pt idx="10">
                <c:v>(blank)</c:v>
              </c:pt>
            </c:strLit>
          </c:cat>
          <c:val>
            <c:numLit>
              <c:formatCode>General</c:formatCode>
              <c:ptCount val="11"/>
              <c:pt idx="0">
                <c:v>1510.9099999999999</c:v>
              </c:pt>
              <c:pt idx="1">
                <c:v>3342</c:v>
              </c:pt>
              <c:pt idx="2">
                <c:v>5688</c:v>
              </c:pt>
              <c:pt idx="3">
                <c:v>7775</c:v>
              </c:pt>
              <c:pt idx="4">
                <c:v>1411.26</c:v>
              </c:pt>
              <c:pt idx="5">
                <c:v>2586</c:v>
              </c:pt>
              <c:pt idx="6">
                <c:v>7464</c:v>
              </c:pt>
              <c:pt idx="7">
                <c:v>1857</c:v>
              </c:pt>
              <c:pt idx="8">
                <c:v>10194.1</c:v>
              </c:pt>
              <c:pt idx="9">
                <c:v>3217</c:v>
              </c:pt>
              <c:pt idx="10">
                <c:v>57045.27</c:v>
              </c:pt>
            </c:numLit>
          </c:val>
          <c:extLst>
            <c:ext xmlns:c16="http://schemas.microsoft.com/office/drawing/2014/chart" uri="{C3380CC4-5D6E-409C-BE32-E72D297353CC}">
              <c16:uniqueId val="{00000000-C363-49A2-8997-3D996EC86F8B}"/>
            </c:ext>
          </c:extLst>
        </c:ser>
        <c:dLbls>
          <c:showLegendKey val="0"/>
          <c:showVal val="0"/>
          <c:showCatName val="0"/>
          <c:showSerName val="0"/>
          <c:showPercent val="0"/>
          <c:showBubbleSize val="0"/>
        </c:dLbls>
        <c:gapWidth val="182"/>
        <c:axId val="837748671"/>
        <c:axId val="837749151"/>
      </c:barChart>
      <c:catAx>
        <c:axId val="83774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49151"/>
        <c:crosses val="autoZero"/>
        <c:auto val="1"/>
        <c:lblAlgn val="ctr"/>
        <c:lblOffset val="100"/>
        <c:noMultiLvlLbl val="0"/>
      </c:catAx>
      <c:valAx>
        <c:axId val="837749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48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Expense!$H$22</c:f>
              <c:strCache>
                <c:ptCount val="1"/>
                <c:pt idx="0">
                  <c:v>Total Expense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01-49DF-9032-297D5FAE90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01-49DF-9032-297D5FAE90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01-49DF-9032-297D5FAE901E}"/>
              </c:ext>
            </c:extLst>
          </c:dPt>
          <c:cat>
            <c:numRef>
              <c:f>Expense!$G$23:$G$25</c:f>
              <c:numCache>
                <c:formatCode>[$-F800]dddd\,\ mmmm\ dd\,\ yyyy</c:formatCode>
                <c:ptCount val="3"/>
                <c:pt idx="0">
                  <c:v>44470</c:v>
                </c:pt>
                <c:pt idx="1">
                  <c:v>44501</c:v>
                </c:pt>
                <c:pt idx="2">
                  <c:v>44531</c:v>
                </c:pt>
              </c:numCache>
            </c:numRef>
          </c:cat>
          <c:val>
            <c:numRef>
              <c:f>Expense!$H$23:$H$25</c:f>
              <c:numCache>
                <c:formatCode>General</c:formatCode>
                <c:ptCount val="3"/>
                <c:pt idx="0">
                  <c:v>17443.370000000003</c:v>
                </c:pt>
                <c:pt idx="1">
                  <c:v>18764.27</c:v>
                </c:pt>
                <c:pt idx="2">
                  <c:v>20837.63</c:v>
                </c:pt>
              </c:numCache>
            </c:numRef>
          </c:val>
          <c:extLst>
            <c:ext xmlns:c16="http://schemas.microsoft.com/office/drawing/2014/chart" uri="{C3380CC4-5D6E-409C-BE32-E72D297353CC}">
              <c16:uniqueId val="{00000006-F001-49DF-9032-297D5FAE901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CC2057C2-DD35-4D84-A9F2-36CC3D7C62F9}">
          <cx:tx>
            <cx:txData>
              <cx:f>_xlchart.v1.1</cx:f>
              <cx:v>Total Expense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327660</xdr:colOff>
      <xdr:row>5</xdr:row>
      <xdr:rowOff>175260</xdr:rowOff>
    </xdr:from>
    <xdr:to>
      <xdr:col>14</xdr:col>
      <xdr:colOff>388620</xdr:colOff>
      <xdr:row>24</xdr:row>
      <xdr:rowOff>68580</xdr:rowOff>
    </xdr:to>
    <xdr:graphicFrame macro="">
      <xdr:nvGraphicFramePr>
        <xdr:cNvPr id="2" name="Chart 1">
          <a:extLst>
            <a:ext uri="{FF2B5EF4-FFF2-40B4-BE49-F238E27FC236}">
              <a16:creationId xmlns:a16="http://schemas.microsoft.com/office/drawing/2014/main" id="{CF8F661B-8ED4-1D5B-FAD4-55D310C66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26</xdr:row>
      <xdr:rowOff>0</xdr:rowOff>
    </xdr:from>
    <xdr:to>
      <xdr:col>14</xdr:col>
      <xdr:colOff>312420</xdr:colOff>
      <xdr:row>43</xdr:row>
      <xdr:rowOff>0</xdr:rowOff>
    </xdr:to>
    <xdr:graphicFrame macro="">
      <xdr:nvGraphicFramePr>
        <xdr:cNvPr id="4" name="Chart 3">
          <a:extLst>
            <a:ext uri="{FF2B5EF4-FFF2-40B4-BE49-F238E27FC236}">
              <a16:creationId xmlns:a16="http://schemas.microsoft.com/office/drawing/2014/main" id="{0C1262DD-B403-4D9D-9536-9D4C5D159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48</xdr:row>
      <xdr:rowOff>0</xdr:rowOff>
    </xdr:from>
    <xdr:to>
      <xdr:col>13</xdr:col>
      <xdr:colOff>304800</xdr:colOff>
      <xdr:row>63</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24FA158-F80C-495F-BA38-17A06083D2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86300" y="87782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BALAJI VALLURU" refreshedDate="45415.952823263891" createdVersion="8" refreshedVersion="8" minRefreshableVersion="3" recordCount="51" xr:uid="{4061B64C-F811-4D02-A47E-546BEEABC028}">
  <cacheSource type="worksheet">
    <worksheetSource ref="A1:C52" sheet="Expense"/>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ount="44">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n v="57045.2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r>
    <m/>
    <x v="11"/>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8933D4-67A6-4F70-BA31-4580C92AB7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items count="45">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x="4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D5C739-02CC-4A15-9BF9-1876173553EB}" name="Table1" displayName="Table1" ref="G13:H18" headerRowDxfId="6" headerRowBorderDxfId="5" tableBorderDxfId="4">
  <autoFilter ref="G13:H18" xr:uid="{3AD5C739-02CC-4A15-9BF9-1876173553EB}"/>
  <tableColumns count="2">
    <tableColumn id="1" xr3:uid="{9E59659E-6C11-4888-A162-4AB0F85D001F}" name="Suggestion" totalsRowLabel="Total" dataDxfId="3" totalsRowDxfId="2"/>
    <tableColumn id="2" xr3:uid="{880904CD-CC52-4877-9331-5BAC667E50A4}" name="Justification" totalsRowFunction="count" dataDxfId="1" totalsRow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opLeftCell="A13" zoomScale="95" zoomScaleNormal="190" workbookViewId="0">
      <selection activeCell="H26" sqref="H26"/>
    </sheetView>
  </sheetViews>
  <sheetFormatPr defaultRowHeight="14.4" x14ac:dyDescent="0.3"/>
  <cols>
    <col min="1" max="1" width="20.6640625" style="30" bestFit="1" customWidth="1"/>
    <col min="2" max="2" width="23.33203125" bestFit="1" customWidth="1"/>
    <col min="3" max="3" width="15.109375" style="17" bestFit="1" customWidth="1"/>
    <col min="4" max="4" width="16.44140625" style="12" bestFit="1" customWidth="1"/>
    <col min="5" max="5" width="26.21875" style="6" customWidth="1"/>
    <col min="7" max="7" width="21.88671875" bestFit="1" customWidth="1"/>
    <col min="8" max="8" width="51.88671875" bestFit="1" customWidth="1"/>
  </cols>
  <sheetData>
    <row r="1" spans="1:9" ht="13.8" customHeight="1" x14ac:dyDescent="0.3">
      <c r="A1" s="25" t="s">
        <v>0</v>
      </c>
      <c r="B1" s="1" t="s">
        <v>14</v>
      </c>
      <c r="C1" s="15" t="s">
        <v>1</v>
      </c>
      <c r="D1" s="4" t="s">
        <v>50</v>
      </c>
      <c r="E1" s="13" t="s">
        <v>35</v>
      </c>
    </row>
    <row r="2" spans="1:9" ht="18" customHeight="1" x14ac:dyDescent="0.3">
      <c r="A2" s="26">
        <v>44494</v>
      </c>
      <c r="B2" s="3" t="s">
        <v>9</v>
      </c>
      <c r="C2" s="16">
        <v>423</v>
      </c>
      <c r="D2" s="5" t="s">
        <v>34</v>
      </c>
      <c r="E2" s="14" t="str">
        <f>IF(C2 &gt;2000, "Over budget", "Within budget")</f>
        <v>Within budget</v>
      </c>
      <c r="G2" s="34" t="s">
        <v>15</v>
      </c>
      <c r="H2" s="35"/>
      <c r="I2" s="35"/>
    </row>
    <row r="3" spans="1:9" x14ac:dyDescent="0.3">
      <c r="A3" s="26">
        <v>44496</v>
      </c>
      <c r="B3" s="3" t="s">
        <v>9</v>
      </c>
      <c r="C3" s="16">
        <v>358.22</v>
      </c>
      <c r="D3" s="5" t="s">
        <v>34</v>
      </c>
      <c r="E3" s="14" t="str">
        <f t="shared" ref="E3:E51" si="0">IF(C3 &gt;2000, "Over budget", "Within budget")</f>
        <v>Within budget</v>
      </c>
      <c r="G3" s="9" t="s">
        <v>24</v>
      </c>
      <c r="H3" s="9" t="s">
        <v>25</v>
      </c>
    </row>
    <row r="4" spans="1:9" x14ac:dyDescent="0.3">
      <c r="A4" s="27">
        <v>44498</v>
      </c>
      <c r="B4" s="2" t="s">
        <v>9</v>
      </c>
      <c r="C4" s="16">
        <v>407.05</v>
      </c>
      <c r="D4" s="5" t="s">
        <v>34</v>
      </c>
      <c r="E4" s="14" t="str">
        <f t="shared" si="0"/>
        <v>Within budget</v>
      </c>
      <c r="G4" t="s">
        <v>26</v>
      </c>
      <c r="H4">
        <f>COUNTIFS( $B$1:$B$51, "online shopping")</f>
        <v>6</v>
      </c>
    </row>
    <row r="5" spans="1:9" x14ac:dyDescent="0.3">
      <c r="A5" s="27">
        <v>44517</v>
      </c>
      <c r="B5" s="2" t="s">
        <v>9</v>
      </c>
      <c r="C5" s="16">
        <v>322.64</v>
      </c>
      <c r="D5" s="5" t="s">
        <v>34</v>
      </c>
      <c r="E5" s="14" t="str">
        <f t="shared" si="0"/>
        <v>Within budget</v>
      </c>
      <c r="G5" t="s">
        <v>27</v>
      </c>
      <c r="H5">
        <f>COUNTIFS( $B$1:$B$51, "ordering food")</f>
        <v>5</v>
      </c>
    </row>
    <row r="6" spans="1:9" x14ac:dyDescent="0.3">
      <c r="A6" s="27">
        <v>44473</v>
      </c>
      <c r="B6" s="2" t="s">
        <v>6</v>
      </c>
      <c r="C6" s="16">
        <v>760</v>
      </c>
      <c r="D6" s="5" t="s">
        <v>34</v>
      </c>
      <c r="E6" s="14" t="str">
        <f t="shared" si="0"/>
        <v>Within budget</v>
      </c>
      <c r="G6" t="s">
        <v>28</v>
      </c>
      <c r="H6">
        <f>COUNTIFS( $B$1:$B$51, "gifts")</f>
        <v>4</v>
      </c>
    </row>
    <row r="7" spans="1:9" x14ac:dyDescent="0.3">
      <c r="A7" s="26">
        <v>44491</v>
      </c>
      <c r="B7" s="3" t="s">
        <v>6</v>
      </c>
      <c r="C7" s="16">
        <v>550</v>
      </c>
      <c r="D7" s="5" t="s">
        <v>34</v>
      </c>
      <c r="E7" s="14" t="str">
        <f t="shared" si="0"/>
        <v>Within budget</v>
      </c>
    </row>
    <row r="8" spans="1:9" x14ac:dyDescent="0.3">
      <c r="A8" s="27">
        <v>44508</v>
      </c>
      <c r="B8" s="2" t="s">
        <v>6</v>
      </c>
      <c r="C8" s="16">
        <v>702</v>
      </c>
      <c r="D8" s="5" t="s">
        <v>34</v>
      </c>
      <c r="E8" s="14" t="str">
        <f t="shared" si="0"/>
        <v>Within budget</v>
      </c>
    </row>
    <row r="9" spans="1:9" x14ac:dyDescent="0.3">
      <c r="A9" s="26">
        <v>44515</v>
      </c>
      <c r="B9" s="2" t="s">
        <v>6</v>
      </c>
      <c r="C9" s="16">
        <v>150</v>
      </c>
      <c r="D9" s="5" t="s">
        <v>34</v>
      </c>
      <c r="E9" s="14" t="str">
        <f t="shared" si="0"/>
        <v>Within budget</v>
      </c>
    </row>
    <row r="10" spans="1:9" x14ac:dyDescent="0.3">
      <c r="A10" s="26">
        <v>44524</v>
      </c>
      <c r="B10" s="3" t="s">
        <v>6</v>
      </c>
      <c r="C10" s="16">
        <v>540</v>
      </c>
      <c r="D10" s="5" t="s">
        <v>34</v>
      </c>
      <c r="E10" s="14" t="str">
        <f t="shared" si="0"/>
        <v>Within budget</v>
      </c>
    </row>
    <row r="11" spans="1:9" x14ac:dyDescent="0.3">
      <c r="A11" s="27">
        <v>44553</v>
      </c>
      <c r="B11" s="2" t="s">
        <v>6</v>
      </c>
      <c r="C11" s="16">
        <v>640</v>
      </c>
      <c r="D11" s="5" t="s">
        <v>34</v>
      </c>
      <c r="E11" s="14" t="str">
        <f t="shared" si="0"/>
        <v>Within budget</v>
      </c>
    </row>
    <row r="12" spans="1:9" x14ac:dyDescent="0.3">
      <c r="A12" s="26">
        <v>44476</v>
      </c>
      <c r="B12" s="3" t="s">
        <v>10</v>
      </c>
      <c r="C12" s="16">
        <v>1900</v>
      </c>
      <c r="D12" s="5" t="s">
        <v>33</v>
      </c>
      <c r="E12" s="14" t="str">
        <f t="shared" si="0"/>
        <v>Within budget</v>
      </c>
    </row>
    <row r="13" spans="1:9" ht="15" thickBot="1" x14ac:dyDescent="0.35">
      <c r="A13" s="26">
        <v>44502</v>
      </c>
      <c r="B13" s="3" t="s">
        <v>10</v>
      </c>
      <c r="C13" s="16">
        <v>1150</v>
      </c>
      <c r="D13" s="5" t="s">
        <v>33</v>
      </c>
      <c r="E13" s="14" t="str">
        <f t="shared" si="0"/>
        <v>Within budget</v>
      </c>
      <c r="G13" s="21" t="s">
        <v>36</v>
      </c>
      <c r="H13" s="22" t="s">
        <v>37</v>
      </c>
    </row>
    <row r="14" spans="1:9" ht="15" thickBot="1" x14ac:dyDescent="0.35">
      <c r="A14" s="26">
        <v>44504</v>
      </c>
      <c r="B14" s="3" t="s">
        <v>10</v>
      </c>
      <c r="C14" s="16">
        <v>1138</v>
      </c>
      <c r="D14" s="5" t="s">
        <v>33</v>
      </c>
      <c r="E14" s="14" t="str">
        <f t="shared" si="0"/>
        <v>Within budget</v>
      </c>
      <c r="G14" s="19" t="s">
        <v>38</v>
      </c>
      <c r="H14" s="18" t="s">
        <v>39</v>
      </c>
    </row>
    <row r="15" spans="1:9" ht="15" thickBot="1" x14ac:dyDescent="0.35">
      <c r="A15" s="27">
        <v>44545</v>
      </c>
      <c r="B15" s="3" t="s">
        <v>10</v>
      </c>
      <c r="C15" s="16">
        <v>1500</v>
      </c>
      <c r="D15" s="5" t="s">
        <v>33</v>
      </c>
      <c r="E15" s="14" t="str">
        <f t="shared" si="0"/>
        <v>Within budget</v>
      </c>
      <c r="G15" s="19" t="s">
        <v>40</v>
      </c>
      <c r="H15" s="18" t="s">
        <v>41</v>
      </c>
    </row>
    <row r="16" spans="1:9" ht="15" thickBot="1" x14ac:dyDescent="0.35">
      <c r="A16" s="27">
        <v>44470</v>
      </c>
      <c r="B16" s="2" t="s">
        <v>2</v>
      </c>
      <c r="C16" s="16">
        <v>2300</v>
      </c>
      <c r="D16" s="5" t="s">
        <v>34</v>
      </c>
      <c r="E16" s="14" t="str">
        <f t="shared" si="0"/>
        <v>Over budget</v>
      </c>
      <c r="G16" s="19" t="s">
        <v>42</v>
      </c>
      <c r="H16" s="18" t="s">
        <v>43</v>
      </c>
    </row>
    <row r="17" spans="1:8" ht="15" thickBot="1" x14ac:dyDescent="0.35">
      <c r="A17" s="26">
        <v>44487</v>
      </c>
      <c r="B17" s="2" t="s">
        <v>2</v>
      </c>
      <c r="C17" s="16">
        <v>1075</v>
      </c>
      <c r="D17" s="5" t="s">
        <v>34</v>
      </c>
      <c r="E17" s="14" t="str">
        <f t="shared" si="0"/>
        <v>Within budget</v>
      </c>
      <c r="G17" s="20" t="s">
        <v>44</v>
      </c>
      <c r="H17" s="18" t="s">
        <v>45</v>
      </c>
    </row>
    <row r="18" spans="1:8" x14ac:dyDescent="0.3">
      <c r="A18" s="27">
        <v>44515</v>
      </c>
      <c r="B18" s="2" t="s">
        <v>2</v>
      </c>
      <c r="C18" s="16">
        <v>2100</v>
      </c>
      <c r="D18" s="5" t="s">
        <v>34</v>
      </c>
      <c r="E18" s="14" t="str">
        <f t="shared" si="0"/>
        <v>Over budget</v>
      </c>
      <c r="G18" s="23" t="s">
        <v>46</v>
      </c>
      <c r="H18" s="24" t="s">
        <v>47</v>
      </c>
    </row>
    <row r="19" spans="1:8" x14ac:dyDescent="0.3">
      <c r="A19" s="27">
        <v>44537</v>
      </c>
      <c r="B19" s="2" t="s">
        <v>2</v>
      </c>
      <c r="C19" s="16">
        <v>2300</v>
      </c>
      <c r="D19" s="5" t="s">
        <v>34</v>
      </c>
      <c r="E19" s="14" t="str">
        <f t="shared" si="0"/>
        <v>Over budget</v>
      </c>
    </row>
    <row r="20" spans="1:8" x14ac:dyDescent="0.3">
      <c r="A20" s="26">
        <v>44485</v>
      </c>
      <c r="B20" s="3" t="s">
        <v>11</v>
      </c>
      <c r="C20" s="16">
        <v>470</v>
      </c>
      <c r="D20" s="5" t="s">
        <v>34</v>
      </c>
      <c r="E20" s="14" t="str">
        <f t="shared" si="0"/>
        <v>Within budget</v>
      </c>
    </row>
    <row r="21" spans="1:8" x14ac:dyDescent="0.3">
      <c r="A21" s="27">
        <v>44517</v>
      </c>
      <c r="B21" s="2" t="s">
        <v>11</v>
      </c>
      <c r="C21" s="16">
        <v>470.63</v>
      </c>
      <c r="D21" s="5" t="s">
        <v>34</v>
      </c>
      <c r="E21" s="14" t="str">
        <f t="shared" si="0"/>
        <v>Within budget</v>
      </c>
    </row>
    <row r="22" spans="1:8" x14ac:dyDescent="0.3">
      <c r="A22" s="27">
        <v>44547</v>
      </c>
      <c r="B22" s="2" t="s">
        <v>11</v>
      </c>
      <c r="C22" s="16">
        <v>470.63</v>
      </c>
      <c r="D22" s="5" t="s">
        <v>34</v>
      </c>
      <c r="E22" s="14" t="str">
        <f t="shared" si="0"/>
        <v>Within budget</v>
      </c>
      <c r="G22" s="31" t="s">
        <v>48</v>
      </c>
      <c r="H22" s="31" t="s">
        <v>49</v>
      </c>
    </row>
    <row r="23" spans="1:8" x14ac:dyDescent="0.3">
      <c r="A23" s="26">
        <v>44484</v>
      </c>
      <c r="B23" s="3" t="s">
        <v>8</v>
      </c>
      <c r="C23" s="16">
        <v>620</v>
      </c>
      <c r="D23" s="14" t="s">
        <v>33</v>
      </c>
      <c r="E23" s="14" t="str">
        <f t="shared" si="0"/>
        <v>Within budget</v>
      </c>
      <c r="G23" s="32">
        <v>44470</v>
      </c>
      <c r="H23" s="8">
        <f>SUMIFS($C$2:$C$51, $A$2:$A$51, "&gt;=01-10-2021", $A$2:$A$51, "&lt;01-11-2021")</f>
        <v>17443.370000000003</v>
      </c>
    </row>
    <row r="24" spans="1:8" x14ac:dyDescent="0.3">
      <c r="A24" s="26">
        <v>44496</v>
      </c>
      <c r="B24" s="3" t="s">
        <v>8</v>
      </c>
      <c r="C24" s="16">
        <v>520</v>
      </c>
      <c r="D24" s="14" t="s">
        <v>33</v>
      </c>
      <c r="E24" s="14" t="str">
        <f t="shared" si="0"/>
        <v>Within budget</v>
      </c>
      <c r="G24" s="32">
        <v>44501</v>
      </c>
      <c r="H24" s="8">
        <f>SUMIFS($C$2:$C$51, $A$2:$A$51, "&gt;=01-11-2021", $A$2:$A$51, "&lt;01-12-2021")</f>
        <v>18764.27</v>
      </c>
    </row>
    <row r="25" spans="1:8" x14ac:dyDescent="0.3">
      <c r="A25" s="27">
        <v>44518</v>
      </c>
      <c r="B25" s="3" t="s">
        <v>8</v>
      </c>
      <c r="C25" s="16">
        <v>428</v>
      </c>
      <c r="D25" s="14" t="s">
        <v>33</v>
      </c>
      <c r="E25" s="14" t="str">
        <f t="shared" si="0"/>
        <v>Within budget</v>
      </c>
      <c r="G25" s="32">
        <v>44531</v>
      </c>
      <c r="H25" s="8">
        <f>SUMIFS($C$2:$C$51, $A$2:$A$51, "&gt;=01-12-2021")</f>
        <v>20837.63</v>
      </c>
    </row>
    <row r="26" spans="1:8" x14ac:dyDescent="0.3">
      <c r="A26" s="27">
        <v>44526</v>
      </c>
      <c r="B26" s="2" t="s">
        <v>8</v>
      </c>
      <c r="C26" s="16">
        <v>518</v>
      </c>
      <c r="D26" s="14" t="s">
        <v>33</v>
      </c>
      <c r="E26" s="14" t="str">
        <f t="shared" si="0"/>
        <v>Within budget</v>
      </c>
    </row>
    <row r="27" spans="1:8" x14ac:dyDescent="0.3">
      <c r="A27" s="27">
        <v>44530</v>
      </c>
      <c r="B27" s="2" t="s">
        <v>8</v>
      </c>
      <c r="C27" s="16">
        <v>500</v>
      </c>
      <c r="D27" s="14" t="s">
        <v>33</v>
      </c>
      <c r="E27" s="14" t="str">
        <f t="shared" si="0"/>
        <v>Within budget</v>
      </c>
    </row>
    <row r="28" spans="1:8" x14ac:dyDescent="0.3">
      <c r="A28" s="26">
        <v>44470</v>
      </c>
      <c r="B28" s="3" t="s">
        <v>3</v>
      </c>
      <c r="C28" s="16">
        <v>767</v>
      </c>
      <c r="D28" s="5" t="s">
        <v>33</v>
      </c>
      <c r="E28" s="14" t="str">
        <f t="shared" si="0"/>
        <v>Within budget</v>
      </c>
    </row>
    <row r="29" spans="1:8" ht="19.2" customHeight="1" x14ac:dyDescent="0.3">
      <c r="A29" s="26">
        <v>44487</v>
      </c>
      <c r="B29" s="3" t="s">
        <v>3</v>
      </c>
      <c r="C29" s="16">
        <v>970</v>
      </c>
      <c r="D29" s="5" t="s">
        <v>33</v>
      </c>
      <c r="E29" s="14" t="str">
        <f t="shared" si="0"/>
        <v>Within budget</v>
      </c>
    </row>
    <row r="30" spans="1:8" x14ac:dyDescent="0.3">
      <c r="A30" s="26">
        <v>44501</v>
      </c>
      <c r="B30" s="3" t="s">
        <v>3</v>
      </c>
      <c r="C30" s="16">
        <v>2327</v>
      </c>
      <c r="D30" s="5" t="s">
        <v>33</v>
      </c>
      <c r="E30" s="14" t="str">
        <f t="shared" si="0"/>
        <v>Over budget</v>
      </c>
    </row>
    <row r="31" spans="1:8" x14ac:dyDescent="0.3">
      <c r="A31" s="27">
        <v>44505</v>
      </c>
      <c r="B31" s="2" t="s">
        <v>13</v>
      </c>
      <c r="C31" s="16">
        <v>500</v>
      </c>
      <c r="D31" s="5" t="s">
        <v>33</v>
      </c>
      <c r="E31" s="14" t="str">
        <f t="shared" si="0"/>
        <v>Within budget</v>
      </c>
    </row>
    <row r="32" spans="1:8" x14ac:dyDescent="0.3">
      <c r="A32" s="27">
        <v>44515</v>
      </c>
      <c r="B32" s="2" t="s">
        <v>13</v>
      </c>
      <c r="C32" s="16">
        <v>900</v>
      </c>
      <c r="D32" s="5" t="s">
        <v>33</v>
      </c>
      <c r="E32" s="14" t="str">
        <f t="shared" si="0"/>
        <v>Within budget</v>
      </c>
    </row>
    <row r="33" spans="1:5" x14ac:dyDescent="0.3">
      <c r="A33" s="27">
        <v>44526</v>
      </c>
      <c r="B33" s="3" t="s">
        <v>3</v>
      </c>
      <c r="C33" s="16">
        <v>2000</v>
      </c>
      <c r="D33" s="5" t="s">
        <v>33</v>
      </c>
      <c r="E33" s="14" t="str">
        <f t="shared" si="0"/>
        <v>Within budget</v>
      </c>
    </row>
    <row r="34" spans="1:5" x14ac:dyDescent="0.3">
      <c r="A34" s="27">
        <v>44477</v>
      </c>
      <c r="B34" s="2" t="s">
        <v>7</v>
      </c>
      <c r="C34" s="16">
        <v>450</v>
      </c>
      <c r="D34" s="5" t="s">
        <v>33</v>
      </c>
      <c r="E34" s="14" t="str">
        <f t="shared" si="0"/>
        <v>Within budget</v>
      </c>
    </row>
    <row r="35" spans="1:5" x14ac:dyDescent="0.3">
      <c r="A35" s="26">
        <v>44488</v>
      </c>
      <c r="B35" s="3" t="s">
        <v>7</v>
      </c>
      <c r="C35" s="16">
        <v>489</v>
      </c>
      <c r="D35" s="5" t="s">
        <v>33</v>
      </c>
      <c r="E35" s="14" t="str">
        <f t="shared" si="0"/>
        <v>Within budget</v>
      </c>
    </row>
    <row r="36" spans="1:5" x14ac:dyDescent="0.3">
      <c r="A36" s="27">
        <v>44525</v>
      </c>
      <c r="B36" s="2" t="s">
        <v>7</v>
      </c>
      <c r="C36" s="16">
        <v>314</v>
      </c>
      <c r="D36" s="5" t="s">
        <v>33</v>
      </c>
      <c r="E36" s="14" t="str">
        <f t="shared" si="0"/>
        <v>Within budget</v>
      </c>
    </row>
    <row r="37" spans="1:5" x14ac:dyDescent="0.3">
      <c r="A37" s="26">
        <v>44529</v>
      </c>
      <c r="B37" s="3" t="s">
        <v>7</v>
      </c>
      <c r="C37" s="16">
        <v>337</v>
      </c>
      <c r="D37" s="5" t="s">
        <v>33</v>
      </c>
      <c r="E37" s="14" t="str">
        <f t="shared" si="0"/>
        <v>Within budget</v>
      </c>
    </row>
    <row r="38" spans="1:5" x14ac:dyDescent="0.3">
      <c r="A38" s="27">
        <v>44550</v>
      </c>
      <c r="B38" s="2" t="s">
        <v>7</v>
      </c>
      <c r="C38" s="16">
        <v>267</v>
      </c>
      <c r="D38" s="5" t="s">
        <v>33</v>
      </c>
      <c r="E38" s="14" t="str">
        <f t="shared" si="0"/>
        <v>Within budget</v>
      </c>
    </row>
    <row r="39" spans="1:5" ht="18" customHeight="1" x14ac:dyDescent="0.3">
      <c r="A39" s="26">
        <v>44470</v>
      </c>
      <c r="B39" s="3" t="s">
        <v>4</v>
      </c>
      <c r="C39" s="16">
        <v>2500</v>
      </c>
      <c r="D39" s="5" t="s">
        <v>34</v>
      </c>
      <c r="E39" s="14" t="str">
        <f t="shared" si="0"/>
        <v>Over budget</v>
      </c>
    </row>
    <row r="40" spans="1:5" ht="15.6" customHeight="1" x14ac:dyDescent="0.3">
      <c r="A40" s="26">
        <v>44491</v>
      </c>
      <c r="B40" s="3" t="s">
        <v>4</v>
      </c>
      <c r="C40" s="16">
        <v>1574.1</v>
      </c>
      <c r="D40" s="5" t="s">
        <v>34</v>
      </c>
      <c r="E40" s="14" t="str">
        <f t="shared" si="0"/>
        <v>Within budget</v>
      </c>
    </row>
    <row r="41" spans="1:5" x14ac:dyDescent="0.3">
      <c r="A41" s="27">
        <v>44499</v>
      </c>
      <c r="B41" s="2" t="s">
        <v>4</v>
      </c>
      <c r="C41" s="16">
        <v>300</v>
      </c>
      <c r="D41" s="5" t="s">
        <v>34</v>
      </c>
      <c r="E41" s="14" t="str">
        <f t="shared" si="0"/>
        <v>Within budget</v>
      </c>
    </row>
    <row r="42" spans="1:5" x14ac:dyDescent="0.3">
      <c r="A42" s="26">
        <v>44509</v>
      </c>
      <c r="B42" s="3" t="s">
        <v>4</v>
      </c>
      <c r="C42" s="16">
        <v>1600</v>
      </c>
      <c r="D42" s="5" t="s">
        <v>34</v>
      </c>
      <c r="E42" s="14" t="str">
        <f t="shared" si="0"/>
        <v>Within budget</v>
      </c>
    </row>
    <row r="43" spans="1:5" x14ac:dyDescent="0.3">
      <c r="A43" s="27">
        <v>44522</v>
      </c>
      <c r="B43" s="2" t="s">
        <v>4</v>
      </c>
      <c r="C43" s="16">
        <v>1720</v>
      </c>
      <c r="D43" s="5" t="s">
        <v>34</v>
      </c>
      <c r="E43" s="14" t="str">
        <f t="shared" si="0"/>
        <v>Within budget</v>
      </c>
    </row>
    <row r="44" spans="1:5" x14ac:dyDescent="0.3">
      <c r="A44" s="27">
        <v>44531</v>
      </c>
      <c r="B44" s="2" t="s">
        <v>4</v>
      </c>
      <c r="C44" s="16">
        <v>2500</v>
      </c>
      <c r="D44" s="5" t="s">
        <v>34</v>
      </c>
      <c r="E44" s="14" t="str">
        <f t="shared" si="0"/>
        <v>Over budget</v>
      </c>
    </row>
    <row r="45" spans="1:5" x14ac:dyDescent="0.3">
      <c r="A45" s="27">
        <v>44539</v>
      </c>
      <c r="B45" s="2" t="s">
        <v>12</v>
      </c>
      <c r="C45" s="16">
        <v>12000</v>
      </c>
      <c r="D45" s="5" t="s">
        <v>33</v>
      </c>
      <c r="E45" s="14" t="str">
        <f t="shared" si="0"/>
        <v>Over budget</v>
      </c>
    </row>
    <row r="46" spans="1:5" x14ac:dyDescent="0.3">
      <c r="A46" s="26">
        <v>44473</v>
      </c>
      <c r="B46" s="3" t="s">
        <v>5</v>
      </c>
      <c r="C46" s="16">
        <v>710</v>
      </c>
      <c r="D46" s="5" t="s">
        <v>34</v>
      </c>
      <c r="E46" s="14" t="str">
        <f t="shared" si="0"/>
        <v>Within budget</v>
      </c>
    </row>
    <row r="47" spans="1:5" x14ac:dyDescent="0.3">
      <c r="A47" s="27">
        <v>44497</v>
      </c>
      <c r="B47" s="2" t="s">
        <v>5</v>
      </c>
      <c r="C47" s="16">
        <v>300</v>
      </c>
      <c r="D47" s="5" t="s">
        <v>34</v>
      </c>
      <c r="E47" s="14" t="str">
        <f t="shared" si="0"/>
        <v>Within budget</v>
      </c>
    </row>
    <row r="48" spans="1:5" x14ac:dyDescent="0.3">
      <c r="A48" s="26">
        <v>44512</v>
      </c>
      <c r="B48" s="3" t="s">
        <v>5</v>
      </c>
      <c r="C48" s="16">
        <v>600</v>
      </c>
      <c r="D48" s="5" t="s">
        <v>34</v>
      </c>
      <c r="E48" s="14" t="str">
        <f t="shared" si="0"/>
        <v>Within budget</v>
      </c>
    </row>
    <row r="49" spans="1:5" x14ac:dyDescent="0.3">
      <c r="A49" s="27">
        <v>44519</v>
      </c>
      <c r="B49" s="2" t="s">
        <v>5</v>
      </c>
      <c r="C49" s="16">
        <v>447</v>
      </c>
      <c r="D49" s="5" t="s">
        <v>34</v>
      </c>
      <c r="E49" s="14" t="str">
        <f t="shared" si="0"/>
        <v>Within budget</v>
      </c>
    </row>
    <row r="50" spans="1:5" x14ac:dyDescent="0.3">
      <c r="A50" s="26">
        <v>44534</v>
      </c>
      <c r="B50" s="3" t="s">
        <v>5</v>
      </c>
      <c r="C50" s="16">
        <v>710</v>
      </c>
      <c r="D50" s="5" t="s">
        <v>34</v>
      </c>
      <c r="E50" s="14" t="str">
        <f t="shared" si="0"/>
        <v>Within budget</v>
      </c>
    </row>
    <row r="51" spans="1:5" x14ac:dyDescent="0.3">
      <c r="A51" s="27">
        <v>44553</v>
      </c>
      <c r="B51" s="2" t="s">
        <v>5</v>
      </c>
      <c r="C51" s="16">
        <v>450</v>
      </c>
      <c r="D51" s="5" t="s">
        <v>34</v>
      </c>
      <c r="E51" s="14" t="str">
        <f t="shared" si="0"/>
        <v>Within budget</v>
      </c>
    </row>
    <row r="52" spans="1:5" x14ac:dyDescent="0.3">
      <c r="A52" s="28"/>
      <c r="C52" s="17">
        <f>SUM(C2:C51)</f>
        <v>57045.27</v>
      </c>
    </row>
    <row r="53" spans="1:5" ht="15.6" x14ac:dyDescent="0.3">
      <c r="A53" s="29"/>
    </row>
    <row r="54" spans="1:5" x14ac:dyDescent="0.3">
      <c r="D54" s="6"/>
    </row>
  </sheetData>
  <autoFilter ref="A1:C52" xr:uid="{00000000-0001-0000-0000-000000000000}"/>
  <sortState xmlns:xlrd2="http://schemas.microsoft.com/office/spreadsheetml/2017/richdata2" ref="A2:C52">
    <sortCondition ref="B2:B52"/>
  </sortState>
  <mergeCells count="1">
    <mergeCell ref="G2:I2"/>
  </mergeCells>
  <dataValidations count="1">
    <dataValidation type="list" allowBlank="1" showInputMessage="1" showErrorMessage="1" sqref="D2:D1048576" xr:uid="{6E109CA6-9BDD-4273-8413-3CDFD5E950DD}">
      <formula1>"Non-essentials,Essentials."</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8A900-8997-4620-ABB5-C30D86765D8B}">
  <dimension ref="A3:B16"/>
  <sheetViews>
    <sheetView workbookViewId="0">
      <selection activeCell="B12" sqref="B12"/>
    </sheetView>
  </sheetViews>
  <sheetFormatPr defaultRowHeight="14.4" x14ac:dyDescent="0.3"/>
  <cols>
    <col min="1" max="1" width="18.33203125" bestFit="1" customWidth="1"/>
    <col min="2" max="2" width="14.44140625" bestFit="1" customWidth="1"/>
    <col min="3" max="44" width="15.5546875" bestFit="1" customWidth="1"/>
    <col min="45" max="46" width="10.77734375" bestFit="1" customWidth="1"/>
  </cols>
  <sheetData>
    <row r="3" spans="1:2" x14ac:dyDescent="0.3">
      <c r="A3" s="10" t="s">
        <v>29</v>
      </c>
      <c r="B3" t="s">
        <v>32</v>
      </c>
    </row>
    <row r="4" spans="1:2" x14ac:dyDescent="0.3">
      <c r="A4" s="11" t="s">
        <v>9</v>
      </c>
      <c r="B4">
        <v>1510.9099999999999</v>
      </c>
    </row>
    <row r="5" spans="1:2" x14ac:dyDescent="0.3">
      <c r="A5" s="11" t="s">
        <v>6</v>
      </c>
      <c r="B5">
        <v>3342</v>
      </c>
    </row>
    <row r="6" spans="1:2" x14ac:dyDescent="0.3">
      <c r="A6" s="11" t="s">
        <v>10</v>
      </c>
      <c r="B6">
        <v>5688</v>
      </c>
    </row>
    <row r="7" spans="1:2" x14ac:dyDescent="0.3">
      <c r="A7" s="11" t="s">
        <v>2</v>
      </c>
      <c r="B7">
        <v>7775</v>
      </c>
    </row>
    <row r="8" spans="1:2" x14ac:dyDescent="0.3">
      <c r="A8" s="11" t="s">
        <v>11</v>
      </c>
      <c r="B8">
        <v>1411.26</v>
      </c>
    </row>
    <row r="9" spans="1:2" x14ac:dyDescent="0.3">
      <c r="A9" s="11" t="s">
        <v>8</v>
      </c>
      <c r="B9">
        <v>2586</v>
      </c>
    </row>
    <row r="10" spans="1:2" x14ac:dyDescent="0.3">
      <c r="A10" s="11" t="s">
        <v>3</v>
      </c>
      <c r="B10">
        <v>7464</v>
      </c>
    </row>
    <row r="11" spans="1:2" x14ac:dyDescent="0.3">
      <c r="A11" s="11" t="s">
        <v>7</v>
      </c>
      <c r="B11">
        <v>1857</v>
      </c>
    </row>
    <row r="12" spans="1:2" x14ac:dyDescent="0.3">
      <c r="A12" s="11" t="s">
        <v>4</v>
      </c>
      <c r="B12">
        <v>10194.1</v>
      </c>
    </row>
    <row r="13" spans="1:2" x14ac:dyDescent="0.3">
      <c r="A13" s="11" t="s">
        <v>12</v>
      </c>
      <c r="B13">
        <v>12000</v>
      </c>
    </row>
    <row r="14" spans="1:2" x14ac:dyDescent="0.3">
      <c r="A14" s="11" t="s">
        <v>5</v>
      </c>
      <c r="B14">
        <v>3217</v>
      </c>
    </row>
    <row r="15" spans="1:2" x14ac:dyDescent="0.3">
      <c r="A15" s="11" t="s">
        <v>30</v>
      </c>
      <c r="B15">
        <v>57045.27</v>
      </c>
    </row>
    <row r="16" spans="1:2" x14ac:dyDescent="0.3">
      <c r="A16" s="11" t="s">
        <v>31</v>
      </c>
      <c r="B16">
        <v>114090.54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3D756-4CE0-4672-8D6A-215665F1DB99}">
  <dimension ref="A1"/>
  <sheetViews>
    <sheetView topLeftCell="A51" workbookViewId="0">
      <selection activeCell="G49" sqref="G49"/>
    </sheetView>
  </sheetViews>
  <sheetFormatPr defaultRowHeight="14.4" x14ac:dyDescent="0.3"/>
  <cols>
    <col min="1" max="1" width="18.33203125" bestFit="1" customWidth="1"/>
    <col min="2" max="2" width="14.44140625" bestFit="1"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abSelected="1" workbookViewId="0">
      <selection activeCell="B6" sqref="B6"/>
    </sheetView>
  </sheetViews>
  <sheetFormatPr defaultRowHeight="14.4" x14ac:dyDescent="0.3"/>
  <cols>
    <col min="2" max="2" width="61.44140625" customWidth="1"/>
  </cols>
  <sheetData>
    <row r="1" spans="2:2" x14ac:dyDescent="0.3">
      <c r="B1" s="7" t="s">
        <v>23</v>
      </c>
    </row>
    <row r="2" spans="2:2" ht="39" customHeight="1" x14ac:dyDescent="0.3">
      <c r="B2" s="8" t="s">
        <v>15</v>
      </c>
    </row>
    <row r="3" spans="2:2" ht="25.2" customHeight="1" x14ac:dyDescent="0.3">
      <c r="B3" s="8" t="s">
        <v>16</v>
      </c>
    </row>
    <row r="4" spans="2:2" ht="37.200000000000003" customHeight="1" x14ac:dyDescent="0.3">
      <c r="B4" s="8" t="s">
        <v>17</v>
      </c>
    </row>
    <row r="5" spans="2:2" ht="41.4" customHeight="1" x14ac:dyDescent="0.3">
      <c r="B5" s="8" t="s">
        <v>18</v>
      </c>
    </row>
    <row r="6" spans="2:2" ht="32.4" customHeight="1" x14ac:dyDescent="0.3">
      <c r="B6" s="33" t="s">
        <v>19</v>
      </c>
    </row>
    <row r="7" spans="2:2" ht="51" customHeight="1" x14ac:dyDescent="0.3">
      <c r="B7" s="8" t="s">
        <v>20</v>
      </c>
    </row>
    <row r="8" spans="2:2" ht="42" customHeight="1" x14ac:dyDescent="0.3">
      <c r="B8" s="8" t="s">
        <v>21</v>
      </c>
    </row>
    <row r="9" spans="2:2" ht="31.2" customHeight="1" x14ac:dyDescent="0.3">
      <c r="B9" s="8" t="s">
        <v>22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Expense</vt:lpstr>
      <vt:lpstr>pivot </vt:lpstr>
      <vt:lpstr>chart</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SAI BALAJI VALLURU</cp:lastModifiedBy>
  <dcterms:created xsi:type="dcterms:W3CDTF">2015-06-05T18:17:20Z</dcterms:created>
  <dcterms:modified xsi:type="dcterms:W3CDTF">2024-07-31T05:29:33Z</dcterms:modified>
</cp:coreProperties>
</file>