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llu\Downloads\"/>
    </mc:Choice>
  </mc:AlternateContent>
  <xr:revisionPtr revIDLastSave="0" documentId="8_{3C253360-8FC4-4CEE-9473-1D47965588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<sst xmlns="http://schemas.openxmlformats.org/spreadsheetml/2006/main" count="1274" uniqueCount="323">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</sst>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66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C3" sqref="C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32" t="s">
        <v>83</v>
      </c>
      <c r="B1" s="33" t="s">
        <v>318</v>
      </c>
      <c r="C1" s="32" t="s">
        <v>321</v>
      </c>
      <c r="D1" s="32" t="s">
        <v>320</v>
      </c>
      <c r="E1" s="34" t="s">
        <v>84</v>
      </c>
      <c r="F1" s="34" t="s">
        <v>322</v>
      </c>
    </row>
    <row r="2" spans="1:12" ht="14.4" x14ac:dyDescent="0.3">
      <c r="A2" s="13">
        <v>9186</v>
      </c>
      <c r="B2" s="29" t="s">
        <v>160</v>
      </c>
      <c r="C2" s="13" t="str">
        <f>VLOOKUP(A2,Students!$A$3:$C$239,3,FALSE)</f>
        <v>BL-SPEA</v>
      </c>
      <c r="D2" s="31">
        <f>VLOOKUP(C2,Fees!$A$2:$B$24,2,FALSE)</f>
        <v>2800</v>
      </c>
      <c r="E2" s="15">
        <f>VLOOKUP(A2,TestScores!$A$2:$C$33,3,FALSE)</f>
        <v>86</v>
      </c>
      <c r="F2" s="15" t="str">
        <f>IF(E2&gt;80,"50%",IF(E2&gt;60,"25%","NO Scholarship"))</f>
        <v>50%</v>
      </c>
    </row>
    <row r="3" spans="1:12" ht="14.4" x14ac:dyDescent="0.3">
      <c r="A3" s="13">
        <v>9144</v>
      </c>
      <c r="B3" s="29" t="s">
        <v>126</v>
      </c>
      <c r="C3" s="13" t="str">
        <f>VLOOKUP(A3,Students!$A$3:$C$239,3,FALSE)</f>
        <v>BL-EDUC</v>
      </c>
      <c r="D3" s="31">
        <f>VLOOKUP(C3,Fees!$A$2:$B$24,2,FALSE)</f>
        <v>5920</v>
      </c>
      <c r="E3" s="15">
        <f>VLOOKUP(A3,TestScores!$A$2:$C$33,3,FALSE)</f>
        <v>97</v>
      </c>
      <c r="F3" s="15" t="str">
        <f t="shared" ref="F3:F33" si="0">IF(E3&gt;80,"50%",IF(E3&gt;60,"25%","NO Scholarship"))</f>
        <v>50%</v>
      </c>
      <c r="I3" s="2"/>
      <c r="J3" s="2"/>
    </row>
    <row r="4" spans="1:12" ht="14.4" x14ac:dyDescent="0.3">
      <c r="A4" s="13">
        <v>9132</v>
      </c>
      <c r="B4" s="29" t="s">
        <v>114</v>
      </c>
      <c r="C4" s="13" t="str">
        <f>VLOOKUP(A4,Students!$A$3:$C$239,3,FALSE)</f>
        <v>BL-HPER</v>
      </c>
      <c r="D4" s="31">
        <f>VLOOKUP(C4,Fees!$A$2:$B$24,2,FALSE)</f>
        <v>4640</v>
      </c>
      <c r="E4" s="15">
        <f>VLOOKUP(A4,TestScores!$A$2:$C$33,3,FALSE)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29" t="s">
        <v>129</v>
      </c>
      <c r="C5" s="13" t="str">
        <f>VLOOKUP(A5,Students!$A$3:$C$239,3,FALSE)</f>
        <v>BL-FINA</v>
      </c>
      <c r="D5" s="31">
        <f>VLOOKUP(C5,Fees!$A$2:$B$24,2,FALSE)</f>
        <v>3920</v>
      </c>
      <c r="E5" s="15">
        <f>VLOOKUP(A5,TestScores!$A$2:$C$33,3,FALSE)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29" t="s">
        <v>131</v>
      </c>
      <c r="C6" s="13" t="str">
        <f>VLOOKUP(A6,Students!$A$3:$C$239,3,FALSE)</f>
        <v>BL-HPER</v>
      </c>
      <c r="D6" s="31">
        <f>VLOOKUP(C6,Fees!$A$2:$B$24,2,FALSE)</f>
        <v>4640</v>
      </c>
      <c r="E6" s="15">
        <f>VLOOKUP(A6,TestScores!$A$2:$C$33,3,FALSE)</f>
        <v>97</v>
      </c>
      <c r="F6" s="15" t="str">
        <f t="shared" si="0"/>
        <v>50%</v>
      </c>
      <c r="I6" s="4"/>
      <c r="J6" s="4"/>
    </row>
    <row r="7" spans="1:12" ht="14.4" x14ac:dyDescent="0.3">
      <c r="A7" s="13">
        <v>9153</v>
      </c>
      <c r="B7" s="29" t="s">
        <v>134</v>
      </c>
      <c r="C7" s="13" t="str">
        <f>VLOOKUP(A7,Students!$A$3:$C$239,3,FALSE)</f>
        <v>BL-ANTH</v>
      </c>
      <c r="D7" s="31">
        <f>VLOOKUP(C7,Fees!$A$2:$B$24,2,FALSE)</f>
        <v>1840</v>
      </c>
      <c r="E7" s="15">
        <f>VLOOKUP(A7,TestScores!$A$2:$C$33,3,FALSE)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29" t="s">
        <v>103</v>
      </c>
      <c r="C8" s="13" t="str">
        <f>VLOOKUP(A8,Students!$A$3:$C$239,3,FALSE)</f>
        <v>BL-EDUC</v>
      </c>
      <c r="D8" s="31">
        <f>VLOOKUP(C8,Fees!$A$2:$B$24,2,FALSE)</f>
        <v>5920</v>
      </c>
      <c r="E8" s="15">
        <f>VLOOKUP(A8,TestScores!$A$2:$C$33,3,FALSE)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29" t="s">
        <v>178</v>
      </c>
      <c r="C9" s="13" t="str">
        <f>VLOOKUP(A9,Students!$A$3:$C$239,3,FALSE)</f>
        <v>BL-PSY</v>
      </c>
      <c r="D9" s="31">
        <f>VLOOKUP(C9,Fees!$A$2:$B$24,2,FALSE)</f>
        <v>1920</v>
      </c>
      <c r="E9" s="15">
        <f>VLOOKUP(A9,TestScores!$A$2:$C$33,3,FALSE)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29" t="s">
        <v>126</v>
      </c>
      <c r="C10" s="13" t="str">
        <f>VLOOKUP(A10,Students!$A$3:$C$239,3,FALSE)</f>
        <v>BL-EDUC</v>
      </c>
      <c r="D10" s="31">
        <f>VLOOKUP(C10,Fees!$A$2:$B$24,2,FALSE)</f>
        <v>5920</v>
      </c>
      <c r="E10" s="15">
        <f>VLOOKUP(A10,TestScores!$A$2:$C$33,3,FALSE)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29" t="s">
        <v>135</v>
      </c>
      <c r="C11" s="13" t="str">
        <f>VLOOKUP(A11,Students!$A$3:$C$239,3,FALSE)</f>
        <v>BL-BI</v>
      </c>
      <c r="D11" s="31">
        <f>VLOOKUP(C11,Fees!$A$2:$B$24,2,FALSE)</f>
        <v>2160</v>
      </c>
      <c r="E11" s="15">
        <f>VLOOKUP(A11,TestScores!$A$2:$C$33,3,FALSE)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29" t="s">
        <v>168</v>
      </c>
      <c r="C12" s="13" t="str">
        <f>VLOOKUP(A12,Students!$A$3:$C$239,3,FALSE)</f>
        <v>BL-LAWS</v>
      </c>
      <c r="D12" s="31">
        <f>VLOOKUP(C12,Fees!$A$2:$B$24,2,FALSE)</f>
        <v>5440</v>
      </c>
      <c r="E12" s="15">
        <f>VLOOKUP(A12,TestScores!$A$2:$C$33,3,FALSE)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29" t="s">
        <v>124</v>
      </c>
      <c r="C13" s="13" t="str">
        <f>VLOOKUP(A13,Students!$A$3:$C$239,3,FALSE)</f>
        <v>BL-BI</v>
      </c>
      <c r="D13" s="31">
        <f>VLOOKUP(C13,Fees!$A$2:$B$24,2,FALSE)</f>
        <v>2160</v>
      </c>
      <c r="E13" s="15">
        <f>VLOOKUP(A13,TestScores!$A$2:$C$33,3,FALSE)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29" t="s">
        <v>108</v>
      </c>
      <c r="C14" s="13" t="str">
        <f>VLOOKUP(A14,Students!$A$3:$C$239,3,FALSE)</f>
        <v>BL-BUS</v>
      </c>
      <c r="D14" s="31">
        <f>VLOOKUP(C14,Fees!$A$2:$B$24,2,FALSE)</f>
        <v>6880</v>
      </c>
      <c r="E14" s="15">
        <f>VLOOKUP(A14,TestScores!$A$2:$C$33,3,FALSE)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29" t="s">
        <v>105</v>
      </c>
      <c r="C15" s="13" t="str">
        <f>VLOOKUP(A15,Students!$A$3:$C$239,3,FALSE)</f>
        <v>BL-BI</v>
      </c>
      <c r="D15" s="31">
        <f>VLOOKUP(C15,Fees!$A$2:$B$24,2,FALSE)</f>
        <v>2160</v>
      </c>
      <c r="E15" s="15">
        <f>VLOOKUP(A15,TestScores!$A$2:$C$33,3,FALSE)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29" t="s">
        <v>154</v>
      </c>
      <c r="C16" s="13" t="str">
        <f>VLOOKUP(A16,Students!$A$3:$C$239,3,FALSE)</f>
        <v>BL-BUS</v>
      </c>
      <c r="D16" s="31">
        <f>VLOOKUP(C16,Fees!$A$2:$B$24,2,FALSE)</f>
        <v>6880</v>
      </c>
      <c r="E16" s="15">
        <f>VLOOKUP(A16,TestScores!$A$2:$C$33,3,FALSE)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29" t="s">
        <v>178</v>
      </c>
      <c r="C17" s="13" t="str">
        <f>VLOOKUP(A17,Students!$A$3:$C$239,3,FALSE)</f>
        <v>BL-PSY</v>
      </c>
      <c r="D17" s="31">
        <f>VLOOKUP(C17,Fees!$A$2:$B$24,2,FALSE)</f>
        <v>1920</v>
      </c>
      <c r="E17" s="15">
        <f>VLOOKUP(A17,TestScores!$A$2:$C$33,3,FALSE)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29" t="s">
        <v>146</v>
      </c>
      <c r="C18" s="13" t="str">
        <f>VLOOKUP(A18,Students!$A$3:$C$239,3,FALSE)</f>
        <v>BL-DENT</v>
      </c>
      <c r="D18" s="31" t="e">
        <f>VLOOKUP(C18,Fees!$A$2:$B$24,2,FALSE)</f>
        <v>#N/A</v>
      </c>
      <c r="E18" s="15">
        <f>VLOOKUP(A18,TestScores!$A$2:$C$33,3,FALSE)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29" t="s">
        <v>136</v>
      </c>
      <c r="C19" s="13" t="str">
        <f>VLOOKUP(A19,Students!$A$3:$C$239,3,FALSE)</f>
        <v>BL-POLS</v>
      </c>
      <c r="D19" s="31">
        <f>VLOOKUP(C19,Fees!$A$2:$B$24,2,FALSE)</f>
        <v>1600</v>
      </c>
      <c r="E19" s="15">
        <f>VLOOKUP(A19,TestScores!$A$2:$C$33,3,FALSE)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29" t="s">
        <v>168</v>
      </c>
      <c r="C20" s="13" t="str">
        <f>VLOOKUP(A20,Students!$A$3:$C$239,3,FALSE)</f>
        <v>BL-LAWS</v>
      </c>
      <c r="D20" s="31">
        <f>VLOOKUP(C20,Fees!$A$2:$B$24,2,FALSE)</f>
        <v>5440</v>
      </c>
      <c r="E20" s="15">
        <f>VLOOKUP(A20,TestScores!$A$2:$C$33,3,FALSE)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29" t="s">
        <v>131</v>
      </c>
      <c r="C21" s="13" t="str">
        <f>VLOOKUP(A21,Students!$A$3:$C$239,3,FALSE)</f>
        <v>BL-FINA</v>
      </c>
      <c r="D21" s="31">
        <f>VLOOKUP(C21,Fees!$A$2:$B$24,2,FALSE)</f>
        <v>3920</v>
      </c>
      <c r="E21" s="15">
        <f>VLOOKUP(A21,TestScores!$A$2:$C$33,3,FALSE)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29" t="s">
        <v>119</v>
      </c>
      <c r="C22" s="13" t="str">
        <f>VLOOKUP(A22,Students!$A$3:$C$239,3,FALSE)</f>
        <v>BL-AMID</v>
      </c>
      <c r="D22" s="31">
        <f>VLOOKUP(C22,Fees!$A$2:$B$24,2,FALSE)</f>
        <v>2000</v>
      </c>
      <c r="E22" s="15">
        <f>VLOOKUP(A22,TestScores!$A$2:$C$33,3,FALSE)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29" t="s">
        <v>128</v>
      </c>
      <c r="C23" s="13" t="str">
        <f>VLOOKUP(A23,Students!$A$3:$C$239,3,FALSE)</f>
        <v>BL-EDUC</v>
      </c>
      <c r="D23" s="31">
        <f>VLOOKUP(C23,Fees!$A$2:$B$24,2,FALSE)</f>
        <v>5920</v>
      </c>
      <c r="E23" s="15">
        <f>VLOOKUP(A23,TestScores!$A$2:$C$33,3,FALSE)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29" t="s">
        <v>156</v>
      </c>
      <c r="C24" s="13" t="str">
        <f>VLOOKUP(A24,Students!$A$3:$C$239,3,FALSE)</f>
        <v>BL-SPEA</v>
      </c>
      <c r="D24" s="31">
        <f>VLOOKUP(C24,Fees!$A$2:$B$24,2,FALSE)</f>
        <v>2800</v>
      </c>
      <c r="E24" s="15">
        <f>VLOOKUP(A24,TestScores!$A$2:$C$33,3,FALSE)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29" t="s">
        <v>115</v>
      </c>
      <c r="C25" s="13" t="str">
        <f>VLOOKUP(A25,Students!$A$3:$C$239,3,FALSE)</f>
        <v>BL-FINA</v>
      </c>
      <c r="D25" s="31">
        <f>VLOOKUP(C25,Fees!$A$2:$B$24,2,FALSE)</f>
        <v>3920</v>
      </c>
      <c r="E25" s="15">
        <f>VLOOKUP(A25,TestScores!$A$2:$C$33,3,FALSE)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29" t="s">
        <v>135</v>
      </c>
      <c r="C26" s="13" t="str">
        <f>VLOOKUP(A26,Students!$A$3:$C$239,3,FALSE)</f>
        <v>BL-BI</v>
      </c>
      <c r="D26" s="31">
        <f>VLOOKUP(C26,Fees!$A$2:$B$24,2,FALSE)</f>
        <v>2160</v>
      </c>
      <c r="E26" s="15">
        <f>VLOOKUP(A26,TestScores!$A$2:$C$33,3,FALSE)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29" t="s">
        <v>171</v>
      </c>
      <c r="C27" s="13" t="str">
        <f>VLOOKUP(A27,Students!$A$3:$C$239,3,FALSE)</f>
        <v>BL-TELC</v>
      </c>
      <c r="D27" s="31">
        <f>VLOOKUP(C27,Fees!$A$2:$B$24,2,FALSE)</f>
        <v>3280</v>
      </c>
      <c r="E27" s="15">
        <f>VLOOKUP(A27,TestScores!$A$2:$C$33,3,FALSE)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29" t="s">
        <v>101</v>
      </c>
      <c r="C28" s="13" t="str">
        <f>VLOOKUP(A28,Students!$A$3:$C$239,3,FALSE)</f>
        <v>BL-BI</v>
      </c>
      <c r="D28" s="31">
        <f>VLOOKUP(C28,Fees!$A$2:$B$24,2,FALSE)</f>
        <v>2160</v>
      </c>
      <c r="E28" s="15">
        <f>VLOOKUP(A28,TestScores!$A$2:$C$33,3,FALSE)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29" t="s">
        <v>143</v>
      </c>
      <c r="C29" s="13" t="str">
        <f>VLOOKUP(A29,Students!$A$3:$C$239,3,FALSE)</f>
        <v>BL-BUS</v>
      </c>
      <c r="D29" s="31">
        <f>VLOOKUP(C29,Fees!$A$2:$B$24,2,FALSE)</f>
        <v>6880</v>
      </c>
      <c r="E29" s="15">
        <f>VLOOKUP(A29,TestScores!$A$2:$C$33,3,FALSE)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29" t="s">
        <v>173</v>
      </c>
      <c r="C30" s="13" t="str">
        <f>VLOOKUP(A30,Students!$A$3:$C$239,3,FALSE)</f>
        <v>BL-OPT</v>
      </c>
      <c r="D30" s="31">
        <f>VLOOKUP(C30,Fees!$A$2:$B$24,2,FALSE)</f>
        <v>6000</v>
      </c>
      <c r="E30" s="15">
        <f>VLOOKUP(A30,TestScores!$A$2:$C$33,3,FALSE)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29" t="s">
        <v>123</v>
      </c>
      <c r="C31" s="13" t="str">
        <f>VLOOKUP(A31,Students!$A$3:$C$239,3,FALSE)</f>
        <v>BL-EDUC</v>
      </c>
      <c r="D31" s="31">
        <f>VLOOKUP(C31,Fees!$A$2:$B$24,2,FALSE)</f>
        <v>5920</v>
      </c>
      <c r="E31" s="15">
        <f>VLOOKUP(A31,TestScores!$A$2:$C$33,3,FALSE)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29" t="s">
        <v>142</v>
      </c>
      <c r="C32" s="13" t="str">
        <f>VLOOKUP(A32,Students!$A$3:$C$239,3,FALSE)</f>
        <v>BL-HPER</v>
      </c>
      <c r="D32" s="31">
        <f>VLOOKUP(C32,Fees!$A$2:$B$24,2,FALSE)</f>
        <v>4640</v>
      </c>
      <c r="E32" s="15">
        <f>VLOOKUP(A32,TestScores!$A$2:$C$33,3,FALSE)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29" t="s">
        <v>139</v>
      </c>
      <c r="C33" s="13" t="str">
        <f>VLOOKUP(A33,Students!$A$3:$C$239,3,FALSE)</f>
        <v>BL-NELC</v>
      </c>
      <c r="D33" s="31" t="e">
        <f>VLOOKUP(C33,Fees!$A$2:$B$24,2,FALSE)</f>
        <v>#N/A</v>
      </c>
      <c r="E33" s="15">
        <f>VLOOKUP(A33,TestScores!$A$2:$C$33,3,FALSE)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C22" sqref="C2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4" workbookViewId="0">
      <selection activeCell="B29" sqref="B29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0">
        <v>1840</v>
      </c>
    </row>
    <row r="3" spans="1:2" ht="14.4" x14ac:dyDescent="0.3">
      <c r="A3" s="14" t="s">
        <v>30</v>
      </c>
      <c r="B3" s="30">
        <v>2000</v>
      </c>
    </row>
    <row r="4" spans="1:2" ht="14.4" x14ac:dyDescent="0.3">
      <c r="A4" s="14" t="s">
        <v>5</v>
      </c>
      <c r="B4" s="30">
        <v>2160</v>
      </c>
    </row>
    <row r="5" spans="1:2" ht="14.4" x14ac:dyDescent="0.3">
      <c r="A5" s="14" t="s">
        <v>12</v>
      </c>
      <c r="B5" s="30">
        <v>6880</v>
      </c>
    </row>
    <row r="6" spans="1:2" ht="14.4" x14ac:dyDescent="0.3">
      <c r="A6" s="14" t="s">
        <v>73</v>
      </c>
      <c r="B6" s="30">
        <v>1680</v>
      </c>
    </row>
    <row r="7" spans="1:2" ht="14.4" x14ac:dyDescent="0.3">
      <c r="A7" s="14" t="s">
        <v>39</v>
      </c>
      <c r="B7" s="30">
        <v>4800</v>
      </c>
    </row>
    <row r="8" spans="1:2" ht="14.4" x14ac:dyDescent="0.3">
      <c r="A8" s="14" t="s">
        <v>32</v>
      </c>
      <c r="B8" s="30">
        <v>4640</v>
      </c>
    </row>
    <row r="9" spans="1:2" ht="14.4" x14ac:dyDescent="0.3">
      <c r="A9" s="14" t="s">
        <v>18</v>
      </c>
      <c r="B9" s="30">
        <v>5920</v>
      </c>
    </row>
    <row r="10" spans="1:2" ht="14.4" x14ac:dyDescent="0.3">
      <c r="A10" s="14" t="s">
        <v>65</v>
      </c>
      <c r="B10" s="30">
        <v>2080</v>
      </c>
    </row>
    <row r="11" spans="1:2" ht="14.4" x14ac:dyDescent="0.3">
      <c r="A11" s="14" t="s">
        <v>37</v>
      </c>
      <c r="B11" s="30">
        <v>3920</v>
      </c>
    </row>
    <row r="12" spans="1:2" ht="14.4" x14ac:dyDescent="0.3">
      <c r="A12" s="14" t="s">
        <v>9</v>
      </c>
      <c r="B12" s="30">
        <v>2880</v>
      </c>
    </row>
    <row r="13" spans="1:2" ht="14.4" x14ac:dyDescent="0.3">
      <c r="A13" s="14" t="s">
        <v>35</v>
      </c>
      <c r="B13" s="30">
        <v>4640</v>
      </c>
    </row>
    <row r="14" spans="1:2" ht="14.4" x14ac:dyDescent="0.3">
      <c r="A14" s="14" t="s">
        <v>41</v>
      </c>
      <c r="B14" s="30">
        <v>6800</v>
      </c>
    </row>
    <row r="15" spans="1:2" ht="14.4" x14ac:dyDescent="0.3">
      <c r="A15" s="14" t="s">
        <v>21</v>
      </c>
      <c r="B15" s="30">
        <v>6480</v>
      </c>
    </row>
    <row r="16" spans="1:2" ht="14.4" x14ac:dyDescent="0.3">
      <c r="A16" s="14" t="s">
        <v>58</v>
      </c>
      <c r="B16" s="30">
        <v>5440</v>
      </c>
    </row>
    <row r="17" spans="1:2" ht="14.4" x14ac:dyDescent="0.3">
      <c r="A17" s="14" t="s">
        <v>49</v>
      </c>
      <c r="B17" s="30">
        <v>3360</v>
      </c>
    </row>
    <row r="18" spans="1:2" ht="14.4" x14ac:dyDescent="0.3">
      <c r="A18" s="14" t="s">
        <v>16</v>
      </c>
      <c r="B18" s="30">
        <v>3680</v>
      </c>
    </row>
    <row r="19" spans="1:2" ht="14.4" x14ac:dyDescent="0.3">
      <c r="A19" s="14" t="s">
        <v>24</v>
      </c>
      <c r="B19" s="30">
        <v>6000</v>
      </c>
    </row>
    <row r="20" spans="1:2" ht="14.4" x14ac:dyDescent="0.3">
      <c r="A20" s="14" t="s">
        <v>56</v>
      </c>
      <c r="B20" s="30">
        <v>1600</v>
      </c>
    </row>
    <row r="21" spans="1:2" ht="15.75" customHeight="1" x14ac:dyDescent="0.3">
      <c r="A21" s="14" t="s">
        <v>43</v>
      </c>
      <c r="B21" s="30">
        <v>1920</v>
      </c>
    </row>
    <row r="22" spans="1:2" ht="15.75" customHeight="1" x14ac:dyDescent="0.3">
      <c r="A22" s="14" t="s">
        <v>63</v>
      </c>
      <c r="B22" s="30">
        <v>2800</v>
      </c>
    </row>
    <row r="23" spans="1:2" ht="15.75" customHeight="1" x14ac:dyDescent="0.3">
      <c r="A23" s="14" t="s">
        <v>46</v>
      </c>
      <c r="B23" s="30">
        <v>3280</v>
      </c>
    </row>
    <row r="24" spans="1:2" ht="15.75" customHeight="1" x14ac:dyDescent="0.3">
      <c r="A24" s="14" t="s">
        <v>27</v>
      </c>
      <c r="B24" s="30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BALAJI VALLURU</dc:creator>
  <cp:lastModifiedBy>SAI BALAJI VALLURU</cp:lastModifiedBy>
  <dcterms:created xsi:type="dcterms:W3CDTF">2024-07-31T05:30:03Z</dcterms:created>
  <dcterms:modified xsi:type="dcterms:W3CDTF">2024-07-31T05:30:04Z</dcterms:modified>
</cp:coreProperties>
</file>