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Automation_Mentoring\"/>
    </mc:Choice>
  </mc:AlternateContent>
  <bookViews>
    <workbookView xWindow="0" yWindow="0" windowWidth="13065" windowHeight="739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8" i="1" l="1"/>
  <c r="D8" i="1"/>
  <c r="D9" i="1"/>
  <c r="D10" i="1"/>
  <c r="B21" i="1" s="1"/>
  <c r="C9" i="1"/>
  <c r="C24" i="1"/>
  <c r="C22" i="1"/>
  <c r="C20" i="1"/>
  <c r="B25" i="1"/>
  <c r="B24" i="1"/>
  <c r="B23" i="1"/>
  <c r="B22" i="1"/>
  <c r="F17" i="1"/>
  <c r="C23" i="1" s="1"/>
  <c r="G17" i="1"/>
  <c r="H17" i="1"/>
  <c r="C25" i="1" s="1"/>
  <c r="E16" i="1"/>
  <c r="E17" i="1" s="1"/>
  <c r="D16" i="1"/>
  <c r="D17" i="1" s="1"/>
  <c r="C21" i="1" s="1"/>
  <c r="C16" i="1"/>
  <c r="C15" i="1"/>
  <c r="C17" i="1" s="1"/>
  <c r="H9" i="1"/>
  <c r="H10" i="1" s="1"/>
  <c r="G9" i="1"/>
  <c r="G10" i="1" s="1"/>
  <c r="F9" i="1"/>
  <c r="E9" i="1"/>
  <c r="E8" i="1"/>
  <c r="E10" i="1" s="1"/>
  <c r="C8" i="1"/>
  <c r="C7" i="1"/>
  <c r="F10" i="1"/>
  <c r="I17" i="1" l="1"/>
  <c r="C10" i="1"/>
  <c r="I10" i="1" l="1"/>
  <c r="B20" i="1"/>
</calcChain>
</file>

<file path=xl/sharedStrings.xml><?xml version="1.0" encoding="utf-8"?>
<sst xmlns="http://schemas.openxmlformats.org/spreadsheetml/2006/main" count="43" uniqueCount="36">
  <si>
    <t xml:space="preserve">ROI =  </t>
  </si>
  <si>
    <t>----------------------------------------------------------------------------------------------</t>
  </si>
  <si>
    <t>Framework set up + Scenarios development + Execution + Result analyzis</t>
  </si>
  <si>
    <t>Calculate ROI (Return on investment) based on manual and automated testing price</t>
  </si>
  <si>
    <t xml:space="preserve">My Project Name </t>
  </si>
  <si>
    <t xml:space="preserve"> ERT</t>
  </si>
  <si>
    <t>Project duration</t>
  </si>
  <si>
    <t>6 Years</t>
  </si>
  <si>
    <t>Automated tests development cost</t>
  </si>
  <si>
    <t>Manual Testing cost</t>
  </si>
  <si>
    <t>Design (Not Repeatable)</t>
  </si>
  <si>
    <t>Test Data preparation (Repeat)</t>
  </si>
  <si>
    <t>Test execution (Repeat)</t>
  </si>
  <si>
    <t>Total hours</t>
  </si>
  <si>
    <t>Per week/1st year</t>
  </si>
  <si>
    <t>1st yr</t>
  </si>
  <si>
    <t>2nd Yr</t>
  </si>
  <si>
    <t>3rd Yr</t>
  </si>
  <si>
    <t>4th Yr</t>
  </si>
  <si>
    <t>5th Yr</t>
  </si>
  <si>
    <t>6th Yr</t>
  </si>
  <si>
    <t>Total Automation Hours</t>
  </si>
  <si>
    <t xml:space="preserve"> Framework Development 
(Not Repeatable)</t>
  </si>
  <si>
    <t>Scenario development
 (Not repeatable)</t>
  </si>
  <si>
    <t>Automated test execution 
&amp; result analyzis (Repeatable)</t>
  </si>
  <si>
    <t>Years</t>
  </si>
  <si>
    <t>1Yr</t>
  </si>
  <si>
    <t>2Yr</t>
  </si>
  <si>
    <t>3Yr</t>
  </si>
  <si>
    <t>4Yr</t>
  </si>
  <si>
    <t>5Yr</t>
  </si>
  <si>
    <t>6Yr</t>
  </si>
  <si>
    <t>Manual</t>
  </si>
  <si>
    <t>Automation</t>
  </si>
  <si>
    <t>ROI  %</t>
  </si>
  <si>
    <t>Cost of manual testing - (Framework set up + Scenarios development + Execution + Result analyzis)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</si>
</sst>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1" fillId="0" borderId="0" xfId="0" applyFont="1"/>
    <xf numFmtId="0" fontId="0" fillId="2" borderId="0" xfId="0" quotePrefix="1" applyFill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ROI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Sheet1!$B$19</c:f>
              <c:strCache>
                <c:ptCount val="1"/>
                <c:pt idx="0">
                  <c:v>Manual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Sheet1!$A$20:$A$25</c:f>
              <c:strCache>
                <c:ptCount val="6"/>
                <c:pt idx="0">
                  <c:v>1Yr</c:v>
                </c:pt>
                <c:pt idx="1">
                  <c:v>2Yr</c:v>
                </c:pt>
                <c:pt idx="2">
                  <c:v>3Yr</c:v>
                </c:pt>
                <c:pt idx="3">
                  <c:v>4Yr</c:v>
                </c:pt>
                <c:pt idx="4">
                  <c:v>5Yr</c:v>
                </c:pt>
                <c:pt idx="5">
                  <c:v>6Yr</c:v>
                </c:pt>
              </c:strCache>
            </c:strRef>
          </c:cat>
          <c:val>
            <c:numRef>
              <c:f>Sheet1!$B$20:$B$25</c:f>
              <c:numCache>
                <c:formatCode>General</c:formatCode>
                <c:ptCount val="6"/>
                <c:pt idx="0">
                  <c:v>2808</c:v>
                </c:pt>
                <c:pt idx="1">
                  <c:v>1404</c:v>
                </c:pt>
                <c:pt idx="2">
                  <c:v>1352</c:v>
                </c:pt>
                <c:pt idx="3">
                  <c:v>1248</c:v>
                </c:pt>
                <c:pt idx="4">
                  <c:v>1196</c:v>
                </c:pt>
                <c:pt idx="5">
                  <c:v>1196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1E-4BC4-8A57-97771684F6FF}"/>
            </c:ext>
          </c:extLst>
        </c:ser>
        <c:ser>
          <c:idx val="1"/>
          <c:order val="1"/>
          <c:tx>
            <c:strRef>
              <c:f>Sheet1!$C$19</c:f>
              <c:strCache>
                <c:ptCount val="1"/>
                <c:pt idx="0">
                  <c:v>Automation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Sheet1!$A$20:$A$25</c:f>
              <c:strCache>
                <c:ptCount val="6"/>
                <c:pt idx="0">
                  <c:v>1Yr</c:v>
                </c:pt>
                <c:pt idx="1">
                  <c:v>2Yr</c:v>
                </c:pt>
                <c:pt idx="2">
                  <c:v>3Yr</c:v>
                </c:pt>
                <c:pt idx="3">
                  <c:v>4Yr</c:v>
                </c:pt>
                <c:pt idx="4">
                  <c:v>5Yr</c:v>
                </c:pt>
                <c:pt idx="5">
                  <c:v>6Yr</c:v>
                </c:pt>
              </c:strCache>
            </c:strRef>
          </c:cat>
          <c:val>
            <c:numRef>
              <c:f>Sheet1!$C$20:$C$25</c:f>
              <c:numCache>
                <c:formatCode>General</c:formatCode>
                <c:ptCount val="6"/>
                <c:pt idx="0">
                  <c:v>3633</c:v>
                </c:pt>
                <c:pt idx="1">
                  <c:v>416</c:v>
                </c:pt>
                <c:pt idx="2">
                  <c:v>416</c:v>
                </c:pt>
                <c:pt idx="3">
                  <c:v>416</c:v>
                </c:pt>
                <c:pt idx="4">
                  <c:v>416</c:v>
                </c:pt>
                <c:pt idx="5">
                  <c:v>416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1E-4BC4-8A57-97771684F6F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9279904"/>
        <c:axId val="169280320"/>
      </c:lineChart>
      <c:catAx>
        <c:axId val="169279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280320"/>
        <c:crosses val="autoZero"/>
        <c:auto val="1"/>
        <c:lblAlgn val="ctr"/>
        <c:lblOffset val="100"/>
        <c:noMultiLvlLbl val="0"/>
      </c:catAx>
      <c:valAx>
        <c:axId val="16928032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69279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600076</xdr:colOff>
      <xdr:row>8</xdr:row>
      <xdr:rowOff>171449</xdr:rowOff>
    </xdr:from>
    <xdr:to>
      <xdr:col>17</xdr:col>
      <xdr:colOff>419100</xdr:colOff>
      <xdr:row>18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tabSelected="1" topLeftCell="A18" workbookViewId="0">
      <selection activeCell="Q29" sqref="Q29"/>
    </sheetView>
  </sheetViews>
  <sheetFormatPr defaultRowHeight="15" x14ac:dyDescent="0.25"/>
  <cols>
    <col min="1" max="1" width="32.140625" customWidth="1"/>
    <col min="2" max="2" width="17.28515625" bestFit="1" customWidth="1"/>
    <col min="3" max="3" width="11.5703125" bestFit="1" customWidth="1"/>
    <col min="4" max="4" width="6.42578125" bestFit="1" customWidth="1"/>
    <col min="5" max="8" width="6" bestFit="1" customWidth="1"/>
    <col min="9" max="9" width="5" bestFit="1" customWidth="1"/>
  </cols>
  <sheetData>
    <row r="1" spans="1:9" x14ac:dyDescent="0.25">
      <c r="A1" s="3" t="s">
        <v>3</v>
      </c>
    </row>
    <row r="3" spans="1:9" x14ac:dyDescent="0.25">
      <c r="A3" s="5" t="s">
        <v>4</v>
      </c>
      <c r="B3" s="5" t="s">
        <v>5</v>
      </c>
    </row>
    <row r="4" spans="1:9" x14ac:dyDescent="0.25">
      <c r="A4" s="5" t="s">
        <v>6</v>
      </c>
      <c r="B4" s="5" t="s">
        <v>7</v>
      </c>
    </row>
    <row r="6" spans="1:9" x14ac:dyDescent="0.25">
      <c r="A6" s="2" t="s">
        <v>9</v>
      </c>
      <c r="B6" s="2" t="s">
        <v>14</v>
      </c>
      <c r="C6" s="2" t="s">
        <v>15</v>
      </c>
      <c r="D6" s="2" t="s">
        <v>16</v>
      </c>
      <c r="E6" s="2" t="s">
        <v>17</v>
      </c>
      <c r="F6" s="2" t="s">
        <v>18</v>
      </c>
      <c r="G6" s="2" t="s">
        <v>19</v>
      </c>
      <c r="H6" s="2" t="s">
        <v>20</v>
      </c>
    </row>
    <row r="7" spans="1:9" x14ac:dyDescent="0.25">
      <c r="A7" t="s">
        <v>10</v>
      </c>
      <c r="B7">
        <v>25</v>
      </c>
      <c r="C7">
        <f>SUM(B7*52)</f>
        <v>1300</v>
      </c>
      <c r="D7">
        <v>0</v>
      </c>
      <c r="E7">
        <v>0</v>
      </c>
      <c r="F7">
        <v>0</v>
      </c>
      <c r="G7">
        <v>0</v>
      </c>
      <c r="H7">
        <v>0</v>
      </c>
    </row>
    <row r="8" spans="1:9" x14ac:dyDescent="0.25">
      <c r="A8" t="s">
        <v>11</v>
      </c>
      <c r="B8">
        <v>13</v>
      </c>
      <c r="C8">
        <f>SUM(B8*52)</f>
        <v>676</v>
      </c>
      <c r="D8">
        <f>(12*52)</f>
        <v>624</v>
      </c>
      <c r="E8">
        <f>(11*52)</f>
        <v>572</v>
      </c>
      <c r="F8">
        <v>520</v>
      </c>
      <c r="G8">
        <v>520</v>
      </c>
      <c r="H8">
        <v>520</v>
      </c>
    </row>
    <row r="9" spans="1:9" x14ac:dyDescent="0.25">
      <c r="A9" t="s">
        <v>12</v>
      </c>
      <c r="B9">
        <v>16</v>
      </c>
      <c r="C9">
        <f>SUM(B9*52)</f>
        <v>832</v>
      </c>
      <c r="D9">
        <f>(15*52)</f>
        <v>780</v>
      </c>
      <c r="E9">
        <f>(15*52)</f>
        <v>780</v>
      </c>
      <c r="F9">
        <f>(14*52)</f>
        <v>728</v>
      </c>
      <c r="G9">
        <f>(13*52)</f>
        <v>676</v>
      </c>
      <c r="H9">
        <f>(13*52)</f>
        <v>676</v>
      </c>
    </row>
    <row r="10" spans="1:9" x14ac:dyDescent="0.25">
      <c r="A10" t="s">
        <v>13</v>
      </c>
      <c r="C10">
        <f>SUM(C7:C9)</f>
        <v>2808</v>
      </c>
      <c r="D10">
        <f t="shared" ref="D10:H10" si="0">SUM(D7:D9)</f>
        <v>1404</v>
      </c>
      <c r="E10">
        <f t="shared" si="0"/>
        <v>1352</v>
      </c>
      <c r="F10">
        <f t="shared" si="0"/>
        <v>1248</v>
      </c>
      <c r="G10">
        <f t="shared" si="0"/>
        <v>1196</v>
      </c>
      <c r="H10">
        <f t="shared" si="0"/>
        <v>1196</v>
      </c>
      <c r="I10" s="2">
        <f>SUM(C10:H10)</f>
        <v>9204</v>
      </c>
    </row>
    <row r="12" spans="1:9" x14ac:dyDescent="0.25">
      <c r="A12" s="2" t="s">
        <v>8</v>
      </c>
      <c r="B12" s="2" t="s">
        <v>14</v>
      </c>
      <c r="C12" s="2" t="s">
        <v>15</v>
      </c>
      <c r="D12" s="2" t="s">
        <v>16</v>
      </c>
      <c r="E12" s="2" t="s">
        <v>17</v>
      </c>
      <c r="F12" s="2" t="s">
        <v>18</v>
      </c>
      <c r="G12" s="2" t="s">
        <v>19</v>
      </c>
      <c r="H12" s="2" t="s">
        <v>20</v>
      </c>
    </row>
    <row r="14" spans="1:9" ht="30" x14ac:dyDescent="0.25">
      <c r="A14" s="1" t="s">
        <v>22</v>
      </c>
      <c r="C14">
        <v>97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9" ht="30" x14ac:dyDescent="0.25">
      <c r="A15" s="1" t="s">
        <v>23</v>
      </c>
      <c r="B15">
        <v>60</v>
      </c>
      <c r="C15">
        <f>SUM(B15*1*52)</f>
        <v>3120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9" ht="30" x14ac:dyDescent="0.25">
      <c r="A16" s="1" t="s">
        <v>24</v>
      </c>
      <c r="B16">
        <v>8</v>
      </c>
      <c r="C16">
        <f>SUM(B16*1*52)</f>
        <v>416</v>
      </c>
      <c r="D16">
        <f>SUM(B16*1*52)</f>
        <v>416</v>
      </c>
      <c r="E16">
        <f>SUM(B16*1*52)</f>
        <v>416</v>
      </c>
      <c r="F16">
        <v>416</v>
      </c>
      <c r="G16">
        <v>416</v>
      </c>
      <c r="H16">
        <v>416</v>
      </c>
    </row>
    <row r="17" spans="1:9" x14ac:dyDescent="0.25">
      <c r="A17" t="s">
        <v>21</v>
      </c>
      <c r="C17">
        <f>SUM(C14:C16)</f>
        <v>3633</v>
      </c>
      <c r="D17">
        <f t="shared" ref="D17:H17" si="1">SUM(D14:D16)</f>
        <v>416</v>
      </c>
      <c r="E17">
        <f t="shared" si="1"/>
        <v>416</v>
      </c>
      <c r="F17">
        <f t="shared" si="1"/>
        <v>416</v>
      </c>
      <c r="G17">
        <f t="shared" si="1"/>
        <v>416</v>
      </c>
      <c r="H17">
        <f t="shared" si="1"/>
        <v>416</v>
      </c>
      <c r="I17" s="2">
        <f>SUM(C17:H17)</f>
        <v>5713</v>
      </c>
    </row>
    <row r="19" spans="1:9" x14ac:dyDescent="0.25">
      <c r="A19" s="2" t="s">
        <v>25</v>
      </c>
      <c r="B19" s="2" t="s">
        <v>32</v>
      </c>
      <c r="C19" s="2" t="s">
        <v>33</v>
      </c>
    </row>
    <row r="20" spans="1:9" x14ac:dyDescent="0.25">
      <c r="A20" t="s">
        <v>26</v>
      </c>
      <c r="B20">
        <f>(C10)</f>
        <v>2808</v>
      </c>
      <c r="C20">
        <f>(C17)</f>
        <v>3633</v>
      </c>
    </row>
    <row r="21" spans="1:9" x14ac:dyDescent="0.25">
      <c r="A21" t="s">
        <v>27</v>
      </c>
      <c r="B21">
        <f>(D10)</f>
        <v>1404</v>
      </c>
      <c r="C21">
        <f>(D17)</f>
        <v>416</v>
      </c>
    </row>
    <row r="22" spans="1:9" x14ac:dyDescent="0.25">
      <c r="A22" t="s">
        <v>28</v>
      </c>
      <c r="B22">
        <f>(E10)</f>
        <v>1352</v>
      </c>
      <c r="C22">
        <f>(E17)</f>
        <v>416</v>
      </c>
    </row>
    <row r="23" spans="1:9" x14ac:dyDescent="0.25">
      <c r="A23" t="s">
        <v>29</v>
      </c>
      <c r="B23">
        <f>(F10)</f>
        <v>1248</v>
      </c>
      <c r="C23">
        <f>(F17)</f>
        <v>416</v>
      </c>
    </row>
    <row r="24" spans="1:9" x14ac:dyDescent="0.25">
      <c r="A24" t="s">
        <v>30</v>
      </c>
      <c r="B24">
        <f>(G10)</f>
        <v>1196</v>
      </c>
      <c r="C24">
        <f>(G17)</f>
        <v>416</v>
      </c>
    </row>
    <row r="25" spans="1:9" x14ac:dyDescent="0.25">
      <c r="A25" t="s">
        <v>31</v>
      </c>
      <c r="B25">
        <f>(H10)</f>
        <v>1196</v>
      </c>
      <c r="C25">
        <f>(H17)</f>
        <v>416</v>
      </c>
    </row>
    <row r="28" spans="1:9" x14ac:dyDescent="0.25">
      <c r="A28" s="2" t="s">
        <v>34</v>
      </c>
      <c r="B28" s="4">
        <f>(I10-I17)/I17 * 100</f>
        <v>61.106248906003849</v>
      </c>
    </row>
    <row r="30" spans="1:9" x14ac:dyDescent="0.25">
      <c r="B30" t="s">
        <v>35</v>
      </c>
    </row>
    <row r="31" spans="1:9" x14ac:dyDescent="0.25">
      <c r="A31" t="s">
        <v>0</v>
      </c>
      <c r="B31" t="s">
        <v>1</v>
      </c>
    </row>
    <row r="32" spans="1:9" x14ac:dyDescent="0.25">
      <c r="B32" t="s">
        <v>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EPAM Systems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Srinivas Jonnala</dc:creator>
  <cp:lastModifiedBy>Srinivas Jonnala</cp:lastModifiedBy>
  <dcterms:created xsi:type="dcterms:W3CDTF">2017-12-05T09:25:06Z</dcterms:created>
  <dcterms:modified xsi:type="dcterms:W3CDTF">2017-12-05T16:07:26Z</dcterms:modified>
</cp:coreProperties>
</file>